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760" windowHeight="1346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<sst xmlns="http://schemas.openxmlformats.org/spreadsheetml/2006/main" count="60">
  <si>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</si>
  <si>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</si>
  <si>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</si>
  <si>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</si>
  <si>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 42</t>
  </si>
  <si>
    <t>Legend:</t>
  </si>
  <si>
    <t>On track</t>
  </si>
  <si>
    <t>Low risk</t>
  </si>
  <si>
    <t>Med risk</t>
  </si>
  <si>
    <t>High risk</t>
  </si>
  <si>
    <t>Unassigned</t>
  </si>
  <si>
    <t>Project lead</t>
  </si>
  <si>
    <t>Kikko</t>
  </si>
  <si>
    <t>Cristin</t>
  </si>
  <si>
    <t>Simpson</t>
  </si>
  <si>
    <t>Author</t>
  </si>
  <si>
    <t>Project Start Date:</t>
  </si>
  <si>
    <t>Scrolling Increment:</t>
  </si>
  <si>
    <t>Milestone description</t>
  </si>
  <si>
    <t>Category</t>
  </si>
  <si>
    <t>Assigned to</t>
  </si>
  <si>
    <t>Progress</t>
  </si>
  <si>
    <t>Start</t>
  </si>
  <si>
    <t>Days</t>
  </si>
  <si>
    <t>Iteration 01</t>
  </si>
  <si>
    <t>Iteration planning and meeting</t>
  </si>
  <si>
    <t>Goal</t>
  </si>
  <si>
    <t>Complete stakeholder register</t>
  </si>
  <si>
    <t>High Risk</t>
  </si>
  <si>
    <t>Design persona</t>
  </si>
  <si>
    <t>Low Risk</t>
  </si>
  <si>
    <t>Review and test persona</t>
  </si>
  <si>
    <t>Med Risk</t>
  </si>
  <si>
    <t>Complete progress report</t>
  </si>
  <si>
    <t>On Track</t>
  </si>
  <si>
    <t>Milestone 01</t>
  </si>
  <si>
    <t>Milestone</t>
  </si>
  <si>
    <t>Iteration 02</t>
  </si>
  <si>
    <t>Complete a detailed Gantt chart</t>
  </si>
  <si>
    <t>Record this information into GitHub boards.</t>
  </si>
  <si>
    <t>Complete a Resource Requirement List for the Project.</t>
  </si>
  <si>
    <t xml:space="preserve">Test the uploaded file and record any issues on GitHub. </t>
  </si>
  <si>
    <t>Milestone 02</t>
  </si>
  <si>
    <t>Iteration 03</t>
  </si>
  <si>
    <t>collect information</t>
  </si>
  <si>
    <t>creat chat</t>
  </si>
  <si>
    <t>sum data</t>
  </si>
  <si>
    <t>Milestone 03</t>
  </si>
  <si>
    <t>Company name</t>
  </si>
  <si>
    <t>TITLE 1</t>
  </si>
  <si>
    <t>Task 1</t>
  </si>
  <si>
    <t>Name</t>
  </si>
  <si>
    <t>Task 2</t>
  </si>
  <si>
    <t>Task 3</t>
  </si>
  <si>
    <t>Task 4</t>
  </si>
  <si>
    <t>Task 5</t>
  </si>
  <si>
    <t>TITLE 2</t>
  </si>
  <si>
    <t>TITLE 3</t>
  </si>
  <si>
    <t>TITLE 4</t>
  </si>
  <si>
    <t>To add more data, Insert new rows ABOVE this one</t>
  </si>
</sst>
</file>

<file path=xl/styles.xml><?xml version="1.0" encoding="utf-8"?>
<styleSheet xmlns="http://schemas.openxmlformats.org/spreadsheetml/2006/main">
  <numFmts count="4">
    <numFmt numFmtId="176" formatCode="d"/>
    <numFmt numFmtId="44" formatCode="_ &quot;￥&quot;* #,##0.00_ ;_ &quot;￥&quot;* \-#,##0.00_ ;_ &quot;￥&quot;* &quot;-&quot;??_ ;_ @_ "/>
    <numFmt numFmtId="177" formatCode="_(* #,##0.00_);_(* \(#,##0.00\);_(* &quot;-&quot;??_);_(@_)"/>
    <numFmt numFmtId="42" formatCode="_ &quot;￥&quot;* #,##0_ ;_ &quot;￥&quot;* \-#,##0_ ;_ &quot;￥&quot;* &quot;-&quot;_ ;_ @_ "/>
  </numFmts>
  <fonts count="51">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b/>
      <sz val="16"/>
      <name val="宋体"/>
      <charset val="134"/>
      <scheme val="minor"/>
    </font>
    <font>
      <sz val="14"/>
      <name val="宋体"/>
      <charset val="134"/>
      <scheme val="minor"/>
    </font>
    <font>
      <b/>
      <sz val="11"/>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b/>
      <sz val="10"/>
      <color theme="0"/>
      <name val="宋体"/>
      <charset val="134"/>
      <scheme val="minor"/>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11"/>
      <color theme="1"/>
      <name val="Calibri"/>
      <charset val="134"/>
    </font>
    <font>
      <b/>
      <sz val="11"/>
      <color theme="1" tint="0.499984740745262"/>
      <name val="Calibri"/>
      <charset val="134"/>
    </font>
    <font>
      <sz val="11"/>
      <color theme="0"/>
      <name val="Calibri"/>
      <charset val="134"/>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theme="0"/>
      <name val="宋体"/>
      <charset val="0"/>
      <scheme val="minor"/>
    </font>
    <font>
      <sz val="14"/>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u/>
      <sz val="11"/>
      <color indexed="12"/>
      <name val="Arial"/>
      <charset val="134"/>
    </font>
    <font>
      <i/>
      <sz val="11"/>
      <color rgb="FF7F7F7F"/>
      <name val="宋体"/>
      <charset val="0"/>
      <scheme val="minor"/>
    </font>
    <font>
      <b/>
      <sz val="11"/>
      <color rgb="FFFFFFFF"/>
      <name val="宋体"/>
      <charset val="0"/>
      <scheme val="minor"/>
    </font>
    <font>
      <sz val="11"/>
      <color rgb="FF9C6500"/>
      <name val="宋体"/>
      <charset val="0"/>
      <scheme val="minor"/>
    </font>
    <font>
      <b/>
      <sz val="22"/>
      <color theme="1" tint="0.349986266670736"/>
      <name val="宋体"/>
      <charset val="134"/>
      <scheme val="major"/>
    </font>
    <font>
      <sz val="11"/>
      <color rgb="FFFF0000"/>
      <name val="宋体"/>
      <charset val="0"/>
      <scheme val="minor"/>
    </font>
    <font>
      <u/>
      <sz val="11"/>
      <color rgb="FF800080"/>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0" tint="-0.249977111117893"/>
        <bgColor indexed="64"/>
      </patternFill>
    </fill>
    <fill>
      <patternFill patternType="solid">
        <fgColor theme="9"/>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7" tint="0.399975585192419"/>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style="thin">
        <color theme="0" tint="-0.349986266670736"/>
      </left>
      <right/>
      <top/>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style="thin">
        <color theme="0" tint="-0.499984740745262"/>
      </top>
      <bottom/>
      <diagonal/>
    </border>
    <border>
      <left style="thin">
        <color theme="0" tint="-0.349986266670736"/>
      </left>
      <right/>
      <top/>
      <bottom style="thin">
        <color theme="0" tint="-0.34998626667073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499984740745262"/>
      </right>
      <top/>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51">
    <xf numFmtId="0" fontId="0" fillId="0" borderId="0"/>
    <xf numFmtId="0" fontId="1" fillId="0" borderId="0"/>
    <xf numFmtId="0" fontId="33" fillId="35" borderId="0" applyNumberFormat="0" applyBorder="0" applyAlignment="0" applyProtection="0">
      <alignment vertical="center"/>
    </xf>
    <xf numFmtId="0" fontId="36" fillId="37" borderId="0" applyNumberFormat="0" applyBorder="0" applyAlignment="0" applyProtection="0">
      <alignment vertical="center"/>
    </xf>
    <xf numFmtId="0" fontId="33" fillId="38" borderId="0" applyNumberFormat="0" applyBorder="0" applyAlignment="0" applyProtection="0">
      <alignment vertical="center"/>
    </xf>
    <xf numFmtId="0" fontId="49" fillId="40" borderId="26" applyNumberFormat="0" applyAlignment="0" applyProtection="0">
      <alignment vertical="center"/>
    </xf>
    <xf numFmtId="0" fontId="36" fillId="41" borderId="0" applyNumberFormat="0" applyBorder="0" applyAlignment="0" applyProtection="0">
      <alignment vertical="center"/>
    </xf>
    <xf numFmtId="0" fontId="36" fillId="36" borderId="0" applyNumberFormat="0" applyBorder="0" applyAlignment="0" applyProtection="0">
      <alignment vertical="center"/>
    </xf>
    <xf numFmtId="44" fontId="0" fillId="0" borderId="0" applyFont="0" applyFill="0" applyBorder="0" applyAlignment="0" applyProtection="0">
      <alignment vertical="center"/>
    </xf>
    <xf numFmtId="0" fontId="1" fillId="3" borderId="0" applyNumberFormat="0" applyBorder="0" applyAlignment="0" applyProtection="0"/>
    <xf numFmtId="9" fontId="0" fillId="0" borderId="0" applyFont="0" applyFill="0" applyBorder="0" applyProtection="0">
      <alignment horizontal="center" vertical="center"/>
    </xf>
    <xf numFmtId="0" fontId="33" fillId="34" borderId="0" applyNumberFormat="0" applyBorder="0" applyAlignment="0" applyProtection="0">
      <alignment vertical="center"/>
    </xf>
    <xf numFmtId="0" fontId="33" fillId="31" borderId="0" applyNumberFormat="0" applyBorder="0" applyAlignment="0" applyProtection="0">
      <alignment vertical="center"/>
    </xf>
    <xf numFmtId="0" fontId="33" fillId="6" borderId="0" applyNumberFormat="0" applyBorder="0" applyAlignment="0" applyProtection="0">
      <alignment vertical="center"/>
    </xf>
    <xf numFmtId="0" fontId="33" fillId="29" borderId="0" applyNumberFormat="0" applyBorder="0" applyAlignment="0" applyProtection="0">
      <alignment vertical="center"/>
    </xf>
    <xf numFmtId="0" fontId="33" fillId="14" borderId="0" applyNumberFormat="0" applyBorder="0" applyAlignment="0" applyProtection="0">
      <alignment vertical="center"/>
    </xf>
    <xf numFmtId="0" fontId="50" fillId="23" borderId="26" applyNumberFormat="0" applyAlignment="0" applyProtection="0">
      <alignment vertical="center"/>
    </xf>
    <xf numFmtId="0" fontId="33" fillId="22" borderId="0" applyNumberFormat="0" applyBorder="0" applyAlignment="0" applyProtection="0">
      <alignment vertical="center"/>
    </xf>
    <xf numFmtId="0" fontId="44" fillId="28" borderId="0" applyNumberFormat="0" applyBorder="0" applyAlignment="0" applyProtection="0">
      <alignment vertical="center"/>
    </xf>
    <xf numFmtId="0" fontId="36" fillId="27" borderId="0" applyNumberFormat="0" applyBorder="0" applyAlignment="0" applyProtection="0">
      <alignment vertical="center"/>
    </xf>
    <xf numFmtId="0" fontId="48" fillId="39" borderId="0" applyNumberFormat="0" applyBorder="0" applyAlignment="0" applyProtection="0">
      <alignment vertical="center"/>
    </xf>
    <xf numFmtId="0" fontId="36" fillId="26" borderId="0" applyNumberFormat="0" applyBorder="0" applyAlignment="0" applyProtection="0">
      <alignment vertical="center"/>
    </xf>
    <xf numFmtId="0" fontId="40" fillId="0" borderId="24" applyNumberFormat="0" applyFill="0" applyAlignment="0" applyProtection="0">
      <alignment vertical="center"/>
    </xf>
    <xf numFmtId="0" fontId="39" fillId="24" borderId="0" applyNumberFormat="0" applyBorder="0" applyAlignment="0" applyProtection="0">
      <alignment vertical="center"/>
    </xf>
    <xf numFmtId="0" fontId="43" fillId="25" borderId="25" applyNumberFormat="0" applyAlignment="0" applyProtection="0">
      <alignment vertical="center"/>
    </xf>
    <xf numFmtId="0" fontId="38" fillId="23" borderId="23" applyNumberFormat="0" applyAlignment="0" applyProtection="0">
      <alignment vertical="center"/>
    </xf>
    <xf numFmtId="0" fontId="34" fillId="0" borderId="0" applyNumberFormat="0" applyFill="0" applyAlignment="0" applyProtection="0"/>
    <xf numFmtId="0" fontId="42" fillId="0" borderId="0" applyNumberFormat="0" applyFill="0" applyBorder="0" applyAlignment="0" applyProtection="0">
      <alignment vertical="center"/>
    </xf>
    <xf numFmtId="0" fontId="36" fillId="21" borderId="0" applyNumberFormat="0" applyBorder="0" applyAlignment="0" applyProtection="0">
      <alignment vertical="center"/>
    </xf>
    <xf numFmtId="0" fontId="37" fillId="0" borderId="0" applyNumberFormat="0" applyFill="0" applyBorder="0" applyAlignment="0" applyProtection="0">
      <alignment vertical="center"/>
    </xf>
    <xf numFmtId="42" fontId="0" fillId="0" borderId="0" applyFont="0" applyFill="0" applyBorder="0" applyAlignment="0" applyProtection="0">
      <alignment vertical="center"/>
    </xf>
    <xf numFmtId="0" fontId="36" fillId="19" borderId="0" applyNumberFormat="0" applyBorder="0" applyAlignment="0" applyProtection="0">
      <alignment vertical="center"/>
    </xf>
    <xf numFmtId="177" fontId="0" fillId="0" borderId="6" applyFont="0" applyFill="0" applyAlignment="0" applyProtection="0"/>
    <xf numFmtId="0" fontId="47" fillId="0" borderId="0" applyNumberFormat="0" applyFill="0" applyBorder="0" applyAlignment="0" applyProtection="0">
      <alignment vertical="center"/>
    </xf>
    <xf numFmtId="0" fontId="45" fillId="0" borderId="0" applyNumberFormat="0" applyFill="0" applyBorder="0" applyAlignment="0" applyProtection="0"/>
    <xf numFmtId="0" fontId="36" fillId="18" borderId="0" applyNumberFormat="0" applyBorder="0" applyAlignment="0" applyProtection="0">
      <alignment vertical="center"/>
    </xf>
    <xf numFmtId="0" fontId="46" fillId="0" borderId="0" applyNumberFormat="0" applyFill="0" applyBorder="0" applyAlignment="0" applyProtection="0">
      <alignment vertical="center"/>
    </xf>
    <xf numFmtId="0" fontId="33" fillId="17" borderId="0" applyNumberFormat="0" applyBorder="0" applyAlignment="0" applyProtection="0">
      <alignment vertical="center"/>
    </xf>
    <xf numFmtId="0" fontId="0" fillId="16" borderId="21" applyNumberFormat="0" applyFont="0" applyAlignment="0" applyProtection="0">
      <alignment vertical="center"/>
    </xf>
    <xf numFmtId="0" fontId="36" fillId="33" borderId="0" applyNumberFormat="0" applyBorder="0" applyAlignment="0" applyProtection="0">
      <alignment vertical="center"/>
    </xf>
    <xf numFmtId="0" fontId="33" fillId="15" borderId="0" applyNumberFormat="0" applyBorder="0" applyAlignment="0" applyProtection="0">
      <alignment vertical="center"/>
    </xf>
    <xf numFmtId="0" fontId="36" fillId="30" borderId="0" applyNumberFormat="0" applyBorder="0" applyAlignment="0" applyProtection="0">
      <alignment vertical="center"/>
    </xf>
    <xf numFmtId="0" fontId="41" fillId="0" borderId="0" applyNumberFormat="0" applyFill="0" applyBorder="0" applyAlignment="0" applyProtection="0">
      <alignment vertical="top"/>
      <protection locked="0"/>
    </xf>
    <xf numFmtId="37" fontId="0" fillId="0" borderId="0" applyFont="0" applyFill="0" applyBorder="0" applyProtection="0">
      <alignment horizontal="center" vertical="center"/>
    </xf>
    <xf numFmtId="0" fontId="34" fillId="0" borderId="0" applyNumberFormat="0" applyFill="0" applyProtection="0">
      <alignment vertical="top"/>
    </xf>
    <xf numFmtId="0" fontId="36" fillId="32" borderId="0" applyNumberFormat="0" applyBorder="0" applyAlignment="0" applyProtection="0">
      <alignment vertical="center"/>
    </xf>
    <xf numFmtId="14" fontId="0" fillId="0" borderId="0" applyFont="0" applyFill="0" applyBorder="0">
      <alignment horizontal="center" vertical="center"/>
    </xf>
    <xf numFmtId="0" fontId="0" fillId="0" borderId="0" applyNumberFormat="0" applyFill="0" applyProtection="0">
      <alignment horizontal="right" vertical="center" indent="1"/>
    </xf>
    <xf numFmtId="0" fontId="33" fillId="5" borderId="0" applyNumberFormat="0" applyBorder="0" applyAlignment="0" applyProtection="0">
      <alignment vertical="center"/>
    </xf>
    <xf numFmtId="0" fontId="36" fillId="20" borderId="0" applyNumberFormat="0" applyBorder="0" applyAlignment="0" applyProtection="0">
      <alignment vertical="center"/>
    </xf>
    <xf numFmtId="0" fontId="35" fillId="0" borderId="22" applyNumberFormat="0" applyFill="0" applyAlignment="0" applyProtection="0">
      <alignment vertical="center"/>
    </xf>
  </cellStyleXfs>
  <cellXfs count="167">
    <xf numFmtId="0" fontId="0" fillId="0" borderId="0" xfId="0"/>
    <xf numFmtId="0" fontId="0" fillId="0" borderId="0" xfId="0" applyAlignment="1">
      <alignment vertical="center"/>
    </xf>
    <xf numFmtId="0" fontId="1" fillId="0" borderId="0" xfId="1"/>
    <xf numFmtId="0" fontId="0" fillId="0" borderId="0" xfId="0" applyAlignment="1">
      <alignment horizontal="center"/>
    </xf>
    <xf numFmtId="0" fontId="1" fillId="0" borderId="0" xfId="1" applyAlignment="1">
      <alignment wrapText="1"/>
    </xf>
    <xf numFmtId="0" fontId="2" fillId="2" borderId="0" xfId="34" applyFont="1" applyFill="1" applyAlignment="1">
      <alignment horizontal="left" vertical="center" indent="1"/>
    </xf>
    <xf numFmtId="0" fontId="3" fillId="0" borderId="0" xfId="34"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26" applyFont="1" applyFill="1" applyAlignment="1">
      <alignment horizontal="left" vertical="center" indent="2"/>
    </xf>
    <xf numFmtId="0" fontId="7" fillId="0" borderId="0" xfId="26" applyFont="1" applyFill="1" applyAlignment="1">
      <alignment horizontal="left" vertical="center" indent="2"/>
    </xf>
    <xf numFmtId="0" fontId="5" fillId="0" borderId="0" xfId="0" applyFont="1" applyFill="1" applyAlignment="1">
      <alignment horizontal="left" vertical="center" indent="2"/>
    </xf>
    <xf numFmtId="0" fontId="6" fillId="0" borderId="0" xfId="0" applyFont="1" applyFill="1" applyAlignment="1">
      <alignment horizontal="left" vertical="center" indent="2"/>
    </xf>
    <xf numFmtId="0" fontId="5" fillId="0" borderId="0" xfId="47" applyFont="1" applyFill="1" applyAlignment="1">
      <alignment horizontal="left" vertical="center" indent="2"/>
    </xf>
    <xf numFmtId="14" fontId="5" fillId="0" borderId="0" xfId="46" applyFont="1" applyFill="1" applyBorder="1" applyAlignment="1">
      <alignment horizontal="left" vertical="center"/>
    </xf>
    <xf numFmtId="14" fontId="5" fillId="0" borderId="0" xfId="46" applyFont="1" applyFill="1" applyBorder="1" applyAlignment="1">
      <alignment horizontal="left" vertical="center" indent="2"/>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0" applyFont="1" applyFill="1" applyBorder="1" applyAlignment="1">
      <alignment horizontal="center" vertical="center"/>
    </xf>
    <xf numFmtId="0" fontId="0" fillId="0" borderId="0" xfId="0" applyFont="1" applyFill="1" applyBorder="1" applyAlignment="1">
      <alignment horizontal="center" vertical="center" wrapText="1"/>
    </xf>
    <xf numFmtId="0" fontId="9"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0" fontId="10" fillId="0" borderId="0" xfId="0" applyFont="1"/>
    <xf numFmtId="0" fontId="11" fillId="0" borderId="0" xfId="42" applyFont="1" applyAlignment="1" applyProtection="1"/>
    <xf numFmtId="0" fontId="7" fillId="0" borderId="0" xfId="0" applyFont="1" applyFill="1" applyBorder="1" applyAlignment="1">
      <alignment horizontal="center" vertical="center"/>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5" fillId="0" borderId="0" xfId="0" applyFont="1" applyFill="1" applyBorder="1"/>
    <xf numFmtId="0" fontId="5" fillId="0" borderId="0" xfId="0" applyFont="1" applyFill="1" applyAlignment="1">
      <alignment horizontal="center"/>
    </xf>
    <xf numFmtId="0" fontId="5" fillId="0" borderId="1" xfId="0" applyFont="1" applyFill="1" applyBorder="1"/>
    <xf numFmtId="0" fontId="12" fillId="0" borderId="1" xfId="0" applyFont="1" applyFill="1" applyBorder="1" applyAlignment="1">
      <alignment horizontal="center" vertical="center" wrapText="1"/>
    </xf>
    <xf numFmtId="9" fontId="0" fillId="0" borderId="0" xfId="10" applyFont="1" applyFill="1" applyBorder="1">
      <alignment horizontal="center" vertical="center"/>
    </xf>
    <xf numFmtId="14" fontId="0" fillId="0" borderId="0" xfId="46" applyFont="1" applyFill="1" applyBorder="1">
      <alignment horizontal="center" vertical="center"/>
    </xf>
    <xf numFmtId="37" fontId="0" fillId="0" borderId="0" xfId="43" applyFont="1" applyFill="1" applyBorder="1">
      <alignment horizontal="center" vertical="center"/>
    </xf>
    <xf numFmtId="0" fontId="0" fillId="0" borderId="0" xfId="0" applyFill="1"/>
    <xf numFmtId="9" fontId="9" fillId="0" borderId="0" xfId="10" applyFont="1" applyFill="1" applyBorder="1">
      <alignment horizontal="center" vertical="center"/>
    </xf>
    <xf numFmtId="14" fontId="5" fillId="0" borderId="0" xfId="46" applyFont="1" applyFill="1" applyBorder="1">
      <alignment horizontal="center" vertical="center"/>
    </xf>
    <xf numFmtId="37" fontId="5" fillId="0" borderId="0" xfId="43" applyFont="1" applyFill="1" applyBorder="1">
      <alignment horizontal="center" vertical="center"/>
    </xf>
    <xf numFmtId="0" fontId="5" fillId="0" borderId="0" xfId="0" applyNumberFormat="1" applyFont="1" applyFill="1" applyBorder="1" applyAlignment="1">
      <alignment horizontal="center" vertical="center"/>
    </xf>
    <xf numFmtId="14" fontId="5" fillId="0" borderId="0" xfId="46" applyFont="1" applyFill="1">
      <alignment horizontal="center" vertical="center"/>
    </xf>
    <xf numFmtId="37" fontId="5" fillId="0" borderId="0" xfId="43" applyFont="1" applyFill="1">
      <alignment horizontal="center" vertical="center"/>
    </xf>
    <xf numFmtId="0" fontId="1" fillId="0" borderId="0" xfId="0" applyNumberFormat="1" applyFont="1" applyAlignment="1">
      <alignment horizontal="center"/>
    </xf>
    <xf numFmtId="0" fontId="0" fillId="0" borderId="0" xfId="0" applyAlignment="1">
      <alignment horizontal="right" vertical="center"/>
    </xf>
    <xf numFmtId="0" fontId="13" fillId="2" borderId="0" xfId="0" applyFont="1" applyFill="1" applyAlignment="1">
      <alignment horizontal="center" vertical="center"/>
    </xf>
    <xf numFmtId="0" fontId="7" fillId="0" borderId="0" xfId="0" applyFont="1" applyFill="1" applyBorder="1" applyAlignment="1">
      <alignment vertical="center"/>
    </xf>
    <xf numFmtId="0" fontId="0" fillId="0" borderId="0" xfId="0" applyFill="1" applyBorder="1" applyAlignment="1">
      <alignment vertical="center"/>
    </xf>
    <xf numFmtId="0" fontId="14" fillId="3" borderId="0" xfId="9" applyFont="1" applyFill="1" applyAlignment="1">
      <alignment horizontal="center" vertical="center"/>
    </xf>
    <xf numFmtId="0" fontId="0" fillId="0" borderId="0" xfId="0" applyFill="1" applyBorder="1"/>
    <xf numFmtId="0" fontId="6" fillId="0" borderId="2" xfId="0" applyFont="1" applyBorder="1" applyAlignment="1">
      <alignment vertical="center"/>
    </xf>
    <xf numFmtId="176" fontId="15" fillId="4" borderId="3" xfId="0" applyNumberFormat="1" applyFont="1" applyFill="1" applyBorder="1" applyAlignment="1">
      <alignment horizontal="center" vertical="center"/>
    </xf>
    <xf numFmtId="176" fontId="15" fillId="4" borderId="4" xfId="0" applyNumberFormat="1" applyFont="1" applyFill="1" applyBorder="1" applyAlignment="1">
      <alignment horizontal="center" vertical="center"/>
    </xf>
    <xf numFmtId="176" fontId="15" fillId="4" borderId="5" xfId="0" applyNumberFormat="1" applyFont="1" applyFill="1" applyBorder="1" applyAlignment="1">
      <alignment horizontal="center" vertical="center"/>
    </xf>
    <xf numFmtId="176" fontId="15" fillId="4" borderId="0" xfId="0" applyNumberFormat="1" applyFont="1" applyFill="1" applyBorder="1" applyAlignment="1">
      <alignment horizontal="center" vertical="center"/>
    </xf>
    <xf numFmtId="0" fontId="15" fillId="4" borderId="6" xfId="0" applyFont="1" applyFill="1" applyBorder="1" applyAlignment="1">
      <alignment horizontal="center" vertical="center" shrinkToFit="1"/>
    </xf>
    <xf numFmtId="0" fontId="0" fillId="0" borderId="7" xfId="0" applyBorder="1" applyAlignment="1">
      <alignment vertical="center"/>
    </xf>
    <xf numFmtId="0" fontId="0" fillId="0" borderId="8"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applyAlignment="1">
      <alignment horizontal="center" vertical="center"/>
    </xf>
    <xf numFmtId="0" fontId="14" fillId="5" borderId="0" xfId="0" applyFont="1" applyFill="1" applyAlignment="1">
      <alignment horizontal="center" vertical="center"/>
    </xf>
    <xf numFmtId="176" fontId="15" fillId="4" borderId="9" xfId="0" applyNumberFormat="1" applyFont="1" applyFill="1" applyBorder="1" applyAlignment="1">
      <alignment horizontal="center" vertical="center"/>
    </xf>
    <xf numFmtId="176" fontId="15" fillId="4" borderId="10" xfId="0" applyNumberFormat="1" applyFont="1" applyFill="1" applyBorder="1" applyAlignment="1">
      <alignment horizontal="center" vertical="center"/>
    </xf>
    <xf numFmtId="0" fontId="14" fillId="6" borderId="0" xfId="0" applyFont="1" applyFill="1" applyAlignment="1">
      <alignment horizontal="center" vertical="center"/>
    </xf>
    <xf numFmtId="0" fontId="0" fillId="0" borderId="8" xfId="0" applyFont="1" applyFill="1" applyBorder="1" applyAlignment="1">
      <alignment horizontal="center" vertical="center"/>
    </xf>
    <xf numFmtId="0" fontId="1" fillId="2" borderId="0" xfId="0" applyFont="1" applyFill="1"/>
    <xf numFmtId="0" fontId="14" fillId="7" borderId="0" xfId="0" applyFont="1" applyFill="1" applyAlignment="1">
      <alignment horizontal="center" vertical="center"/>
    </xf>
    <xf numFmtId="176" fontId="15" fillId="4" borderId="11" xfId="0" applyNumberFormat="1"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4"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34" applyFont="1" applyFill="1" applyAlignment="1">
      <alignment horizontal="left" vertical="center" indent="1"/>
    </xf>
    <xf numFmtId="0" fontId="3" fillId="10" borderId="0" xfId="34"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20" fillId="10" borderId="0" xfId="26" applyFont="1" applyFill="1" applyAlignment="1">
      <alignment horizontal="left" vertical="center" indent="2"/>
    </xf>
    <xf numFmtId="0" fontId="21" fillId="10" borderId="0" xfId="26" applyFont="1" applyFill="1" applyAlignment="1">
      <alignment horizontal="left" vertical="center" indent="2"/>
    </xf>
    <xf numFmtId="0" fontId="22" fillId="10" borderId="0" xfId="0"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1" fillId="10" borderId="0" xfId="47" applyFont="1" applyFill="1" applyAlignment="1">
      <alignment horizontal="left" vertical="center" indent="2"/>
    </xf>
    <xf numFmtId="14" fontId="1" fillId="10" borderId="0" xfId="46" applyFont="1" applyFill="1" applyBorder="1" applyAlignment="1">
      <alignment horizontal="left" vertical="center"/>
    </xf>
    <xf numFmtId="14" fontId="22" fillId="10" borderId="0" xfId="46" applyFont="1" applyFill="1" applyBorder="1" applyAlignment="1">
      <alignment horizontal="left" vertical="center" indent="2"/>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9" fillId="11" borderId="0" xfId="0" applyFont="1" applyFill="1" applyBorder="1" applyAlignment="1">
      <alignment horizontal="left" vertical="center" indent="1"/>
    </xf>
    <xf numFmtId="0" fontId="9" fillId="11"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0" fontId="7" fillId="10" borderId="0" xfId="0" applyFont="1" applyFill="1" applyBorder="1" applyAlignment="1">
      <alignment horizontal="center" vertical="center"/>
    </xf>
    <xf numFmtId="0" fontId="0" fillId="10" borderId="0" xfId="0" applyFill="1" applyBorder="1" applyAlignment="1">
      <alignment vertical="center"/>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0" fillId="10" borderId="0" xfId="0" applyFill="1" applyAlignment="1">
      <alignment horizontal="center"/>
    </xf>
    <xf numFmtId="0" fontId="12" fillId="12" borderId="0" xfId="0" applyFont="1" applyFill="1" applyBorder="1" applyAlignment="1">
      <alignment horizontal="center" vertical="center" wrapText="1"/>
    </xf>
    <xf numFmtId="9" fontId="8" fillId="0" borderId="0" xfId="10" applyFont="1" applyFill="1" applyBorder="1">
      <alignment horizontal="center" vertical="center"/>
    </xf>
    <xf numFmtId="14" fontId="1" fillId="0" borderId="0" xfId="46" applyFont="1" applyFill="1" applyBorder="1">
      <alignment horizontal="center" vertical="center"/>
    </xf>
    <xf numFmtId="37" fontId="1" fillId="0" borderId="0" xfId="43" applyFont="1" applyFill="1" applyBorder="1">
      <alignment horizontal="center" vertical="center"/>
    </xf>
    <xf numFmtId="0" fontId="5" fillId="10" borderId="0" xfId="0" applyNumberFormat="1" applyFont="1" applyFill="1" applyBorder="1" applyAlignment="1">
      <alignment horizontal="center" vertical="center"/>
    </xf>
    <xf numFmtId="14" fontId="0" fillId="10" borderId="0" xfId="46" applyFont="1" applyFill="1">
      <alignment horizontal="center" vertical="center"/>
    </xf>
    <xf numFmtId="37" fontId="0" fillId="10" borderId="0" xfId="43" applyFont="1" applyFill="1">
      <alignment horizontal="center" vertical="center"/>
    </xf>
    <xf numFmtId="0" fontId="13" fillId="9" borderId="0" xfId="0" applyFont="1" applyFill="1" applyAlignment="1">
      <alignment horizontal="center" vertical="center"/>
    </xf>
    <xf numFmtId="0" fontId="7"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15" fillId="9" borderId="15"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6" xfId="0" applyFill="1" applyBorder="1" applyAlignment="1">
      <alignment horizontal="center" vertical="center"/>
    </xf>
    <xf numFmtId="0" fontId="0" fillId="10" borderId="17" xfId="0" applyFill="1" applyBorder="1" applyAlignment="1">
      <alignment horizontal="center" vertical="center"/>
    </xf>
    <xf numFmtId="0" fontId="0" fillId="10" borderId="0" xfId="0" applyFill="1" applyBorder="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176" fontId="23" fillId="9" borderId="18" xfId="0" applyNumberFormat="1" applyFont="1"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34" applyFont="1" applyFill="1" applyAlignment="1">
      <alignment horizontal="left" vertical="center" indent="1"/>
    </xf>
    <xf numFmtId="14" fontId="5" fillId="0" borderId="0" xfId="46" applyNumberFormat="1" applyFont="1" applyFill="1" applyBorder="1" applyAlignment="1">
      <alignment horizontal="lef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0" fontId="25" fillId="0" borderId="0" xfId="0" applyFont="1" applyAlignment="1">
      <alignment horizontal="center" vertical="center"/>
    </xf>
    <xf numFmtId="0" fontId="26" fillId="0" borderId="0" xfId="0" applyFont="1" applyAlignment="1">
      <alignment horizontal="center" vertical="center"/>
    </xf>
    <xf numFmtId="0" fontId="5" fillId="0" borderId="0" xfId="0" applyFont="1" applyFill="1" applyAlignment="1">
      <alignment vertical="center"/>
    </xf>
    <xf numFmtId="14" fontId="5" fillId="0" borderId="0" xfId="46" applyNumberFormat="1" applyFont="1" applyFill="1" applyBorder="1">
      <alignment horizontal="center" vertical="center"/>
    </xf>
    <xf numFmtId="9" fontId="9" fillId="0" borderId="0" xfId="10" applyNumberFormat="1" applyFont="1" applyFill="1" applyBorder="1">
      <alignment horizontal="center" vertical="center"/>
    </xf>
    <xf numFmtId="0" fontId="25" fillId="0" borderId="0" xfId="0" applyFont="1"/>
    <xf numFmtId="0" fontId="25" fillId="0" borderId="0" xfId="0" applyFont="1" applyAlignment="1">
      <alignment horizontal="center"/>
    </xf>
    <xf numFmtId="0" fontId="27" fillId="0" borderId="0" xfId="0" applyNumberFormat="1" applyFont="1" applyAlignment="1">
      <alignment horizontal="center"/>
    </xf>
    <xf numFmtId="0" fontId="7"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8" fillId="0" borderId="0" xfId="0" applyFont="1"/>
    <xf numFmtId="0" fontId="15" fillId="0" borderId="0" xfId="0" applyFont="1" applyAlignment="1">
      <alignment vertical="top"/>
    </xf>
    <xf numFmtId="0" fontId="15" fillId="0" borderId="0" xfId="0" applyFont="1"/>
    <xf numFmtId="0" fontId="29" fillId="0" borderId="0" xfId="26" applyFont="1" applyFill="1" applyAlignment="1">
      <alignment vertical="center"/>
    </xf>
    <xf numFmtId="0" fontId="28" fillId="2" borderId="0" xfId="0" applyFont="1" applyFill="1"/>
    <xf numFmtId="0" fontId="30" fillId="2" borderId="0" xfId="26" applyFont="1" applyFill="1" applyAlignment="1">
      <alignment horizontal="left" vertical="center"/>
    </xf>
    <xf numFmtId="0" fontId="28" fillId="13" borderId="0" xfId="0" applyFont="1" applyFill="1"/>
    <xf numFmtId="0" fontId="31" fillId="13" borderId="0" xfId="0" applyFont="1" applyFill="1"/>
    <xf numFmtId="0" fontId="3" fillId="13" borderId="0" xfId="26" applyFont="1" applyFill="1" applyAlignment="1">
      <alignment vertical="center"/>
    </xf>
    <xf numFmtId="0" fontId="32" fillId="13" borderId="0" xfId="26"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zHiddenText"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Date" xfId="46"/>
    <cellStyle name="标题 3" xfId="47" builtinId="18"/>
    <cellStyle name="强调文字颜色 6" xfId="48" builtinId="49"/>
    <cellStyle name="40% - 强调文字颜色 1" xfId="49" builtinId="31"/>
    <cellStyle name="链接单元格" xfId="50" builtinId="24"/>
  </cellStyles>
  <dxfs count="28">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18"/>
      <tableStyleElement type="headerRow" dxfId="17"/>
      <tableStyleElement type="firstRowStripe" dxfId="16"/>
      <tableStyleElement type="secondRowStripe" dxfId="15"/>
    </tableStyle>
    <tableStyle name="ToDoList" pivot="0" count="9">
      <tableStyleElement type="wholeTable" dxfId="27"/>
      <tableStyleElement type="headerRow" dxfId="26"/>
      <tableStyleElement type="totalRow" dxfId="25"/>
      <tableStyleElement type="firstColumn" dxfId="24"/>
      <tableStyleElement type="lastColumn" dxfId="23"/>
      <tableStyleElement type="firstRowStripe" dxfId="22"/>
      <tableStyleElement type="secondRowStripe" dxfId="21"/>
      <tableStyleElement type="firstColumnStripe" dxfId="20"/>
      <tableStyleElement type="secondColumnStripe" dxfId="1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229600" y="416560"/>
          <a:ext cx="478790"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197090" y="2787015"/>
              <a:ext cx="13192125"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197090" y="2787015"/>
              <a:ext cx="13192125"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197090" y="2787015"/>
              <a:ext cx="13192125"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40" totalsRowShown="0">
  <autoFilter ref="B9:G40">
    <filterColumn colId="0" hiddenButton="1"/>
    <filterColumn colId="1" hiddenButton="1"/>
    <filterColumn colId="2" hiddenButton="1"/>
    <filterColumn colId="3" hiddenButton="1"/>
    <filterColumn colId="4" hiddenButton="1"/>
    <filterColumn colId="5" hiddenButton="1"/>
  </autoFilter>
  <tableColumns count="6">
    <tableColumn id="1" name="Milestone description"/>
    <tableColumn id="2" name="Category"/>
    <tableColumn id="3" name="Assigned to"/>
    <tableColumn id="4" name="Progress"/>
    <tableColumn id="5" name="Start"/>
    <tableColumn id="6" name="Days"/>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tableColumn id="2" name="Category"/>
    <tableColumn id="3" name="Assigned to"/>
    <tableColumn id="4" name="Progress"/>
    <tableColumn id="5" name="Start"/>
    <tableColumn id="6" name="Days"/>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tableColumn id="2" name="Category"/>
    <tableColumn id="3" name="Assigned to"/>
    <tableColumn id="4" name="Progress"/>
    <tableColumn id="5" name="Start"/>
    <tableColumn id="6" name="Days"/>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9"/>
  <sheetViews>
    <sheetView showGridLines="0" zoomScale="79" zoomScaleNormal="79" workbookViewId="0">
      <selection activeCell="B23" sqref="B23"/>
    </sheetView>
  </sheetViews>
  <sheetFormatPr defaultColWidth="9.13461538461539" defaultRowHeight="14.4"/>
  <cols>
    <col min="1" max="1" width="4.71153846153846" style="156" customWidth="1"/>
    <col min="2" max="2" width="2.71153846153846" style="156" customWidth="1"/>
    <col min="3" max="5" width="40.7115384615385" style="157" customWidth="1"/>
    <col min="6" max="6" width="2.71153846153846" style="157" customWidth="1"/>
    <col min="7" max="16384" width="9.13461538461539" style="157"/>
  </cols>
  <sheetData>
    <row r="1" s="155" customFormat="1" ht="31.6" spans="4:4">
      <c r="D1" s="158"/>
    </row>
    <row r="2" ht="50.1" customHeight="1" spans="1:13">
      <c r="A2" s="155"/>
      <c r="B2" s="159"/>
      <c r="C2" s="160" t="s">
        <v>0</v>
      </c>
      <c r="D2" s="160"/>
      <c r="E2" s="160"/>
      <c r="F2" s="159"/>
      <c r="G2" s="155"/>
      <c r="H2" s="155"/>
      <c r="I2" s="155"/>
      <c r="J2" s="155"/>
      <c r="K2" s="155"/>
      <c r="L2" s="155"/>
      <c r="M2" s="155"/>
    </row>
    <row r="3" ht="14.45" customHeight="1" spans="1:13">
      <c r="A3" s="155"/>
      <c r="B3" s="161"/>
      <c r="C3" s="162"/>
      <c r="D3" s="163"/>
      <c r="E3" s="161"/>
      <c r="F3" s="161"/>
      <c r="G3" s="155"/>
      <c r="H3" s="155"/>
      <c r="I3" s="155"/>
      <c r="J3" s="155"/>
      <c r="K3" s="155"/>
      <c r="L3" s="155"/>
      <c r="M3" s="155"/>
    </row>
    <row r="4" s="156" customFormat="1" ht="67.15" customHeight="1" spans="1:13">
      <c r="A4" s="155"/>
      <c r="B4" s="161"/>
      <c r="C4" s="164" t="s">
        <v>1</v>
      </c>
      <c r="D4" s="164"/>
      <c r="E4" s="164"/>
      <c r="F4" s="161"/>
      <c r="G4" s="155"/>
      <c r="H4" s="155"/>
      <c r="I4" s="155"/>
      <c r="J4" s="155"/>
      <c r="K4" s="155"/>
      <c r="L4" s="155"/>
      <c r="M4" s="155"/>
    </row>
    <row r="5" s="156" customFormat="1" ht="67.15" customHeight="1" spans="1:13">
      <c r="A5" s="155"/>
      <c r="B5" s="161"/>
      <c r="C5" s="164" t="s">
        <v>2</v>
      </c>
      <c r="D5" s="164"/>
      <c r="E5" s="164"/>
      <c r="F5" s="161"/>
      <c r="G5" s="155"/>
      <c r="H5" s="155"/>
      <c r="I5" s="155"/>
      <c r="J5" s="155"/>
      <c r="K5" s="155"/>
      <c r="L5" s="155"/>
      <c r="M5" s="155"/>
    </row>
    <row r="6" ht="16.8" spans="1:6">
      <c r="A6" s="157"/>
      <c r="B6" s="165"/>
      <c r="C6" s="165"/>
      <c r="D6" s="166"/>
      <c r="E6" s="165"/>
      <c r="F6" s="165"/>
    </row>
    <row r="7" ht="50.1" customHeight="1" spans="1:2">
      <c r="A7" s="157"/>
      <c r="B7" s="157"/>
    </row>
    <row r="8" ht="14.45" customHeight="1" spans="1:2">
      <c r="A8" s="157"/>
      <c r="B8" s="157"/>
    </row>
    <row r="9" ht="90" customHeight="1" spans="3:8">
      <c r="C9" s="156"/>
      <c r="D9" s="156"/>
      <c r="E9" s="156"/>
      <c r="F9" s="156"/>
      <c r="G9" s="156"/>
      <c r="H9" s="156"/>
    </row>
    <row r="10" ht="14.45" customHeight="1" spans="1:2">
      <c r="A10" s="157"/>
      <c r="B10" s="157"/>
    </row>
    <row r="11" spans="1:4">
      <c r="A11" s="157"/>
      <c r="B11" s="157"/>
      <c r="D11" s="156"/>
    </row>
    <row r="12" spans="1:4">
      <c r="A12" s="157"/>
      <c r="B12" s="157"/>
      <c r="D12" s="156"/>
    </row>
    <row r="13" spans="1:4">
      <c r="A13" s="157"/>
      <c r="B13" s="157"/>
      <c r="D13" s="156"/>
    </row>
    <row r="14" spans="1:4">
      <c r="A14" s="157"/>
      <c r="B14" s="157"/>
      <c r="D14" s="156"/>
    </row>
    <row r="15" spans="1:4">
      <c r="A15" s="157"/>
      <c r="B15" s="157"/>
      <c r="D15" s="156"/>
    </row>
    <row r="16" spans="1:4">
      <c r="A16" s="157"/>
      <c r="B16" s="157"/>
      <c r="D16" s="156"/>
    </row>
    <row r="17" spans="1:4">
      <c r="A17" s="157"/>
      <c r="B17" s="157"/>
      <c r="D17" s="156"/>
    </row>
    <row r="18" spans="1:4">
      <c r="A18" s="157"/>
      <c r="B18" s="157"/>
      <c r="D18" s="156"/>
    </row>
    <row r="19" spans="1:4">
      <c r="A19" s="157"/>
      <c r="B19" s="157"/>
      <c r="D19" s="156"/>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P41"/>
  <sheetViews>
    <sheetView showGridLines="0" tabSelected="1" topLeftCell="A16" workbookViewId="0">
      <selection activeCell="D36" sqref="D36"/>
    </sheetView>
  </sheetViews>
  <sheetFormatPr defaultColWidth="8.85576923076923" defaultRowHeight="30" customHeight="1"/>
  <cols>
    <col min="1" max="1" width="4.71153846153846" style="2" customWidth="1"/>
    <col min="2" max="2" width="30.7115384615385" customWidth="1"/>
    <col min="3" max="3" width="13.2788461538462" customWidth="1"/>
    <col min="4" max="4" width="20.5769230769231" customWidth="1"/>
    <col min="5" max="5" width="15.7115384615385" customWidth="1"/>
    <col min="6" max="6" width="10.4230769230769" style="3" customWidth="1"/>
    <col min="7" max="7" width="10.4230769230769" customWidth="1"/>
    <col min="8" max="8" width="2.71153846153846" customWidth="1"/>
    <col min="9" max="64" width="3.57692307692308" customWidth="1"/>
    <col min="65" max="65" width="2.71153846153846" customWidth="1"/>
  </cols>
  <sheetData>
    <row r="1" ht="25.15" customHeight="1"/>
    <row r="2" ht="49.9" customHeight="1" spans="1:65">
      <c r="A2" s="4"/>
      <c r="B2" s="140" t="s">
        <v>3</v>
      </c>
      <c r="C2" s="140"/>
      <c r="D2" s="140"/>
      <c r="E2" s="140"/>
      <c r="F2" s="140"/>
      <c r="G2" s="140"/>
      <c r="H2" s="140"/>
      <c r="I2" s="152"/>
      <c r="J2" s="152"/>
      <c r="K2" s="152"/>
      <c r="L2" s="152"/>
      <c r="M2" s="152"/>
      <c r="N2" s="152"/>
      <c r="O2" s="153"/>
      <c r="P2" s="153"/>
      <c r="Q2" s="153"/>
      <c r="R2" s="153"/>
      <c r="S2" s="153"/>
      <c r="T2" s="153"/>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row>
    <row r="3" ht="19.9" customHeight="1" spans="1:65">
      <c r="A3" s="4"/>
      <c r="B3" s="6"/>
      <c r="C3" s="7"/>
      <c r="D3" s="8"/>
      <c r="E3" s="8"/>
      <c r="F3" s="30"/>
      <c r="G3" s="8"/>
      <c r="H3" s="8"/>
      <c r="I3" s="51"/>
      <c r="J3" s="52"/>
      <c r="K3" s="52"/>
      <c r="L3" s="52"/>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41"/>
    </row>
    <row r="4" customHeight="1" spans="1:65">
      <c r="A4" s="4"/>
      <c r="B4" s="9" t="s">
        <v>4</v>
      </c>
      <c r="C4" s="10"/>
      <c r="D4" s="11"/>
      <c r="E4" s="31"/>
      <c r="F4" s="32"/>
      <c r="G4" s="33" t="s">
        <v>5</v>
      </c>
      <c r="H4" s="31"/>
      <c r="I4" s="53" t="s">
        <v>6</v>
      </c>
      <c r="J4" s="53"/>
      <c r="K4" s="53"/>
      <c r="L4" s="53"/>
      <c r="M4" s="41"/>
      <c r="N4" s="65" t="s">
        <v>7</v>
      </c>
      <c r="O4" s="65"/>
      <c r="P4" s="65"/>
      <c r="Q4" s="65"/>
      <c r="R4" s="41"/>
      <c r="S4" s="68" t="s">
        <v>8</v>
      </c>
      <c r="T4" s="68"/>
      <c r="U4" s="68"/>
      <c r="V4" s="68"/>
      <c r="W4" s="41"/>
      <c r="X4" s="71" t="s">
        <v>9</v>
      </c>
      <c r="Y4" s="71"/>
      <c r="Z4" s="71"/>
      <c r="AA4" s="71"/>
      <c r="AB4" s="41"/>
      <c r="AC4" s="73" t="s">
        <v>10</v>
      </c>
      <c r="AD4" s="73"/>
      <c r="AE4" s="73"/>
      <c r="AF4" s="73"/>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row>
    <row r="5" customHeight="1" spans="1:65">
      <c r="A5" s="4"/>
      <c r="B5" s="12" t="s">
        <v>11</v>
      </c>
      <c r="C5" s="11" t="s">
        <v>12</v>
      </c>
      <c r="D5" s="11" t="s">
        <v>13</v>
      </c>
      <c r="E5" s="146" t="s">
        <v>14</v>
      </c>
      <c r="F5" s="24" t="s">
        <v>15</v>
      </c>
      <c r="G5" s="34"/>
      <c r="H5" s="3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41"/>
    </row>
    <row r="6" customHeight="1" spans="1:65">
      <c r="A6" s="4"/>
      <c r="B6" s="13" t="s">
        <v>16</v>
      </c>
      <c r="C6" s="141">
        <v>44453</v>
      </c>
      <c r="D6" s="15"/>
      <c r="E6" s="31"/>
      <c r="F6" s="35"/>
      <c r="G6" s="31"/>
      <c r="H6" s="31"/>
      <c r="I6" s="55" t="str">
        <f ca="1">TEXT(I7,"mmmm")</f>
        <v>September</v>
      </c>
      <c r="J6" s="55"/>
      <c r="K6" s="55"/>
      <c r="L6" s="55"/>
      <c r="M6" s="55"/>
      <c r="N6" s="55"/>
      <c r="O6" s="55"/>
      <c r="P6" s="55" t="str">
        <f ca="1">IF(TEXT(P7,"mmmm")=I6,"",TEXT(P7,"mmmm"))</f>
        <v/>
      </c>
      <c r="Q6" s="55"/>
      <c r="R6" s="55"/>
      <c r="S6" s="55"/>
      <c r="T6" s="55"/>
      <c r="U6" s="55"/>
      <c r="V6" s="55"/>
      <c r="W6" s="55" t="str">
        <f ca="1">IF(OR(TEXT(W7,"mmmm")=P6,TEXT(W7,"mmmm")=I6),"",TEXT(W7,"mmmm"))</f>
        <v/>
      </c>
      <c r="X6" s="55"/>
      <c r="Y6" s="55"/>
      <c r="Z6" s="55"/>
      <c r="AA6" s="55"/>
      <c r="AB6" s="55"/>
      <c r="AC6" s="55"/>
      <c r="AD6" s="55" t="str">
        <f ca="1">IF(OR(TEXT(AD7,"mmmm")=W6,TEXT(AD7,"mmmm")=P6,TEXT(AD7,"mmmm")=I6),"",TEXT(AD7,"mmmm"))</f>
        <v>October</v>
      </c>
      <c r="AE6" s="55"/>
      <c r="AF6" s="55"/>
      <c r="AG6" s="55"/>
      <c r="AH6" s="55"/>
      <c r="AI6" s="55"/>
      <c r="AJ6" s="55"/>
      <c r="AK6" s="55" t="str">
        <f ca="1">IF(OR(TEXT(AK7,"mmmm")=AD6,TEXT(AK7,"mmmm")=W6,TEXT(AK7,"mmmm")=P6,TEXT(AK7,"mmmm")=I6),"",TEXT(AK7,"mmmm"))</f>
        <v/>
      </c>
      <c r="AL6" s="55"/>
      <c r="AM6" s="55"/>
      <c r="AN6" s="55"/>
      <c r="AO6" s="55"/>
      <c r="AP6" s="55"/>
      <c r="AQ6" s="55"/>
      <c r="AR6" s="55" t="str">
        <f ca="1">IF(OR(TEXT(AR7,"mmmm")=AK6,TEXT(AR7,"mmmm")=AD6,TEXT(AR7,"mmmm")=W6,TEXT(AR7,"mmmm")=P6),"",TEXT(AR7,"mmmm"))</f>
        <v/>
      </c>
      <c r="AS6" s="55"/>
      <c r="AT6" s="55"/>
      <c r="AU6" s="55"/>
      <c r="AV6" s="55"/>
      <c r="AW6" s="55"/>
      <c r="AX6" s="74"/>
      <c r="AY6" s="74" t="str">
        <f ca="1">IF(OR(TEXT(AY7,"mmmm")=AR6,TEXT(AY7,"mmmm")=AK6,TEXT(AY7,"mmmm")=AD6,TEXT(AY7,"mmmm")=W6),"",TEXT(AY7,"mmmm"))</f>
        <v/>
      </c>
      <c r="AZ6" s="74"/>
      <c r="BA6" s="74"/>
      <c r="BB6" s="75"/>
      <c r="BC6" s="76"/>
      <c r="BD6" s="76"/>
      <c r="BE6" s="76"/>
      <c r="BF6" s="76" t="str">
        <f ca="1">IF(OR(TEXT(BF7,"mmmm")=AY6,TEXT(BF7,"mmmm")=AR6,TEXT(BF7,"mmmm")=AK6,TEXT(BF7,"mmmm")=AD6),"",TEXT(BF7,"mmmm"))</f>
        <v>November</v>
      </c>
      <c r="BG6" s="76"/>
      <c r="BH6" s="76"/>
      <c r="BI6" s="76"/>
      <c r="BJ6" s="76"/>
      <c r="BK6" s="76"/>
      <c r="BL6" s="76"/>
      <c r="BM6" s="41"/>
    </row>
    <row r="7" customHeight="1" spans="1:65">
      <c r="A7" s="4"/>
      <c r="B7" s="13" t="s">
        <v>17</v>
      </c>
      <c r="C7" s="16">
        <v>0</v>
      </c>
      <c r="D7" s="11"/>
      <c r="E7" s="31"/>
      <c r="F7" s="34"/>
      <c r="G7" s="34"/>
      <c r="H7" s="36"/>
      <c r="I7" s="56">
        <f ca="1">IFERROR(Project_Start+Scrolling_Increment,TODAY())</f>
        <v>44453</v>
      </c>
      <c r="J7" s="57">
        <f ca="1" t="shared" ref="J7:BL7" si="0">I7+1</f>
        <v>44454</v>
      </c>
      <c r="K7" s="57">
        <f ca="1" t="shared" si="0"/>
        <v>44455</v>
      </c>
      <c r="L7" s="57">
        <f ca="1" t="shared" si="0"/>
        <v>44456</v>
      </c>
      <c r="M7" s="57">
        <f ca="1" t="shared" si="0"/>
        <v>44457</v>
      </c>
      <c r="N7" s="57">
        <f ca="1" t="shared" si="0"/>
        <v>44458</v>
      </c>
      <c r="O7" s="66">
        <f ca="1" t="shared" si="0"/>
        <v>44459</v>
      </c>
      <c r="P7" s="57">
        <f ca="1" t="shared" si="0"/>
        <v>44460</v>
      </c>
      <c r="Q7" s="57">
        <f ca="1" t="shared" si="0"/>
        <v>44461</v>
      </c>
      <c r="R7" s="57">
        <f ca="1" t="shared" si="0"/>
        <v>44462</v>
      </c>
      <c r="S7" s="57">
        <f ca="1" t="shared" si="0"/>
        <v>44463</v>
      </c>
      <c r="T7" s="57">
        <f ca="1" t="shared" si="0"/>
        <v>44464</v>
      </c>
      <c r="U7" s="57">
        <f ca="1" t="shared" si="0"/>
        <v>44465</v>
      </c>
      <c r="V7" s="66">
        <f ca="1" t="shared" si="0"/>
        <v>44466</v>
      </c>
      <c r="W7" s="57">
        <f ca="1" t="shared" si="0"/>
        <v>44467</v>
      </c>
      <c r="X7" s="57">
        <f ca="1" t="shared" si="0"/>
        <v>44468</v>
      </c>
      <c r="Y7" s="57">
        <f ca="1" t="shared" si="0"/>
        <v>44469</v>
      </c>
      <c r="Z7" s="57">
        <f ca="1" t="shared" si="0"/>
        <v>44470</v>
      </c>
      <c r="AA7" s="57">
        <f ca="1" t="shared" si="0"/>
        <v>44471</v>
      </c>
      <c r="AB7" s="57">
        <f ca="1" t="shared" si="0"/>
        <v>44472</v>
      </c>
      <c r="AC7" s="66">
        <f ca="1" t="shared" si="0"/>
        <v>44473</v>
      </c>
      <c r="AD7" s="57">
        <f ca="1" t="shared" si="0"/>
        <v>44474</v>
      </c>
      <c r="AE7" s="57">
        <f ca="1" t="shared" si="0"/>
        <v>44475</v>
      </c>
      <c r="AF7" s="57">
        <f ca="1" t="shared" si="0"/>
        <v>44476</v>
      </c>
      <c r="AG7" s="57">
        <f ca="1" t="shared" si="0"/>
        <v>44477</v>
      </c>
      <c r="AH7" s="57">
        <f ca="1" t="shared" si="0"/>
        <v>44478</v>
      </c>
      <c r="AI7" s="57">
        <f ca="1" t="shared" si="0"/>
        <v>44479</v>
      </c>
      <c r="AJ7" s="66">
        <f ca="1" t="shared" si="0"/>
        <v>44480</v>
      </c>
      <c r="AK7" s="57">
        <f ca="1" t="shared" si="0"/>
        <v>44481</v>
      </c>
      <c r="AL7" s="57">
        <f ca="1" t="shared" si="0"/>
        <v>44482</v>
      </c>
      <c r="AM7" s="57">
        <f ca="1" t="shared" si="0"/>
        <v>44483</v>
      </c>
      <c r="AN7" s="57">
        <f ca="1" t="shared" si="0"/>
        <v>44484</v>
      </c>
      <c r="AO7" s="57">
        <f ca="1" t="shared" si="0"/>
        <v>44485</v>
      </c>
      <c r="AP7" s="57">
        <f ca="1" t="shared" si="0"/>
        <v>44486</v>
      </c>
      <c r="AQ7" s="66">
        <f ca="1" t="shared" si="0"/>
        <v>44487</v>
      </c>
      <c r="AR7" s="57">
        <f ca="1" t="shared" si="0"/>
        <v>44488</v>
      </c>
      <c r="AS7" s="57">
        <f ca="1" t="shared" si="0"/>
        <v>44489</v>
      </c>
      <c r="AT7" s="57">
        <f ca="1" t="shared" si="0"/>
        <v>44490</v>
      </c>
      <c r="AU7" s="57">
        <f ca="1" t="shared" si="0"/>
        <v>44491</v>
      </c>
      <c r="AV7" s="57">
        <f ca="1" t="shared" si="0"/>
        <v>44492</v>
      </c>
      <c r="AW7" s="57">
        <f ca="1" t="shared" si="0"/>
        <v>44493</v>
      </c>
      <c r="AX7" s="66">
        <f ca="1" t="shared" si="0"/>
        <v>44494</v>
      </c>
      <c r="AY7" s="57">
        <f ca="1" t="shared" si="0"/>
        <v>44495</v>
      </c>
      <c r="AZ7" s="57">
        <f ca="1" t="shared" si="0"/>
        <v>44496</v>
      </c>
      <c r="BA7" s="57">
        <f ca="1" t="shared" si="0"/>
        <v>44497</v>
      </c>
      <c r="BB7" s="57">
        <f ca="1" t="shared" si="0"/>
        <v>44498</v>
      </c>
      <c r="BC7" s="57">
        <f ca="1" t="shared" si="0"/>
        <v>44499</v>
      </c>
      <c r="BD7" s="57">
        <f ca="1" t="shared" si="0"/>
        <v>44500</v>
      </c>
      <c r="BE7" s="66">
        <f ca="1" t="shared" si="0"/>
        <v>44501</v>
      </c>
      <c r="BF7" s="57">
        <f ca="1" t="shared" si="0"/>
        <v>44502</v>
      </c>
      <c r="BG7" s="57">
        <f ca="1" t="shared" si="0"/>
        <v>44503</v>
      </c>
      <c r="BH7" s="57">
        <f ca="1" t="shared" si="0"/>
        <v>44504</v>
      </c>
      <c r="BI7" s="57">
        <f ca="1" t="shared" si="0"/>
        <v>44505</v>
      </c>
      <c r="BJ7" s="57">
        <f ca="1" t="shared" si="0"/>
        <v>44506</v>
      </c>
      <c r="BK7" s="57">
        <f ca="1" t="shared" si="0"/>
        <v>44507</v>
      </c>
      <c r="BL7" s="66">
        <f ca="1" t="shared" si="0"/>
        <v>44508</v>
      </c>
      <c r="BM7" s="41"/>
    </row>
    <row r="8" ht="19.9" customHeight="1" spans="1:65">
      <c r="A8" s="4"/>
      <c r="B8" s="17"/>
      <c r="C8" s="17"/>
      <c r="D8" s="17"/>
      <c r="E8" s="34"/>
      <c r="F8" s="34"/>
      <c r="G8" s="34"/>
      <c r="H8" s="36"/>
      <c r="I8" s="58"/>
      <c r="J8" s="59"/>
      <c r="K8" s="59"/>
      <c r="L8" s="59"/>
      <c r="M8" s="59"/>
      <c r="N8" s="59"/>
      <c r="O8" s="59"/>
      <c r="P8" s="67"/>
      <c r="Q8" s="59"/>
      <c r="R8" s="59"/>
      <c r="S8" s="59"/>
      <c r="T8" s="59"/>
      <c r="U8" s="59"/>
      <c r="V8" s="72"/>
      <c r="W8" s="59"/>
      <c r="X8" s="59"/>
      <c r="Y8" s="59"/>
      <c r="Z8" s="59"/>
      <c r="AA8" s="59"/>
      <c r="AB8" s="59"/>
      <c r="AC8" s="72"/>
      <c r="AD8" s="59"/>
      <c r="AE8" s="59"/>
      <c r="AF8" s="59"/>
      <c r="AG8" s="59"/>
      <c r="AH8" s="59"/>
      <c r="AI8" s="59"/>
      <c r="AJ8" s="72"/>
      <c r="AK8" s="59"/>
      <c r="AL8" s="59"/>
      <c r="AM8" s="59"/>
      <c r="AN8" s="59"/>
      <c r="AO8" s="59"/>
      <c r="AP8" s="59"/>
      <c r="AQ8" s="72"/>
      <c r="AR8" s="59"/>
      <c r="AS8" s="59"/>
      <c r="AT8" s="59"/>
      <c r="AU8" s="59"/>
      <c r="AV8" s="59"/>
      <c r="AW8" s="59"/>
      <c r="AX8" s="72"/>
      <c r="AY8" s="59"/>
      <c r="AZ8" s="59"/>
      <c r="BA8" s="59"/>
      <c r="BB8" s="59"/>
      <c r="BC8" s="59"/>
      <c r="BD8" s="59"/>
      <c r="BE8" s="72"/>
      <c r="BF8" s="59"/>
      <c r="BG8" s="59"/>
      <c r="BH8" s="59"/>
      <c r="BI8" s="59"/>
      <c r="BJ8" s="59"/>
      <c r="BK8" s="59"/>
      <c r="BL8" s="77"/>
      <c r="BM8" s="41"/>
    </row>
    <row r="9" ht="40.15" customHeight="1" spans="1:65">
      <c r="A9" s="4"/>
      <c r="B9" s="142" t="s">
        <v>18</v>
      </c>
      <c r="C9" s="143" t="s">
        <v>19</v>
      </c>
      <c r="D9" s="143" t="s">
        <v>20</v>
      </c>
      <c r="E9" s="143" t="s">
        <v>21</v>
      </c>
      <c r="F9" s="143" t="s">
        <v>22</v>
      </c>
      <c r="G9" s="143" t="s">
        <v>23</v>
      </c>
      <c r="H9" s="37"/>
      <c r="I9" s="60" t="str">
        <f ca="1" t="shared" ref="I9:BL9" si="1">LEFT(TEXT(I7,"ddd"),1)</f>
        <v>T</v>
      </c>
      <c r="J9" s="60" t="str">
        <f ca="1" t="shared" si="1"/>
        <v>W</v>
      </c>
      <c r="K9" s="60" t="str">
        <f ca="1" t="shared" si="1"/>
        <v>T</v>
      </c>
      <c r="L9" s="60" t="str">
        <f ca="1" t="shared" si="1"/>
        <v>F</v>
      </c>
      <c r="M9" s="60" t="str">
        <f ca="1" t="shared" si="1"/>
        <v>S</v>
      </c>
      <c r="N9" s="60" t="str">
        <f ca="1" t="shared" si="1"/>
        <v>S</v>
      </c>
      <c r="O9" s="60" t="str">
        <f ca="1" t="shared" si="1"/>
        <v>M</v>
      </c>
      <c r="P9" s="60" t="str">
        <f ca="1" t="shared" si="1"/>
        <v>T</v>
      </c>
      <c r="Q9" s="60" t="str">
        <f ca="1" t="shared" si="1"/>
        <v>W</v>
      </c>
      <c r="R9" s="60" t="str">
        <f ca="1" t="shared" si="1"/>
        <v>T</v>
      </c>
      <c r="S9" s="60" t="str">
        <f ca="1" t="shared" si="1"/>
        <v>F</v>
      </c>
      <c r="T9" s="60" t="str">
        <f ca="1" t="shared" si="1"/>
        <v>S</v>
      </c>
      <c r="U9" s="60" t="str">
        <f ca="1" t="shared" si="1"/>
        <v>S</v>
      </c>
      <c r="V9" s="60" t="str">
        <f ca="1" t="shared" si="1"/>
        <v>M</v>
      </c>
      <c r="W9" s="60" t="str">
        <f ca="1" t="shared" si="1"/>
        <v>T</v>
      </c>
      <c r="X9" s="60" t="str">
        <f ca="1" t="shared" si="1"/>
        <v>W</v>
      </c>
      <c r="Y9" s="60" t="str">
        <f ca="1" t="shared" si="1"/>
        <v>T</v>
      </c>
      <c r="Z9" s="60" t="str">
        <f ca="1" t="shared" si="1"/>
        <v>F</v>
      </c>
      <c r="AA9" s="60" t="str">
        <f ca="1" t="shared" si="1"/>
        <v>S</v>
      </c>
      <c r="AB9" s="60" t="str">
        <f ca="1" t="shared" si="1"/>
        <v>S</v>
      </c>
      <c r="AC9" s="60" t="str">
        <f ca="1" t="shared" si="1"/>
        <v>M</v>
      </c>
      <c r="AD9" s="60" t="str">
        <f ca="1" t="shared" si="1"/>
        <v>T</v>
      </c>
      <c r="AE9" s="60" t="str">
        <f ca="1" t="shared" si="1"/>
        <v>W</v>
      </c>
      <c r="AF9" s="60" t="str">
        <f ca="1" t="shared" si="1"/>
        <v>T</v>
      </c>
      <c r="AG9" s="60" t="str">
        <f ca="1" t="shared" si="1"/>
        <v>F</v>
      </c>
      <c r="AH9" s="60" t="str">
        <f ca="1" t="shared" si="1"/>
        <v>S</v>
      </c>
      <c r="AI9" s="60" t="str">
        <f ca="1" t="shared" si="1"/>
        <v>S</v>
      </c>
      <c r="AJ9" s="60" t="str">
        <f ca="1" t="shared" si="1"/>
        <v>M</v>
      </c>
      <c r="AK9" s="60" t="str">
        <f ca="1" t="shared" si="1"/>
        <v>T</v>
      </c>
      <c r="AL9" s="60" t="str">
        <f ca="1" t="shared" si="1"/>
        <v>W</v>
      </c>
      <c r="AM9" s="60" t="str">
        <f ca="1" t="shared" si="1"/>
        <v>T</v>
      </c>
      <c r="AN9" s="60" t="str">
        <f ca="1" t="shared" si="1"/>
        <v>F</v>
      </c>
      <c r="AO9" s="60" t="str">
        <f ca="1" t="shared" si="1"/>
        <v>S</v>
      </c>
      <c r="AP9" s="60" t="str">
        <f ca="1" t="shared" si="1"/>
        <v>S</v>
      </c>
      <c r="AQ9" s="60" t="str">
        <f ca="1" t="shared" si="1"/>
        <v>M</v>
      </c>
      <c r="AR9" s="60" t="str">
        <f ca="1" t="shared" si="1"/>
        <v>T</v>
      </c>
      <c r="AS9" s="60" t="str">
        <f ca="1" t="shared" si="1"/>
        <v>W</v>
      </c>
      <c r="AT9" s="60" t="str">
        <f ca="1" t="shared" si="1"/>
        <v>T</v>
      </c>
      <c r="AU9" s="60" t="str">
        <f ca="1" t="shared" si="1"/>
        <v>F</v>
      </c>
      <c r="AV9" s="60" t="str">
        <f ca="1" t="shared" si="1"/>
        <v>S</v>
      </c>
      <c r="AW9" s="60" t="str">
        <f ca="1" t="shared" si="1"/>
        <v>S</v>
      </c>
      <c r="AX9" s="60" t="str">
        <f ca="1" t="shared" si="1"/>
        <v>M</v>
      </c>
      <c r="AY9" s="60" t="str">
        <f ca="1" t="shared" si="1"/>
        <v>T</v>
      </c>
      <c r="AZ9" s="60" t="str">
        <f ca="1" t="shared" si="1"/>
        <v>W</v>
      </c>
      <c r="BA9" s="60" t="str">
        <f ca="1" t="shared" si="1"/>
        <v>T</v>
      </c>
      <c r="BB9" s="60" t="str">
        <f ca="1" t="shared" si="1"/>
        <v>F</v>
      </c>
      <c r="BC9" s="60" t="str">
        <f ca="1" t="shared" si="1"/>
        <v>S</v>
      </c>
      <c r="BD9" s="60" t="str">
        <f ca="1" t="shared" si="1"/>
        <v>S</v>
      </c>
      <c r="BE9" s="60" t="str">
        <f ca="1" t="shared" si="1"/>
        <v>M</v>
      </c>
      <c r="BF9" s="60" t="str">
        <f ca="1" t="shared" si="1"/>
        <v>T</v>
      </c>
      <c r="BG9" s="60" t="str">
        <f ca="1" t="shared" si="1"/>
        <v>W</v>
      </c>
      <c r="BH9" s="60" t="str">
        <f ca="1" t="shared" si="1"/>
        <v>T</v>
      </c>
      <c r="BI9" s="60" t="str">
        <f ca="1" t="shared" si="1"/>
        <v>F</v>
      </c>
      <c r="BJ9" s="60" t="str">
        <f ca="1" t="shared" si="1"/>
        <v>S</v>
      </c>
      <c r="BK9" s="60" t="str">
        <f ca="1" t="shared" si="1"/>
        <v>S</v>
      </c>
      <c r="BL9" s="60" t="str">
        <f ca="1" t="shared" si="1"/>
        <v>M</v>
      </c>
      <c r="BM9" s="41"/>
    </row>
    <row r="10" hidden="1" customHeight="1" spans="2:65">
      <c r="B10" s="20"/>
      <c r="C10" s="21"/>
      <c r="D10" s="22"/>
      <c r="E10" s="38"/>
      <c r="F10" s="39"/>
      <c r="G10" s="40"/>
      <c r="H10" s="4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41"/>
    </row>
    <row r="11" s="1" customFormat="1" ht="40.15" customHeight="1" spans="1:68">
      <c r="A11" s="4"/>
      <c r="B11" s="23" t="s">
        <v>24</v>
      </c>
      <c r="C11" s="24"/>
      <c r="D11" s="24"/>
      <c r="E11" s="42"/>
      <c r="F11" s="43"/>
      <c r="G11" s="44"/>
      <c r="H11" s="45"/>
      <c r="I11" s="62" t="str">
        <f ca="1" t="shared" ref="I11:I16" si="2">IF(AND($C11="Goal",I$7&gt;=$F11,I$7&lt;=$F11+$G11-1),2,IF(AND($C11="Milestone",I$7&gt;=$F11,I$7&lt;=$F11+$G11-1),1,""))</f>
        <v/>
      </c>
      <c r="J11" s="62" t="str">
        <f ca="1" t="shared" ref="J11:J16" si="3">IF(AND($C11="Goal",J$7&gt;=$F11,J$7&lt;=$F11+$G11-1),2,IF(AND($C11="Milestone",J$7&gt;=$F11,J$7&lt;=$F11+$G11-1),1,""))</f>
        <v/>
      </c>
      <c r="K11" s="62" t="str">
        <f ca="1" t="shared" ref="K11:K16" si="4">IF(AND($C11="Goal",K$7&gt;=$F11,K$7&lt;=$F11+$G11-1),2,IF(AND($C11="Milestone",K$7&gt;=$F11,K$7&lt;=$F11+$G11-1),1,""))</f>
        <v/>
      </c>
      <c r="L11" s="62" t="str">
        <f ca="1" t="shared" ref="L11:L16" si="5">IF(AND($C11="Goal",L$7&gt;=$F11,L$7&lt;=$F11+$G11-1),2,IF(AND($C11="Milestone",L$7&gt;=$F11,L$7&lt;=$F11+$G11-1),1,""))</f>
        <v/>
      </c>
      <c r="M11" s="62" t="str">
        <f ca="1" t="shared" ref="M11:M16" si="6">IF(AND($C11="Goal",M$7&gt;=$F11,M$7&lt;=$F11+$G11-1),2,IF(AND($C11="Milestone",M$7&gt;=$F11,M$7&lt;=$F11+$G11-1),1,""))</f>
        <v/>
      </c>
      <c r="N11" s="62" t="str">
        <f ca="1" t="shared" ref="N11:N16" si="7">IF(AND($C11="Goal",N$7&gt;=$F11,N$7&lt;=$F11+$G11-1),2,IF(AND($C11="Milestone",N$7&gt;=$F11,N$7&lt;=$F11+$G11-1),1,""))</f>
        <v/>
      </c>
      <c r="O11" s="62" t="str">
        <f ca="1" t="shared" ref="O11:O16" si="8">IF(AND($C11="Goal",O$7&gt;=$F11,O$7&lt;=$F11+$G11-1),2,IF(AND($C11="Milestone",O$7&gt;=$F11,O$7&lt;=$F11+$G11-1),1,""))</f>
        <v/>
      </c>
      <c r="P11" s="62" t="str">
        <f ca="1" t="shared" ref="P11:P16" si="9">IF(AND($C11="Goal",P$7&gt;=$F11,P$7&lt;=$F11+$G11-1),2,IF(AND($C11="Milestone",P$7&gt;=$F11,P$7&lt;=$F11+$G11-1),1,""))</f>
        <v/>
      </c>
      <c r="Q11" s="62" t="str">
        <f ca="1" t="shared" ref="Q11:Q16" si="10">IF(AND($C11="Goal",Q$7&gt;=$F11,Q$7&lt;=$F11+$G11-1),2,IF(AND($C11="Milestone",Q$7&gt;=$F11,Q$7&lt;=$F11+$G11-1),1,""))</f>
        <v/>
      </c>
      <c r="R11" s="62" t="str">
        <f ca="1" t="shared" ref="R11:R16" si="11">IF(AND($C11="Goal",R$7&gt;=$F11,R$7&lt;=$F11+$G11-1),2,IF(AND($C11="Milestone",R$7&gt;=$F11,R$7&lt;=$F11+$G11-1),1,""))</f>
        <v/>
      </c>
      <c r="S11" s="62" t="str">
        <f ca="1" t="shared" ref="S11:S16" si="12">IF(AND($C11="Goal",S$7&gt;=$F11,S$7&lt;=$F11+$G11-1),2,IF(AND($C11="Milestone",S$7&gt;=$F11,S$7&lt;=$F11+$G11-1),1,""))</f>
        <v/>
      </c>
      <c r="T11" s="62" t="str">
        <f ca="1" t="shared" ref="T11:T16" si="13">IF(AND($C11="Goal",T$7&gt;=$F11,T$7&lt;=$F11+$G11-1),2,IF(AND($C11="Milestone",T$7&gt;=$F11,T$7&lt;=$F11+$G11-1),1,""))</f>
        <v/>
      </c>
      <c r="U11" s="62" t="str">
        <f ca="1" t="shared" ref="U11:U16" si="14">IF(AND($C11="Goal",U$7&gt;=$F11,U$7&lt;=$F11+$G11-1),2,IF(AND($C11="Milestone",U$7&gt;=$F11,U$7&lt;=$F11+$G11-1),1,""))</f>
        <v/>
      </c>
      <c r="V11" s="62" t="str">
        <f ca="1" t="shared" ref="V11:V16" si="15">IF(AND($C11="Goal",V$7&gt;=$F11,V$7&lt;=$F11+$G11-1),2,IF(AND($C11="Milestone",V$7&gt;=$F11,V$7&lt;=$F11+$G11-1),1,""))</f>
        <v/>
      </c>
      <c r="W11" s="62" t="str">
        <f ca="1" t="shared" ref="W11:W16" si="16">IF(AND($C11="Goal",W$7&gt;=$F11,W$7&lt;=$F11+$G11-1),2,IF(AND($C11="Milestone",W$7&gt;=$F11,W$7&lt;=$F11+$G11-1),1,""))</f>
        <v/>
      </c>
      <c r="X11" s="62" t="str">
        <f ca="1" t="shared" ref="X11:X16" si="17">IF(AND($C11="Goal",X$7&gt;=$F11,X$7&lt;=$F11+$G11-1),2,IF(AND($C11="Milestone",X$7&gt;=$F11,X$7&lt;=$F11+$G11-1),1,""))</f>
        <v/>
      </c>
      <c r="Y11" s="62" t="str">
        <f ca="1" t="shared" ref="Y11:Y16" si="18">IF(AND($C11="Goal",Y$7&gt;=$F11,Y$7&lt;=$F11+$G11-1),2,IF(AND($C11="Milestone",Y$7&gt;=$F11,Y$7&lt;=$F11+$G11-1),1,""))</f>
        <v/>
      </c>
      <c r="Z11" s="62" t="str">
        <f ca="1" t="shared" ref="Z11:Z16" si="19">IF(AND($C11="Goal",Z$7&gt;=$F11,Z$7&lt;=$F11+$G11-1),2,IF(AND($C11="Milestone",Z$7&gt;=$F11,Z$7&lt;=$F11+$G11-1),1,""))</f>
        <v/>
      </c>
      <c r="AA11" s="62" t="str">
        <f ca="1" t="shared" ref="AA11:AA16" si="20">IF(AND($C11="Goal",AA$7&gt;=$F11,AA$7&lt;=$F11+$G11-1),2,IF(AND($C11="Milestone",AA$7&gt;=$F11,AA$7&lt;=$F11+$G11-1),1,""))</f>
        <v/>
      </c>
      <c r="AB11" s="62" t="str">
        <f ca="1" t="shared" ref="AB11:AB16" si="21">IF(AND($C11="Goal",AB$7&gt;=$F11,AB$7&lt;=$F11+$G11-1),2,IF(AND($C11="Milestone",AB$7&gt;=$F11,AB$7&lt;=$F11+$G11-1),1,""))</f>
        <v/>
      </c>
      <c r="AC11" s="62" t="str">
        <f ca="1" t="shared" ref="AC11:AC16" si="22">IF(AND($C11="Goal",AC$7&gt;=$F11,AC$7&lt;=$F11+$G11-1),2,IF(AND($C11="Milestone",AC$7&gt;=$F11,AC$7&lt;=$F11+$G11-1),1,""))</f>
        <v/>
      </c>
      <c r="AD11" s="62" t="str">
        <f ca="1" t="shared" ref="AD11:AD16" si="23">IF(AND($C11="Goal",AD$7&gt;=$F11,AD$7&lt;=$F11+$G11-1),2,IF(AND($C11="Milestone",AD$7&gt;=$F11,AD$7&lt;=$F11+$G11-1),1,""))</f>
        <v/>
      </c>
      <c r="AE11" s="62" t="str">
        <f ca="1" t="shared" ref="AE11:AE16" si="24">IF(AND($C11="Goal",AE$7&gt;=$F11,AE$7&lt;=$F11+$G11-1),2,IF(AND($C11="Milestone",AE$7&gt;=$F11,AE$7&lt;=$F11+$G11-1),1,""))</f>
        <v/>
      </c>
      <c r="AF11" s="62" t="str">
        <f ca="1" t="shared" ref="AF11:AF16" si="25">IF(AND($C11="Goal",AF$7&gt;=$F11,AF$7&lt;=$F11+$G11-1),2,IF(AND($C11="Milestone",AF$7&gt;=$F11,AF$7&lt;=$F11+$G11-1),1,""))</f>
        <v/>
      </c>
      <c r="AG11" s="62" t="str">
        <f ca="1" t="shared" ref="AG11:AG16" si="26">IF(AND($C11="Goal",AG$7&gt;=$F11,AG$7&lt;=$F11+$G11-1),2,IF(AND($C11="Milestone",AG$7&gt;=$F11,AG$7&lt;=$F11+$G11-1),1,""))</f>
        <v/>
      </c>
      <c r="AH11" s="62" t="str">
        <f ca="1" t="shared" ref="AH11:AH16" si="27">IF(AND($C11="Goal",AH$7&gt;=$F11,AH$7&lt;=$F11+$G11-1),2,IF(AND($C11="Milestone",AH$7&gt;=$F11,AH$7&lt;=$F11+$G11-1),1,""))</f>
        <v/>
      </c>
      <c r="AI11" s="62" t="str">
        <f ca="1" t="shared" ref="AI11:AI16" si="28">IF(AND($C11="Goal",AI$7&gt;=$F11,AI$7&lt;=$F11+$G11-1),2,IF(AND($C11="Milestone",AI$7&gt;=$F11,AI$7&lt;=$F11+$G11-1),1,""))</f>
        <v/>
      </c>
      <c r="AJ11" s="62" t="str">
        <f ca="1" t="shared" ref="AJ11:AJ16" si="29">IF(AND($C11="Goal",AJ$7&gt;=$F11,AJ$7&lt;=$F11+$G11-1),2,IF(AND($C11="Milestone",AJ$7&gt;=$F11,AJ$7&lt;=$F11+$G11-1),1,""))</f>
        <v/>
      </c>
      <c r="AK11" s="62" t="str">
        <f ca="1" t="shared" ref="AK11:AK16" si="30">IF(AND($C11="Goal",AK$7&gt;=$F11,AK$7&lt;=$F11+$G11-1),2,IF(AND($C11="Milestone",AK$7&gt;=$F11,AK$7&lt;=$F11+$G11-1),1,""))</f>
        <v/>
      </c>
      <c r="AL11" s="62" t="str">
        <f ca="1" t="shared" ref="AL11:AL16" si="31">IF(AND($C11="Goal",AL$7&gt;=$F11,AL$7&lt;=$F11+$G11-1),2,IF(AND($C11="Milestone",AL$7&gt;=$F11,AL$7&lt;=$F11+$G11-1),1,""))</f>
        <v/>
      </c>
      <c r="AM11" s="62" t="str">
        <f ca="1" t="shared" ref="AM11:AM16" si="32">IF(AND($C11="Goal",AM$7&gt;=$F11,AM$7&lt;=$F11+$G11-1),2,IF(AND($C11="Milestone",AM$7&gt;=$F11,AM$7&lt;=$F11+$G11-1),1,""))</f>
        <v/>
      </c>
      <c r="AN11" s="62" t="str">
        <f ca="1" t="shared" ref="AN11:AN16" si="33">IF(AND($C11="Goal",AN$7&gt;=$F11,AN$7&lt;=$F11+$G11-1),2,IF(AND($C11="Milestone",AN$7&gt;=$F11,AN$7&lt;=$F11+$G11-1),1,""))</f>
        <v/>
      </c>
      <c r="AO11" s="62" t="str">
        <f ca="1" t="shared" ref="AO11:AO16" si="34">IF(AND($C11="Goal",AO$7&gt;=$F11,AO$7&lt;=$F11+$G11-1),2,IF(AND($C11="Milestone",AO$7&gt;=$F11,AO$7&lt;=$F11+$G11-1),1,""))</f>
        <v/>
      </c>
      <c r="AP11" s="62" t="str">
        <f ca="1" t="shared" ref="AP11:AP16" si="35">IF(AND($C11="Goal",AP$7&gt;=$F11,AP$7&lt;=$F11+$G11-1),2,IF(AND($C11="Milestone",AP$7&gt;=$F11,AP$7&lt;=$F11+$G11-1),1,""))</f>
        <v/>
      </c>
      <c r="AQ11" s="62" t="str">
        <f ca="1" t="shared" ref="AQ11:AQ16" si="36">IF(AND($C11="Goal",AQ$7&gt;=$F11,AQ$7&lt;=$F11+$G11-1),2,IF(AND($C11="Milestone",AQ$7&gt;=$F11,AQ$7&lt;=$F11+$G11-1),1,""))</f>
        <v/>
      </c>
      <c r="AR11" s="62" t="str">
        <f ca="1" t="shared" ref="AR11:AR16" si="37">IF(AND($C11="Goal",AR$7&gt;=$F11,AR$7&lt;=$F11+$G11-1),2,IF(AND($C11="Milestone",AR$7&gt;=$F11,AR$7&lt;=$F11+$G11-1),1,""))</f>
        <v/>
      </c>
      <c r="AS11" s="62" t="str">
        <f ca="1" t="shared" ref="AS11:AS16" si="38">IF(AND($C11="Goal",AS$7&gt;=$F11,AS$7&lt;=$F11+$G11-1),2,IF(AND($C11="Milestone",AS$7&gt;=$F11,AS$7&lt;=$F11+$G11-1),1,""))</f>
        <v/>
      </c>
      <c r="AT11" s="62" t="str">
        <f ca="1" t="shared" ref="AT11:AT16" si="39">IF(AND($C11="Goal",AT$7&gt;=$F11,AT$7&lt;=$F11+$G11-1),2,IF(AND($C11="Milestone",AT$7&gt;=$F11,AT$7&lt;=$F11+$G11-1),1,""))</f>
        <v/>
      </c>
      <c r="AU11" s="62" t="str">
        <f ca="1" t="shared" ref="AU11:AU16" si="40">IF(AND($C11="Goal",AU$7&gt;=$F11,AU$7&lt;=$F11+$G11-1),2,IF(AND($C11="Milestone",AU$7&gt;=$F11,AU$7&lt;=$F11+$G11-1),1,""))</f>
        <v/>
      </c>
      <c r="AV11" s="62" t="str">
        <f ca="1" t="shared" ref="AV11:AV16" si="41">IF(AND($C11="Goal",AV$7&gt;=$F11,AV$7&lt;=$F11+$G11-1),2,IF(AND($C11="Milestone",AV$7&gt;=$F11,AV$7&lt;=$F11+$G11-1),1,""))</f>
        <v/>
      </c>
      <c r="AW11" s="62" t="str">
        <f ca="1" t="shared" ref="AW11:AW16" si="42">IF(AND($C11="Goal",AW$7&gt;=$F11,AW$7&lt;=$F11+$G11-1),2,IF(AND($C11="Milestone",AW$7&gt;=$F11,AW$7&lt;=$F11+$G11-1),1,""))</f>
        <v/>
      </c>
      <c r="AX11" s="62" t="str">
        <f ca="1" t="shared" ref="AX11:AX16" si="43">IF(AND($C11="Goal",AX$7&gt;=$F11,AX$7&lt;=$F11+$G11-1),2,IF(AND($C11="Milestone",AX$7&gt;=$F11,AX$7&lt;=$F11+$G11-1),1,""))</f>
        <v/>
      </c>
      <c r="AY11" s="62" t="str">
        <f ca="1" t="shared" ref="AY11:AY16" si="44">IF(AND($C11="Goal",AY$7&gt;=$F11,AY$7&lt;=$F11+$G11-1),2,IF(AND($C11="Milestone",AY$7&gt;=$F11,AY$7&lt;=$F11+$G11-1),1,""))</f>
        <v/>
      </c>
      <c r="AZ11" s="62" t="str">
        <f ca="1" t="shared" ref="AZ11:AZ16" si="45">IF(AND($C11="Goal",AZ$7&gt;=$F11,AZ$7&lt;=$F11+$G11-1),2,IF(AND($C11="Milestone",AZ$7&gt;=$F11,AZ$7&lt;=$F11+$G11-1),1,""))</f>
        <v/>
      </c>
      <c r="BA11" s="62" t="str">
        <f ca="1" t="shared" ref="BA11:BA16" si="46">IF(AND($C11="Goal",BA$7&gt;=$F11,BA$7&lt;=$F11+$G11-1),2,IF(AND($C11="Milestone",BA$7&gt;=$F11,BA$7&lt;=$F11+$G11-1),1,""))</f>
        <v/>
      </c>
      <c r="BB11" s="62" t="str">
        <f ca="1" t="shared" ref="BB11:BB16" si="47">IF(AND($C11="Goal",BB$7&gt;=$F11,BB$7&lt;=$F11+$G11-1),2,IF(AND($C11="Milestone",BB$7&gt;=$F11,BB$7&lt;=$F11+$G11-1),1,""))</f>
        <v/>
      </c>
      <c r="BC11" s="62" t="str">
        <f ca="1" t="shared" ref="BC11:BC16" si="48">IF(AND($C11="Goal",BC$7&gt;=$F11,BC$7&lt;=$F11+$G11-1),2,IF(AND($C11="Milestone",BC$7&gt;=$F11,BC$7&lt;=$F11+$G11-1),1,""))</f>
        <v/>
      </c>
      <c r="BD11" s="62" t="str">
        <f ca="1" t="shared" ref="BD11:BD16" si="49">IF(AND($C11="Goal",BD$7&gt;=$F11,BD$7&lt;=$F11+$G11-1),2,IF(AND($C11="Milestone",BD$7&gt;=$F11,BD$7&lt;=$F11+$G11-1),1,""))</f>
        <v/>
      </c>
      <c r="BE11" s="62" t="str">
        <f ca="1" t="shared" ref="BE11:BE16" si="50">IF(AND($C11="Goal",BE$7&gt;=$F11,BE$7&lt;=$F11+$G11-1),2,IF(AND($C11="Milestone",BE$7&gt;=$F11,BE$7&lt;=$F11+$G11-1),1,""))</f>
        <v/>
      </c>
      <c r="BF11" s="62" t="str">
        <f ca="1" t="shared" ref="BF11:BF16" si="51">IF(AND($C11="Goal",BF$7&gt;=$F11,BF$7&lt;=$F11+$G11-1),2,IF(AND($C11="Milestone",BF$7&gt;=$F11,BF$7&lt;=$F11+$G11-1),1,""))</f>
        <v/>
      </c>
      <c r="BG11" s="62" t="str">
        <f ca="1" t="shared" ref="BG11:BG16" si="52">IF(AND($C11="Goal",BG$7&gt;=$F11,BG$7&lt;=$F11+$G11-1),2,IF(AND($C11="Milestone",BG$7&gt;=$F11,BG$7&lt;=$F11+$G11-1),1,""))</f>
        <v/>
      </c>
      <c r="BH11" s="62" t="str">
        <f ca="1" t="shared" ref="BH11:BH16" si="53">IF(AND($C11="Goal",BH$7&gt;=$F11,BH$7&lt;=$F11+$G11-1),2,IF(AND($C11="Milestone",BH$7&gt;=$F11,BH$7&lt;=$F11+$G11-1),1,""))</f>
        <v/>
      </c>
      <c r="BI11" s="62" t="str">
        <f ca="1" t="shared" ref="BI11:BI16" si="54">IF(AND($C11="Goal",BI$7&gt;=$F11,BI$7&lt;=$F11+$G11-1),2,IF(AND($C11="Milestone",BI$7&gt;=$F11,BI$7&lt;=$F11+$G11-1),1,""))</f>
        <v/>
      </c>
      <c r="BJ11" s="62" t="str">
        <f ca="1" t="shared" ref="BJ11:BJ16" si="55">IF(AND($C11="Goal",BJ$7&gt;=$F11,BJ$7&lt;=$F11+$G11-1),2,IF(AND($C11="Milestone",BJ$7&gt;=$F11,BJ$7&lt;=$F11+$G11-1),1,""))</f>
        <v/>
      </c>
      <c r="BK11" s="62" t="str">
        <f ca="1" t="shared" ref="BK11:BK16" si="56">IF(AND($C11="Goal",BK$7&gt;=$F11,BK$7&lt;=$F11+$G11-1),2,IF(AND($C11="Milestone",BK$7&gt;=$F11,BK$7&lt;=$F11+$G11-1),1,""))</f>
        <v/>
      </c>
      <c r="BL11" s="62" t="str">
        <f ca="1" t="shared" ref="BL11:BL16" si="57">IF(AND($C11="Goal",BL$7&gt;=$F11,BL$7&lt;=$F11+$G11-1),2,IF(AND($C11="Milestone",BL$7&gt;=$F11,BL$7&lt;=$F11+$G11-1),1,""))</f>
        <v/>
      </c>
      <c r="BM11" s="78"/>
      <c r="BP11" s="79"/>
    </row>
    <row r="12" s="1" customFormat="1" ht="40.15" customHeight="1" spans="1:65">
      <c r="A12" s="4"/>
      <c r="B12" s="25" t="s">
        <v>25</v>
      </c>
      <c r="C12" s="24" t="s">
        <v>26</v>
      </c>
      <c r="D12" s="24" t="s">
        <v>13</v>
      </c>
      <c r="E12" s="42">
        <v>0.25</v>
      </c>
      <c r="F12" s="147">
        <v>44453</v>
      </c>
      <c r="G12" s="44">
        <v>1</v>
      </c>
      <c r="H12" s="45"/>
      <c r="I12" s="62">
        <f ca="1" t="shared" si="2"/>
        <v>2</v>
      </c>
      <c r="J12" s="62" t="str">
        <f ca="1" t="shared" si="3"/>
        <v/>
      </c>
      <c r="K12" s="62" t="str">
        <f ca="1" t="shared" si="4"/>
        <v/>
      </c>
      <c r="L12" s="62" t="str">
        <f ca="1" t="shared" si="5"/>
        <v/>
      </c>
      <c r="M12" s="62" t="str">
        <f ca="1" t="shared" si="6"/>
        <v/>
      </c>
      <c r="N12" s="62" t="str">
        <f ca="1" t="shared" si="7"/>
        <v/>
      </c>
      <c r="O12" s="62" t="str">
        <f ca="1" t="shared" si="8"/>
        <v/>
      </c>
      <c r="P12" s="62" t="str">
        <f ca="1" t="shared" si="9"/>
        <v/>
      </c>
      <c r="Q12" s="62" t="str">
        <f ca="1" t="shared" si="10"/>
        <v/>
      </c>
      <c r="R12" s="69" t="str">
        <f ca="1" t="shared" si="11"/>
        <v/>
      </c>
      <c r="S12" s="62" t="str">
        <f ca="1" t="shared" si="12"/>
        <v/>
      </c>
      <c r="T12" s="62" t="str">
        <f ca="1" t="shared" si="13"/>
        <v/>
      </c>
      <c r="U12" s="62" t="str">
        <f ca="1" t="shared" si="14"/>
        <v/>
      </c>
      <c r="V12" s="62" t="str">
        <f ca="1" t="shared" si="15"/>
        <v/>
      </c>
      <c r="W12" s="62" t="str">
        <f ca="1" t="shared" si="16"/>
        <v/>
      </c>
      <c r="X12" s="62" t="str">
        <f ca="1" t="shared" si="17"/>
        <v/>
      </c>
      <c r="Y12" s="62" t="str">
        <f ca="1" t="shared" si="18"/>
        <v/>
      </c>
      <c r="Z12" s="62" t="str">
        <f ca="1" t="shared" si="19"/>
        <v/>
      </c>
      <c r="AA12" s="62" t="str">
        <f ca="1" t="shared" si="20"/>
        <v/>
      </c>
      <c r="AB12" s="62" t="str">
        <f ca="1" t="shared" si="21"/>
        <v/>
      </c>
      <c r="AC12" s="62" t="str">
        <f ca="1" t="shared" si="22"/>
        <v/>
      </c>
      <c r="AD12" s="62" t="str">
        <f ca="1" t="shared" si="23"/>
        <v/>
      </c>
      <c r="AE12" s="62" t="str">
        <f ca="1" t="shared" si="24"/>
        <v/>
      </c>
      <c r="AF12" s="62" t="str">
        <f ca="1" t="shared" si="25"/>
        <v/>
      </c>
      <c r="AG12" s="62" t="str">
        <f ca="1" t="shared" si="26"/>
        <v/>
      </c>
      <c r="AH12" s="62" t="str">
        <f ca="1" t="shared" si="27"/>
        <v/>
      </c>
      <c r="AI12" s="62" t="str">
        <f ca="1" t="shared" si="28"/>
        <v/>
      </c>
      <c r="AJ12" s="62" t="str">
        <f ca="1" t="shared" si="29"/>
        <v/>
      </c>
      <c r="AK12" s="62" t="str">
        <f ca="1" t="shared" si="30"/>
        <v/>
      </c>
      <c r="AL12" s="62" t="str">
        <f ca="1" t="shared" si="31"/>
        <v/>
      </c>
      <c r="AM12" s="62" t="str">
        <f ca="1" t="shared" si="32"/>
        <v/>
      </c>
      <c r="AN12" s="62" t="str">
        <f ca="1" t="shared" si="33"/>
        <v/>
      </c>
      <c r="AO12" s="62" t="str">
        <f ca="1" t="shared" si="34"/>
        <v/>
      </c>
      <c r="AP12" s="62" t="str">
        <f ca="1" t="shared" si="35"/>
        <v/>
      </c>
      <c r="AQ12" s="62" t="str">
        <f ca="1" t="shared" si="36"/>
        <v/>
      </c>
      <c r="AR12" s="62" t="str">
        <f ca="1" t="shared" si="37"/>
        <v/>
      </c>
      <c r="AS12" s="62" t="str">
        <f ca="1" t="shared" si="38"/>
        <v/>
      </c>
      <c r="AT12" s="62" t="str">
        <f ca="1" t="shared" si="39"/>
        <v/>
      </c>
      <c r="AU12" s="62" t="str">
        <f ca="1" t="shared" si="40"/>
        <v/>
      </c>
      <c r="AV12" s="62" t="str">
        <f ca="1" t="shared" si="41"/>
        <v/>
      </c>
      <c r="AW12" s="62" t="str">
        <f ca="1" t="shared" si="42"/>
        <v/>
      </c>
      <c r="AX12" s="62" t="str">
        <f ca="1" t="shared" si="43"/>
        <v/>
      </c>
      <c r="AY12" s="62" t="str">
        <f ca="1" t="shared" si="44"/>
        <v/>
      </c>
      <c r="AZ12" s="62" t="str">
        <f ca="1" t="shared" si="45"/>
        <v/>
      </c>
      <c r="BA12" s="62" t="str">
        <f ca="1" t="shared" si="46"/>
        <v/>
      </c>
      <c r="BB12" s="62" t="str">
        <f ca="1" t="shared" si="47"/>
        <v/>
      </c>
      <c r="BC12" s="62" t="str">
        <f ca="1" t="shared" si="48"/>
        <v/>
      </c>
      <c r="BD12" s="62" t="str">
        <f ca="1" t="shared" si="49"/>
        <v/>
      </c>
      <c r="BE12" s="62" t="str">
        <f ca="1" t="shared" si="50"/>
        <v/>
      </c>
      <c r="BF12" s="62" t="str">
        <f ca="1" t="shared" si="51"/>
        <v/>
      </c>
      <c r="BG12" s="62" t="str">
        <f ca="1" t="shared" si="52"/>
        <v/>
      </c>
      <c r="BH12" s="62" t="str">
        <f ca="1" t="shared" si="53"/>
        <v/>
      </c>
      <c r="BI12" s="62" t="str">
        <f ca="1" t="shared" si="54"/>
        <v/>
      </c>
      <c r="BJ12" s="62" t="str">
        <f ca="1" t="shared" si="55"/>
        <v/>
      </c>
      <c r="BK12" s="62" t="str">
        <f ca="1" t="shared" si="56"/>
        <v/>
      </c>
      <c r="BL12" s="62" t="str">
        <f ca="1" t="shared" si="57"/>
        <v/>
      </c>
      <c r="BM12" s="78"/>
    </row>
    <row r="13" s="1" customFormat="1" ht="40.15" customHeight="1" spans="1:65">
      <c r="A13" s="4"/>
      <c r="B13" s="25" t="s">
        <v>27</v>
      </c>
      <c r="C13" s="24" t="s">
        <v>28</v>
      </c>
      <c r="D13" s="24" t="s">
        <v>14</v>
      </c>
      <c r="E13" s="148">
        <v>1</v>
      </c>
      <c r="F13" s="147">
        <v>44454</v>
      </c>
      <c r="G13" s="44">
        <v>5</v>
      </c>
      <c r="H13" s="45"/>
      <c r="I13" s="62" t="str">
        <f ca="1" t="shared" si="2"/>
        <v/>
      </c>
      <c r="J13" s="62" t="str">
        <f ca="1" t="shared" si="3"/>
        <v/>
      </c>
      <c r="K13" s="62" t="str">
        <f ca="1" t="shared" si="4"/>
        <v/>
      </c>
      <c r="L13" s="62" t="str">
        <f ca="1" t="shared" si="5"/>
        <v/>
      </c>
      <c r="M13" s="62" t="str">
        <f ca="1" t="shared" si="6"/>
        <v/>
      </c>
      <c r="N13" s="62" t="str">
        <f ca="1" t="shared" si="7"/>
        <v/>
      </c>
      <c r="O13" s="62" t="str">
        <f ca="1" t="shared" si="8"/>
        <v/>
      </c>
      <c r="P13" s="62" t="str">
        <f ca="1" t="shared" si="9"/>
        <v/>
      </c>
      <c r="Q13" s="62" t="str">
        <f ca="1" t="shared" si="10"/>
        <v/>
      </c>
      <c r="R13" s="62" t="str">
        <f ca="1" t="shared" si="11"/>
        <v/>
      </c>
      <c r="S13" s="62" t="str">
        <f ca="1" t="shared" si="12"/>
        <v/>
      </c>
      <c r="T13" s="62" t="str">
        <f ca="1" t="shared" si="13"/>
        <v/>
      </c>
      <c r="U13" s="62" t="str">
        <f ca="1" t="shared" si="14"/>
        <v/>
      </c>
      <c r="V13" s="62" t="str">
        <f ca="1" t="shared" si="15"/>
        <v/>
      </c>
      <c r="W13" s="62" t="str">
        <f ca="1" t="shared" si="16"/>
        <v/>
      </c>
      <c r="X13" s="62" t="str">
        <f ca="1" t="shared" si="17"/>
        <v/>
      </c>
      <c r="Y13" s="62" t="str">
        <f ca="1" t="shared" si="18"/>
        <v/>
      </c>
      <c r="Z13" s="62" t="str">
        <f ca="1" t="shared" si="19"/>
        <v/>
      </c>
      <c r="AA13" s="62" t="str">
        <f ca="1" t="shared" si="20"/>
        <v/>
      </c>
      <c r="AB13" s="62" t="str">
        <f ca="1" t="shared" si="21"/>
        <v/>
      </c>
      <c r="AC13" s="62" t="str">
        <f ca="1" t="shared" si="22"/>
        <v/>
      </c>
      <c r="AD13" s="62" t="str">
        <f ca="1" t="shared" si="23"/>
        <v/>
      </c>
      <c r="AE13" s="62" t="str">
        <f ca="1" t="shared" si="24"/>
        <v/>
      </c>
      <c r="AF13" s="62" t="str">
        <f ca="1" t="shared" si="25"/>
        <v/>
      </c>
      <c r="AG13" s="62" t="str">
        <f ca="1" t="shared" si="26"/>
        <v/>
      </c>
      <c r="AH13" s="62" t="str">
        <f ca="1" t="shared" si="27"/>
        <v/>
      </c>
      <c r="AI13" s="62" t="str">
        <f ca="1" t="shared" si="28"/>
        <v/>
      </c>
      <c r="AJ13" s="62" t="str">
        <f ca="1" t="shared" si="29"/>
        <v/>
      </c>
      <c r="AK13" s="62" t="str">
        <f ca="1" t="shared" si="30"/>
        <v/>
      </c>
      <c r="AL13" s="62" t="str">
        <f ca="1" t="shared" si="31"/>
        <v/>
      </c>
      <c r="AM13" s="62" t="str">
        <f ca="1" t="shared" si="32"/>
        <v/>
      </c>
      <c r="AN13" s="62" t="str">
        <f ca="1" t="shared" si="33"/>
        <v/>
      </c>
      <c r="AO13" s="62" t="str">
        <f ca="1" t="shared" si="34"/>
        <v/>
      </c>
      <c r="AP13" s="62" t="str">
        <f ca="1" t="shared" si="35"/>
        <v/>
      </c>
      <c r="AQ13" s="62" t="str">
        <f ca="1" t="shared" si="36"/>
        <v/>
      </c>
      <c r="AR13" s="62" t="str">
        <f ca="1" t="shared" si="37"/>
        <v/>
      </c>
      <c r="AS13" s="62" t="str">
        <f ca="1" t="shared" si="38"/>
        <v/>
      </c>
      <c r="AT13" s="62" t="str">
        <f ca="1" t="shared" si="39"/>
        <v/>
      </c>
      <c r="AU13" s="62" t="str">
        <f ca="1" t="shared" si="40"/>
        <v/>
      </c>
      <c r="AV13" s="62" t="str">
        <f ca="1" t="shared" si="41"/>
        <v/>
      </c>
      <c r="AW13" s="62" t="str">
        <f ca="1" t="shared" si="42"/>
        <v/>
      </c>
      <c r="AX13" s="62" t="str">
        <f ca="1" t="shared" si="43"/>
        <v/>
      </c>
      <c r="AY13" s="62" t="str">
        <f ca="1" t="shared" si="44"/>
        <v/>
      </c>
      <c r="AZ13" s="62" t="str">
        <f ca="1" t="shared" si="45"/>
        <v/>
      </c>
      <c r="BA13" s="62" t="str">
        <f ca="1" t="shared" si="46"/>
        <v/>
      </c>
      <c r="BB13" s="62" t="str">
        <f ca="1" t="shared" si="47"/>
        <v/>
      </c>
      <c r="BC13" s="62" t="str">
        <f ca="1" t="shared" si="48"/>
        <v/>
      </c>
      <c r="BD13" s="62" t="str">
        <f ca="1" t="shared" si="49"/>
        <v/>
      </c>
      <c r="BE13" s="62" t="str">
        <f ca="1" t="shared" si="50"/>
        <v/>
      </c>
      <c r="BF13" s="62" t="str">
        <f ca="1" t="shared" si="51"/>
        <v/>
      </c>
      <c r="BG13" s="62" t="str">
        <f ca="1" t="shared" si="52"/>
        <v/>
      </c>
      <c r="BH13" s="62" t="str">
        <f ca="1" t="shared" si="53"/>
        <v/>
      </c>
      <c r="BI13" s="62" t="str">
        <f ca="1" t="shared" si="54"/>
        <v/>
      </c>
      <c r="BJ13" s="62" t="str">
        <f ca="1" t="shared" si="55"/>
        <v/>
      </c>
      <c r="BK13" s="62" t="str">
        <f ca="1" t="shared" si="56"/>
        <v/>
      </c>
      <c r="BL13" s="62" t="str">
        <f ca="1" t="shared" si="57"/>
        <v/>
      </c>
      <c r="BM13" s="78"/>
    </row>
    <row r="14" s="1" customFormat="1" ht="40.15" customHeight="1" spans="1:65">
      <c r="A14" s="2"/>
      <c r="B14" s="25" t="s">
        <v>29</v>
      </c>
      <c r="C14" s="24" t="s">
        <v>30</v>
      </c>
      <c r="D14" s="24" t="s">
        <v>12</v>
      </c>
      <c r="E14" s="42">
        <v>0.5</v>
      </c>
      <c r="F14" s="147">
        <v>44459</v>
      </c>
      <c r="G14" s="44">
        <v>8</v>
      </c>
      <c r="H14" s="45"/>
      <c r="I14" s="62" t="str">
        <f ca="1" t="shared" si="2"/>
        <v/>
      </c>
      <c r="J14" s="62" t="str">
        <f ca="1" t="shared" si="3"/>
        <v/>
      </c>
      <c r="K14" s="62" t="str">
        <f ca="1" t="shared" si="4"/>
        <v/>
      </c>
      <c r="L14" s="62" t="str">
        <f ca="1" t="shared" si="5"/>
        <v/>
      </c>
      <c r="M14" s="62" t="str">
        <f ca="1" t="shared" si="6"/>
        <v/>
      </c>
      <c r="N14" s="62" t="str">
        <f ca="1" t="shared" si="7"/>
        <v/>
      </c>
      <c r="O14" s="62" t="str">
        <f ca="1" t="shared" si="8"/>
        <v/>
      </c>
      <c r="P14" s="62" t="str">
        <f ca="1" t="shared" si="9"/>
        <v/>
      </c>
      <c r="Q14" s="62" t="str">
        <f ca="1" t="shared" si="10"/>
        <v/>
      </c>
      <c r="R14" s="62" t="str">
        <f ca="1" t="shared" si="11"/>
        <v/>
      </c>
      <c r="S14" s="62" t="str">
        <f ca="1" t="shared" si="12"/>
        <v/>
      </c>
      <c r="T14" s="62" t="str">
        <f ca="1" t="shared" si="13"/>
        <v/>
      </c>
      <c r="U14" s="62" t="str">
        <f ca="1" t="shared" si="14"/>
        <v/>
      </c>
      <c r="V14" s="62" t="str">
        <f ca="1" t="shared" si="15"/>
        <v/>
      </c>
      <c r="W14" s="62" t="str">
        <f ca="1" t="shared" si="16"/>
        <v/>
      </c>
      <c r="X14" s="62" t="str">
        <f ca="1" t="shared" si="17"/>
        <v/>
      </c>
      <c r="Y14" s="62" t="str">
        <f ca="1" t="shared" si="18"/>
        <v/>
      </c>
      <c r="Z14" s="62" t="str">
        <f ca="1" t="shared" si="19"/>
        <v/>
      </c>
      <c r="AA14" s="62" t="str">
        <f ca="1" t="shared" si="20"/>
        <v/>
      </c>
      <c r="AB14" s="62" t="str">
        <f ca="1" t="shared" si="21"/>
        <v/>
      </c>
      <c r="AC14" s="62" t="str">
        <f ca="1" t="shared" si="22"/>
        <v/>
      </c>
      <c r="AD14" s="62" t="str">
        <f ca="1" t="shared" si="23"/>
        <v/>
      </c>
      <c r="AE14" s="62" t="str">
        <f ca="1" t="shared" si="24"/>
        <v/>
      </c>
      <c r="AF14" s="62" t="str">
        <f ca="1" t="shared" si="25"/>
        <v/>
      </c>
      <c r="AG14" s="62" t="str">
        <f ca="1" t="shared" si="26"/>
        <v/>
      </c>
      <c r="AH14" s="62" t="str">
        <f ca="1" t="shared" si="27"/>
        <v/>
      </c>
      <c r="AI14" s="62" t="str">
        <f ca="1" t="shared" si="28"/>
        <v/>
      </c>
      <c r="AJ14" s="62" t="str">
        <f ca="1" t="shared" si="29"/>
        <v/>
      </c>
      <c r="AK14" s="62" t="str">
        <f ca="1" t="shared" si="30"/>
        <v/>
      </c>
      <c r="AL14" s="62" t="str">
        <f ca="1" t="shared" si="31"/>
        <v/>
      </c>
      <c r="AM14" s="62" t="str">
        <f ca="1" t="shared" si="32"/>
        <v/>
      </c>
      <c r="AN14" s="62" t="str">
        <f ca="1" t="shared" si="33"/>
        <v/>
      </c>
      <c r="AO14" s="62" t="str">
        <f ca="1" t="shared" si="34"/>
        <v/>
      </c>
      <c r="AP14" s="62" t="str">
        <f ca="1" t="shared" si="35"/>
        <v/>
      </c>
      <c r="AQ14" s="62" t="str">
        <f ca="1" t="shared" si="36"/>
        <v/>
      </c>
      <c r="AR14" s="62" t="str">
        <f ca="1" t="shared" si="37"/>
        <v/>
      </c>
      <c r="AS14" s="62" t="str">
        <f ca="1" t="shared" si="38"/>
        <v/>
      </c>
      <c r="AT14" s="62" t="str">
        <f ca="1" t="shared" si="39"/>
        <v/>
      </c>
      <c r="AU14" s="62" t="str">
        <f ca="1" t="shared" si="40"/>
        <v/>
      </c>
      <c r="AV14" s="62" t="str">
        <f ca="1" t="shared" si="41"/>
        <v/>
      </c>
      <c r="AW14" s="62" t="str">
        <f ca="1" t="shared" si="42"/>
        <v/>
      </c>
      <c r="AX14" s="62" t="str">
        <f ca="1" t="shared" si="43"/>
        <v/>
      </c>
      <c r="AY14" s="62" t="str">
        <f ca="1" t="shared" si="44"/>
        <v/>
      </c>
      <c r="AZ14" s="62" t="str">
        <f ca="1" t="shared" si="45"/>
        <v/>
      </c>
      <c r="BA14" s="62" t="str">
        <f ca="1" t="shared" si="46"/>
        <v/>
      </c>
      <c r="BB14" s="62" t="str">
        <f ca="1" t="shared" si="47"/>
        <v/>
      </c>
      <c r="BC14" s="62" t="str">
        <f ca="1" t="shared" si="48"/>
        <v/>
      </c>
      <c r="BD14" s="62" t="str">
        <f ca="1" t="shared" si="49"/>
        <v/>
      </c>
      <c r="BE14" s="62" t="str">
        <f ca="1" t="shared" si="50"/>
        <v/>
      </c>
      <c r="BF14" s="62" t="str">
        <f ca="1" t="shared" si="51"/>
        <v/>
      </c>
      <c r="BG14" s="62" t="str">
        <f ca="1" t="shared" si="52"/>
        <v/>
      </c>
      <c r="BH14" s="62" t="str">
        <f ca="1" t="shared" si="53"/>
        <v/>
      </c>
      <c r="BI14" s="62" t="str">
        <f ca="1" t="shared" si="54"/>
        <v/>
      </c>
      <c r="BJ14" s="62" t="str">
        <f ca="1" t="shared" si="55"/>
        <v/>
      </c>
      <c r="BK14" s="62" t="str">
        <f ca="1" t="shared" si="56"/>
        <v/>
      </c>
      <c r="BL14" s="62" t="str">
        <f ca="1" t="shared" si="57"/>
        <v/>
      </c>
      <c r="BM14" s="78"/>
    </row>
    <row r="15" s="1" customFormat="1" ht="40.15" customHeight="1" spans="1:65">
      <c r="A15" s="2"/>
      <c r="B15" s="25" t="s">
        <v>31</v>
      </c>
      <c r="C15" s="24" t="s">
        <v>32</v>
      </c>
      <c r="D15" s="24" t="s">
        <v>14</v>
      </c>
      <c r="E15" s="148">
        <v>0.75</v>
      </c>
      <c r="F15" s="147">
        <v>44463</v>
      </c>
      <c r="G15" s="44">
        <v>4</v>
      </c>
      <c r="H15" s="45"/>
      <c r="I15" s="62" t="str">
        <f ca="1" t="shared" si="2"/>
        <v/>
      </c>
      <c r="J15" s="62" t="str">
        <f ca="1" t="shared" si="3"/>
        <v/>
      </c>
      <c r="K15" s="62" t="str">
        <f ca="1" t="shared" si="4"/>
        <v/>
      </c>
      <c r="L15" s="62" t="str">
        <f ca="1" t="shared" si="5"/>
        <v/>
      </c>
      <c r="M15" s="62" t="str">
        <f ca="1" t="shared" si="6"/>
        <v/>
      </c>
      <c r="N15" s="62" t="str">
        <f ca="1" t="shared" si="7"/>
        <v/>
      </c>
      <c r="O15" s="62" t="str">
        <f ca="1" t="shared" si="8"/>
        <v/>
      </c>
      <c r="P15" s="62" t="str">
        <f ca="1" t="shared" si="9"/>
        <v/>
      </c>
      <c r="Q15" s="62" t="str">
        <f ca="1" t="shared" si="10"/>
        <v/>
      </c>
      <c r="R15" s="62" t="str">
        <f ca="1" t="shared" si="11"/>
        <v/>
      </c>
      <c r="S15" s="62" t="str">
        <f ca="1" t="shared" si="12"/>
        <v/>
      </c>
      <c r="T15" s="62" t="str">
        <f ca="1" t="shared" si="13"/>
        <v/>
      </c>
      <c r="U15" s="62" t="str">
        <f ca="1" t="shared" si="14"/>
        <v/>
      </c>
      <c r="V15" s="62" t="str">
        <f ca="1" t="shared" si="15"/>
        <v/>
      </c>
      <c r="W15" s="62" t="str">
        <f ca="1" t="shared" si="16"/>
        <v/>
      </c>
      <c r="X15" s="62" t="str">
        <f ca="1" t="shared" si="17"/>
        <v/>
      </c>
      <c r="Y15" s="62" t="str">
        <f ca="1" t="shared" si="18"/>
        <v/>
      </c>
      <c r="Z15" s="62" t="str">
        <f ca="1" t="shared" si="19"/>
        <v/>
      </c>
      <c r="AA15" s="62" t="str">
        <f ca="1" t="shared" si="20"/>
        <v/>
      </c>
      <c r="AB15" s="62" t="str">
        <f ca="1" t="shared" si="21"/>
        <v/>
      </c>
      <c r="AC15" s="62" t="str">
        <f ca="1" t="shared" si="22"/>
        <v/>
      </c>
      <c r="AD15" s="62" t="str">
        <f ca="1" t="shared" si="23"/>
        <v/>
      </c>
      <c r="AE15" s="62" t="str">
        <f ca="1" t="shared" si="24"/>
        <v/>
      </c>
      <c r="AF15" s="62" t="str">
        <f ca="1" t="shared" si="25"/>
        <v/>
      </c>
      <c r="AG15" s="62" t="str">
        <f ca="1" t="shared" si="26"/>
        <v/>
      </c>
      <c r="AH15" s="62" t="str">
        <f ca="1" t="shared" si="27"/>
        <v/>
      </c>
      <c r="AI15" s="62" t="str">
        <f ca="1" t="shared" si="28"/>
        <v/>
      </c>
      <c r="AJ15" s="62" t="str">
        <f ca="1" t="shared" si="29"/>
        <v/>
      </c>
      <c r="AK15" s="62" t="str">
        <f ca="1" t="shared" si="30"/>
        <v/>
      </c>
      <c r="AL15" s="62" t="str">
        <f ca="1" t="shared" si="31"/>
        <v/>
      </c>
      <c r="AM15" s="62" t="str">
        <f ca="1" t="shared" si="32"/>
        <v/>
      </c>
      <c r="AN15" s="62" t="str">
        <f ca="1" t="shared" si="33"/>
        <v/>
      </c>
      <c r="AO15" s="62" t="str">
        <f ca="1" t="shared" si="34"/>
        <v/>
      </c>
      <c r="AP15" s="62" t="str">
        <f ca="1" t="shared" si="35"/>
        <v/>
      </c>
      <c r="AQ15" s="62" t="str">
        <f ca="1" t="shared" si="36"/>
        <v/>
      </c>
      <c r="AR15" s="62" t="str">
        <f ca="1" t="shared" si="37"/>
        <v/>
      </c>
      <c r="AS15" s="62" t="str">
        <f ca="1" t="shared" si="38"/>
        <v/>
      </c>
      <c r="AT15" s="62" t="str">
        <f ca="1" t="shared" si="39"/>
        <v/>
      </c>
      <c r="AU15" s="62" t="str">
        <f ca="1" t="shared" si="40"/>
        <v/>
      </c>
      <c r="AV15" s="62" t="str">
        <f ca="1" t="shared" si="41"/>
        <v/>
      </c>
      <c r="AW15" s="62" t="str">
        <f ca="1" t="shared" si="42"/>
        <v/>
      </c>
      <c r="AX15" s="62" t="str">
        <f ca="1" t="shared" si="43"/>
        <v/>
      </c>
      <c r="AY15" s="62" t="str">
        <f ca="1" t="shared" si="44"/>
        <v/>
      </c>
      <c r="AZ15" s="62" t="str">
        <f ca="1" t="shared" si="45"/>
        <v/>
      </c>
      <c r="BA15" s="62" t="str">
        <f ca="1" t="shared" si="46"/>
        <v/>
      </c>
      <c r="BB15" s="62" t="str">
        <f ca="1" t="shared" si="47"/>
        <v/>
      </c>
      <c r="BC15" s="62" t="str">
        <f ca="1" t="shared" si="48"/>
        <v/>
      </c>
      <c r="BD15" s="62" t="str">
        <f ca="1" t="shared" si="49"/>
        <v/>
      </c>
      <c r="BE15" s="62" t="str">
        <f ca="1" t="shared" si="50"/>
        <v/>
      </c>
      <c r="BF15" s="62" t="str">
        <f ca="1" t="shared" si="51"/>
        <v/>
      </c>
      <c r="BG15" s="62" t="str">
        <f ca="1" t="shared" si="52"/>
        <v/>
      </c>
      <c r="BH15" s="62" t="str">
        <f ca="1" t="shared" si="53"/>
        <v/>
      </c>
      <c r="BI15" s="62" t="str">
        <f ca="1" t="shared" si="54"/>
        <v/>
      </c>
      <c r="BJ15" s="62" t="str">
        <f ca="1" t="shared" si="55"/>
        <v/>
      </c>
      <c r="BK15" s="62" t="str">
        <f ca="1" t="shared" si="56"/>
        <v/>
      </c>
      <c r="BL15" s="62" t="str">
        <f ca="1" t="shared" si="57"/>
        <v/>
      </c>
      <c r="BM15" s="78"/>
    </row>
    <row r="16" s="1" customFormat="1" ht="40.15" customHeight="1" spans="1:65">
      <c r="A16" s="2"/>
      <c r="B16" s="25" t="s">
        <v>33</v>
      </c>
      <c r="C16" s="24" t="s">
        <v>34</v>
      </c>
      <c r="D16" s="24" t="s">
        <v>15</v>
      </c>
      <c r="E16" s="148">
        <v>1</v>
      </c>
      <c r="F16" s="147">
        <v>44467</v>
      </c>
      <c r="G16" s="44">
        <v>3</v>
      </c>
      <c r="H16" s="45"/>
      <c r="I16" s="62" t="str">
        <f ca="1" t="shared" si="2"/>
        <v/>
      </c>
      <c r="J16" s="62" t="str">
        <f ca="1" t="shared" si="3"/>
        <v/>
      </c>
      <c r="K16" s="62" t="str">
        <f ca="1" t="shared" si="4"/>
        <v/>
      </c>
      <c r="L16" s="62" t="str">
        <f ca="1" t="shared" si="5"/>
        <v/>
      </c>
      <c r="M16" s="62" t="str">
        <f ca="1" t="shared" si="6"/>
        <v/>
      </c>
      <c r="N16" s="62" t="str">
        <f ca="1" t="shared" si="7"/>
        <v/>
      </c>
      <c r="O16" s="62" t="str">
        <f ca="1" t="shared" si="8"/>
        <v/>
      </c>
      <c r="P16" s="62" t="str">
        <f ca="1" t="shared" si="9"/>
        <v/>
      </c>
      <c r="Q16" s="62" t="str">
        <f ca="1" t="shared" si="10"/>
        <v/>
      </c>
      <c r="R16" s="62" t="str">
        <f ca="1" t="shared" si="11"/>
        <v/>
      </c>
      <c r="S16" s="62" t="str">
        <f ca="1" t="shared" si="12"/>
        <v/>
      </c>
      <c r="T16" s="62" t="str">
        <f ca="1" t="shared" si="13"/>
        <v/>
      </c>
      <c r="U16" s="62" t="str">
        <f ca="1" t="shared" si="14"/>
        <v/>
      </c>
      <c r="V16" s="62" t="str">
        <f ca="1" t="shared" si="15"/>
        <v/>
      </c>
      <c r="W16" s="62" t="str">
        <f ca="1" t="shared" si="16"/>
        <v/>
      </c>
      <c r="X16" s="62" t="str">
        <f ca="1" t="shared" si="17"/>
        <v/>
      </c>
      <c r="Y16" s="62" t="str">
        <f ca="1" t="shared" si="18"/>
        <v/>
      </c>
      <c r="Z16" s="62" t="str">
        <f ca="1" t="shared" si="19"/>
        <v/>
      </c>
      <c r="AA16" s="62" t="str">
        <f ca="1" t="shared" si="20"/>
        <v/>
      </c>
      <c r="AB16" s="62" t="str">
        <f ca="1" t="shared" si="21"/>
        <v/>
      </c>
      <c r="AC16" s="62" t="str">
        <f ca="1" t="shared" si="22"/>
        <v/>
      </c>
      <c r="AD16" s="62" t="str">
        <f ca="1" t="shared" si="23"/>
        <v/>
      </c>
      <c r="AE16" s="62" t="str">
        <f ca="1" t="shared" si="24"/>
        <v/>
      </c>
      <c r="AF16" s="62" t="str">
        <f ca="1" t="shared" si="25"/>
        <v/>
      </c>
      <c r="AG16" s="62" t="str">
        <f ca="1" t="shared" si="26"/>
        <v/>
      </c>
      <c r="AH16" s="62" t="str">
        <f ca="1" t="shared" si="27"/>
        <v/>
      </c>
      <c r="AI16" s="62" t="str">
        <f ca="1" t="shared" si="28"/>
        <v/>
      </c>
      <c r="AJ16" s="62" t="str">
        <f ca="1" t="shared" si="29"/>
        <v/>
      </c>
      <c r="AK16" s="62" t="str">
        <f ca="1" t="shared" si="30"/>
        <v/>
      </c>
      <c r="AL16" s="62" t="str">
        <f ca="1" t="shared" si="31"/>
        <v/>
      </c>
      <c r="AM16" s="62" t="str">
        <f ca="1" t="shared" si="32"/>
        <v/>
      </c>
      <c r="AN16" s="62" t="str">
        <f ca="1" t="shared" si="33"/>
        <v/>
      </c>
      <c r="AO16" s="62" t="str">
        <f ca="1" t="shared" si="34"/>
        <v/>
      </c>
      <c r="AP16" s="62" t="str">
        <f ca="1" t="shared" si="35"/>
        <v/>
      </c>
      <c r="AQ16" s="62" t="str">
        <f ca="1" t="shared" si="36"/>
        <v/>
      </c>
      <c r="AR16" s="62" t="str">
        <f ca="1" t="shared" si="37"/>
        <v/>
      </c>
      <c r="AS16" s="62" t="str">
        <f ca="1" t="shared" si="38"/>
        <v/>
      </c>
      <c r="AT16" s="62" t="str">
        <f ca="1" t="shared" si="39"/>
        <v/>
      </c>
      <c r="AU16" s="62" t="str">
        <f ca="1" t="shared" si="40"/>
        <v/>
      </c>
      <c r="AV16" s="62" t="str">
        <f ca="1" t="shared" si="41"/>
        <v/>
      </c>
      <c r="AW16" s="62" t="str">
        <f ca="1" t="shared" si="42"/>
        <v/>
      </c>
      <c r="AX16" s="62" t="str">
        <f ca="1" t="shared" si="43"/>
        <v/>
      </c>
      <c r="AY16" s="62" t="str">
        <f ca="1" t="shared" si="44"/>
        <v/>
      </c>
      <c r="AZ16" s="62" t="str">
        <f ca="1" t="shared" si="45"/>
        <v/>
      </c>
      <c r="BA16" s="62" t="str">
        <f ca="1" t="shared" si="46"/>
        <v/>
      </c>
      <c r="BB16" s="62" t="str">
        <f ca="1" t="shared" si="47"/>
        <v/>
      </c>
      <c r="BC16" s="62" t="str">
        <f ca="1" t="shared" si="48"/>
        <v/>
      </c>
      <c r="BD16" s="62" t="str">
        <f ca="1" t="shared" si="49"/>
        <v/>
      </c>
      <c r="BE16" s="62" t="str">
        <f ca="1" t="shared" si="50"/>
        <v/>
      </c>
      <c r="BF16" s="62" t="str">
        <f ca="1" t="shared" si="51"/>
        <v/>
      </c>
      <c r="BG16" s="62" t="str">
        <f ca="1" t="shared" si="52"/>
        <v/>
      </c>
      <c r="BH16" s="62" t="str">
        <f ca="1" t="shared" si="53"/>
        <v/>
      </c>
      <c r="BI16" s="62" t="str">
        <f ca="1" t="shared" si="54"/>
        <v/>
      </c>
      <c r="BJ16" s="62" t="str">
        <f ca="1" t="shared" si="55"/>
        <v/>
      </c>
      <c r="BK16" s="62" t="str">
        <f ca="1" t="shared" si="56"/>
        <v/>
      </c>
      <c r="BL16" s="62" t="str">
        <f ca="1" t="shared" si="57"/>
        <v/>
      </c>
      <c r="BM16" s="78"/>
    </row>
    <row r="17" s="1" customFormat="1" ht="40.15" customHeight="1" spans="1:65">
      <c r="A17" s="2"/>
      <c r="B17" s="25" t="s">
        <v>35</v>
      </c>
      <c r="C17" s="24" t="s">
        <v>36</v>
      </c>
      <c r="D17" s="24"/>
      <c r="E17" s="148"/>
      <c r="F17" s="147">
        <v>44470</v>
      </c>
      <c r="G17" s="44">
        <v>0</v>
      </c>
      <c r="H17" s="45"/>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78"/>
    </row>
    <row r="18" s="1" customFormat="1" ht="40.15" customHeight="1" spans="1:65">
      <c r="A18" s="4"/>
      <c r="B18" s="23" t="s">
        <v>37</v>
      </c>
      <c r="C18" s="24"/>
      <c r="D18" s="24"/>
      <c r="E18" s="42"/>
      <c r="F18" s="43"/>
      <c r="G18" s="44"/>
      <c r="H18" s="45"/>
      <c r="I18" s="62" t="str">
        <f ca="1" t="shared" ref="I18:I23" si="58">IF(AND($C18="Goal",I$7&gt;=$F18,I$7&lt;=$F18+$G18-1),2,IF(AND($C18="Milestone",I$7&gt;=$F18,I$7&lt;=$F18+$G18-1),1,""))</f>
        <v/>
      </c>
      <c r="J18" s="62" t="str">
        <f ca="1" t="shared" ref="J18:J23" si="59">IF(AND($C18="Goal",J$7&gt;=$F18,J$7&lt;=$F18+$G18-1),2,IF(AND($C18="Milestone",J$7&gt;=$F18,J$7&lt;=$F18+$G18-1),1,""))</f>
        <v/>
      </c>
      <c r="K18" s="62" t="str">
        <f ca="1" t="shared" ref="K18:K23" si="60">IF(AND($C18="Goal",K$7&gt;=$F18,K$7&lt;=$F18+$G18-1),2,IF(AND($C18="Milestone",K$7&gt;=$F18,K$7&lt;=$F18+$G18-1),1,""))</f>
        <v/>
      </c>
      <c r="L18" s="62" t="str">
        <f ca="1" t="shared" ref="L18:L23" si="61">IF(AND($C18="Goal",L$7&gt;=$F18,L$7&lt;=$F18+$G18-1),2,IF(AND($C18="Milestone",L$7&gt;=$F18,L$7&lt;=$F18+$G18-1),1,""))</f>
        <v/>
      </c>
      <c r="M18" s="62" t="str">
        <f ca="1" t="shared" ref="M18:M23" si="62">IF(AND($C18="Goal",M$7&gt;=$F18,M$7&lt;=$F18+$G18-1),2,IF(AND($C18="Milestone",M$7&gt;=$F18,M$7&lt;=$F18+$G18-1),1,""))</f>
        <v/>
      </c>
      <c r="N18" s="62" t="str">
        <f ca="1" t="shared" ref="N18:N23" si="63">IF(AND($C18="Goal",N$7&gt;=$F18,N$7&lt;=$F18+$G18-1),2,IF(AND($C18="Milestone",N$7&gt;=$F18,N$7&lt;=$F18+$G18-1),1,""))</f>
        <v/>
      </c>
      <c r="O18" s="62" t="str">
        <f ca="1" t="shared" ref="O18:O23" si="64">IF(AND($C18="Goal",O$7&gt;=$F18,O$7&lt;=$F18+$G18-1),2,IF(AND($C18="Milestone",O$7&gt;=$F18,O$7&lt;=$F18+$G18-1),1,""))</f>
        <v/>
      </c>
      <c r="P18" s="62" t="str">
        <f ca="1" t="shared" ref="P18:P23" si="65">IF(AND($C18="Goal",P$7&gt;=$F18,P$7&lt;=$F18+$G18-1),2,IF(AND($C18="Milestone",P$7&gt;=$F18,P$7&lt;=$F18+$G18-1),1,""))</f>
        <v/>
      </c>
      <c r="Q18" s="62" t="str">
        <f ca="1" t="shared" ref="Q18:Q23" si="66">IF(AND($C18="Goal",Q$7&gt;=$F18,Q$7&lt;=$F18+$G18-1),2,IF(AND($C18="Milestone",Q$7&gt;=$F18,Q$7&lt;=$F18+$G18-1),1,""))</f>
        <v/>
      </c>
      <c r="R18" s="62" t="str">
        <f ca="1" t="shared" ref="R18:R23" si="67">IF(AND($C18="Goal",R$7&gt;=$F18,R$7&lt;=$F18+$G18-1),2,IF(AND($C18="Milestone",R$7&gt;=$F18,R$7&lt;=$F18+$G18-1),1,""))</f>
        <v/>
      </c>
      <c r="S18" s="62" t="str">
        <f ca="1" t="shared" ref="S18:S23" si="68">IF(AND($C18="Goal",S$7&gt;=$F18,S$7&lt;=$F18+$G18-1),2,IF(AND($C18="Milestone",S$7&gt;=$F18,S$7&lt;=$F18+$G18-1),1,""))</f>
        <v/>
      </c>
      <c r="T18" s="62" t="str">
        <f ca="1" t="shared" ref="T18:T23" si="69">IF(AND($C18="Goal",T$7&gt;=$F18,T$7&lt;=$F18+$G18-1),2,IF(AND($C18="Milestone",T$7&gt;=$F18,T$7&lt;=$F18+$G18-1),1,""))</f>
        <v/>
      </c>
      <c r="U18" s="62" t="str">
        <f ca="1" t="shared" ref="U18:U23" si="70">IF(AND($C18="Goal",U$7&gt;=$F18,U$7&lt;=$F18+$G18-1),2,IF(AND($C18="Milestone",U$7&gt;=$F18,U$7&lt;=$F18+$G18-1),1,""))</f>
        <v/>
      </c>
      <c r="V18" s="62" t="str">
        <f ca="1" t="shared" ref="V18:V23" si="71">IF(AND($C18="Goal",V$7&gt;=$F18,V$7&lt;=$F18+$G18-1),2,IF(AND($C18="Milestone",V$7&gt;=$F18,V$7&lt;=$F18+$G18-1),1,""))</f>
        <v/>
      </c>
      <c r="W18" s="62" t="str">
        <f ca="1" t="shared" ref="W18:W23" si="72">IF(AND($C18="Goal",W$7&gt;=$F18,W$7&lt;=$F18+$G18-1),2,IF(AND($C18="Milestone",W$7&gt;=$F18,W$7&lt;=$F18+$G18-1),1,""))</f>
        <v/>
      </c>
      <c r="X18" s="62" t="str">
        <f ca="1" t="shared" ref="X18:X23" si="73">IF(AND($C18="Goal",X$7&gt;=$F18,X$7&lt;=$F18+$G18-1),2,IF(AND($C18="Milestone",X$7&gt;=$F18,X$7&lt;=$F18+$G18-1),1,""))</f>
        <v/>
      </c>
      <c r="Y18" s="62" t="str">
        <f ca="1" t="shared" ref="Y18:Y23" si="74">IF(AND($C18="Goal",Y$7&gt;=$F18,Y$7&lt;=$F18+$G18-1),2,IF(AND($C18="Milestone",Y$7&gt;=$F18,Y$7&lt;=$F18+$G18-1),1,""))</f>
        <v/>
      </c>
      <c r="Z18" s="62" t="str">
        <f ca="1" t="shared" ref="Z18:Z23" si="75">IF(AND($C18="Goal",Z$7&gt;=$F18,Z$7&lt;=$F18+$G18-1),2,IF(AND($C18="Milestone",Z$7&gt;=$F18,Z$7&lt;=$F18+$G18-1),1,""))</f>
        <v/>
      </c>
      <c r="AA18" s="62" t="str">
        <f ca="1" t="shared" ref="AA18:AA23" si="76">IF(AND($C18="Goal",AA$7&gt;=$F18,AA$7&lt;=$F18+$G18-1),2,IF(AND($C18="Milestone",AA$7&gt;=$F18,AA$7&lt;=$F18+$G18-1),1,""))</f>
        <v/>
      </c>
      <c r="AB18" s="62" t="str">
        <f ca="1" t="shared" ref="AB18:AB23" si="77">IF(AND($C18="Goal",AB$7&gt;=$F18,AB$7&lt;=$F18+$G18-1),2,IF(AND($C18="Milestone",AB$7&gt;=$F18,AB$7&lt;=$F18+$G18-1),1,""))</f>
        <v/>
      </c>
      <c r="AC18" s="62" t="str">
        <f ca="1" t="shared" ref="AC18:AC23" si="78">IF(AND($C18="Goal",AC$7&gt;=$F18,AC$7&lt;=$F18+$G18-1),2,IF(AND($C18="Milestone",AC$7&gt;=$F18,AC$7&lt;=$F18+$G18-1),1,""))</f>
        <v/>
      </c>
      <c r="AD18" s="62" t="str">
        <f ca="1" t="shared" ref="AD18:AD23" si="79">IF(AND($C18="Goal",AD$7&gt;=$F18,AD$7&lt;=$F18+$G18-1),2,IF(AND($C18="Milestone",AD$7&gt;=$F18,AD$7&lt;=$F18+$G18-1),1,""))</f>
        <v/>
      </c>
      <c r="AE18" s="62" t="str">
        <f ca="1" t="shared" ref="AE18:AE23" si="80">IF(AND($C18="Goal",AE$7&gt;=$F18,AE$7&lt;=$F18+$G18-1),2,IF(AND($C18="Milestone",AE$7&gt;=$F18,AE$7&lt;=$F18+$G18-1),1,""))</f>
        <v/>
      </c>
      <c r="AF18" s="62" t="str">
        <f ca="1" t="shared" ref="AF18:AF23" si="81">IF(AND($C18="Goal",AF$7&gt;=$F18,AF$7&lt;=$F18+$G18-1),2,IF(AND($C18="Milestone",AF$7&gt;=$F18,AF$7&lt;=$F18+$G18-1),1,""))</f>
        <v/>
      </c>
      <c r="AG18" s="62" t="str">
        <f ca="1" t="shared" ref="AG18:AG23" si="82">IF(AND($C18="Goal",AG$7&gt;=$F18,AG$7&lt;=$F18+$G18-1),2,IF(AND($C18="Milestone",AG$7&gt;=$F18,AG$7&lt;=$F18+$G18-1),1,""))</f>
        <v/>
      </c>
      <c r="AH18" s="62" t="str">
        <f ca="1" t="shared" ref="AH18:AH23" si="83">IF(AND($C18="Goal",AH$7&gt;=$F18,AH$7&lt;=$F18+$G18-1),2,IF(AND($C18="Milestone",AH$7&gt;=$F18,AH$7&lt;=$F18+$G18-1),1,""))</f>
        <v/>
      </c>
      <c r="AI18" s="62" t="str">
        <f ca="1" t="shared" ref="AI18:AI23" si="84">IF(AND($C18="Goal",AI$7&gt;=$F18,AI$7&lt;=$F18+$G18-1),2,IF(AND($C18="Milestone",AI$7&gt;=$F18,AI$7&lt;=$F18+$G18-1),1,""))</f>
        <v/>
      </c>
      <c r="AJ18" s="62" t="str">
        <f ca="1" t="shared" ref="AJ18:AJ23" si="85">IF(AND($C18="Goal",AJ$7&gt;=$F18,AJ$7&lt;=$F18+$G18-1),2,IF(AND($C18="Milestone",AJ$7&gt;=$F18,AJ$7&lt;=$F18+$G18-1),1,""))</f>
        <v/>
      </c>
      <c r="AK18" s="62" t="str">
        <f ca="1" t="shared" ref="AK18:AK23" si="86">IF(AND($C18="Goal",AK$7&gt;=$F18,AK$7&lt;=$F18+$G18-1),2,IF(AND($C18="Milestone",AK$7&gt;=$F18,AK$7&lt;=$F18+$G18-1),1,""))</f>
        <v/>
      </c>
      <c r="AL18" s="62" t="str">
        <f ca="1" t="shared" ref="AL18:AL23" si="87">IF(AND($C18="Goal",AL$7&gt;=$F18,AL$7&lt;=$F18+$G18-1),2,IF(AND($C18="Milestone",AL$7&gt;=$F18,AL$7&lt;=$F18+$G18-1),1,""))</f>
        <v/>
      </c>
      <c r="AM18" s="62" t="str">
        <f ca="1" t="shared" ref="AM18:AM23" si="88">IF(AND($C18="Goal",AM$7&gt;=$F18,AM$7&lt;=$F18+$G18-1),2,IF(AND($C18="Milestone",AM$7&gt;=$F18,AM$7&lt;=$F18+$G18-1),1,""))</f>
        <v/>
      </c>
      <c r="AN18" s="62" t="str">
        <f ca="1" t="shared" ref="AN18:AN23" si="89">IF(AND($C18="Goal",AN$7&gt;=$F18,AN$7&lt;=$F18+$G18-1),2,IF(AND($C18="Milestone",AN$7&gt;=$F18,AN$7&lt;=$F18+$G18-1),1,""))</f>
        <v/>
      </c>
      <c r="AO18" s="62" t="str">
        <f ca="1" t="shared" ref="AO18:AO23" si="90">IF(AND($C18="Goal",AO$7&gt;=$F18,AO$7&lt;=$F18+$G18-1),2,IF(AND($C18="Milestone",AO$7&gt;=$F18,AO$7&lt;=$F18+$G18-1),1,""))</f>
        <v/>
      </c>
      <c r="AP18" s="62" t="str">
        <f ca="1" t="shared" ref="AP18:AP23" si="91">IF(AND($C18="Goal",AP$7&gt;=$F18,AP$7&lt;=$F18+$G18-1),2,IF(AND($C18="Milestone",AP$7&gt;=$F18,AP$7&lt;=$F18+$G18-1),1,""))</f>
        <v/>
      </c>
      <c r="AQ18" s="62" t="str">
        <f ca="1" t="shared" ref="AQ18:AQ23" si="92">IF(AND($C18="Goal",AQ$7&gt;=$F18,AQ$7&lt;=$F18+$G18-1),2,IF(AND($C18="Milestone",AQ$7&gt;=$F18,AQ$7&lt;=$F18+$G18-1),1,""))</f>
        <v/>
      </c>
      <c r="AR18" s="62" t="str">
        <f ca="1" t="shared" ref="AR18:AR23" si="93">IF(AND($C18="Goal",AR$7&gt;=$F18,AR$7&lt;=$F18+$G18-1),2,IF(AND($C18="Milestone",AR$7&gt;=$F18,AR$7&lt;=$F18+$G18-1),1,""))</f>
        <v/>
      </c>
      <c r="AS18" s="62" t="str">
        <f ca="1" t="shared" ref="AS18:AS23" si="94">IF(AND($C18="Goal",AS$7&gt;=$F18,AS$7&lt;=$F18+$G18-1),2,IF(AND($C18="Milestone",AS$7&gt;=$F18,AS$7&lt;=$F18+$G18-1),1,""))</f>
        <v/>
      </c>
      <c r="AT18" s="62" t="str">
        <f ca="1" t="shared" ref="AT18:AT23" si="95">IF(AND($C18="Goal",AT$7&gt;=$F18,AT$7&lt;=$F18+$G18-1),2,IF(AND($C18="Milestone",AT$7&gt;=$F18,AT$7&lt;=$F18+$G18-1),1,""))</f>
        <v/>
      </c>
      <c r="AU18" s="62" t="str">
        <f ca="1" t="shared" ref="AU18:AU23" si="96">IF(AND($C18="Goal",AU$7&gt;=$F18,AU$7&lt;=$F18+$G18-1),2,IF(AND($C18="Milestone",AU$7&gt;=$F18,AU$7&lt;=$F18+$G18-1),1,""))</f>
        <v/>
      </c>
      <c r="AV18" s="62" t="str">
        <f ca="1" t="shared" ref="AV18:AV23" si="97">IF(AND($C18="Goal",AV$7&gt;=$F18,AV$7&lt;=$F18+$G18-1),2,IF(AND($C18="Milestone",AV$7&gt;=$F18,AV$7&lt;=$F18+$G18-1),1,""))</f>
        <v/>
      </c>
      <c r="AW18" s="62" t="str">
        <f ca="1" t="shared" ref="AW18:AW23" si="98">IF(AND($C18="Goal",AW$7&gt;=$F18,AW$7&lt;=$F18+$G18-1),2,IF(AND($C18="Milestone",AW$7&gt;=$F18,AW$7&lt;=$F18+$G18-1),1,""))</f>
        <v/>
      </c>
      <c r="AX18" s="62" t="str">
        <f ca="1" t="shared" ref="AX18:AX23" si="99">IF(AND($C18="Goal",AX$7&gt;=$F18,AX$7&lt;=$F18+$G18-1),2,IF(AND($C18="Milestone",AX$7&gt;=$F18,AX$7&lt;=$F18+$G18-1),1,""))</f>
        <v/>
      </c>
      <c r="AY18" s="62" t="str">
        <f ca="1" t="shared" ref="AY18:AY23" si="100">IF(AND($C18="Goal",AY$7&gt;=$F18,AY$7&lt;=$F18+$G18-1),2,IF(AND($C18="Milestone",AY$7&gt;=$F18,AY$7&lt;=$F18+$G18-1),1,""))</f>
        <v/>
      </c>
      <c r="AZ18" s="62" t="str">
        <f ca="1" t="shared" ref="AZ18:AZ23" si="101">IF(AND($C18="Goal",AZ$7&gt;=$F18,AZ$7&lt;=$F18+$G18-1),2,IF(AND($C18="Milestone",AZ$7&gt;=$F18,AZ$7&lt;=$F18+$G18-1),1,""))</f>
        <v/>
      </c>
      <c r="BA18" s="62" t="str">
        <f ca="1" t="shared" ref="BA18:BA23" si="102">IF(AND($C18="Goal",BA$7&gt;=$F18,BA$7&lt;=$F18+$G18-1),2,IF(AND($C18="Milestone",BA$7&gt;=$F18,BA$7&lt;=$F18+$G18-1),1,""))</f>
        <v/>
      </c>
      <c r="BB18" s="62" t="str">
        <f ca="1" t="shared" ref="BB18:BB23" si="103">IF(AND($C18="Goal",BB$7&gt;=$F18,BB$7&lt;=$F18+$G18-1),2,IF(AND($C18="Milestone",BB$7&gt;=$F18,BB$7&lt;=$F18+$G18-1),1,""))</f>
        <v/>
      </c>
      <c r="BC18" s="62" t="str">
        <f ca="1" t="shared" ref="BC18:BC23" si="104">IF(AND($C18="Goal",BC$7&gt;=$F18,BC$7&lt;=$F18+$G18-1),2,IF(AND($C18="Milestone",BC$7&gt;=$F18,BC$7&lt;=$F18+$G18-1),1,""))</f>
        <v/>
      </c>
      <c r="BD18" s="62" t="str">
        <f ca="1" t="shared" ref="BD18:BD23" si="105">IF(AND($C18="Goal",BD$7&gt;=$F18,BD$7&lt;=$F18+$G18-1),2,IF(AND($C18="Milestone",BD$7&gt;=$F18,BD$7&lt;=$F18+$G18-1),1,""))</f>
        <v/>
      </c>
      <c r="BE18" s="62" t="str">
        <f ca="1" t="shared" ref="BE18:BE23" si="106">IF(AND($C18="Goal",BE$7&gt;=$F18,BE$7&lt;=$F18+$G18-1),2,IF(AND($C18="Milestone",BE$7&gt;=$F18,BE$7&lt;=$F18+$G18-1),1,""))</f>
        <v/>
      </c>
      <c r="BF18" s="62" t="str">
        <f ca="1" t="shared" ref="BF18:BF23" si="107">IF(AND($C18="Goal",BF$7&gt;=$F18,BF$7&lt;=$F18+$G18-1),2,IF(AND($C18="Milestone",BF$7&gt;=$F18,BF$7&lt;=$F18+$G18-1),1,""))</f>
        <v/>
      </c>
      <c r="BG18" s="62" t="str">
        <f ca="1" t="shared" ref="BG18:BG23" si="108">IF(AND($C18="Goal",BG$7&gt;=$F18,BG$7&lt;=$F18+$G18-1),2,IF(AND($C18="Milestone",BG$7&gt;=$F18,BG$7&lt;=$F18+$G18-1),1,""))</f>
        <v/>
      </c>
      <c r="BH18" s="62" t="str">
        <f ca="1" t="shared" ref="BH18:BH23" si="109">IF(AND($C18="Goal",BH$7&gt;=$F18,BH$7&lt;=$F18+$G18-1),2,IF(AND($C18="Milestone",BH$7&gt;=$F18,BH$7&lt;=$F18+$G18-1),1,""))</f>
        <v/>
      </c>
      <c r="BI18" s="62" t="str">
        <f ca="1" t="shared" ref="BI18:BI23" si="110">IF(AND($C18="Goal",BI$7&gt;=$F18,BI$7&lt;=$F18+$G18-1),2,IF(AND($C18="Milestone",BI$7&gt;=$F18,BI$7&lt;=$F18+$G18-1),1,""))</f>
        <v/>
      </c>
      <c r="BJ18" s="62" t="str">
        <f ca="1" t="shared" ref="BJ18:BJ23" si="111">IF(AND($C18="Goal",BJ$7&gt;=$F18,BJ$7&lt;=$F18+$G18-1),2,IF(AND($C18="Milestone",BJ$7&gt;=$F18,BJ$7&lt;=$F18+$G18-1),1,""))</f>
        <v/>
      </c>
      <c r="BK18" s="62" t="str">
        <f ca="1" t="shared" ref="BK18:BK23" si="112">IF(AND($C18="Goal",BK$7&gt;=$F18,BK$7&lt;=$F18+$G18-1),2,IF(AND($C18="Milestone",BK$7&gt;=$F18,BK$7&lt;=$F18+$G18-1),1,""))</f>
        <v/>
      </c>
      <c r="BL18" s="62" t="str">
        <f ca="1" t="shared" ref="BL18:BL23" si="113">IF(AND($C18="Goal",BL$7&gt;=$F18,BL$7&lt;=$F18+$G18-1),2,IF(AND($C18="Milestone",BL$7&gt;=$F18,BL$7&lt;=$F18+$G18-1),1,""))</f>
        <v/>
      </c>
      <c r="BM18" s="78"/>
    </row>
    <row r="19" s="1" customFormat="1" ht="40.15" customHeight="1" spans="1:65">
      <c r="A19" s="4"/>
      <c r="B19" s="25" t="s">
        <v>25</v>
      </c>
      <c r="C19" s="24" t="s">
        <v>26</v>
      </c>
      <c r="D19" s="24" t="s">
        <v>13</v>
      </c>
      <c r="E19" s="148">
        <v>0.25</v>
      </c>
      <c r="F19" s="43">
        <f>F12+6</f>
        <v>44459</v>
      </c>
      <c r="G19" s="44">
        <v>1</v>
      </c>
      <c r="H19" s="45"/>
      <c r="I19" s="62" t="str">
        <f ca="1" t="shared" si="58"/>
        <v/>
      </c>
      <c r="J19" s="62" t="str">
        <f ca="1" t="shared" si="59"/>
        <v/>
      </c>
      <c r="K19" s="62" t="str">
        <f ca="1" t="shared" si="60"/>
        <v/>
      </c>
      <c r="L19" s="62" t="str">
        <f ca="1" t="shared" si="61"/>
        <v/>
      </c>
      <c r="M19" s="62" t="str">
        <f ca="1" t="shared" si="62"/>
        <v/>
      </c>
      <c r="N19" s="62" t="str">
        <f ca="1" t="shared" si="63"/>
        <v/>
      </c>
      <c r="O19" s="62">
        <f ca="1" t="shared" si="64"/>
        <v>2</v>
      </c>
      <c r="P19" s="62" t="str">
        <f ca="1" t="shared" si="65"/>
        <v/>
      </c>
      <c r="Q19" s="62" t="str">
        <f ca="1" t="shared" si="66"/>
        <v/>
      </c>
      <c r="R19" s="62" t="str">
        <f ca="1" t="shared" si="67"/>
        <v/>
      </c>
      <c r="S19" s="62" t="str">
        <f ca="1" t="shared" si="68"/>
        <v/>
      </c>
      <c r="T19" s="62" t="str">
        <f ca="1" t="shared" si="69"/>
        <v/>
      </c>
      <c r="U19" s="62" t="str">
        <f ca="1" t="shared" si="70"/>
        <v/>
      </c>
      <c r="V19" s="62" t="str">
        <f ca="1" t="shared" si="71"/>
        <v/>
      </c>
      <c r="W19" s="62" t="str">
        <f ca="1" t="shared" si="72"/>
        <v/>
      </c>
      <c r="X19" s="62" t="str">
        <f ca="1" t="shared" si="73"/>
        <v/>
      </c>
      <c r="Y19" s="62" t="str">
        <f ca="1" t="shared" si="74"/>
        <v/>
      </c>
      <c r="Z19" s="62" t="str">
        <f ca="1" t="shared" si="75"/>
        <v/>
      </c>
      <c r="AA19" s="62" t="str">
        <f ca="1" t="shared" si="76"/>
        <v/>
      </c>
      <c r="AB19" s="62" t="str">
        <f ca="1" t="shared" si="77"/>
        <v/>
      </c>
      <c r="AC19" s="62" t="str">
        <f ca="1" t="shared" si="78"/>
        <v/>
      </c>
      <c r="AD19" s="62" t="str">
        <f ca="1" t="shared" si="79"/>
        <v/>
      </c>
      <c r="AE19" s="62" t="str">
        <f ca="1" t="shared" si="80"/>
        <v/>
      </c>
      <c r="AF19" s="62" t="str">
        <f ca="1" t="shared" si="81"/>
        <v/>
      </c>
      <c r="AG19" s="62" t="str">
        <f ca="1" t="shared" si="82"/>
        <v/>
      </c>
      <c r="AH19" s="62" t="str">
        <f ca="1" t="shared" si="83"/>
        <v/>
      </c>
      <c r="AI19" s="62" t="str">
        <f ca="1" t="shared" si="84"/>
        <v/>
      </c>
      <c r="AJ19" s="62" t="str">
        <f ca="1" t="shared" si="85"/>
        <v/>
      </c>
      <c r="AK19" s="62" t="str">
        <f ca="1" t="shared" si="86"/>
        <v/>
      </c>
      <c r="AL19" s="62" t="str">
        <f ca="1" t="shared" si="87"/>
        <v/>
      </c>
      <c r="AM19" s="62" t="str">
        <f ca="1" t="shared" si="88"/>
        <v/>
      </c>
      <c r="AN19" s="62" t="str">
        <f ca="1" t="shared" si="89"/>
        <v/>
      </c>
      <c r="AO19" s="62" t="str">
        <f ca="1" t="shared" si="90"/>
        <v/>
      </c>
      <c r="AP19" s="62" t="str">
        <f ca="1" t="shared" si="91"/>
        <v/>
      </c>
      <c r="AQ19" s="62" t="str">
        <f ca="1" t="shared" si="92"/>
        <v/>
      </c>
      <c r="AR19" s="62" t="str">
        <f ca="1" t="shared" si="93"/>
        <v/>
      </c>
      <c r="AS19" s="62" t="str">
        <f ca="1" t="shared" si="94"/>
        <v/>
      </c>
      <c r="AT19" s="62" t="str">
        <f ca="1" t="shared" si="95"/>
        <v/>
      </c>
      <c r="AU19" s="62" t="str">
        <f ca="1" t="shared" si="96"/>
        <v/>
      </c>
      <c r="AV19" s="62" t="str">
        <f ca="1" t="shared" si="97"/>
        <v/>
      </c>
      <c r="AW19" s="62" t="str">
        <f ca="1" t="shared" si="98"/>
        <v/>
      </c>
      <c r="AX19" s="62" t="str">
        <f ca="1" t="shared" si="99"/>
        <v/>
      </c>
      <c r="AY19" s="62" t="str">
        <f ca="1" t="shared" si="100"/>
        <v/>
      </c>
      <c r="AZ19" s="62" t="str">
        <f ca="1" t="shared" si="101"/>
        <v/>
      </c>
      <c r="BA19" s="62" t="str">
        <f ca="1" t="shared" si="102"/>
        <v/>
      </c>
      <c r="BB19" s="62" t="str">
        <f ca="1" t="shared" si="103"/>
        <v/>
      </c>
      <c r="BC19" s="62" t="str">
        <f ca="1" t="shared" si="104"/>
        <v/>
      </c>
      <c r="BD19" s="62" t="str">
        <f ca="1" t="shared" si="105"/>
        <v/>
      </c>
      <c r="BE19" s="62" t="str">
        <f ca="1" t="shared" si="106"/>
        <v/>
      </c>
      <c r="BF19" s="62" t="str">
        <f ca="1" t="shared" si="107"/>
        <v/>
      </c>
      <c r="BG19" s="62" t="str">
        <f ca="1" t="shared" si="108"/>
        <v/>
      </c>
      <c r="BH19" s="62" t="str">
        <f ca="1" t="shared" si="109"/>
        <v/>
      </c>
      <c r="BI19" s="62" t="str">
        <f ca="1" t="shared" si="110"/>
        <v/>
      </c>
      <c r="BJ19" s="62" t="str">
        <f ca="1" t="shared" si="111"/>
        <v/>
      </c>
      <c r="BK19" s="62" t="str">
        <f ca="1" t="shared" si="112"/>
        <v/>
      </c>
      <c r="BL19" s="62" t="str">
        <f ca="1" t="shared" si="113"/>
        <v/>
      </c>
      <c r="BM19" s="78"/>
    </row>
    <row r="20" s="1" customFormat="1" ht="40.15" customHeight="1" spans="1:65">
      <c r="A20" s="2"/>
      <c r="B20" s="25" t="s">
        <v>38</v>
      </c>
      <c r="C20" s="24" t="s">
        <v>32</v>
      </c>
      <c r="D20" s="24" t="s">
        <v>14</v>
      </c>
      <c r="E20" s="42">
        <v>0.5</v>
      </c>
      <c r="F20" s="147">
        <v>44460</v>
      </c>
      <c r="G20" s="44">
        <v>3</v>
      </c>
      <c r="H20" s="45"/>
      <c r="I20" s="62" t="str">
        <f ca="1" t="shared" si="58"/>
        <v/>
      </c>
      <c r="J20" s="62" t="str">
        <f ca="1" t="shared" si="59"/>
        <v/>
      </c>
      <c r="K20" s="62" t="str">
        <f ca="1" t="shared" si="60"/>
        <v/>
      </c>
      <c r="L20" s="62" t="str">
        <f ca="1" t="shared" si="61"/>
        <v/>
      </c>
      <c r="M20" s="62" t="str">
        <f ca="1" t="shared" si="62"/>
        <v/>
      </c>
      <c r="N20" s="62" t="str">
        <f ca="1" t="shared" si="63"/>
        <v/>
      </c>
      <c r="O20" s="62" t="str">
        <f ca="1" t="shared" si="64"/>
        <v/>
      </c>
      <c r="P20" s="62" t="str">
        <f ca="1" t="shared" si="65"/>
        <v/>
      </c>
      <c r="Q20" s="62" t="str">
        <f ca="1" t="shared" si="66"/>
        <v/>
      </c>
      <c r="R20" s="62" t="str">
        <f ca="1" t="shared" si="67"/>
        <v/>
      </c>
      <c r="S20" s="62" t="str">
        <f ca="1" t="shared" si="68"/>
        <v/>
      </c>
      <c r="T20" s="62" t="str">
        <f ca="1" t="shared" si="69"/>
        <v/>
      </c>
      <c r="U20" s="62" t="str">
        <f ca="1" t="shared" si="70"/>
        <v/>
      </c>
      <c r="V20" s="62" t="str">
        <f ca="1" t="shared" si="71"/>
        <v/>
      </c>
      <c r="W20" s="62" t="str">
        <f ca="1" t="shared" si="72"/>
        <v/>
      </c>
      <c r="X20" s="62" t="str">
        <f ca="1" t="shared" si="73"/>
        <v/>
      </c>
      <c r="Y20" s="62" t="str">
        <f ca="1" t="shared" si="74"/>
        <v/>
      </c>
      <c r="Z20" s="62" t="str">
        <f ca="1" t="shared" si="75"/>
        <v/>
      </c>
      <c r="AA20" s="62" t="str">
        <f ca="1" t="shared" si="76"/>
        <v/>
      </c>
      <c r="AB20" s="62" t="str">
        <f ca="1" t="shared" si="77"/>
        <v/>
      </c>
      <c r="AC20" s="62" t="str">
        <f ca="1" t="shared" si="78"/>
        <v/>
      </c>
      <c r="AD20" s="62" t="str">
        <f ca="1" t="shared" si="79"/>
        <v/>
      </c>
      <c r="AE20" s="62" t="str">
        <f ca="1" t="shared" si="80"/>
        <v/>
      </c>
      <c r="AF20" s="62" t="str">
        <f ca="1" t="shared" si="81"/>
        <v/>
      </c>
      <c r="AG20" s="62" t="str">
        <f ca="1" t="shared" si="82"/>
        <v/>
      </c>
      <c r="AH20" s="62" t="str">
        <f ca="1" t="shared" si="83"/>
        <v/>
      </c>
      <c r="AI20" s="62" t="str">
        <f ca="1" t="shared" si="84"/>
        <v/>
      </c>
      <c r="AJ20" s="62" t="str">
        <f ca="1" t="shared" si="85"/>
        <v/>
      </c>
      <c r="AK20" s="62" t="str">
        <f ca="1" t="shared" si="86"/>
        <v/>
      </c>
      <c r="AL20" s="62" t="str">
        <f ca="1" t="shared" si="87"/>
        <v/>
      </c>
      <c r="AM20" s="62" t="str">
        <f ca="1" t="shared" si="88"/>
        <v/>
      </c>
      <c r="AN20" s="62" t="str">
        <f ca="1" t="shared" si="89"/>
        <v/>
      </c>
      <c r="AO20" s="62" t="str">
        <f ca="1" t="shared" si="90"/>
        <v/>
      </c>
      <c r="AP20" s="62" t="str">
        <f ca="1" t="shared" si="91"/>
        <v/>
      </c>
      <c r="AQ20" s="62" t="str">
        <f ca="1" t="shared" si="92"/>
        <v/>
      </c>
      <c r="AR20" s="62" t="str">
        <f ca="1" t="shared" si="93"/>
        <v/>
      </c>
      <c r="AS20" s="62" t="str">
        <f ca="1" t="shared" si="94"/>
        <v/>
      </c>
      <c r="AT20" s="62" t="str">
        <f ca="1" t="shared" si="95"/>
        <v/>
      </c>
      <c r="AU20" s="62" t="str">
        <f ca="1" t="shared" si="96"/>
        <v/>
      </c>
      <c r="AV20" s="62" t="str">
        <f ca="1" t="shared" si="97"/>
        <v/>
      </c>
      <c r="AW20" s="62" t="str">
        <f ca="1" t="shared" si="98"/>
        <v/>
      </c>
      <c r="AX20" s="62" t="str">
        <f ca="1" t="shared" si="99"/>
        <v/>
      </c>
      <c r="AY20" s="62" t="str">
        <f ca="1" t="shared" si="100"/>
        <v/>
      </c>
      <c r="AZ20" s="62" t="str">
        <f ca="1" t="shared" si="101"/>
        <v/>
      </c>
      <c r="BA20" s="62" t="str">
        <f ca="1" t="shared" si="102"/>
        <v/>
      </c>
      <c r="BB20" s="62" t="str">
        <f ca="1" t="shared" si="103"/>
        <v/>
      </c>
      <c r="BC20" s="62" t="str">
        <f ca="1" t="shared" si="104"/>
        <v/>
      </c>
      <c r="BD20" s="62" t="str">
        <f ca="1" t="shared" si="105"/>
        <v/>
      </c>
      <c r="BE20" s="62" t="str">
        <f ca="1" t="shared" si="106"/>
        <v/>
      </c>
      <c r="BF20" s="62" t="str">
        <f ca="1" t="shared" si="107"/>
        <v/>
      </c>
      <c r="BG20" s="62" t="str">
        <f ca="1" t="shared" si="108"/>
        <v/>
      </c>
      <c r="BH20" s="62" t="str">
        <f ca="1" t="shared" si="109"/>
        <v/>
      </c>
      <c r="BI20" s="62" t="str">
        <f ca="1" t="shared" si="110"/>
        <v/>
      </c>
      <c r="BJ20" s="62" t="str">
        <f ca="1" t="shared" si="111"/>
        <v/>
      </c>
      <c r="BK20" s="62" t="str">
        <f ca="1" t="shared" si="112"/>
        <v/>
      </c>
      <c r="BL20" s="62" t="str">
        <f ca="1" t="shared" si="113"/>
        <v/>
      </c>
      <c r="BM20" s="78"/>
    </row>
    <row r="21" s="1" customFormat="1" ht="40.15" customHeight="1" spans="1:65">
      <c r="A21" s="2"/>
      <c r="B21" s="25" t="s">
        <v>39</v>
      </c>
      <c r="C21" s="24" t="s">
        <v>34</v>
      </c>
      <c r="D21" s="24" t="s">
        <v>12</v>
      </c>
      <c r="E21" s="42">
        <v>0.33</v>
      </c>
      <c r="F21" s="147">
        <v>44463</v>
      </c>
      <c r="G21" s="44">
        <v>5</v>
      </c>
      <c r="H21" s="45"/>
      <c r="I21" s="62" t="str">
        <f ca="1" t="shared" si="58"/>
        <v/>
      </c>
      <c r="J21" s="62" t="str">
        <f ca="1" t="shared" si="59"/>
        <v/>
      </c>
      <c r="K21" s="62" t="str">
        <f ca="1" t="shared" si="60"/>
        <v/>
      </c>
      <c r="L21" s="62" t="str">
        <f ca="1" t="shared" si="61"/>
        <v/>
      </c>
      <c r="M21" s="62" t="str">
        <f ca="1" t="shared" si="62"/>
        <v/>
      </c>
      <c r="N21" s="62" t="str">
        <f ca="1" t="shared" si="63"/>
        <v/>
      </c>
      <c r="O21" s="62" t="str">
        <f ca="1" t="shared" si="64"/>
        <v/>
      </c>
      <c r="P21" s="62" t="str">
        <f ca="1" t="shared" si="65"/>
        <v/>
      </c>
      <c r="Q21" s="62" t="str">
        <f ca="1" t="shared" si="66"/>
        <v/>
      </c>
      <c r="R21" s="62" t="str">
        <f ca="1" t="shared" si="67"/>
        <v/>
      </c>
      <c r="S21" s="62" t="str">
        <f ca="1" t="shared" si="68"/>
        <v/>
      </c>
      <c r="T21" s="62" t="str">
        <f ca="1" t="shared" si="69"/>
        <v/>
      </c>
      <c r="U21" s="62" t="str">
        <f ca="1" t="shared" si="70"/>
        <v/>
      </c>
      <c r="V21" s="62" t="str">
        <f ca="1" t="shared" si="71"/>
        <v/>
      </c>
      <c r="W21" s="62" t="str">
        <f ca="1" t="shared" si="72"/>
        <v/>
      </c>
      <c r="X21" s="62" t="str">
        <f ca="1" t="shared" si="73"/>
        <v/>
      </c>
      <c r="Y21" s="62" t="str">
        <f ca="1" t="shared" si="74"/>
        <v/>
      </c>
      <c r="Z21" s="62" t="str">
        <f ca="1" t="shared" si="75"/>
        <v/>
      </c>
      <c r="AA21" s="62" t="str">
        <f ca="1" t="shared" si="76"/>
        <v/>
      </c>
      <c r="AB21" s="62" t="str">
        <f ca="1" t="shared" si="77"/>
        <v/>
      </c>
      <c r="AC21" s="62" t="str">
        <f ca="1" t="shared" si="78"/>
        <v/>
      </c>
      <c r="AD21" s="62" t="str">
        <f ca="1" t="shared" si="79"/>
        <v/>
      </c>
      <c r="AE21" s="62" t="str">
        <f ca="1" t="shared" si="80"/>
        <v/>
      </c>
      <c r="AF21" s="62" t="str">
        <f ca="1" t="shared" si="81"/>
        <v/>
      </c>
      <c r="AG21" s="62" t="str">
        <f ca="1" t="shared" si="82"/>
        <v/>
      </c>
      <c r="AH21" s="62" t="str">
        <f ca="1" t="shared" si="83"/>
        <v/>
      </c>
      <c r="AI21" s="62" t="str">
        <f ca="1" t="shared" si="84"/>
        <v/>
      </c>
      <c r="AJ21" s="62" t="str">
        <f ca="1" t="shared" si="85"/>
        <v/>
      </c>
      <c r="AK21" s="62" t="str">
        <f ca="1" t="shared" si="86"/>
        <v/>
      </c>
      <c r="AL21" s="62" t="str">
        <f ca="1" t="shared" si="87"/>
        <v/>
      </c>
      <c r="AM21" s="62" t="str">
        <f ca="1" t="shared" si="88"/>
        <v/>
      </c>
      <c r="AN21" s="62" t="str">
        <f ca="1" t="shared" si="89"/>
        <v/>
      </c>
      <c r="AO21" s="62" t="str">
        <f ca="1" t="shared" si="90"/>
        <v/>
      </c>
      <c r="AP21" s="62" t="str">
        <f ca="1" t="shared" si="91"/>
        <v/>
      </c>
      <c r="AQ21" s="62" t="str">
        <f ca="1" t="shared" si="92"/>
        <v/>
      </c>
      <c r="AR21" s="62" t="str">
        <f ca="1" t="shared" si="93"/>
        <v/>
      </c>
      <c r="AS21" s="62" t="str">
        <f ca="1" t="shared" si="94"/>
        <v/>
      </c>
      <c r="AT21" s="62" t="str">
        <f ca="1" t="shared" si="95"/>
        <v/>
      </c>
      <c r="AU21" s="62" t="str">
        <f ca="1" t="shared" si="96"/>
        <v/>
      </c>
      <c r="AV21" s="62" t="str">
        <f ca="1" t="shared" si="97"/>
        <v/>
      </c>
      <c r="AW21" s="62" t="str">
        <f ca="1" t="shared" si="98"/>
        <v/>
      </c>
      <c r="AX21" s="62" t="str">
        <f ca="1" t="shared" si="99"/>
        <v/>
      </c>
      <c r="AY21" s="62" t="str">
        <f ca="1" t="shared" si="100"/>
        <v/>
      </c>
      <c r="AZ21" s="62" t="str">
        <f ca="1" t="shared" si="101"/>
        <v/>
      </c>
      <c r="BA21" s="62" t="str">
        <f ca="1" t="shared" si="102"/>
        <v/>
      </c>
      <c r="BB21" s="62" t="str">
        <f ca="1" t="shared" si="103"/>
        <v/>
      </c>
      <c r="BC21" s="62" t="str">
        <f ca="1" t="shared" si="104"/>
        <v/>
      </c>
      <c r="BD21" s="62" t="str">
        <f ca="1" t="shared" si="105"/>
        <v/>
      </c>
      <c r="BE21" s="62" t="str">
        <f ca="1" t="shared" si="106"/>
        <v/>
      </c>
      <c r="BF21" s="62" t="str">
        <f ca="1" t="shared" si="107"/>
        <v/>
      </c>
      <c r="BG21" s="62" t="str">
        <f ca="1" t="shared" si="108"/>
        <v/>
      </c>
      <c r="BH21" s="62" t="str">
        <f ca="1" t="shared" si="109"/>
        <v/>
      </c>
      <c r="BI21" s="62" t="str">
        <f ca="1" t="shared" si="110"/>
        <v/>
      </c>
      <c r="BJ21" s="62" t="str">
        <f ca="1" t="shared" si="111"/>
        <v/>
      </c>
      <c r="BK21" s="62" t="str">
        <f ca="1" t="shared" si="112"/>
        <v/>
      </c>
      <c r="BL21" s="62" t="str">
        <f ca="1" t="shared" si="113"/>
        <v/>
      </c>
      <c r="BM21" s="78"/>
    </row>
    <row r="22" s="1" customFormat="1" ht="40.15" customHeight="1" spans="1:65">
      <c r="A22" s="2"/>
      <c r="B22" s="25" t="s">
        <v>40</v>
      </c>
      <c r="C22" s="24" t="s">
        <v>28</v>
      </c>
      <c r="D22" s="24" t="s">
        <v>14</v>
      </c>
      <c r="E22" s="148">
        <v>1</v>
      </c>
      <c r="F22" s="147">
        <v>44466</v>
      </c>
      <c r="G22" s="44">
        <v>3</v>
      </c>
      <c r="H22" s="45"/>
      <c r="I22" s="62" t="str">
        <f ca="1" t="shared" si="58"/>
        <v/>
      </c>
      <c r="J22" s="62" t="str">
        <f ca="1" t="shared" si="59"/>
        <v/>
      </c>
      <c r="K22" s="62" t="str">
        <f ca="1" t="shared" si="60"/>
        <v/>
      </c>
      <c r="L22" s="62" t="str">
        <f ca="1" t="shared" si="61"/>
        <v/>
      </c>
      <c r="M22" s="62" t="str">
        <f ca="1" t="shared" si="62"/>
        <v/>
      </c>
      <c r="N22" s="62" t="str">
        <f ca="1" t="shared" si="63"/>
        <v/>
      </c>
      <c r="O22" s="62" t="str">
        <f ca="1" t="shared" si="64"/>
        <v/>
      </c>
      <c r="P22" s="62" t="str">
        <f ca="1" t="shared" si="65"/>
        <v/>
      </c>
      <c r="Q22" s="62" t="str">
        <f ca="1" t="shared" si="66"/>
        <v/>
      </c>
      <c r="R22" s="62" t="str">
        <f ca="1" t="shared" si="67"/>
        <v/>
      </c>
      <c r="S22" s="62" t="str">
        <f ca="1" t="shared" si="68"/>
        <v/>
      </c>
      <c r="T22" s="62" t="str">
        <f ca="1" t="shared" si="69"/>
        <v/>
      </c>
      <c r="U22" s="62" t="str">
        <f ca="1" t="shared" si="70"/>
        <v/>
      </c>
      <c r="V22" s="62" t="str">
        <f ca="1" t="shared" si="71"/>
        <v/>
      </c>
      <c r="W22" s="62" t="str">
        <f ca="1" t="shared" si="72"/>
        <v/>
      </c>
      <c r="X22" s="62" t="str">
        <f ca="1" t="shared" si="73"/>
        <v/>
      </c>
      <c r="Y22" s="62" t="str">
        <f ca="1" t="shared" si="74"/>
        <v/>
      </c>
      <c r="Z22" s="62" t="str">
        <f ca="1" t="shared" si="75"/>
        <v/>
      </c>
      <c r="AA22" s="62" t="str">
        <f ca="1" t="shared" si="76"/>
        <v/>
      </c>
      <c r="AB22" s="62" t="str">
        <f ca="1" t="shared" si="77"/>
        <v/>
      </c>
      <c r="AC22" s="62" t="str">
        <f ca="1" t="shared" si="78"/>
        <v/>
      </c>
      <c r="AD22" s="62" t="str">
        <f ca="1" t="shared" si="79"/>
        <v/>
      </c>
      <c r="AE22" s="62" t="str">
        <f ca="1" t="shared" si="80"/>
        <v/>
      </c>
      <c r="AF22" s="62" t="str">
        <f ca="1" t="shared" si="81"/>
        <v/>
      </c>
      <c r="AG22" s="62" t="str">
        <f ca="1" t="shared" si="82"/>
        <v/>
      </c>
      <c r="AH22" s="62" t="str">
        <f ca="1" t="shared" si="83"/>
        <v/>
      </c>
      <c r="AI22" s="62" t="str">
        <f ca="1" t="shared" si="84"/>
        <v/>
      </c>
      <c r="AJ22" s="62" t="str">
        <f ca="1" t="shared" si="85"/>
        <v/>
      </c>
      <c r="AK22" s="62" t="str">
        <f ca="1" t="shared" si="86"/>
        <v/>
      </c>
      <c r="AL22" s="62" t="str">
        <f ca="1" t="shared" si="87"/>
        <v/>
      </c>
      <c r="AM22" s="62" t="str">
        <f ca="1" t="shared" si="88"/>
        <v/>
      </c>
      <c r="AN22" s="62" t="str">
        <f ca="1" t="shared" si="89"/>
        <v/>
      </c>
      <c r="AO22" s="62" t="str">
        <f ca="1" t="shared" si="90"/>
        <v/>
      </c>
      <c r="AP22" s="62" t="str">
        <f ca="1" t="shared" si="91"/>
        <v/>
      </c>
      <c r="AQ22" s="62" t="str">
        <f ca="1" t="shared" si="92"/>
        <v/>
      </c>
      <c r="AR22" s="62" t="str">
        <f ca="1" t="shared" si="93"/>
        <v/>
      </c>
      <c r="AS22" s="62" t="str">
        <f ca="1" t="shared" si="94"/>
        <v/>
      </c>
      <c r="AT22" s="62" t="str">
        <f ca="1" t="shared" si="95"/>
        <v/>
      </c>
      <c r="AU22" s="62" t="str">
        <f ca="1" t="shared" si="96"/>
        <v/>
      </c>
      <c r="AV22" s="62" t="str">
        <f ca="1" t="shared" si="97"/>
        <v/>
      </c>
      <c r="AW22" s="62" t="str">
        <f ca="1" t="shared" si="98"/>
        <v/>
      </c>
      <c r="AX22" s="62" t="str">
        <f ca="1" t="shared" si="99"/>
        <v/>
      </c>
      <c r="AY22" s="62" t="str">
        <f ca="1" t="shared" si="100"/>
        <v/>
      </c>
      <c r="AZ22" s="62" t="str">
        <f ca="1" t="shared" si="101"/>
        <v/>
      </c>
      <c r="BA22" s="62" t="str">
        <f ca="1" t="shared" si="102"/>
        <v/>
      </c>
      <c r="BB22" s="62" t="str">
        <f ca="1" t="shared" si="103"/>
        <v/>
      </c>
      <c r="BC22" s="62" t="str">
        <f ca="1" t="shared" si="104"/>
        <v/>
      </c>
      <c r="BD22" s="62" t="str">
        <f ca="1" t="shared" si="105"/>
        <v/>
      </c>
      <c r="BE22" s="62" t="str">
        <f ca="1" t="shared" si="106"/>
        <v/>
      </c>
      <c r="BF22" s="62" t="str">
        <f ca="1" t="shared" si="107"/>
        <v/>
      </c>
      <c r="BG22" s="62" t="str">
        <f ca="1" t="shared" si="108"/>
        <v/>
      </c>
      <c r="BH22" s="62" t="str">
        <f ca="1" t="shared" si="109"/>
        <v/>
      </c>
      <c r="BI22" s="62" t="str">
        <f ca="1" t="shared" si="110"/>
        <v/>
      </c>
      <c r="BJ22" s="62" t="str">
        <f ca="1" t="shared" si="111"/>
        <v/>
      </c>
      <c r="BK22" s="62" t="str">
        <f ca="1" t="shared" si="112"/>
        <v/>
      </c>
      <c r="BL22" s="62" t="str">
        <f ca="1" t="shared" si="113"/>
        <v/>
      </c>
      <c r="BM22" s="78"/>
    </row>
    <row r="23" s="1" customFormat="1" ht="40.15" customHeight="1" spans="1:65">
      <c r="A23" s="2"/>
      <c r="B23" s="25" t="s">
        <v>41</v>
      </c>
      <c r="C23" s="24" t="s">
        <v>30</v>
      </c>
      <c r="D23" s="24" t="s">
        <v>15</v>
      </c>
      <c r="E23" s="148">
        <v>0.25</v>
      </c>
      <c r="F23" s="147">
        <v>44469</v>
      </c>
      <c r="G23" s="44">
        <v>8</v>
      </c>
      <c r="H23" s="45"/>
      <c r="I23" s="62" t="str">
        <f ca="1" t="shared" si="58"/>
        <v/>
      </c>
      <c r="J23" s="62" t="str">
        <f ca="1" t="shared" si="59"/>
        <v/>
      </c>
      <c r="K23" s="62" t="str">
        <f ca="1" t="shared" si="60"/>
        <v/>
      </c>
      <c r="L23" s="62" t="str">
        <f ca="1" t="shared" si="61"/>
        <v/>
      </c>
      <c r="M23" s="62" t="str">
        <f ca="1" t="shared" si="62"/>
        <v/>
      </c>
      <c r="N23" s="62" t="str">
        <f ca="1" t="shared" si="63"/>
        <v/>
      </c>
      <c r="O23" s="62" t="str">
        <f ca="1" t="shared" si="64"/>
        <v/>
      </c>
      <c r="P23" s="62" t="str">
        <f ca="1" t="shared" si="65"/>
        <v/>
      </c>
      <c r="Q23" s="62" t="str">
        <f ca="1" t="shared" si="66"/>
        <v/>
      </c>
      <c r="R23" s="62" t="str">
        <f ca="1" t="shared" si="67"/>
        <v/>
      </c>
      <c r="S23" s="62" t="str">
        <f ca="1" t="shared" si="68"/>
        <v/>
      </c>
      <c r="T23" s="62" t="str">
        <f ca="1" t="shared" si="69"/>
        <v/>
      </c>
      <c r="U23" s="62" t="str">
        <f ca="1" t="shared" si="70"/>
        <v/>
      </c>
      <c r="V23" s="62" t="str">
        <f ca="1" t="shared" si="71"/>
        <v/>
      </c>
      <c r="W23" s="62" t="str">
        <f ca="1" t="shared" si="72"/>
        <v/>
      </c>
      <c r="X23" s="62" t="str">
        <f ca="1" t="shared" si="73"/>
        <v/>
      </c>
      <c r="Y23" s="62" t="str">
        <f ca="1" t="shared" si="74"/>
        <v/>
      </c>
      <c r="Z23" s="62" t="str">
        <f ca="1" t="shared" si="75"/>
        <v/>
      </c>
      <c r="AA23" s="62" t="str">
        <f ca="1" t="shared" si="76"/>
        <v/>
      </c>
      <c r="AB23" s="62" t="str">
        <f ca="1" t="shared" si="77"/>
        <v/>
      </c>
      <c r="AC23" s="62" t="str">
        <f ca="1" t="shared" si="78"/>
        <v/>
      </c>
      <c r="AD23" s="62" t="str">
        <f ca="1" t="shared" si="79"/>
        <v/>
      </c>
      <c r="AE23" s="62" t="str">
        <f ca="1" t="shared" si="80"/>
        <v/>
      </c>
      <c r="AF23" s="62" t="str">
        <f ca="1" t="shared" si="81"/>
        <v/>
      </c>
      <c r="AG23" s="62" t="str">
        <f ca="1" t="shared" si="82"/>
        <v/>
      </c>
      <c r="AH23" s="62" t="str">
        <f ca="1" t="shared" si="83"/>
        <v/>
      </c>
      <c r="AI23" s="62" t="str">
        <f ca="1" t="shared" si="84"/>
        <v/>
      </c>
      <c r="AJ23" s="62" t="str">
        <f ca="1" t="shared" si="85"/>
        <v/>
      </c>
      <c r="AK23" s="62" t="str">
        <f ca="1" t="shared" si="86"/>
        <v/>
      </c>
      <c r="AL23" s="62" t="str">
        <f ca="1" t="shared" si="87"/>
        <v/>
      </c>
      <c r="AM23" s="62" t="str">
        <f ca="1" t="shared" si="88"/>
        <v/>
      </c>
      <c r="AN23" s="62" t="str">
        <f ca="1" t="shared" si="89"/>
        <v/>
      </c>
      <c r="AO23" s="62" t="str">
        <f ca="1" t="shared" si="90"/>
        <v/>
      </c>
      <c r="AP23" s="62" t="str">
        <f ca="1" t="shared" si="91"/>
        <v/>
      </c>
      <c r="AQ23" s="62" t="str">
        <f ca="1" t="shared" si="92"/>
        <v/>
      </c>
      <c r="AR23" s="62" t="str">
        <f ca="1" t="shared" si="93"/>
        <v/>
      </c>
      <c r="AS23" s="62" t="str">
        <f ca="1" t="shared" si="94"/>
        <v/>
      </c>
      <c r="AT23" s="62" t="str">
        <f ca="1" t="shared" si="95"/>
        <v/>
      </c>
      <c r="AU23" s="62" t="str">
        <f ca="1" t="shared" si="96"/>
        <v/>
      </c>
      <c r="AV23" s="62" t="str">
        <f ca="1" t="shared" si="97"/>
        <v/>
      </c>
      <c r="AW23" s="62" t="str">
        <f ca="1" t="shared" si="98"/>
        <v/>
      </c>
      <c r="AX23" s="62" t="str">
        <f ca="1" t="shared" si="99"/>
        <v/>
      </c>
      <c r="AY23" s="62" t="str">
        <f ca="1" t="shared" si="100"/>
        <v/>
      </c>
      <c r="AZ23" s="62" t="str">
        <f ca="1" t="shared" si="101"/>
        <v/>
      </c>
      <c r="BA23" s="62" t="str">
        <f ca="1" t="shared" si="102"/>
        <v/>
      </c>
      <c r="BB23" s="62" t="str">
        <f ca="1" t="shared" si="103"/>
        <v/>
      </c>
      <c r="BC23" s="62" t="str">
        <f ca="1" t="shared" si="104"/>
        <v/>
      </c>
      <c r="BD23" s="62" t="str">
        <f ca="1" t="shared" si="105"/>
        <v/>
      </c>
      <c r="BE23" s="62" t="str">
        <f ca="1" t="shared" si="106"/>
        <v/>
      </c>
      <c r="BF23" s="62" t="str">
        <f ca="1" t="shared" si="107"/>
        <v/>
      </c>
      <c r="BG23" s="62" t="str">
        <f ca="1" t="shared" si="108"/>
        <v/>
      </c>
      <c r="BH23" s="62" t="str">
        <f ca="1" t="shared" si="109"/>
        <v/>
      </c>
      <c r="BI23" s="62" t="str">
        <f ca="1" t="shared" si="110"/>
        <v/>
      </c>
      <c r="BJ23" s="62" t="str">
        <f ca="1" t="shared" si="111"/>
        <v/>
      </c>
      <c r="BK23" s="62" t="str">
        <f ca="1" t="shared" si="112"/>
        <v/>
      </c>
      <c r="BL23" s="62" t="str">
        <f ca="1" t="shared" si="113"/>
        <v/>
      </c>
      <c r="BM23" s="78"/>
    </row>
    <row r="24" s="1" customFormat="1" ht="40.15" customHeight="1" spans="1:65">
      <c r="A24" s="2"/>
      <c r="B24" s="25" t="s">
        <v>42</v>
      </c>
      <c r="C24" s="24" t="s">
        <v>36</v>
      </c>
      <c r="D24" s="24"/>
      <c r="E24" s="42"/>
      <c r="F24" s="43"/>
      <c r="G24" s="44"/>
      <c r="H24" s="45"/>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78"/>
    </row>
    <row r="25" s="1" customFormat="1" ht="40.15" customHeight="1" spans="1:65">
      <c r="A25" s="2"/>
      <c r="B25" s="23" t="s">
        <v>43</v>
      </c>
      <c r="C25" s="24"/>
      <c r="D25" s="24"/>
      <c r="E25" s="42"/>
      <c r="F25" s="43"/>
      <c r="G25" s="44"/>
      <c r="H25" s="45"/>
      <c r="I25" s="62" t="str">
        <f ca="1" t="shared" ref="I25:I30" si="114">IF(AND($C25="Goal",I$7&gt;=$F25,I$7&lt;=$F25+$G25-1),2,IF(AND($C25="Milestone",I$7&gt;=$F25,I$7&lt;=$F25+$G25-1),1,""))</f>
        <v/>
      </c>
      <c r="J25" s="62" t="str">
        <f ca="1" t="shared" ref="J25:J30" si="115">IF(AND($C25="Goal",J$7&gt;=$F25,J$7&lt;=$F25+$G25-1),2,IF(AND($C25="Milestone",J$7&gt;=$F25,J$7&lt;=$F25+$G25-1),1,""))</f>
        <v/>
      </c>
      <c r="K25" s="62" t="str">
        <f ca="1" t="shared" ref="K25:K30" si="116">IF(AND($C25="Goal",K$7&gt;=$F25,K$7&lt;=$F25+$G25-1),2,IF(AND($C25="Milestone",K$7&gt;=$F25,K$7&lt;=$F25+$G25-1),1,""))</f>
        <v/>
      </c>
      <c r="L25" s="62" t="str">
        <f ca="1" t="shared" ref="L25:L30" si="117">IF(AND($C25="Goal",L$7&gt;=$F25,L$7&lt;=$F25+$G25-1),2,IF(AND($C25="Milestone",L$7&gt;=$F25,L$7&lt;=$F25+$G25-1),1,""))</f>
        <v/>
      </c>
      <c r="M25" s="62" t="str">
        <f ca="1" t="shared" ref="M25:M30" si="118">IF(AND($C25="Goal",M$7&gt;=$F25,M$7&lt;=$F25+$G25-1),2,IF(AND($C25="Milestone",M$7&gt;=$F25,M$7&lt;=$F25+$G25-1),1,""))</f>
        <v/>
      </c>
      <c r="N25" s="62" t="str">
        <f ca="1" t="shared" ref="N25:N30" si="119">IF(AND($C25="Goal",N$7&gt;=$F25,N$7&lt;=$F25+$G25-1),2,IF(AND($C25="Milestone",N$7&gt;=$F25,N$7&lt;=$F25+$G25-1),1,""))</f>
        <v/>
      </c>
      <c r="O25" s="62" t="str">
        <f ca="1" t="shared" ref="O25:O30" si="120">IF(AND($C25="Goal",O$7&gt;=$F25,O$7&lt;=$F25+$G25-1),2,IF(AND($C25="Milestone",O$7&gt;=$F25,O$7&lt;=$F25+$G25-1),1,""))</f>
        <v/>
      </c>
      <c r="P25" s="62" t="str">
        <f ca="1" t="shared" ref="P25:P30" si="121">IF(AND($C25="Goal",P$7&gt;=$F25,P$7&lt;=$F25+$G25-1),2,IF(AND($C25="Milestone",P$7&gt;=$F25,P$7&lt;=$F25+$G25-1),1,""))</f>
        <v/>
      </c>
      <c r="Q25" s="62" t="str">
        <f ca="1" t="shared" ref="Q25:Q30" si="122">IF(AND($C25="Goal",Q$7&gt;=$F25,Q$7&lt;=$F25+$G25-1),2,IF(AND($C25="Milestone",Q$7&gt;=$F25,Q$7&lt;=$F25+$G25-1),1,""))</f>
        <v/>
      </c>
      <c r="R25" s="62" t="str">
        <f ca="1" t="shared" ref="R25:R30" si="123">IF(AND($C25="Goal",R$7&gt;=$F25,R$7&lt;=$F25+$G25-1),2,IF(AND($C25="Milestone",R$7&gt;=$F25,R$7&lt;=$F25+$G25-1),1,""))</f>
        <v/>
      </c>
      <c r="S25" s="62" t="str">
        <f ca="1" t="shared" ref="S25:S30" si="124">IF(AND($C25="Goal",S$7&gt;=$F25,S$7&lt;=$F25+$G25-1),2,IF(AND($C25="Milestone",S$7&gt;=$F25,S$7&lt;=$F25+$G25-1),1,""))</f>
        <v/>
      </c>
      <c r="T25" s="62" t="str">
        <f ca="1" t="shared" ref="T25:T30" si="125">IF(AND($C25="Goal",T$7&gt;=$F25,T$7&lt;=$F25+$G25-1),2,IF(AND($C25="Milestone",T$7&gt;=$F25,T$7&lt;=$F25+$G25-1),1,""))</f>
        <v/>
      </c>
      <c r="U25" s="62" t="str">
        <f ca="1" t="shared" ref="U25:U30" si="126">IF(AND($C25="Goal",U$7&gt;=$F25,U$7&lt;=$F25+$G25-1),2,IF(AND($C25="Milestone",U$7&gt;=$F25,U$7&lt;=$F25+$G25-1),1,""))</f>
        <v/>
      </c>
      <c r="V25" s="62" t="str">
        <f ca="1" t="shared" ref="V25:V30" si="127">IF(AND($C25="Goal",V$7&gt;=$F25,V$7&lt;=$F25+$G25-1),2,IF(AND($C25="Milestone",V$7&gt;=$F25,V$7&lt;=$F25+$G25-1),1,""))</f>
        <v/>
      </c>
      <c r="W25" s="62" t="str">
        <f ca="1" t="shared" ref="W25:W30" si="128">IF(AND($C25="Goal",W$7&gt;=$F25,W$7&lt;=$F25+$G25-1),2,IF(AND($C25="Milestone",W$7&gt;=$F25,W$7&lt;=$F25+$G25-1),1,""))</f>
        <v/>
      </c>
      <c r="X25" s="62" t="str">
        <f ca="1" t="shared" ref="X25:X30" si="129">IF(AND($C25="Goal",X$7&gt;=$F25,X$7&lt;=$F25+$G25-1),2,IF(AND($C25="Milestone",X$7&gt;=$F25,X$7&lt;=$F25+$G25-1),1,""))</f>
        <v/>
      </c>
      <c r="Y25" s="62" t="str">
        <f ca="1" t="shared" ref="Y25:Y30" si="130">IF(AND($C25="Goal",Y$7&gt;=$F25,Y$7&lt;=$F25+$G25-1),2,IF(AND($C25="Milestone",Y$7&gt;=$F25,Y$7&lt;=$F25+$G25-1),1,""))</f>
        <v/>
      </c>
      <c r="Z25" s="62" t="str">
        <f ca="1" t="shared" ref="Z25:Z30" si="131">IF(AND($C25="Goal",Z$7&gt;=$F25,Z$7&lt;=$F25+$G25-1),2,IF(AND($C25="Milestone",Z$7&gt;=$F25,Z$7&lt;=$F25+$G25-1),1,""))</f>
        <v/>
      </c>
      <c r="AA25" s="62" t="str">
        <f ca="1" t="shared" ref="AA25:AA30" si="132">IF(AND($C25="Goal",AA$7&gt;=$F25,AA$7&lt;=$F25+$G25-1),2,IF(AND($C25="Milestone",AA$7&gt;=$F25,AA$7&lt;=$F25+$G25-1),1,""))</f>
        <v/>
      </c>
      <c r="AB25" s="62" t="str">
        <f ca="1" t="shared" ref="AB25:AB30" si="133">IF(AND($C25="Goal",AB$7&gt;=$F25,AB$7&lt;=$F25+$G25-1),2,IF(AND($C25="Milestone",AB$7&gt;=$F25,AB$7&lt;=$F25+$G25-1),1,""))</f>
        <v/>
      </c>
      <c r="AC25" s="62" t="str">
        <f ca="1" t="shared" ref="AC25:AC30" si="134">IF(AND($C25="Goal",AC$7&gt;=$F25,AC$7&lt;=$F25+$G25-1),2,IF(AND($C25="Milestone",AC$7&gt;=$F25,AC$7&lt;=$F25+$G25-1),1,""))</f>
        <v/>
      </c>
      <c r="AD25" s="62" t="str">
        <f ca="1" t="shared" ref="AD25:AD30" si="135">IF(AND($C25="Goal",AD$7&gt;=$F25,AD$7&lt;=$F25+$G25-1),2,IF(AND($C25="Milestone",AD$7&gt;=$F25,AD$7&lt;=$F25+$G25-1),1,""))</f>
        <v/>
      </c>
      <c r="AE25" s="62" t="str">
        <f ca="1" t="shared" ref="AE25:AE30" si="136">IF(AND($C25="Goal",AE$7&gt;=$F25,AE$7&lt;=$F25+$G25-1),2,IF(AND($C25="Milestone",AE$7&gt;=$F25,AE$7&lt;=$F25+$G25-1),1,""))</f>
        <v/>
      </c>
      <c r="AF25" s="62" t="str">
        <f ca="1" t="shared" ref="AF25:AF30" si="137">IF(AND($C25="Goal",AF$7&gt;=$F25,AF$7&lt;=$F25+$G25-1),2,IF(AND($C25="Milestone",AF$7&gt;=$F25,AF$7&lt;=$F25+$G25-1),1,""))</f>
        <v/>
      </c>
      <c r="AG25" s="62" t="str">
        <f ca="1" t="shared" ref="AG25:AG30" si="138">IF(AND($C25="Goal",AG$7&gt;=$F25,AG$7&lt;=$F25+$G25-1),2,IF(AND($C25="Milestone",AG$7&gt;=$F25,AG$7&lt;=$F25+$G25-1),1,""))</f>
        <v/>
      </c>
      <c r="AH25" s="62" t="str">
        <f ca="1" t="shared" ref="AH25:AH30" si="139">IF(AND($C25="Goal",AH$7&gt;=$F25,AH$7&lt;=$F25+$G25-1),2,IF(AND($C25="Milestone",AH$7&gt;=$F25,AH$7&lt;=$F25+$G25-1),1,""))</f>
        <v/>
      </c>
      <c r="AI25" s="62" t="str">
        <f ca="1" t="shared" ref="AI25:AI30" si="140">IF(AND($C25="Goal",AI$7&gt;=$F25,AI$7&lt;=$F25+$G25-1),2,IF(AND($C25="Milestone",AI$7&gt;=$F25,AI$7&lt;=$F25+$G25-1),1,""))</f>
        <v/>
      </c>
      <c r="AJ25" s="62" t="str">
        <f ca="1" t="shared" ref="AJ25:AJ30" si="141">IF(AND($C25="Goal",AJ$7&gt;=$F25,AJ$7&lt;=$F25+$G25-1),2,IF(AND($C25="Milestone",AJ$7&gt;=$F25,AJ$7&lt;=$F25+$G25-1),1,""))</f>
        <v/>
      </c>
      <c r="AK25" s="62" t="str">
        <f ca="1" t="shared" ref="AK25:AK30" si="142">IF(AND($C25="Goal",AK$7&gt;=$F25,AK$7&lt;=$F25+$G25-1),2,IF(AND($C25="Milestone",AK$7&gt;=$F25,AK$7&lt;=$F25+$G25-1),1,""))</f>
        <v/>
      </c>
      <c r="AL25" s="62" t="str">
        <f ca="1" t="shared" ref="AL25:AL30" si="143">IF(AND($C25="Goal",AL$7&gt;=$F25,AL$7&lt;=$F25+$G25-1),2,IF(AND($C25="Milestone",AL$7&gt;=$F25,AL$7&lt;=$F25+$G25-1),1,""))</f>
        <v/>
      </c>
      <c r="AM25" s="62" t="str">
        <f ca="1" t="shared" ref="AM25:AM30" si="144">IF(AND($C25="Goal",AM$7&gt;=$F25,AM$7&lt;=$F25+$G25-1),2,IF(AND($C25="Milestone",AM$7&gt;=$F25,AM$7&lt;=$F25+$G25-1),1,""))</f>
        <v/>
      </c>
      <c r="AN25" s="62" t="str">
        <f ca="1" t="shared" ref="AN25:AN30" si="145">IF(AND($C25="Goal",AN$7&gt;=$F25,AN$7&lt;=$F25+$G25-1),2,IF(AND($C25="Milestone",AN$7&gt;=$F25,AN$7&lt;=$F25+$G25-1),1,""))</f>
        <v/>
      </c>
      <c r="AO25" s="62" t="str">
        <f ca="1" t="shared" ref="AO25:AO30" si="146">IF(AND($C25="Goal",AO$7&gt;=$F25,AO$7&lt;=$F25+$G25-1),2,IF(AND($C25="Milestone",AO$7&gt;=$F25,AO$7&lt;=$F25+$G25-1),1,""))</f>
        <v/>
      </c>
      <c r="AP25" s="62" t="str">
        <f ca="1" t="shared" ref="AP25:AP30" si="147">IF(AND($C25="Goal",AP$7&gt;=$F25,AP$7&lt;=$F25+$G25-1),2,IF(AND($C25="Milestone",AP$7&gt;=$F25,AP$7&lt;=$F25+$G25-1),1,""))</f>
        <v/>
      </c>
      <c r="AQ25" s="62" t="str">
        <f ca="1" t="shared" ref="AQ25:AQ30" si="148">IF(AND($C25="Goal",AQ$7&gt;=$F25,AQ$7&lt;=$F25+$G25-1),2,IF(AND($C25="Milestone",AQ$7&gt;=$F25,AQ$7&lt;=$F25+$G25-1),1,""))</f>
        <v/>
      </c>
      <c r="AR25" s="62" t="str">
        <f ca="1" t="shared" ref="AR25:AR30" si="149">IF(AND($C25="Goal",AR$7&gt;=$F25,AR$7&lt;=$F25+$G25-1),2,IF(AND($C25="Milestone",AR$7&gt;=$F25,AR$7&lt;=$F25+$G25-1),1,""))</f>
        <v/>
      </c>
      <c r="AS25" s="62" t="str">
        <f ca="1" t="shared" ref="AS25:AS30" si="150">IF(AND($C25="Goal",AS$7&gt;=$F25,AS$7&lt;=$F25+$G25-1),2,IF(AND($C25="Milestone",AS$7&gt;=$F25,AS$7&lt;=$F25+$G25-1),1,""))</f>
        <v/>
      </c>
      <c r="AT25" s="62" t="str">
        <f ca="1" t="shared" ref="AT25:AT30" si="151">IF(AND($C25="Goal",AT$7&gt;=$F25,AT$7&lt;=$F25+$G25-1),2,IF(AND($C25="Milestone",AT$7&gt;=$F25,AT$7&lt;=$F25+$G25-1),1,""))</f>
        <v/>
      </c>
      <c r="AU25" s="62" t="str">
        <f ca="1" t="shared" ref="AU25:AU30" si="152">IF(AND($C25="Goal",AU$7&gt;=$F25,AU$7&lt;=$F25+$G25-1),2,IF(AND($C25="Milestone",AU$7&gt;=$F25,AU$7&lt;=$F25+$G25-1),1,""))</f>
        <v/>
      </c>
      <c r="AV25" s="62" t="str">
        <f ca="1" t="shared" ref="AV25:AV30" si="153">IF(AND($C25="Goal",AV$7&gt;=$F25,AV$7&lt;=$F25+$G25-1),2,IF(AND($C25="Milestone",AV$7&gt;=$F25,AV$7&lt;=$F25+$G25-1),1,""))</f>
        <v/>
      </c>
      <c r="AW25" s="62" t="str">
        <f ca="1" t="shared" ref="AW25:AW30" si="154">IF(AND($C25="Goal",AW$7&gt;=$F25,AW$7&lt;=$F25+$G25-1),2,IF(AND($C25="Milestone",AW$7&gt;=$F25,AW$7&lt;=$F25+$G25-1),1,""))</f>
        <v/>
      </c>
      <c r="AX25" s="62" t="str">
        <f ca="1" t="shared" ref="AX25:AX30" si="155">IF(AND($C25="Goal",AX$7&gt;=$F25,AX$7&lt;=$F25+$G25-1),2,IF(AND($C25="Milestone",AX$7&gt;=$F25,AX$7&lt;=$F25+$G25-1),1,""))</f>
        <v/>
      </c>
      <c r="AY25" s="62" t="str">
        <f ca="1" t="shared" ref="AY25:AY30" si="156">IF(AND($C25="Goal",AY$7&gt;=$F25,AY$7&lt;=$F25+$G25-1),2,IF(AND($C25="Milestone",AY$7&gt;=$F25,AY$7&lt;=$F25+$G25-1),1,""))</f>
        <v/>
      </c>
      <c r="AZ25" s="62" t="str">
        <f ca="1" t="shared" ref="AZ25:AZ30" si="157">IF(AND($C25="Goal",AZ$7&gt;=$F25,AZ$7&lt;=$F25+$G25-1),2,IF(AND($C25="Milestone",AZ$7&gt;=$F25,AZ$7&lt;=$F25+$G25-1),1,""))</f>
        <v/>
      </c>
      <c r="BA25" s="62" t="str">
        <f ca="1" t="shared" ref="BA25:BA30" si="158">IF(AND($C25="Goal",BA$7&gt;=$F25,BA$7&lt;=$F25+$G25-1),2,IF(AND($C25="Milestone",BA$7&gt;=$F25,BA$7&lt;=$F25+$G25-1),1,""))</f>
        <v/>
      </c>
      <c r="BB25" s="62" t="str">
        <f ca="1" t="shared" ref="BB25:BB30" si="159">IF(AND($C25="Goal",BB$7&gt;=$F25,BB$7&lt;=$F25+$G25-1),2,IF(AND($C25="Milestone",BB$7&gt;=$F25,BB$7&lt;=$F25+$G25-1),1,""))</f>
        <v/>
      </c>
      <c r="BC25" s="62" t="str">
        <f ca="1" t="shared" ref="BC25:BC30" si="160">IF(AND($C25="Goal",BC$7&gt;=$F25,BC$7&lt;=$F25+$G25-1),2,IF(AND($C25="Milestone",BC$7&gt;=$F25,BC$7&lt;=$F25+$G25-1),1,""))</f>
        <v/>
      </c>
      <c r="BD25" s="62" t="str">
        <f ca="1" t="shared" ref="BD25:BD30" si="161">IF(AND($C25="Goal",BD$7&gt;=$F25,BD$7&lt;=$F25+$G25-1),2,IF(AND($C25="Milestone",BD$7&gt;=$F25,BD$7&lt;=$F25+$G25-1),1,""))</f>
        <v/>
      </c>
      <c r="BE25" s="62" t="str">
        <f ca="1" t="shared" ref="BE25:BE30" si="162">IF(AND($C25="Goal",BE$7&gt;=$F25,BE$7&lt;=$F25+$G25-1),2,IF(AND($C25="Milestone",BE$7&gt;=$F25,BE$7&lt;=$F25+$G25-1),1,""))</f>
        <v/>
      </c>
      <c r="BF25" s="62" t="str">
        <f ca="1" t="shared" ref="BF25:BF30" si="163">IF(AND($C25="Goal",BF$7&gt;=$F25,BF$7&lt;=$F25+$G25-1),2,IF(AND($C25="Milestone",BF$7&gt;=$F25,BF$7&lt;=$F25+$G25-1),1,""))</f>
        <v/>
      </c>
      <c r="BG25" s="62" t="str">
        <f ca="1" t="shared" ref="BG25:BG30" si="164">IF(AND($C25="Goal",BG$7&gt;=$F25,BG$7&lt;=$F25+$G25-1),2,IF(AND($C25="Milestone",BG$7&gt;=$F25,BG$7&lt;=$F25+$G25-1),1,""))</f>
        <v/>
      </c>
      <c r="BH25" s="62" t="str">
        <f ca="1" t="shared" ref="BH25:BH30" si="165">IF(AND($C25="Goal",BH$7&gt;=$F25,BH$7&lt;=$F25+$G25-1),2,IF(AND($C25="Milestone",BH$7&gt;=$F25,BH$7&lt;=$F25+$G25-1),1,""))</f>
        <v/>
      </c>
      <c r="BI25" s="62" t="str">
        <f ca="1" t="shared" ref="BI25:BI30" si="166">IF(AND($C25="Goal",BI$7&gt;=$F25,BI$7&lt;=$F25+$G25-1),2,IF(AND($C25="Milestone",BI$7&gt;=$F25,BI$7&lt;=$F25+$G25-1),1,""))</f>
        <v/>
      </c>
      <c r="BJ25" s="62" t="str">
        <f ca="1" t="shared" ref="BJ25:BJ30" si="167">IF(AND($C25="Goal",BJ$7&gt;=$F25,BJ$7&lt;=$F25+$G25-1),2,IF(AND($C25="Milestone",BJ$7&gt;=$F25,BJ$7&lt;=$F25+$G25-1),1,""))</f>
        <v/>
      </c>
      <c r="BK25" s="62" t="str">
        <f ca="1" t="shared" ref="BK25:BK30" si="168">IF(AND($C25="Goal",BK$7&gt;=$F25,BK$7&lt;=$F25+$G25-1),2,IF(AND($C25="Milestone",BK$7&gt;=$F25,BK$7&lt;=$F25+$G25-1),1,""))</f>
        <v/>
      </c>
      <c r="BL25" s="62" t="str">
        <f ca="1" t="shared" ref="BL25:BL30" si="169">IF(AND($C25="Goal",BL$7&gt;=$F25,BL$7&lt;=$F25+$G25-1),2,IF(AND($C25="Milestone",BL$7&gt;=$F25,BL$7&lt;=$F25+$G25-1),1,""))</f>
        <v/>
      </c>
      <c r="BM25" s="78"/>
    </row>
    <row r="26" s="1" customFormat="1" ht="40.15" customHeight="1" spans="1:65">
      <c r="A26" s="2"/>
      <c r="B26" s="25" t="s">
        <v>25</v>
      </c>
      <c r="C26" s="24" t="s">
        <v>26</v>
      </c>
      <c r="D26" s="24" t="s">
        <v>12</v>
      </c>
      <c r="E26" s="148">
        <v>1</v>
      </c>
      <c r="F26" s="43">
        <f>F12+15</f>
        <v>44468</v>
      </c>
      <c r="G26" s="44">
        <v>4</v>
      </c>
      <c r="H26" s="45"/>
      <c r="I26" s="62" t="str">
        <f ca="1" t="shared" si="114"/>
        <v/>
      </c>
      <c r="J26" s="62" t="str">
        <f ca="1" t="shared" si="115"/>
        <v/>
      </c>
      <c r="K26" s="62" t="str">
        <f ca="1" t="shared" si="116"/>
        <v/>
      </c>
      <c r="L26" s="62" t="str">
        <f ca="1" t="shared" si="117"/>
        <v/>
      </c>
      <c r="M26" s="62" t="str">
        <f ca="1" t="shared" si="118"/>
        <v/>
      </c>
      <c r="N26" s="62" t="str">
        <f ca="1" t="shared" si="119"/>
        <v/>
      </c>
      <c r="O26" s="62" t="str">
        <f ca="1" t="shared" si="120"/>
        <v/>
      </c>
      <c r="P26" s="62" t="str">
        <f ca="1" t="shared" si="121"/>
        <v/>
      </c>
      <c r="Q26" s="62" t="str">
        <f ca="1" t="shared" si="122"/>
        <v/>
      </c>
      <c r="R26" s="62" t="str">
        <f ca="1" t="shared" si="123"/>
        <v/>
      </c>
      <c r="S26" s="62" t="str">
        <f ca="1" t="shared" si="124"/>
        <v/>
      </c>
      <c r="T26" s="62" t="str">
        <f ca="1" t="shared" si="125"/>
        <v/>
      </c>
      <c r="U26" s="62" t="str">
        <f ca="1" t="shared" si="126"/>
        <v/>
      </c>
      <c r="V26" s="62" t="str">
        <f ca="1" t="shared" si="127"/>
        <v/>
      </c>
      <c r="W26" s="62" t="str">
        <f ca="1" t="shared" si="128"/>
        <v/>
      </c>
      <c r="X26" s="62">
        <f ca="1" t="shared" si="129"/>
        <v>2</v>
      </c>
      <c r="Y26" s="62">
        <f ca="1" t="shared" si="130"/>
        <v>2</v>
      </c>
      <c r="Z26" s="62">
        <f ca="1" t="shared" si="131"/>
        <v>2</v>
      </c>
      <c r="AA26" s="62">
        <f ca="1" t="shared" si="132"/>
        <v>2</v>
      </c>
      <c r="AB26" s="62" t="str">
        <f ca="1" t="shared" si="133"/>
        <v/>
      </c>
      <c r="AC26" s="62" t="str">
        <f ca="1" t="shared" si="134"/>
        <v/>
      </c>
      <c r="AD26" s="62" t="str">
        <f ca="1" t="shared" si="135"/>
        <v/>
      </c>
      <c r="AE26" s="62" t="str">
        <f ca="1" t="shared" si="136"/>
        <v/>
      </c>
      <c r="AF26" s="62" t="str">
        <f ca="1" t="shared" si="137"/>
        <v/>
      </c>
      <c r="AG26" s="62" t="str">
        <f ca="1" t="shared" si="138"/>
        <v/>
      </c>
      <c r="AH26" s="62" t="str">
        <f ca="1" t="shared" si="139"/>
        <v/>
      </c>
      <c r="AI26" s="62" t="str">
        <f ca="1" t="shared" si="140"/>
        <v/>
      </c>
      <c r="AJ26" s="62" t="str">
        <f ca="1" t="shared" si="141"/>
        <v/>
      </c>
      <c r="AK26" s="62" t="str">
        <f ca="1" t="shared" si="142"/>
        <v/>
      </c>
      <c r="AL26" s="62" t="str">
        <f ca="1" t="shared" si="143"/>
        <v/>
      </c>
      <c r="AM26" s="62" t="str">
        <f ca="1" t="shared" si="144"/>
        <v/>
      </c>
      <c r="AN26" s="62" t="str">
        <f ca="1" t="shared" si="145"/>
        <v/>
      </c>
      <c r="AO26" s="62" t="str">
        <f ca="1" t="shared" si="146"/>
        <v/>
      </c>
      <c r="AP26" s="62" t="str">
        <f ca="1" t="shared" si="147"/>
        <v/>
      </c>
      <c r="AQ26" s="62" t="str">
        <f ca="1" t="shared" si="148"/>
        <v/>
      </c>
      <c r="AR26" s="62" t="str">
        <f ca="1" t="shared" si="149"/>
        <v/>
      </c>
      <c r="AS26" s="62" t="str">
        <f ca="1" t="shared" si="150"/>
        <v/>
      </c>
      <c r="AT26" s="62" t="str">
        <f ca="1" t="shared" si="151"/>
        <v/>
      </c>
      <c r="AU26" s="62" t="str">
        <f ca="1" t="shared" si="152"/>
        <v/>
      </c>
      <c r="AV26" s="62" t="str">
        <f ca="1" t="shared" si="153"/>
        <v/>
      </c>
      <c r="AW26" s="62" t="str">
        <f ca="1" t="shared" si="154"/>
        <v/>
      </c>
      <c r="AX26" s="62" t="str">
        <f ca="1" t="shared" si="155"/>
        <v/>
      </c>
      <c r="AY26" s="62" t="str">
        <f ca="1" t="shared" si="156"/>
        <v/>
      </c>
      <c r="AZ26" s="62" t="str">
        <f ca="1" t="shared" si="157"/>
        <v/>
      </c>
      <c r="BA26" s="62" t="str">
        <f ca="1" t="shared" si="158"/>
        <v/>
      </c>
      <c r="BB26" s="62" t="str">
        <f ca="1" t="shared" si="159"/>
        <v/>
      </c>
      <c r="BC26" s="62" t="str">
        <f ca="1" t="shared" si="160"/>
        <v/>
      </c>
      <c r="BD26" s="62" t="str">
        <f ca="1" t="shared" si="161"/>
        <v/>
      </c>
      <c r="BE26" s="62" t="str">
        <f ca="1" t="shared" si="162"/>
        <v/>
      </c>
      <c r="BF26" s="62" t="str">
        <f ca="1" t="shared" si="163"/>
        <v/>
      </c>
      <c r="BG26" s="62" t="str">
        <f ca="1" t="shared" si="164"/>
        <v/>
      </c>
      <c r="BH26" s="62" t="str">
        <f ca="1" t="shared" si="165"/>
        <v/>
      </c>
      <c r="BI26" s="62" t="str">
        <f ca="1" t="shared" si="166"/>
        <v/>
      </c>
      <c r="BJ26" s="62" t="str">
        <f ca="1" t="shared" si="167"/>
        <v/>
      </c>
      <c r="BK26" s="62" t="str">
        <f ca="1" t="shared" si="168"/>
        <v/>
      </c>
      <c r="BL26" s="62" t="str">
        <f ca="1" t="shared" si="169"/>
        <v/>
      </c>
      <c r="BM26" s="78"/>
    </row>
    <row r="27" s="1" customFormat="1" ht="40.15" customHeight="1" spans="1:65">
      <c r="A27" s="2"/>
      <c r="B27" s="25" t="s">
        <v>44</v>
      </c>
      <c r="C27" s="24" t="s">
        <v>32</v>
      </c>
      <c r="D27" s="24" t="s">
        <v>13</v>
      </c>
      <c r="E27" s="148">
        <v>0.75</v>
      </c>
      <c r="F27" s="43">
        <f>F26+3</f>
        <v>44471</v>
      </c>
      <c r="G27" s="44">
        <v>14</v>
      </c>
      <c r="H27" s="45"/>
      <c r="I27" s="62" t="str">
        <f ca="1" t="shared" si="114"/>
        <v/>
      </c>
      <c r="J27" s="62" t="str">
        <f ca="1" t="shared" si="115"/>
        <v/>
      </c>
      <c r="K27" s="62" t="str">
        <f ca="1" t="shared" si="116"/>
        <v/>
      </c>
      <c r="L27" s="62" t="str">
        <f ca="1" t="shared" si="117"/>
        <v/>
      </c>
      <c r="M27" s="62" t="str">
        <f ca="1" t="shared" si="118"/>
        <v/>
      </c>
      <c r="N27" s="62" t="str">
        <f ca="1" t="shared" si="119"/>
        <v/>
      </c>
      <c r="O27" s="62" t="str">
        <f ca="1" t="shared" si="120"/>
        <v/>
      </c>
      <c r="P27" s="62" t="str">
        <f ca="1" t="shared" si="121"/>
        <v/>
      </c>
      <c r="Q27" s="62" t="str">
        <f ca="1" t="shared" si="122"/>
        <v/>
      </c>
      <c r="R27" s="62" t="str">
        <f ca="1" t="shared" si="123"/>
        <v/>
      </c>
      <c r="S27" s="62" t="str">
        <f ca="1" t="shared" si="124"/>
        <v/>
      </c>
      <c r="T27" s="62" t="str">
        <f ca="1" t="shared" si="125"/>
        <v/>
      </c>
      <c r="U27" s="62" t="str">
        <f ca="1" t="shared" si="126"/>
        <v/>
      </c>
      <c r="V27" s="62" t="str">
        <f ca="1" t="shared" si="127"/>
        <v/>
      </c>
      <c r="W27" s="62" t="str">
        <f ca="1" t="shared" si="128"/>
        <v/>
      </c>
      <c r="X27" s="62" t="str">
        <f ca="1" t="shared" si="129"/>
        <v/>
      </c>
      <c r="Y27" s="62" t="str">
        <f ca="1" t="shared" si="130"/>
        <v/>
      </c>
      <c r="Z27" s="62" t="str">
        <f ca="1" t="shared" si="131"/>
        <v/>
      </c>
      <c r="AA27" s="62" t="str">
        <f ca="1" t="shared" si="132"/>
        <v/>
      </c>
      <c r="AB27" s="62" t="str">
        <f ca="1" t="shared" si="133"/>
        <v/>
      </c>
      <c r="AC27" s="62" t="str">
        <f ca="1" t="shared" si="134"/>
        <v/>
      </c>
      <c r="AD27" s="62" t="str">
        <f ca="1" t="shared" si="135"/>
        <v/>
      </c>
      <c r="AE27" s="62" t="str">
        <f ca="1" t="shared" si="136"/>
        <v/>
      </c>
      <c r="AF27" s="62" t="str">
        <f ca="1" t="shared" si="137"/>
        <v/>
      </c>
      <c r="AG27" s="62" t="str">
        <f ca="1" t="shared" si="138"/>
        <v/>
      </c>
      <c r="AH27" s="62" t="str">
        <f ca="1" t="shared" si="139"/>
        <v/>
      </c>
      <c r="AI27" s="62" t="str">
        <f ca="1" t="shared" si="140"/>
        <v/>
      </c>
      <c r="AJ27" s="62" t="str">
        <f ca="1" t="shared" si="141"/>
        <v/>
      </c>
      <c r="AK27" s="62" t="str">
        <f ca="1" t="shared" si="142"/>
        <v/>
      </c>
      <c r="AL27" s="62" t="str">
        <f ca="1" t="shared" si="143"/>
        <v/>
      </c>
      <c r="AM27" s="62" t="str">
        <f ca="1" t="shared" si="144"/>
        <v/>
      </c>
      <c r="AN27" s="62" t="str">
        <f ca="1" t="shared" si="145"/>
        <v/>
      </c>
      <c r="AO27" s="62" t="str">
        <f ca="1" t="shared" si="146"/>
        <v/>
      </c>
      <c r="AP27" s="62" t="str">
        <f ca="1" t="shared" si="147"/>
        <v/>
      </c>
      <c r="AQ27" s="62" t="str">
        <f ca="1" t="shared" si="148"/>
        <v/>
      </c>
      <c r="AR27" s="62" t="str">
        <f ca="1" t="shared" si="149"/>
        <v/>
      </c>
      <c r="AS27" s="62" t="str">
        <f ca="1" t="shared" si="150"/>
        <v/>
      </c>
      <c r="AT27" s="62" t="str">
        <f ca="1" t="shared" si="151"/>
        <v/>
      </c>
      <c r="AU27" s="62" t="str">
        <f ca="1" t="shared" si="152"/>
        <v/>
      </c>
      <c r="AV27" s="62" t="str">
        <f ca="1" t="shared" si="153"/>
        <v/>
      </c>
      <c r="AW27" s="62" t="str">
        <f ca="1" t="shared" si="154"/>
        <v/>
      </c>
      <c r="AX27" s="62" t="str">
        <f ca="1" t="shared" si="155"/>
        <v/>
      </c>
      <c r="AY27" s="62" t="str">
        <f ca="1" t="shared" si="156"/>
        <v/>
      </c>
      <c r="AZ27" s="62" t="str">
        <f ca="1" t="shared" si="157"/>
        <v/>
      </c>
      <c r="BA27" s="62" t="str">
        <f ca="1" t="shared" si="158"/>
        <v/>
      </c>
      <c r="BB27" s="62" t="str">
        <f ca="1" t="shared" si="159"/>
        <v/>
      </c>
      <c r="BC27" s="62" t="str">
        <f ca="1" t="shared" si="160"/>
        <v/>
      </c>
      <c r="BD27" s="62" t="str">
        <f ca="1" t="shared" si="161"/>
        <v/>
      </c>
      <c r="BE27" s="62" t="str">
        <f ca="1" t="shared" si="162"/>
        <v/>
      </c>
      <c r="BF27" s="62" t="str">
        <f ca="1" t="shared" si="163"/>
        <v/>
      </c>
      <c r="BG27" s="62" t="str">
        <f ca="1" t="shared" si="164"/>
        <v/>
      </c>
      <c r="BH27" s="62" t="str">
        <f ca="1" t="shared" si="165"/>
        <v/>
      </c>
      <c r="BI27" s="62" t="str">
        <f ca="1" t="shared" si="166"/>
        <v/>
      </c>
      <c r="BJ27" s="62" t="str">
        <f ca="1" t="shared" si="167"/>
        <v/>
      </c>
      <c r="BK27" s="62" t="str">
        <f ca="1" t="shared" si="168"/>
        <v/>
      </c>
      <c r="BL27" s="62" t="str">
        <f ca="1" t="shared" si="169"/>
        <v/>
      </c>
      <c r="BM27" s="78"/>
    </row>
    <row r="28" s="1" customFormat="1" ht="40.15" customHeight="1" spans="1:65">
      <c r="A28" s="2"/>
      <c r="B28" s="25" t="s">
        <v>45</v>
      </c>
      <c r="C28" s="24" t="s">
        <v>34</v>
      </c>
      <c r="D28" s="24" t="s">
        <v>14</v>
      </c>
      <c r="E28" s="42">
        <v>0.5</v>
      </c>
      <c r="F28" s="147">
        <f>$F$27+2</f>
        <v>44473</v>
      </c>
      <c r="G28" s="44">
        <v>6</v>
      </c>
      <c r="H28" s="45"/>
      <c r="I28" s="62" t="str">
        <f ca="1" t="shared" si="114"/>
        <v/>
      </c>
      <c r="J28" s="62" t="str">
        <f ca="1" t="shared" si="115"/>
        <v/>
      </c>
      <c r="K28" s="62" t="str">
        <f ca="1" t="shared" si="116"/>
        <v/>
      </c>
      <c r="L28" s="62" t="str">
        <f ca="1" t="shared" si="117"/>
        <v/>
      </c>
      <c r="M28" s="62" t="str">
        <f ca="1" t="shared" si="118"/>
        <v/>
      </c>
      <c r="N28" s="62" t="str">
        <f ca="1" t="shared" si="119"/>
        <v/>
      </c>
      <c r="O28" s="62" t="str">
        <f ca="1" t="shared" si="120"/>
        <v/>
      </c>
      <c r="P28" s="62" t="str">
        <f ca="1" t="shared" si="121"/>
        <v/>
      </c>
      <c r="Q28" s="62" t="str">
        <f ca="1" t="shared" si="122"/>
        <v/>
      </c>
      <c r="R28" s="62" t="str">
        <f ca="1" t="shared" si="123"/>
        <v/>
      </c>
      <c r="S28" s="62" t="str">
        <f ca="1" t="shared" si="124"/>
        <v/>
      </c>
      <c r="T28" s="62" t="str">
        <f ca="1" t="shared" si="125"/>
        <v/>
      </c>
      <c r="U28" s="62" t="str">
        <f ca="1" t="shared" si="126"/>
        <v/>
      </c>
      <c r="V28" s="62" t="str">
        <f ca="1" t="shared" si="127"/>
        <v/>
      </c>
      <c r="W28" s="62" t="str">
        <f ca="1" t="shared" si="128"/>
        <v/>
      </c>
      <c r="X28" s="62" t="str">
        <f ca="1" t="shared" si="129"/>
        <v/>
      </c>
      <c r="Y28" s="62" t="str">
        <f ca="1" t="shared" si="130"/>
        <v/>
      </c>
      <c r="Z28" s="62" t="str">
        <f ca="1" t="shared" si="131"/>
        <v/>
      </c>
      <c r="AA28" s="62" t="str">
        <f ca="1" t="shared" si="132"/>
        <v/>
      </c>
      <c r="AB28" s="62" t="str">
        <f ca="1" t="shared" si="133"/>
        <v/>
      </c>
      <c r="AC28" s="62" t="str">
        <f ca="1" t="shared" si="134"/>
        <v/>
      </c>
      <c r="AD28" s="62" t="str">
        <f ca="1" t="shared" si="135"/>
        <v/>
      </c>
      <c r="AE28" s="62" t="str">
        <f ca="1" t="shared" si="136"/>
        <v/>
      </c>
      <c r="AF28" s="62" t="str">
        <f ca="1" t="shared" si="137"/>
        <v/>
      </c>
      <c r="AG28" s="62" t="str">
        <f ca="1" t="shared" si="138"/>
        <v/>
      </c>
      <c r="AH28" s="62" t="str">
        <f ca="1" t="shared" si="139"/>
        <v/>
      </c>
      <c r="AI28" s="62" t="str">
        <f ca="1" t="shared" si="140"/>
        <v/>
      </c>
      <c r="AJ28" s="62" t="str">
        <f ca="1" t="shared" si="141"/>
        <v/>
      </c>
      <c r="AK28" s="62" t="str">
        <f ca="1" t="shared" si="142"/>
        <v/>
      </c>
      <c r="AL28" s="62" t="str">
        <f ca="1" t="shared" si="143"/>
        <v/>
      </c>
      <c r="AM28" s="62" t="str">
        <f ca="1" t="shared" si="144"/>
        <v/>
      </c>
      <c r="AN28" s="62" t="str">
        <f ca="1" t="shared" si="145"/>
        <v/>
      </c>
      <c r="AO28" s="62" t="str">
        <f ca="1" t="shared" si="146"/>
        <v/>
      </c>
      <c r="AP28" s="62" t="str">
        <f ca="1" t="shared" si="147"/>
        <v/>
      </c>
      <c r="AQ28" s="62" t="str">
        <f ca="1" t="shared" si="148"/>
        <v/>
      </c>
      <c r="AR28" s="62" t="str">
        <f ca="1" t="shared" si="149"/>
        <v/>
      </c>
      <c r="AS28" s="62" t="str">
        <f ca="1" t="shared" si="150"/>
        <v/>
      </c>
      <c r="AT28" s="62" t="str">
        <f ca="1" t="shared" si="151"/>
        <v/>
      </c>
      <c r="AU28" s="62" t="str">
        <f ca="1" t="shared" si="152"/>
        <v/>
      </c>
      <c r="AV28" s="62" t="str">
        <f ca="1" t="shared" si="153"/>
        <v/>
      </c>
      <c r="AW28" s="62" t="str">
        <f ca="1" t="shared" si="154"/>
        <v/>
      </c>
      <c r="AX28" s="62" t="str">
        <f ca="1" t="shared" si="155"/>
        <v/>
      </c>
      <c r="AY28" s="62" t="str">
        <f ca="1" t="shared" si="156"/>
        <v/>
      </c>
      <c r="AZ28" s="62" t="str">
        <f ca="1" t="shared" si="157"/>
        <v/>
      </c>
      <c r="BA28" s="62" t="str">
        <f ca="1" t="shared" si="158"/>
        <v/>
      </c>
      <c r="BB28" s="62" t="str">
        <f ca="1" t="shared" si="159"/>
        <v/>
      </c>
      <c r="BC28" s="62" t="str">
        <f ca="1" t="shared" si="160"/>
        <v/>
      </c>
      <c r="BD28" s="62" t="str">
        <f ca="1" t="shared" si="161"/>
        <v/>
      </c>
      <c r="BE28" s="62" t="str">
        <f ca="1" t="shared" si="162"/>
        <v/>
      </c>
      <c r="BF28" s="62" t="str">
        <f ca="1" t="shared" si="163"/>
        <v/>
      </c>
      <c r="BG28" s="62" t="str">
        <f ca="1" t="shared" si="164"/>
        <v/>
      </c>
      <c r="BH28" s="62" t="str">
        <f ca="1" t="shared" si="165"/>
        <v/>
      </c>
      <c r="BI28" s="62" t="str">
        <f ca="1" t="shared" si="166"/>
        <v/>
      </c>
      <c r="BJ28" s="62" t="str">
        <f ca="1" t="shared" si="167"/>
        <v/>
      </c>
      <c r="BK28" s="62" t="str">
        <f ca="1" t="shared" si="168"/>
        <v/>
      </c>
      <c r="BL28" s="62" t="str">
        <f ca="1" t="shared" si="169"/>
        <v/>
      </c>
      <c r="BM28" s="78"/>
    </row>
    <row r="29" s="1" customFormat="1" ht="40.15" customHeight="1" spans="1:65">
      <c r="A29" s="2"/>
      <c r="B29" s="25" t="s">
        <v>39</v>
      </c>
      <c r="C29" s="24" t="s">
        <v>28</v>
      </c>
      <c r="D29" s="24" t="s">
        <v>15</v>
      </c>
      <c r="E29" s="42">
        <v>0.33</v>
      </c>
      <c r="F29" s="43">
        <f>$F$22+8</f>
        <v>44474</v>
      </c>
      <c r="G29" s="44">
        <v>3</v>
      </c>
      <c r="H29" s="45"/>
      <c r="I29" s="62" t="str">
        <f ca="1" t="shared" si="114"/>
        <v/>
      </c>
      <c r="J29" s="62" t="str">
        <f ca="1" t="shared" si="115"/>
        <v/>
      </c>
      <c r="K29" s="62" t="str">
        <f ca="1" t="shared" si="116"/>
        <v/>
      </c>
      <c r="L29" s="62" t="str">
        <f ca="1" t="shared" si="117"/>
        <v/>
      </c>
      <c r="M29" s="62" t="str">
        <f ca="1" t="shared" si="118"/>
        <v/>
      </c>
      <c r="N29" s="62" t="str">
        <f ca="1" t="shared" si="119"/>
        <v/>
      </c>
      <c r="O29" s="62" t="str">
        <f ca="1" t="shared" si="120"/>
        <v/>
      </c>
      <c r="P29" s="62" t="str">
        <f ca="1" t="shared" si="121"/>
        <v/>
      </c>
      <c r="Q29" s="62" t="str">
        <f ca="1" t="shared" si="122"/>
        <v/>
      </c>
      <c r="R29" s="62" t="str">
        <f ca="1" t="shared" si="123"/>
        <v/>
      </c>
      <c r="S29" s="62" t="str">
        <f ca="1" t="shared" si="124"/>
        <v/>
      </c>
      <c r="T29" s="62" t="str">
        <f ca="1" t="shared" si="125"/>
        <v/>
      </c>
      <c r="U29" s="62" t="str">
        <f ca="1" t="shared" si="126"/>
        <v/>
      </c>
      <c r="V29" s="62" t="str">
        <f ca="1" t="shared" si="127"/>
        <v/>
      </c>
      <c r="W29" s="62" t="str">
        <f ca="1" t="shared" si="128"/>
        <v/>
      </c>
      <c r="X29" s="62" t="str">
        <f ca="1" t="shared" si="129"/>
        <v/>
      </c>
      <c r="Y29" s="62" t="str">
        <f ca="1" t="shared" si="130"/>
        <v/>
      </c>
      <c r="Z29" s="62" t="str">
        <f ca="1" t="shared" si="131"/>
        <v/>
      </c>
      <c r="AA29" s="62" t="str">
        <f ca="1" t="shared" si="132"/>
        <v/>
      </c>
      <c r="AB29" s="62" t="str">
        <f ca="1" t="shared" si="133"/>
        <v/>
      </c>
      <c r="AC29" s="62" t="str">
        <f ca="1" t="shared" si="134"/>
        <v/>
      </c>
      <c r="AD29" s="62" t="str">
        <f ca="1" t="shared" si="135"/>
        <v/>
      </c>
      <c r="AE29" s="62" t="str">
        <f ca="1" t="shared" si="136"/>
        <v/>
      </c>
      <c r="AF29" s="62" t="str">
        <f ca="1" t="shared" si="137"/>
        <v/>
      </c>
      <c r="AG29" s="62" t="str">
        <f ca="1" t="shared" si="138"/>
        <v/>
      </c>
      <c r="AH29" s="62" t="str">
        <f ca="1" t="shared" si="139"/>
        <v/>
      </c>
      <c r="AI29" s="62" t="str">
        <f ca="1" t="shared" si="140"/>
        <v/>
      </c>
      <c r="AJ29" s="62" t="str">
        <f ca="1" t="shared" si="141"/>
        <v/>
      </c>
      <c r="AK29" s="62" t="str">
        <f ca="1" t="shared" si="142"/>
        <v/>
      </c>
      <c r="AL29" s="62" t="str">
        <f ca="1" t="shared" si="143"/>
        <v/>
      </c>
      <c r="AM29" s="62" t="str">
        <f ca="1" t="shared" si="144"/>
        <v/>
      </c>
      <c r="AN29" s="62" t="str">
        <f ca="1" t="shared" si="145"/>
        <v/>
      </c>
      <c r="AO29" s="62" t="str">
        <f ca="1" t="shared" si="146"/>
        <v/>
      </c>
      <c r="AP29" s="62" t="str">
        <f ca="1" t="shared" si="147"/>
        <v/>
      </c>
      <c r="AQ29" s="62" t="str">
        <f ca="1" t="shared" si="148"/>
        <v/>
      </c>
      <c r="AR29" s="62" t="str">
        <f ca="1" t="shared" si="149"/>
        <v/>
      </c>
      <c r="AS29" s="62" t="str">
        <f ca="1" t="shared" si="150"/>
        <v/>
      </c>
      <c r="AT29" s="62" t="str">
        <f ca="1" t="shared" si="151"/>
        <v/>
      </c>
      <c r="AU29" s="62" t="str">
        <f ca="1" t="shared" si="152"/>
        <v/>
      </c>
      <c r="AV29" s="62" t="str">
        <f ca="1" t="shared" si="153"/>
        <v/>
      </c>
      <c r="AW29" s="62" t="str">
        <f ca="1" t="shared" si="154"/>
        <v/>
      </c>
      <c r="AX29" s="62" t="str">
        <f ca="1" t="shared" si="155"/>
        <v/>
      </c>
      <c r="AY29" s="62" t="str">
        <f ca="1" t="shared" si="156"/>
        <v/>
      </c>
      <c r="AZ29" s="62" t="str">
        <f ca="1" t="shared" si="157"/>
        <v/>
      </c>
      <c r="BA29" s="62" t="str">
        <f ca="1" t="shared" si="158"/>
        <v/>
      </c>
      <c r="BB29" s="62" t="str">
        <f ca="1" t="shared" si="159"/>
        <v/>
      </c>
      <c r="BC29" s="62" t="str">
        <f ca="1" t="shared" si="160"/>
        <v/>
      </c>
      <c r="BD29" s="62" t="str">
        <f ca="1" t="shared" si="161"/>
        <v/>
      </c>
      <c r="BE29" s="62" t="str">
        <f ca="1" t="shared" si="162"/>
        <v/>
      </c>
      <c r="BF29" s="62" t="str">
        <f ca="1" t="shared" si="163"/>
        <v/>
      </c>
      <c r="BG29" s="62" t="str">
        <f ca="1" t="shared" si="164"/>
        <v/>
      </c>
      <c r="BH29" s="62" t="str">
        <f ca="1" t="shared" si="165"/>
        <v/>
      </c>
      <c r="BI29" s="62" t="str">
        <f ca="1" t="shared" si="166"/>
        <v/>
      </c>
      <c r="BJ29" s="62" t="str">
        <f ca="1" t="shared" si="167"/>
        <v/>
      </c>
      <c r="BK29" s="62" t="str">
        <f ca="1" t="shared" si="168"/>
        <v/>
      </c>
      <c r="BL29" s="62" t="str">
        <f ca="1" t="shared" si="169"/>
        <v/>
      </c>
      <c r="BM29" s="78"/>
    </row>
    <row r="30" s="1" customFormat="1" ht="40.15" customHeight="1" spans="1:65">
      <c r="A30" s="2"/>
      <c r="B30" s="25" t="s">
        <v>46</v>
      </c>
      <c r="C30" s="24" t="s">
        <v>30</v>
      </c>
      <c r="D30" s="24" t="s">
        <v>15</v>
      </c>
      <c r="E30" s="148">
        <v>0.75</v>
      </c>
      <c r="F30" s="43">
        <f>$F$16+8</f>
        <v>44475</v>
      </c>
      <c r="G30" s="44">
        <v>19</v>
      </c>
      <c r="H30" s="45"/>
      <c r="I30" s="62" t="str">
        <f ca="1" t="shared" si="114"/>
        <v/>
      </c>
      <c r="J30" s="62" t="str">
        <f ca="1" t="shared" si="115"/>
        <v/>
      </c>
      <c r="K30" s="62" t="str">
        <f ca="1" t="shared" si="116"/>
        <v/>
      </c>
      <c r="L30" s="62" t="str">
        <f ca="1" t="shared" si="117"/>
        <v/>
      </c>
      <c r="M30" s="62" t="str">
        <f ca="1" t="shared" si="118"/>
        <v/>
      </c>
      <c r="N30" s="62" t="str">
        <f ca="1" t="shared" si="119"/>
        <v/>
      </c>
      <c r="O30" s="62" t="str">
        <f ca="1" t="shared" si="120"/>
        <v/>
      </c>
      <c r="P30" s="62" t="str">
        <f ca="1" t="shared" si="121"/>
        <v/>
      </c>
      <c r="Q30" s="62" t="str">
        <f ca="1" t="shared" si="122"/>
        <v/>
      </c>
      <c r="R30" s="62" t="str">
        <f ca="1" t="shared" si="123"/>
        <v/>
      </c>
      <c r="S30" s="62" t="str">
        <f ca="1" t="shared" si="124"/>
        <v/>
      </c>
      <c r="T30" s="62" t="str">
        <f ca="1" t="shared" si="125"/>
        <v/>
      </c>
      <c r="U30" s="62" t="str">
        <f ca="1" t="shared" si="126"/>
        <v/>
      </c>
      <c r="V30" s="62" t="str">
        <f ca="1" t="shared" si="127"/>
        <v/>
      </c>
      <c r="W30" s="62" t="str">
        <f ca="1" t="shared" si="128"/>
        <v/>
      </c>
      <c r="X30" s="62" t="str">
        <f ca="1" t="shared" si="129"/>
        <v/>
      </c>
      <c r="Y30" s="62" t="str">
        <f ca="1" t="shared" si="130"/>
        <v/>
      </c>
      <c r="Z30" s="62" t="str">
        <f ca="1" t="shared" si="131"/>
        <v/>
      </c>
      <c r="AA30" s="62" t="str">
        <f ca="1" t="shared" si="132"/>
        <v/>
      </c>
      <c r="AB30" s="62" t="str">
        <f ca="1" t="shared" si="133"/>
        <v/>
      </c>
      <c r="AC30" s="62" t="str">
        <f ca="1" t="shared" si="134"/>
        <v/>
      </c>
      <c r="AD30" s="62" t="str">
        <f ca="1" t="shared" si="135"/>
        <v/>
      </c>
      <c r="AE30" s="62" t="str">
        <f ca="1" t="shared" si="136"/>
        <v/>
      </c>
      <c r="AF30" s="62" t="str">
        <f ca="1" t="shared" si="137"/>
        <v/>
      </c>
      <c r="AG30" s="62" t="str">
        <f ca="1" t="shared" si="138"/>
        <v/>
      </c>
      <c r="AH30" s="62" t="str">
        <f ca="1" t="shared" si="139"/>
        <v/>
      </c>
      <c r="AI30" s="62" t="str">
        <f ca="1" t="shared" si="140"/>
        <v/>
      </c>
      <c r="AJ30" s="62" t="str">
        <f ca="1" t="shared" si="141"/>
        <v/>
      </c>
      <c r="AK30" s="62" t="str">
        <f ca="1" t="shared" si="142"/>
        <v/>
      </c>
      <c r="AL30" s="62" t="str">
        <f ca="1" t="shared" si="143"/>
        <v/>
      </c>
      <c r="AM30" s="62" t="str">
        <f ca="1" t="shared" si="144"/>
        <v/>
      </c>
      <c r="AN30" s="62" t="str">
        <f ca="1" t="shared" si="145"/>
        <v/>
      </c>
      <c r="AO30" s="62" t="str">
        <f ca="1" t="shared" si="146"/>
        <v/>
      </c>
      <c r="AP30" s="62" t="str">
        <f ca="1" t="shared" si="147"/>
        <v/>
      </c>
      <c r="AQ30" s="62" t="str">
        <f ca="1" t="shared" si="148"/>
        <v/>
      </c>
      <c r="AR30" s="62" t="str">
        <f ca="1" t="shared" si="149"/>
        <v/>
      </c>
      <c r="AS30" s="62" t="str">
        <f ca="1" t="shared" si="150"/>
        <v/>
      </c>
      <c r="AT30" s="62" t="str">
        <f ca="1" t="shared" si="151"/>
        <v/>
      </c>
      <c r="AU30" s="62" t="str">
        <f ca="1" t="shared" si="152"/>
        <v/>
      </c>
      <c r="AV30" s="62" t="str">
        <f ca="1" t="shared" si="153"/>
        <v/>
      </c>
      <c r="AW30" s="62" t="str">
        <f ca="1" t="shared" si="154"/>
        <v/>
      </c>
      <c r="AX30" s="62" t="str">
        <f ca="1" t="shared" si="155"/>
        <v/>
      </c>
      <c r="AY30" s="62" t="str">
        <f ca="1" t="shared" si="156"/>
        <v/>
      </c>
      <c r="AZ30" s="62" t="str">
        <f ca="1" t="shared" si="157"/>
        <v/>
      </c>
      <c r="BA30" s="62" t="str">
        <f ca="1" t="shared" si="158"/>
        <v/>
      </c>
      <c r="BB30" s="62" t="str">
        <f ca="1" t="shared" si="159"/>
        <v/>
      </c>
      <c r="BC30" s="62" t="str">
        <f ca="1" t="shared" si="160"/>
        <v/>
      </c>
      <c r="BD30" s="62" t="str">
        <f ca="1" t="shared" si="161"/>
        <v/>
      </c>
      <c r="BE30" s="62" t="str">
        <f ca="1" t="shared" si="162"/>
        <v/>
      </c>
      <c r="BF30" s="62" t="str">
        <f ca="1" t="shared" si="163"/>
        <v/>
      </c>
      <c r="BG30" s="62" t="str">
        <f ca="1" t="shared" si="164"/>
        <v/>
      </c>
      <c r="BH30" s="62" t="str">
        <f ca="1" t="shared" si="165"/>
        <v/>
      </c>
      <c r="BI30" s="62" t="str">
        <f ca="1" t="shared" si="166"/>
        <v/>
      </c>
      <c r="BJ30" s="62" t="str">
        <f ca="1" t="shared" si="167"/>
        <v/>
      </c>
      <c r="BK30" s="62" t="str">
        <f ca="1" t="shared" si="168"/>
        <v/>
      </c>
      <c r="BL30" s="62" t="str">
        <f ca="1" t="shared" si="169"/>
        <v/>
      </c>
      <c r="BM30" s="78"/>
    </row>
    <row r="31" s="1" customFormat="1" ht="40.15" customHeight="1" spans="1:65">
      <c r="A31" s="2"/>
      <c r="B31" s="25" t="s">
        <v>47</v>
      </c>
      <c r="C31" s="24" t="s">
        <v>36</v>
      </c>
      <c r="D31" s="24"/>
      <c r="E31" s="42"/>
      <c r="F31" s="43"/>
      <c r="G31" s="44"/>
      <c r="H31" s="45"/>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78"/>
    </row>
    <row r="32" s="1" customFormat="1" ht="40.15" customHeight="1" spans="1:65">
      <c r="A32" s="2"/>
      <c r="B32" s="23"/>
      <c r="C32" s="24"/>
      <c r="D32" s="24"/>
      <c r="E32" s="42"/>
      <c r="F32" s="43"/>
      <c r="G32" s="44"/>
      <c r="H32" s="45"/>
      <c r="I32" s="62" t="str">
        <f ca="1" t="shared" ref="I32:I38" si="170">IF(AND($C32="Goal",I$7&gt;=$F32,I$7&lt;=$F32+$G32-1),2,IF(AND($C32="Milestone",I$7&gt;=$F32,I$7&lt;=$F32+$G32-1),1,""))</f>
        <v/>
      </c>
      <c r="J32" s="62" t="str">
        <f ca="1" t="shared" ref="J32:J38" si="171">IF(AND($C32="Goal",J$7&gt;=$F32,J$7&lt;=$F32+$G32-1),2,IF(AND($C32="Milestone",J$7&gt;=$F32,J$7&lt;=$F32+$G32-1),1,""))</f>
        <v/>
      </c>
      <c r="K32" s="62" t="str">
        <f ca="1" t="shared" ref="K32:K38" si="172">IF(AND($C32="Goal",K$7&gt;=$F32,K$7&lt;=$F32+$G32-1),2,IF(AND($C32="Milestone",K$7&gt;=$F32,K$7&lt;=$F32+$G32-1),1,""))</f>
        <v/>
      </c>
      <c r="L32" s="62" t="str">
        <f ca="1" t="shared" ref="L32:L38" si="173">IF(AND($C32="Goal",L$7&gt;=$F32,L$7&lt;=$F32+$G32-1),2,IF(AND($C32="Milestone",L$7&gt;=$F32,L$7&lt;=$F32+$G32-1),1,""))</f>
        <v/>
      </c>
      <c r="M32" s="62" t="str">
        <f ca="1" t="shared" ref="M32:M38" si="174">IF(AND($C32="Goal",M$7&gt;=$F32,M$7&lt;=$F32+$G32-1),2,IF(AND($C32="Milestone",M$7&gt;=$F32,M$7&lt;=$F32+$G32-1),1,""))</f>
        <v/>
      </c>
      <c r="N32" s="62" t="str">
        <f ca="1" t="shared" ref="N32:N38" si="175">IF(AND($C32="Goal",N$7&gt;=$F32,N$7&lt;=$F32+$G32-1),2,IF(AND($C32="Milestone",N$7&gt;=$F32,N$7&lt;=$F32+$G32-1),1,""))</f>
        <v/>
      </c>
      <c r="O32" s="62" t="str">
        <f ca="1" t="shared" ref="O32:O38" si="176">IF(AND($C32="Goal",O$7&gt;=$F32,O$7&lt;=$F32+$G32-1),2,IF(AND($C32="Milestone",O$7&gt;=$F32,O$7&lt;=$F32+$G32-1),1,""))</f>
        <v/>
      </c>
      <c r="P32" s="62" t="str">
        <f ca="1" t="shared" ref="P32:P38" si="177">IF(AND($C32="Goal",P$7&gt;=$F32,P$7&lt;=$F32+$G32-1),2,IF(AND($C32="Milestone",P$7&gt;=$F32,P$7&lt;=$F32+$G32-1),1,""))</f>
        <v/>
      </c>
      <c r="Q32" s="62" t="str">
        <f ca="1" t="shared" ref="Q32:Q38" si="178">IF(AND($C32="Goal",Q$7&gt;=$F32,Q$7&lt;=$F32+$G32-1),2,IF(AND($C32="Milestone",Q$7&gt;=$F32,Q$7&lt;=$F32+$G32-1),1,""))</f>
        <v/>
      </c>
      <c r="R32" s="62" t="str">
        <f ca="1" t="shared" ref="R32:R38" si="179">IF(AND($C32="Goal",R$7&gt;=$F32,R$7&lt;=$F32+$G32-1),2,IF(AND($C32="Milestone",R$7&gt;=$F32,R$7&lt;=$F32+$G32-1),1,""))</f>
        <v/>
      </c>
      <c r="S32" s="62" t="str">
        <f ca="1" t="shared" ref="S32:S38" si="180">IF(AND($C32="Goal",S$7&gt;=$F32,S$7&lt;=$F32+$G32-1),2,IF(AND($C32="Milestone",S$7&gt;=$F32,S$7&lt;=$F32+$G32-1),1,""))</f>
        <v/>
      </c>
      <c r="T32" s="62" t="str">
        <f ca="1" t="shared" ref="T32:T38" si="181">IF(AND($C32="Goal",T$7&gt;=$F32,T$7&lt;=$F32+$G32-1),2,IF(AND($C32="Milestone",T$7&gt;=$F32,T$7&lt;=$F32+$G32-1),1,""))</f>
        <v/>
      </c>
      <c r="U32" s="62" t="str">
        <f ca="1" t="shared" ref="U32:U38" si="182">IF(AND($C32="Goal",U$7&gt;=$F32,U$7&lt;=$F32+$G32-1),2,IF(AND($C32="Milestone",U$7&gt;=$F32,U$7&lt;=$F32+$G32-1),1,""))</f>
        <v/>
      </c>
      <c r="V32" s="62" t="str">
        <f ca="1" t="shared" ref="V32:V38" si="183">IF(AND($C32="Goal",V$7&gt;=$F32,V$7&lt;=$F32+$G32-1),2,IF(AND($C32="Milestone",V$7&gt;=$F32,V$7&lt;=$F32+$G32-1),1,""))</f>
        <v/>
      </c>
      <c r="W32" s="62" t="str">
        <f ca="1" t="shared" ref="W32:W38" si="184">IF(AND($C32="Goal",W$7&gt;=$F32,W$7&lt;=$F32+$G32-1),2,IF(AND($C32="Milestone",W$7&gt;=$F32,W$7&lt;=$F32+$G32-1),1,""))</f>
        <v/>
      </c>
      <c r="X32" s="62" t="str">
        <f ca="1" t="shared" ref="X32:X38" si="185">IF(AND($C32="Goal",X$7&gt;=$F32,X$7&lt;=$F32+$G32-1),2,IF(AND($C32="Milestone",X$7&gt;=$F32,X$7&lt;=$F32+$G32-1),1,""))</f>
        <v/>
      </c>
      <c r="Y32" s="62" t="str">
        <f ca="1" t="shared" ref="Y32:Y38" si="186">IF(AND($C32="Goal",Y$7&gt;=$F32,Y$7&lt;=$F32+$G32-1),2,IF(AND($C32="Milestone",Y$7&gt;=$F32,Y$7&lt;=$F32+$G32-1),1,""))</f>
        <v/>
      </c>
      <c r="Z32" s="62" t="str">
        <f ca="1" t="shared" ref="Z32:Z38" si="187">IF(AND($C32="Goal",Z$7&gt;=$F32,Z$7&lt;=$F32+$G32-1),2,IF(AND($C32="Milestone",Z$7&gt;=$F32,Z$7&lt;=$F32+$G32-1),1,""))</f>
        <v/>
      </c>
      <c r="AA32" s="62" t="str">
        <f ca="1" t="shared" ref="AA32:AA38" si="188">IF(AND($C32="Goal",AA$7&gt;=$F32,AA$7&lt;=$F32+$G32-1),2,IF(AND($C32="Milestone",AA$7&gt;=$F32,AA$7&lt;=$F32+$G32-1),1,""))</f>
        <v/>
      </c>
      <c r="AB32" s="62" t="str">
        <f ca="1" t="shared" ref="AB32:AB38" si="189">IF(AND($C32="Goal",AB$7&gt;=$F32,AB$7&lt;=$F32+$G32-1),2,IF(AND($C32="Milestone",AB$7&gt;=$F32,AB$7&lt;=$F32+$G32-1),1,""))</f>
        <v/>
      </c>
      <c r="AC32" s="62" t="str">
        <f ca="1" t="shared" ref="AC32:AC38" si="190">IF(AND($C32="Goal",AC$7&gt;=$F32,AC$7&lt;=$F32+$G32-1),2,IF(AND($C32="Milestone",AC$7&gt;=$F32,AC$7&lt;=$F32+$G32-1),1,""))</f>
        <v/>
      </c>
      <c r="AD32" s="62" t="str">
        <f ca="1" t="shared" ref="AD32:AD38" si="191">IF(AND($C32="Goal",AD$7&gt;=$F32,AD$7&lt;=$F32+$G32-1),2,IF(AND($C32="Milestone",AD$7&gt;=$F32,AD$7&lt;=$F32+$G32-1),1,""))</f>
        <v/>
      </c>
      <c r="AE32" s="62" t="str">
        <f ca="1" t="shared" ref="AE32:AE38" si="192">IF(AND($C32="Goal",AE$7&gt;=$F32,AE$7&lt;=$F32+$G32-1),2,IF(AND($C32="Milestone",AE$7&gt;=$F32,AE$7&lt;=$F32+$G32-1),1,""))</f>
        <v/>
      </c>
      <c r="AF32" s="62" t="str">
        <f ca="1" t="shared" ref="AF32:AF38" si="193">IF(AND($C32="Goal",AF$7&gt;=$F32,AF$7&lt;=$F32+$G32-1),2,IF(AND($C32="Milestone",AF$7&gt;=$F32,AF$7&lt;=$F32+$G32-1),1,""))</f>
        <v/>
      </c>
      <c r="AG32" s="62" t="str">
        <f ca="1" t="shared" ref="AG32:AG38" si="194">IF(AND($C32="Goal",AG$7&gt;=$F32,AG$7&lt;=$F32+$G32-1),2,IF(AND($C32="Milestone",AG$7&gt;=$F32,AG$7&lt;=$F32+$G32-1),1,""))</f>
        <v/>
      </c>
      <c r="AH32" s="62" t="str">
        <f ca="1" t="shared" ref="AH32:AH38" si="195">IF(AND($C32="Goal",AH$7&gt;=$F32,AH$7&lt;=$F32+$G32-1),2,IF(AND($C32="Milestone",AH$7&gt;=$F32,AH$7&lt;=$F32+$G32-1),1,""))</f>
        <v/>
      </c>
      <c r="AI32" s="62" t="str">
        <f ca="1" t="shared" ref="AI32:AI38" si="196">IF(AND($C32="Goal",AI$7&gt;=$F32,AI$7&lt;=$F32+$G32-1),2,IF(AND($C32="Milestone",AI$7&gt;=$F32,AI$7&lt;=$F32+$G32-1),1,""))</f>
        <v/>
      </c>
      <c r="AJ32" s="62" t="str">
        <f ca="1" t="shared" ref="AJ32:AJ38" si="197">IF(AND($C32="Goal",AJ$7&gt;=$F32,AJ$7&lt;=$F32+$G32-1),2,IF(AND($C32="Milestone",AJ$7&gt;=$F32,AJ$7&lt;=$F32+$G32-1),1,""))</f>
        <v/>
      </c>
      <c r="AK32" s="62" t="str">
        <f ca="1" t="shared" ref="AK32:AK38" si="198">IF(AND($C32="Goal",AK$7&gt;=$F32,AK$7&lt;=$F32+$G32-1),2,IF(AND($C32="Milestone",AK$7&gt;=$F32,AK$7&lt;=$F32+$G32-1),1,""))</f>
        <v/>
      </c>
      <c r="AL32" s="62" t="str">
        <f ca="1" t="shared" ref="AL32:AL38" si="199">IF(AND($C32="Goal",AL$7&gt;=$F32,AL$7&lt;=$F32+$G32-1),2,IF(AND($C32="Milestone",AL$7&gt;=$F32,AL$7&lt;=$F32+$G32-1),1,""))</f>
        <v/>
      </c>
      <c r="AM32" s="62" t="str">
        <f ca="1" t="shared" ref="AM32:AM38" si="200">IF(AND($C32="Goal",AM$7&gt;=$F32,AM$7&lt;=$F32+$G32-1),2,IF(AND($C32="Milestone",AM$7&gt;=$F32,AM$7&lt;=$F32+$G32-1),1,""))</f>
        <v/>
      </c>
      <c r="AN32" s="62" t="str">
        <f ca="1" t="shared" ref="AN32:AN38" si="201">IF(AND($C32="Goal",AN$7&gt;=$F32,AN$7&lt;=$F32+$G32-1),2,IF(AND($C32="Milestone",AN$7&gt;=$F32,AN$7&lt;=$F32+$G32-1),1,""))</f>
        <v/>
      </c>
      <c r="AO32" s="62" t="str">
        <f ca="1" t="shared" ref="AO32:AO38" si="202">IF(AND($C32="Goal",AO$7&gt;=$F32,AO$7&lt;=$F32+$G32-1),2,IF(AND($C32="Milestone",AO$7&gt;=$F32,AO$7&lt;=$F32+$G32-1),1,""))</f>
        <v/>
      </c>
      <c r="AP32" s="62" t="str">
        <f ca="1" t="shared" ref="AP32:AP38" si="203">IF(AND($C32="Goal",AP$7&gt;=$F32,AP$7&lt;=$F32+$G32-1),2,IF(AND($C32="Milestone",AP$7&gt;=$F32,AP$7&lt;=$F32+$G32-1),1,""))</f>
        <v/>
      </c>
      <c r="AQ32" s="62" t="str">
        <f ca="1" t="shared" ref="AQ32:AQ38" si="204">IF(AND($C32="Goal",AQ$7&gt;=$F32,AQ$7&lt;=$F32+$G32-1),2,IF(AND($C32="Milestone",AQ$7&gt;=$F32,AQ$7&lt;=$F32+$G32-1),1,""))</f>
        <v/>
      </c>
      <c r="AR32" s="62" t="str">
        <f ca="1" t="shared" ref="AR32:AR38" si="205">IF(AND($C32="Goal",AR$7&gt;=$F32,AR$7&lt;=$F32+$G32-1),2,IF(AND($C32="Milestone",AR$7&gt;=$F32,AR$7&lt;=$F32+$G32-1),1,""))</f>
        <v/>
      </c>
      <c r="AS32" s="62" t="str">
        <f ca="1" t="shared" ref="AS32:AS38" si="206">IF(AND($C32="Goal",AS$7&gt;=$F32,AS$7&lt;=$F32+$G32-1),2,IF(AND($C32="Milestone",AS$7&gt;=$F32,AS$7&lt;=$F32+$G32-1),1,""))</f>
        <v/>
      </c>
      <c r="AT32" s="62" t="str">
        <f ca="1" t="shared" ref="AT32:AT38" si="207">IF(AND($C32="Goal",AT$7&gt;=$F32,AT$7&lt;=$F32+$G32-1),2,IF(AND($C32="Milestone",AT$7&gt;=$F32,AT$7&lt;=$F32+$G32-1),1,""))</f>
        <v/>
      </c>
      <c r="AU32" s="62" t="str">
        <f ca="1" t="shared" ref="AU32:AU38" si="208">IF(AND($C32="Goal",AU$7&gt;=$F32,AU$7&lt;=$F32+$G32-1),2,IF(AND($C32="Milestone",AU$7&gt;=$F32,AU$7&lt;=$F32+$G32-1),1,""))</f>
        <v/>
      </c>
      <c r="AV32" s="62" t="str">
        <f ca="1" t="shared" ref="AV32:AV38" si="209">IF(AND($C32="Goal",AV$7&gt;=$F32,AV$7&lt;=$F32+$G32-1),2,IF(AND($C32="Milestone",AV$7&gt;=$F32,AV$7&lt;=$F32+$G32-1),1,""))</f>
        <v/>
      </c>
      <c r="AW32" s="62" t="str">
        <f ca="1" t="shared" ref="AW32:AW38" si="210">IF(AND($C32="Goal",AW$7&gt;=$F32,AW$7&lt;=$F32+$G32-1),2,IF(AND($C32="Milestone",AW$7&gt;=$F32,AW$7&lt;=$F32+$G32-1),1,""))</f>
        <v/>
      </c>
      <c r="AX32" s="62" t="str">
        <f ca="1" t="shared" ref="AX32:AX38" si="211">IF(AND($C32="Goal",AX$7&gt;=$F32,AX$7&lt;=$F32+$G32-1),2,IF(AND($C32="Milestone",AX$7&gt;=$F32,AX$7&lt;=$F32+$G32-1),1,""))</f>
        <v/>
      </c>
      <c r="AY32" s="62" t="str">
        <f ca="1" t="shared" ref="AY32:AY38" si="212">IF(AND($C32="Goal",AY$7&gt;=$F32,AY$7&lt;=$F32+$G32-1),2,IF(AND($C32="Milestone",AY$7&gt;=$F32,AY$7&lt;=$F32+$G32-1),1,""))</f>
        <v/>
      </c>
      <c r="AZ32" s="62" t="str">
        <f ca="1" t="shared" ref="AZ32:AZ38" si="213">IF(AND($C32="Goal",AZ$7&gt;=$F32,AZ$7&lt;=$F32+$G32-1),2,IF(AND($C32="Milestone",AZ$7&gt;=$F32,AZ$7&lt;=$F32+$G32-1),1,""))</f>
        <v/>
      </c>
      <c r="BA32" s="62" t="str">
        <f ca="1" t="shared" ref="BA32:BA38" si="214">IF(AND($C32="Goal",BA$7&gt;=$F32,BA$7&lt;=$F32+$G32-1),2,IF(AND($C32="Milestone",BA$7&gt;=$F32,BA$7&lt;=$F32+$G32-1),1,""))</f>
        <v/>
      </c>
      <c r="BB32" s="62" t="str">
        <f ca="1" t="shared" ref="BB32:BB38" si="215">IF(AND($C32="Goal",BB$7&gt;=$F32,BB$7&lt;=$F32+$G32-1),2,IF(AND($C32="Milestone",BB$7&gt;=$F32,BB$7&lt;=$F32+$G32-1),1,""))</f>
        <v/>
      </c>
      <c r="BC32" s="62" t="str">
        <f ca="1" t="shared" ref="BC32:BC38" si="216">IF(AND($C32="Goal",BC$7&gt;=$F32,BC$7&lt;=$F32+$G32-1),2,IF(AND($C32="Milestone",BC$7&gt;=$F32,BC$7&lt;=$F32+$G32-1),1,""))</f>
        <v/>
      </c>
      <c r="BD32" s="62" t="str">
        <f ca="1" t="shared" ref="BD32:BD38" si="217">IF(AND($C32="Goal",BD$7&gt;=$F32,BD$7&lt;=$F32+$G32-1),2,IF(AND($C32="Milestone",BD$7&gt;=$F32,BD$7&lt;=$F32+$G32-1),1,""))</f>
        <v/>
      </c>
      <c r="BE32" s="62" t="str">
        <f ca="1" t="shared" ref="BE32:BE38" si="218">IF(AND($C32="Goal",BE$7&gt;=$F32,BE$7&lt;=$F32+$G32-1),2,IF(AND($C32="Milestone",BE$7&gt;=$F32,BE$7&lt;=$F32+$G32-1),1,""))</f>
        <v/>
      </c>
      <c r="BF32" s="62" t="str">
        <f ca="1" t="shared" ref="BF32:BF38" si="219">IF(AND($C32="Goal",BF$7&gt;=$F32,BF$7&lt;=$F32+$G32-1),2,IF(AND($C32="Milestone",BF$7&gt;=$F32,BF$7&lt;=$F32+$G32-1),1,""))</f>
        <v/>
      </c>
      <c r="BG32" s="62" t="str">
        <f ca="1" t="shared" ref="BG32:BG38" si="220">IF(AND($C32="Goal",BG$7&gt;=$F32,BG$7&lt;=$F32+$G32-1),2,IF(AND($C32="Milestone",BG$7&gt;=$F32,BG$7&lt;=$F32+$G32-1),1,""))</f>
        <v/>
      </c>
      <c r="BH32" s="62" t="str">
        <f ca="1" t="shared" ref="BH32:BH38" si="221">IF(AND($C32="Goal",BH$7&gt;=$F32,BH$7&lt;=$F32+$G32-1),2,IF(AND($C32="Milestone",BH$7&gt;=$F32,BH$7&lt;=$F32+$G32-1),1,""))</f>
        <v/>
      </c>
      <c r="BI32" s="62" t="str">
        <f ca="1" t="shared" ref="BI32:BI38" si="222">IF(AND($C32="Goal",BI$7&gt;=$F32,BI$7&lt;=$F32+$G32-1),2,IF(AND($C32="Milestone",BI$7&gt;=$F32,BI$7&lt;=$F32+$G32-1),1,""))</f>
        <v/>
      </c>
      <c r="BJ32" s="62" t="str">
        <f ca="1" t="shared" ref="BJ32:BJ38" si="223">IF(AND($C32="Goal",BJ$7&gt;=$F32,BJ$7&lt;=$F32+$G32-1),2,IF(AND($C32="Milestone",BJ$7&gt;=$F32,BJ$7&lt;=$F32+$G32-1),1,""))</f>
        <v/>
      </c>
      <c r="BK32" s="62" t="str">
        <f ca="1" t="shared" ref="BK32:BK38" si="224">IF(AND($C32="Goal",BK$7&gt;=$F32,BK$7&lt;=$F32+$G32-1),2,IF(AND($C32="Milestone",BK$7&gt;=$F32,BK$7&lt;=$F32+$G32-1),1,""))</f>
        <v/>
      </c>
      <c r="BL32" s="62" t="str">
        <f ca="1" t="shared" ref="BL32:BL38" si="225">IF(AND($C32="Goal",BL$7&gt;=$F32,BL$7&lt;=$F32+$G32-1),2,IF(AND($C32="Milestone",BL$7&gt;=$F32,BL$7&lt;=$F32+$G32-1),1,""))</f>
        <v/>
      </c>
      <c r="BM32" s="78"/>
    </row>
    <row r="33" s="1" customFormat="1" ht="40.15" customHeight="1" spans="1:65">
      <c r="A33" s="2"/>
      <c r="B33" s="23"/>
      <c r="C33" s="24"/>
      <c r="D33" s="24"/>
      <c r="E33" s="42"/>
      <c r="F33" s="43"/>
      <c r="G33" s="44"/>
      <c r="H33" s="45"/>
      <c r="I33" s="62" t="str">
        <f ca="1" t="shared" si="170"/>
        <v/>
      </c>
      <c r="J33" s="62" t="str">
        <f ca="1" t="shared" si="171"/>
        <v/>
      </c>
      <c r="K33" s="62" t="str">
        <f ca="1" t="shared" si="172"/>
        <v/>
      </c>
      <c r="L33" s="62" t="str">
        <f ca="1" t="shared" si="173"/>
        <v/>
      </c>
      <c r="M33" s="62" t="str">
        <f ca="1" t="shared" si="174"/>
        <v/>
      </c>
      <c r="N33" s="62" t="str">
        <f ca="1" t="shared" si="175"/>
        <v/>
      </c>
      <c r="O33" s="62" t="str">
        <f ca="1" t="shared" si="176"/>
        <v/>
      </c>
      <c r="P33" s="62" t="str">
        <f ca="1" t="shared" si="177"/>
        <v/>
      </c>
      <c r="Q33" s="62" t="str">
        <f ca="1" t="shared" si="178"/>
        <v/>
      </c>
      <c r="R33" s="62" t="str">
        <f ca="1" t="shared" si="179"/>
        <v/>
      </c>
      <c r="S33" s="62" t="str">
        <f ca="1" t="shared" si="180"/>
        <v/>
      </c>
      <c r="T33" s="62" t="str">
        <f ca="1" t="shared" si="181"/>
        <v/>
      </c>
      <c r="U33" s="62" t="str">
        <f ca="1" t="shared" si="182"/>
        <v/>
      </c>
      <c r="V33" s="62" t="str">
        <f ca="1" t="shared" si="183"/>
        <v/>
      </c>
      <c r="W33" s="62" t="str">
        <f ca="1" t="shared" si="184"/>
        <v/>
      </c>
      <c r="X33" s="62" t="str">
        <f ca="1" t="shared" si="185"/>
        <v/>
      </c>
      <c r="Y33" s="62" t="str">
        <f ca="1" t="shared" si="186"/>
        <v/>
      </c>
      <c r="Z33" s="62" t="str">
        <f ca="1" t="shared" si="187"/>
        <v/>
      </c>
      <c r="AA33" s="62" t="str">
        <f ca="1" t="shared" si="188"/>
        <v/>
      </c>
      <c r="AB33" s="62" t="str">
        <f ca="1" t="shared" si="189"/>
        <v/>
      </c>
      <c r="AC33" s="62" t="str">
        <f ca="1" t="shared" si="190"/>
        <v/>
      </c>
      <c r="AD33" s="62" t="str">
        <f ca="1" t="shared" si="191"/>
        <v/>
      </c>
      <c r="AE33" s="62" t="str">
        <f ca="1" t="shared" si="192"/>
        <v/>
      </c>
      <c r="AF33" s="62" t="str">
        <f ca="1" t="shared" si="193"/>
        <v/>
      </c>
      <c r="AG33" s="62" t="str">
        <f ca="1" t="shared" si="194"/>
        <v/>
      </c>
      <c r="AH33" s="62" t="str">
        <f ca="1" t="shared" si="195"/>
        <v/>
      </c>
      <c r="AI33" s="62" t="str">
        <f ca="1" t="shared" si="196"/>
        <v/>
      </c>
      <c r="AJ33" s="62" t="str">
        <f ca="1" t="shared" si="197"/>
        <v/>
      </c>
      <c r="AK33" s="62" t="str">
        <f ca="1" t="shared" si="198"/>
        <v/>
      </c>
      <c r="AL33" s="62" t="str">
        <f ca="1" t="shared" si="199"/>
        <v/>
      </c>
      <c r="AM33" s="62" t="str">
        <f ca="1" t="shared" si="200"/>
        <v/>
      </c>
      <c r="AN33" s="62" t="str">
        <f ca="1" t="shared" si="201"/>
        <v/>
      </c>
      <c r="AO33" s="62" t="str">
        <f ca="1" t="shared" si="202"/>
        <v/>
      </c>
      <c r="AP33" s="62" t="str">
        <f ca="1" t="shared" si="203"/>
        <v/>
      </c>
      <c r="AQ33" s="62" t="str">
        <f ca="1" t="shared" si="204"/>
        <v/>
      </c>
      <c r="AR33" s="62" t="str">
        <f ca="1" t="shared" si="205"/>
        <v/>
      </c>
      <c r="AS33" s="62" t="str">
        <f ca="1" t="shared" si="206"/>
        <v/>
      </c>
      <c r="AT33" s="62" t="str">
        <f ca="1" t="shared" si="207"/>
        <v/>
      </c>
      <c r="AU33" s="62" t="str">
        <f ca="1" t="shared" si="208"/>
        <v/>
      </c>
      <c r="AV33" s="62" t="str">
        <f ca="1" t="shared" si="209"/>
        <v/>
      </c>
      <c r="AW33" s="62" t="str">
        <f ca="1" t="shared" si="210"/>
        <v/>
      </c>
      <c r="AX33" s="62" t="str">
        <f ca="1" t="shared" si="211"/>
        <v/>
      </c>
      <c r="AY33" s="62" t="str">
        <f ca="1" t="shared" si="212"/>
        <v/>
      </c>
      <c r="AZ33" s="62" t="str">
        <f ca="1" t="shared" si="213"/>
        <v/>
      </c>
      <c r="BA33" s="62" t="str">
        <f ca="1" t="shared" si="214"/>
        <v/>
      </c>
      <c r="BB33" s="62" t="str">
        <f ca="1" t="shared" si="215"/>
        <v/>
      </c>
      <c r="BC33" s="62" t="str">
        <f ca="1" t="shared" si="216"/>
        <v/>
      </c>
      <c r="BD33" s="62" t="str">
        <f ca="1" t="shared" si="217"/>
        <v/>
      </c>
      <c r="BE33" s="62" t="str">
        <f ca="1" t="shared" si="218"/>
        <v/>
      </c>
      <c r="BF33" s="62" t="str">
        <f ca="1" t="shared" si="219"/>
        <v/>
      </c>
      <c r="BG33" s="62" t="str">
        <f ca="1" t="shared" si="220"/>
        <v/>
      </c>
      <c r="BH33" s="62" t="str">
        <f ca="1" t="shared" si="221"/>
        <v/>
      </c>
      <c r="BI33" s="62" t="str">
        <f ca="1" t="shared" si="222"/>
        <v/>
      </c>
      <c r="BJ33" s="62" t="str">
        <f ca="1" t="shared" si="223"/>
        <v/>
      </c>
      <c r="BK33" s="62" t="str">
        <f ca="1" t="shared" si="224"/>
        <v/>
      </c>
      <c r="BL33" s="62" t="str">
        <f ca="1" t="shared" si="225"/>
        <v/>
      </c>
      <c r="BM33" s="78"/>
    </row>
    <row r="34" s="1" customFormat="1" ht="40.15" customHeight="1" spans="1:65">
      <c r="A34" s="2"/>
      <c r="B34" s="23"/>
      <c r="C34" s="24"/>
      <c r="D34" s="24"/>
      <c r="E34" s="42"/>
      <c r="F34" s="43"/>
      <c r="G34" s="44"/>
      <c r="H34" s="45"/>
      <c r="I34" s="62" t="str">
        <f ca="1" t="shared" si="170"/>
        <v/>
      </c>
      <c r="J34" s="62" t="str">
        <f ca="1" t="shared" si="171"/>
        <v/>
      </c>
      <c r="K34" s="62" t="str">
        <f ca="1" t="shared" si="172"/>
        <v/>
      </c>
      <c r="L34" s="62" t="str">
        <f ca="1" t="shared" si="173"/>
        <v/>
      </c>
      <c r="M34" s="62" t="str">
        <f ca="1" t="shared" si="174"/>
        <v/>
      </c>
      <c r="N34" s="62" t="str">
        <f ca="1" t="shared" si="175"/>
        <v/>
      </c>
      <c r="O34" s="62" t="str">
        <f ca="1" t="shared" si="176"/>
        <v/>
      </c>
      <c r="P34" s="62" t="str">
        <f ca="1" t="shared" si="177"/>
        <v/>
      </c>
      <c r="Q34" s="62" t="str">
        <f ca="1" t="shared" si="178"/>
        <v/>
      </c>
      <c r="R34" s="62" t="str">
        <f ca="1" t="shared" si="179"/>
        <v/>
      </c>
      <c r="S34" s="62" t="str">
        <f ca="1" t="shared" si="180"/>
        <v/>
      </c>
      <c r="T34" s="62" t="str">
        <f ca="1" t="shared" si="181"/>
        <v/>
      </c>
      <c r="U34" s="62" t="str">
        <f ca="1" t="shared" si="182"/>
        <v/>
      </c>
      <c r="V34" s="62" t="str">
        <f ca="1" t="shared" si="183"/>
        <v/>
      </c>
      <c r="W34" s="62" t="str">
        <f ca="1" t="shared" si="184"/>
        <v/>
      </c>
      <c r="X34" s="62" t="str">
        <f ca="1" t="shared" si="185"/>
        <v/>
      </c>
      <c r="Y34" s="62" t="str">
        <f ca="1" t="shared" si="186"/>
        <v/>
      </c>
      <c r="Z34" s="62" t="str">
        <f ca="1" t="shared" si="187"/>
        <v/>
      </c>
      <c r="AA34" s="62" t="str">
        <f ca="1" t="shared" si="188"/>
        <v/>
      </c>
      <c r="AB34" s="62" t="str">
        <f ca="1" t="shared" si="189"/>
        <v/>
      </c>
      <c r="AC34" s="62" t="str">
        <f ca="1" t="shared" si="190"/>
        <v/>
      </c>
      <c r="AD34" s="62" t="str">
        <f ca="1" t="shared" si="191"/>
        <v/>
      </c>
      <c r="AE34" s="62" t="str">
        <f ca="1" t="shared" si="192"/>
        <v/>
      </c>
      <c r="AF34" s="62" t="str">
        <f ca="1" t="shared" si="193"/>
        <v/>
      </c>
      <c r="AG34" s="62" t="str">
        <f ca="1" t="shared" si="194"/>
        <v/>
      </c>
      <c r="AH34" s="62" t="str">
        <f ca="1" t="shared" si="195"/>
        <v/>
      </c>
      <c r="AI34" s="62" t="str">
        <f ca="1" t="shared" si="196"/>
        <v/>
      </c>
      <c r="AJ34" s="62" t="str">
        <f ca="1" t="shared" si="197"/>
        <v/>
      </c>
      <c r="AK34" s="62" t="str">
        <f ca="1" t="shared" si="198"/>
        <v/>
      </c>
      <c r="AL34" s="62" t="str">
        <f ca="1" t="shared" si="199"/>
        <v/>
      </c>
      <c r="AM34" s="62" t="str">
        <f ca="1" t="shared" si="200"/>
        <v/>
      </c>
      <c r="AN34" s="62" t="str">
        <f ca="1" t="shared" si="201"/>
        <v/>
      </c>
      <c r="AO34" s="62" t="str">
        <f ca="1" t="shared" si="202"/>
        <v/>
      </c>
      <c r="AP34" s="62" t="str">
        <f ca="1" t="shared" si="203"/>
        <v/>
      </c>
      <c r="AQ34" s="62" t="str">
        <f ca="1" t="shared" si="204"/>
        <v/>
      </c>
      <c r="AR34" s="62" t="str">
        <f ca="1" t="shared" si="205"/>
        <v/>
      </c>
      <c r="AS34" s="62" t="str">
        <f ca="1" t="shared" si="206"/>
        <v/>
      </c>
      <c r="AT34" s="62" t="str">
        <f ca="1" t="shared" si="207"/>
        <v/>
      </c>
      <c r="AU34" s="62" t="str">
        <f ca="1" t="shared" si="208"/>
        <v/>
      </c>
      <c r="AV34" s="62" t="str">
        <f ca="1" t="shared" si="209"/>
        <v/>
      </c>
      <c r="AW34" s="62" t="str">
        <f ca="1" t="shared" si="210"/>
        <v/>
      </c>
      <c r="AX34" s="62" t="str">
        <f ca="1" t="shared" si="211"/>
        <v/>
      </c>
      <c r="AY34" s="62" t="str">
        <f ca="1" t="shared" si="212"/>
        <v/>
      </c>
      <c r="AZ34" s="62" t="str">
        <f ca="1" t="shared" si="213"/>
        <v/>
      </c>
      <c r="BA34" s="62" t="str">
        <f ca="1" t="shared" si="214"/>
        <v/>
      </c>
      <c r="BB34" s="62" t="str">
        <f ca="1" t="shared" si="215"/>
        <v/>
      </c>
      <c r="BC34" s="62" t="str">
        <f ca="1" t="shared" si="216"/>
        <v/>
      </c>
      <c r="BD34" s="62" t="str">
        <f ca="1" t="shared" si="217"/>
        <v/>
      </c>
      <c r="BE34" s="62" t="str">
        <f ca="1" t="shared" si="218"/>
        <v/>
      </c>
      <c r="BF34" s="62" t="str">
        <f ca="1" t="shared" si="219"/>
        <v/>
      </c>
      <c r="BG34" s="62" t="str">
        <f ca="1" t="shared" si="220"/>
        <v/>
      </c>
      <c r="BH34" s="62" t="str">
        <f ca="1" t="shared" si="221"/>
        <v/>
      </c>
      <c r="BI34" s="62" t="str">
        <f ca="1" t="shared" si="222"/>
        <v/>
      </c>
      <c r="BJ34" s="62" t="str">
        <f ca="1" t="shared" si="223"/>
        <v/>
      </c>
      <c r="BK34" s="62" t="str">
        <f ca="1" t="shared" si="224"/>
        <v/>
      </c>
      <c r="BL34" s="62" t="str">
        <f ca="1" t="shared" si="225"/>
        <v/>
      </c>
      <c r="BM34" s="78"/>
    </row>
    <row r="35" s="1" customFormat="1" ht="40.15" customHeight="1" spans="1:65">
      <c r="A35" s="2"/>
      <c r="B35" s="23"/>
      <c r="C35" s="24"/>
      <c r="D35" s="24"/>
      <c r="E35" s="42"/>
      <c r="F35" s="43"/>
      <c r="G35" s="44"/>
      <c r="H35" s="45"/>
      <c r="I35" s="62" t="str">
        <f ca="1" t="shared" si="170"/>
        <v/>
      </c>
      <c r="J35" s="62" t="str">
        <f ca="1" t="shared" si="171"/>
        <v/>
      </c>
      <c r="K35" s="62" t="str">
        <f ca="1" t="shared" si="172"/>
        <v/>
      </c>
      <c r="L35" s="62" t="str">
        <f ca="1" t="shared" si="173"/>
        <v/>
      </c>
      <c r="M35" s="62" t="str">
        <f ca="1" t="shared" si="174"/>
        <v/>
      </c>
      <c r="N35" s="62" t="str">
        <f ca="1" t="shared" si="175"/>
        <v/>
      </c>
      <c r="O35" s="62" t="str">
        <f ca="1" t="shared" si="176"/>
        <v/>
      </c>
      <c r="P35" s="62" t="str">
        <f ca="1" t="shared" si="177"/>
        <v/>
      </c>
      <c r="Q35" s="62" t="str">
        <f ca="1" t="shared" si="178"/>
        <v/>
      </c>
      <c r="R35" s="62" t="str">
        <f ca="1" t="shared" si="179"/>
        <v/>
      </c>
      <c r="S35" s="62" t="str">
        <f ca="1" t="shared" si="180"/>
        <v/>
      </c>
      <c r="T35" s="62" t="str">
        <f ca="1" t="shared" si="181"/>
        <v/>
      </c>
      <c r="U35" s="62" t="str">
        <f ca="1" t="shared" si="182"/>
        <v/>
      </c>
      <c r="V35" s="62" t="str">
        <f ca="1" t="shared" si="183"/>
        <v/>
      </c>
      <c r="W35" s="62" t="str">
        <f ca="1" t="shared" si="184"/>
        <v/>
      </c>
      <c r="X35" s="62" t="str">
        <f ca="1" t="shared" si="185"/>
        <v/>
      </c>
      <c r="Y35" s="62" t="str">
        <f ca="1" t="shared" si="186"/>
        <v/>
      </c>
      <c r="Z35" s="62" t="str">
        <f ca="1" t="shared" si="187"/>
        <v/>
      </c>
      <c r="AA35" s="62" t="str">
        <f ca="1" t="shared" si="188"/>
        <v/>
      </c>
      <c r="AB35" s="62" t="str">
        <f ca="1" t="shared" si="189"/>
        <v/>
      </c>
      <c r="AC35" s="62" t="str">
        <f ca="1" t="shared" si="190"/>
        <v/>
      </c>
      <c r="AD35" s="62" t="str">
        <f ca="1" t="shared" si="191"/>
        <v/>
      </c>
      <c r="AE35" s="62" t="str">
        <f ca="1" t="shared" si="192"/>
        <v/>
      </c>
      <c r="AF35" s="62" t="str">
        <f ca="1" t="shared" si="193"/>
        <v/>
      </c>
      <c r="AG35" s="62" t="str">
        <f ca="1" t="shared" si="194"/>
        <v/>
      </c>
      <c r="AH35" s="62" t="str">
        <f ca="1" t="shared" si="195"/>
        <v/>
      </c>
      <c r="AI35" s="62" t="str">
        <f ca="1" t="shared" si="196"/>
        <v/>
      </c>
      <c r="AJ35" s="62" t="str">
        <f ca="1" t="shared" si="197"/>
        <v/>
      </c>
      <c r="AK35" s="62" t="str">
        <f ca="1" t="shared" si="198"/>
        <v/>
      </c>
      <c r="AL35" s="62" t="str">
        <f ca="1" t="shared" si="199"/>
        <v/>
      </c>
      <c r="AM35" s="62" t="str">
        <f ca="1" t="shared" si="200"/>
        <v/>
      </c>
      <c r="AN35" s="62" t="str">
        <f ca="1" t="shared" si="201"/>
        <v/>
      </c>
      <c r="AO35" s="62" t="str">
        <f ca="1" t="shared" si="202"/>
        <v/>
      </c>
      <c r="AP35" s="62" t="str">
        <f ca="1" t="shared" si="203"/>
        <v/>
      </c>
      <c r="AQ35" s="62" t="str">
        <f ca="1" t="shared" si="204"/>
        <v/>
      </c>
      <c r="AR35" s="62" t="str">
        <f ca="1" t="shared" si="205"/>
        <v/>
      </c>
      <c r="AS35" s="62" t="str">
        <f ca="1" t="shared" si="206"/>
        <v/>
      </c>
      <c r="AT35" s="62" t="str">
        <f ca="1" t="shared" si="207"/>
        <v/>
      </c>
      <c r="AU35" s="62" t="str">
        <f ca="1" t="shared" si="208"/>
        <v/>
      </c>
      <c r="AV35" s="62" t="str">
        <f ca="1" t="shared" si="209"/>
        <v/>
      </c>
      <c r="AW35" s="62" t="str">
        <f ca="1" t="shared" si="210"/>
        <v/>
      </c>
      <c r="AX35" s="62" t="str">
        <f ca="1" t="shared" si="211"/>
        <v/>
      </c>
      <c r="AY35" s="62" t="str">
        <f ca="1" t="shared" si="212"/>
        <v/>
      </c>
      <c r="AZ35" s="62" t="str">
        <f ca="1" t="shared" si="213"/>
        <v/>
      </c>
      <c r="BA35" s="62" t="str">
        <f ca="1" t="shared" si="214"/>
        <v/>
      </c>
      <c r="BB35" s="62" t="str">
        <f ca="1" t="shared" si="215"/>
        <v/>
      </c>
      <c r="BC35" s="62" t="str">
        <f ca="1" t="shared" si="216"/>
        <v/>
      </c>
      <c r="BD35" s="62" t="str">
        <f ca="1" t="shared" si="217"/>
        <v/>
      </c>
      <c r="BE35" s="62" t="str">
        <f ca="1" t="shared" si="218"/>
        <v/>
      </c>
      <c r="BF35" s="62" t="str">
        <f ca="1" t="shared" si="219"/>
        <v/>
      </c>
      <c r="BG35" s="62" t="str">
        <f ca="1" t="shared" si="220"/>
        <v/>
      </c>
      <c r="BH35" s="62" t="str">
        <f ca="1" t="shared" si="221"/>
        <v/>
      </c>
      <c r="BI35" s="62" t="str">
        <f ca="1" t="shared" si="222"/>
        <v/>
      </c>
      <c r="BJ35" s="62" t="str">
        <f ca="1" t="shared" si="223"/>
        <v/>
      </c>
      <c r="BK35" s="62" t="str">
        <f ca="1" t="shared" si="224"/>
        <v/>
      </c>
      <c r="BL35" s="62" t="str">
        <f ca="1" t="shared" si="225"/>
        <v/>
      </c>
      <c r="BM35" s="78"/>
    </row>
    <row r="36" s="1" customFormat="1" ht="40.15" customHeight="1" spans="1:65">
      <c r="A36" s="2"/>
      <c r="B36" s="23"/>
      <c r="C36" s="24"/>
      <c r="D36" s="24"/>
      <c r="E36" s="42"/>
      <c r="F36" s="43"/>
      <c r="G36" s="44"/>
      <c r="H36" s="45"/>
      <c r="I36" s="62" t="str">
        <f ca="1" t="shared" si="170"/>
        <v/>
      </c>
      <c r="J36" s="62" t="str">
        <f ca="1" t="shared" si="171"/>
        <v/>
      </c>
      <c r="K36" s="62" t="str">
        <f ca="1" t="shared" si="172"/>
        <v/>
      </c>
      <c r="L36" s="62" t="str">
        <f ca="1" t="shared" si="173"/>
        <v/>
      </c>
      <c r="M36" s="62" t="str">
        <f ca="1" t="shared" si="174"/>
        <v/>
      </c>
      <c r="N36" s="62" t="str">
        <f ca="1" t="shared" si="175"/>
        <v/>
      </c>
      <c r="O36" s="62" t="str">
        <f ca="1" t="shared" si="176"/>
        <v/>
      </c>
      <c r="P36" s="62" t="str">
        <f ca="1" t="shared" si="177"/>
        <v/>
      </c>
      <c r="Q36" s="62" t="str">
        <f ca="1" t="shared" si="178"/>
        <v/>
      </c>
      <c r="R36" s="62" t="str">
        <f ca="1" t="shared" si="179"/>
        <v/>
      </c>
      <c r="S36" s="62" t="str">
        <f ca="1" t="shared" si="180"/>
        <v/>
      </c>
      <c r="T36" s="62" t="str">
        <f ca="1" t="shared" si="181"/>
        <v/>
      </c>
      <c r="U36" s="62" t="str">
        <f ca="1" t="shared" si="182"/>
        <v/>
      </c>
      <c r="V36" s="62" t="str">
        <f ca="1" t="shared" si="183"/>
        <v/>
      </c>
      <c r="W36" s="62" t="str">
        <f ca="1" t="shared" si="184"/>
        <v/>
      </c>
      <c r="X36" s="62" t="str">
        <f ca="1" t="shared" si="185"/>
        <v/>
      </c>
      <c r="Y36" s="62" t="str">
        <f ca="1" t="shared" si="186"/>
        <v/>
      </c>
      <c r="Z36" s="62" t="str">
        <f ca="1" t="shared" si="187"/>
        <v/>
      </c>
      <c r="AA36" s="62" t="str">
        <f ca="1" t="shared" si="188"/>
        <v/>
      </c>
      <c r="AB36" s="62" t="str">
        <f ca="1" t="shared" si="189"/>
        <v/>
      </c>
      <c r="AC36" s="62" t="str">
        <f ca="1" t="shared" si="190"/>
        <v/>
      </c>
      <c r="AD36" s="62" t="str">
        <f ca="1" t="shared" si="191"/>
        <v/>
      </c>
      <c r="AE36" s="62" t="str">
        <f ca="1" t="shared" si="192"/>
        <v/>
      </c>
      <c r="AF36" s="62" t="str">
        <f ca="1" t="shared" si="193"/>
        <v/>
      </c>
      <c r="AG36" s="62" t="str">
        <f ca="1" t="shared" si="194"/>
        <v/>
      </c>
      <c r="AH36" s="62" t="str">
        <f ca="1" t="shared" si="195"/>
        <v/>
      </c>
      <c r="AI36" s="62" t="str">
        <f ca="1" t="shared" si="196"/>
        <v/>
      </c>
      <c r="AJ36" s="62" t="str">
        <f ca="1" t="shared" si="197"/>
        <v/>
      </c>
      <c r="AK36" s="62" t="str">
        <f ca="1" t="shared" si="198"/>
        <v/>
      </c>
      <c r="AL36" s="62" t="str">
        <f ca="1" t="shared" si="199"/>
        <v/>
      </c>
      <c r="AM36" s="62" t="str">
        <f ca="1" t="shared" si="200"/>
        <v/>
      </c>
      <c r="AN36" s="62" t="str">
        <f ca="1" t="shared" si="201"/>
        <v/>
      </c>
      <c r="AO36" s="62" t="str">
        <f ca="1" t="shared" si="202"/>
        <v/>
      </c>
      <c r="AP36" s="62" t="str">
        <f ca="1" t="shared" si="203"/>
        <v/>
      </c>
      <c r="AQ36" s="62" t="str">
        <f ca="1" t="shared" si="204"/>
        <v/>
      </c>
      <c r="AR36" s="62" t="str">
        <f ca="1" t="shared" si="205"/>
        <v/>
      </c>
      <c r="AS36" s="62" t="str">
        <f ca="1" t="shared" si="206"/>
        <v/>
      </c>
      <c r="AT36" s="62" t="str">
        <f ca="1" t="shared" si="207"/>
        <v/>
      </c>
      <c r="AU36" s="62" t="str">
        <f ca="1" t="shared" si="208"/>
        <v/>
      </c>
      <c r="AV36" s="62" t="str">
        <f ca="1" t="shared" si="209"/>
        <v/>
      </c>
      <c r="AW36" s="62" t="str">
        <f ca="1" t="shared" si="210"/>
        <v/>
      </c>
      <c r="AX36" s="62" t="str">
        <f ca="1" t="shared" si="211"/>
        <v/>
      </c>
      <c r="AY36" s="62" t="str">
        <f ca="1" t="shared" si="212"/>
        <v/>
      </c>
      <c r="AZ36" s="62" t="str">
        <f ca="1" t="shared" si="213"/>
        <v/>
      </c>
      <c r="BA36" s="62" t="str">
        <f ca="1" t="shared" si="214"/>
        <v/>
      </c>
      <c r="BB36" s="62" t="str">
        <f ca="1" t="shared" si="215"/>
        <v/>
      </c>
      <c r="BC36" s="62" t="str">
        <f ca="1" t="shared" si="216"/>
        <v/>
      </c>
      <c r="BD36" s="62" t="str">
        <f ca="1" t="shared" si="217"/>
        <v/>
      </c>
      <c r="BE36" s="62" t="str">
        <f ca="1" t="shared" si="218"/>
        <v/>
      </c>
      <c r="BF36" s="62" t="str">
        <f ca="1" t="shared" si="219"/>
        <v/>
      </c>
      <c r="BG36" s="62" t="str">
        <f ca="1" t="shared" si="220"/>
        <v/>
      </c>
      <c r="BH36" s="62" t="str">
        <f ca="1" t="shared" si="221"/>
        <v/>
      </c>
      <c r="BI36" s="62" t="str">
        <f ca="1" t="shared" si="222"/>
        <v/>
      </c>
      <c r="BJ36" s="62" t="str">
        <f ca="1" t="shared" si="223"/>
        <v/>
      </c>
      <c r="BK36" s="62" t="str">
        <f ca="1" t="shared" si="224"/>
        <v/>
      </c>
      <c r="BL36" s="62" t="str">
        <f ca="1" t="shared" si="225"/>
        <v/>
      </c>
      <c r="BM36" s="78"/>
    </row>
    <row r="37" s="1" customFormat="1" ht="40.15" customHeight="1" spans="1:65">
      <c r="A37" s="2"/>
      <c r="B37" s="23"/>
      <c r="C37" s="24"/>
      <c r="D37" s="24"/>
      <c r="E37" s="42"/>
      <c r="F37" s="43"/>
      <c r="G37" s="44"/>
      <c r="H37" s="45"/>
      <c r="I37" s="62" t="str">
        <f ca="1" t="shared" si="170"/>
        <v/>
      </c>
      <c r="J37" s="62" t="str">
        <f ca="1" t="shared" si="171"/>
        <v/>
      </c>
      <c r="K37" s="62" t="str">
        <f ca="1" t="shared" si="172"/>
        <v/>
      </c>
      <c r="L37" s="62" t="str">
        <f ca="1" t="shared" si="173"/>
        <v/>
      </c>
      <c r="M37" s="62" t="str">
        <f ca="1" t="shared" si="174"/>
        <v/>
      </c>
      <c r="N37" s="62" t="str">
        <f ca="1" t="shared" si="175"/>
        <v/>
      </c>
      <c r="O37" s="62" t="str">
        <f ca="1" t="shared" si="176"/>
        <v/>
      </c>
      <c r="P37" s="62" t="str">
        <f ca="1" t="shared" si="177"/>
        <v/>
      </c>
      <c r="Q37" s="62" t="str">
        <f ca="1" t="shared" si="178"/>
        <v/>
      </c>
      <c r="R37" s="62" t="str">
        <f ca="1" t="shared" si="179"/>
        <v/>
      </c>
      <c r="S37" s="62" t="str">
        <f ca="1" t="shared" si="180"/>
        <v/>
      </c>
      <c r="T37" s="62" t="str">
        <f ca="1" t="shared" si="181"/>
        <v/>
      </c>
      <c r="U37" s="62" t="str">
        <f ca="1" t="shared" si="182"/>
        <v/>
      </c>
      <c r="V37" s="62" t="str">
        <f ca="1" t="shared" si="183"/>
        <v/>
      </c>
      <c r="W37" s="62" t="str">
        <f ca="1" t="shared" si="184"/>
        <v/>
      </c>
      <c r="X37" s="62" t="str">
        <f ca="1" t="shared" si="185"/>
        <v/>
      </c>
      <c r="Y37" s="62" t="str">
        <f ca="1" t="shared" si="186"/>
        <v/>
      </c>
      <c r="Z37" s="62" t="str">
        <f ca="1" t="shared" si="187"/>
        <v/>
      </c>
      <c r="AA37" s="62" t="str">
        <f ca="1" t="shared" si="188"/>
        <v/>
      </c>
      <c r="AB37" s="62" t="str">
        <f ca="1" t="shared" si="189"/>
        <v/>
      </c>
      <c r="AC37" s="62" t="str">
        <f ca="1" t="shared" si="190"/>
        <v/>
      </c>
      <c r="AD37" s="62" t="str">
        <f ca="1" t="shared" si="191"/>
        <v/>
      </c>
      <c r="AE37" s="62" t="str">
        <f ca="1" t="shared" si="192"/>
        <v/>
      </c>
      <c r="AF37" s="62" t="str">
        <f ca="1" t="shared" si="193"/>
        <v/>
      </c>
      <c r="AG37" s="62" t="str">
        <f ca="1" t="shared" si="194"/>
        <v/>
      </c>
      <c r="AH37" s="62" t="str">
        <f ca="1" t="shared" si="195"/>
        <v/>
      </c>
      <c r="AI37" s="62" t="str">
        <f ca="1" t="shared" si="196"/>
        <v/>
      </c>
      <c r="AJ37" s="62" t="str">
        <f ca="1" t="shared" si="197"/>
        <v/>
      </c>
      <c r="AK37" s="62" t="str">
        <f ca="1" t="shared" si="198"/>
        <v/>
      </c>
      <c r="AL37" s="62" t="str">
        <f ca="1" t="shared" si="199"/>
        <v/>
      </c>
      <c r="AM37" s="62" t="str">
        <f ca="1" t="shared" si="200"/>
        <v/>
      </c>
      <c r="AN37" s="62" t="str">
        <f ca="1" t="shared" si="201"/>
        <v/>
      </c>
      <c r="AO37" s="62" t="str">
        <f ca="1" t="shared" si="202"/>
        <v/>
      </c>
      <c r="AP37" s="62" t="str">
        <f ca="1" t="shared" si="203"/>
        <v/>
      </c>
      <c r="AQ37" s="62" t="str">
        <f ca="1" t="shared" si="204"/>
        <v/>
      </c>
      <c r="AR37" s="62" t="str">
        <f ca="1" t="shared" si="205"/>
        <v/>
      </c>
      <c r="AS37" s="62" t="str">
        <f ca="1" t="shared" si="206"/>
        <v/>
      </c>
      <c r="AT37" s="62" t="str">
        <f ca="1" t="shared" si="207"/>
        <v/>
      </c>
      <c r="AU37" s="62" t="str">
        <f ca="1" t="shared" si="208"/>
        <v/>
      </c>
      <c r="AV37" s="62" t="str">
        <f ca="1" t="shared" si="209"/>
        <v/>
      </c>
      <c r="AW37" s="62" t="str">
        <f ca="1" t="shared" si="210"/>
        <v/>
      </c>
      <c r="AX37" s="62" t="str">
        <f ca="1" t="shared" si="211"/>
        <v/>
      </c>
      <c r="AY37" s="62" t="str">
        <f ca="1" t="shared" si="212"/>
        <v/>
      </c>
      <c r="AZ37" s="62" t="str">
        <f ca="1" t="shared" si="213"/>
        <v/>
      </c>
      <c r="BA37" s="62" t="str">
        <f ca="1" t="shared" si="214"/>
        <v/>
      </c>
      <c r="BB37" s="62" t="str">
        <f ca="1" t="shared" si="215"/>
        <v/>
      </c>
      <c r="BC37" s="62" t="str">
        <f ca="1" t="shared" si="216"/>
        <v/>
      </c>
      <c r="BD37" s="62" t="str">
        <f ca="1" t="shared" si="217"/>
        <v/>
      </c>
      <c r="BE37" s="62" t="str">
        <f ca="1" t="shared" si="218"/>
        <v/>
      </c>
      <c r="BF37" s="62" t="str">
        <f ca="1" t="shared" si="219"/>
        <v/>
      </c>
      <c r="BG37" s="62" t="str">
        <f ca="1" t="shared" si="220"/>
        <v/>
      </c>
      <c r="BH37" s="62" t="str">
        <f ca="1" t="shared" si="221"/>
        <v/>
      </c>
      <c r="BI37" s="62" t="str">
        <f ca="1" t="shared" si="222"/>
        <v/>
      </c>
      <c r="BJ37" s="62" t="str">
        <f ca="1" t="shared" si="223"/>
        <v/>
      </c>
      <c r="BK37" s="62" t="str">
        <f ca="1" t="shared" si="224"/>
        <v/>
      </c>
      <c r="BL37" s="62" t="str">
        <f ca="1" t="shared" si="225"/>
        <v/>
      </c>
      <c r="BM37" s="78"/>
    </row>
    <row r="38" s="1" customFormat="1" ht="40.15" customHeight="1" spans="1:65">
      <c r="A38" s="2"/>
      <c r="B38" s="23"/>
      <c r="C38" s="24"/>
      <c r="D38" s="24"/>
      <c r="E38" s="42"/>
      <c r="F38" s="43"/>
      <c r="G38" s="44"/>
      <c r="H38" s="45"/>
      <c r="I38" s="62" t="str">
        <f ca="1" t="shared" si="170"/>
        <v/>
      </c>
      <c r="J38" s="62" t="str">
        <f ca="1" t="shared" si="171"/>
        <v/>
      </c>
      <c r="K38" s="62" t="str">
        <f ca="1" t="shared" si="172"/>
        <v/>
      </c>
      <c r="L38" s="62" t="str">
        <f ca="1" t="shared" si="173"/>
        <v/>
      </c>
      <c r="M38" s="62" t="str">
        <f ca="1" t="shared" si="174"/>
        <v/>
      </c>
      <c r="N38" s="62" t="str">
        <f ca="1" t="shared" si="175"/>
        <v/>
      </c>
      <c r="O38" s="62" t="str">
        <f ca="1" t="shared" si="176"/>
        <v/>
      </c>
      <c r="P38" s="62" t="str">
        <f ca="1" t="shared" si="177"/>
        <v/>
      </c>
      <c r="Q38" s="62" t="str">
        <f ca="1" t="shared" si="178"/>
        <v/>
      </c>
      <c r="R38" s="62" t="str">
        <f ca="1" t="shared" si="179"/>
        <v/>
      </c>
      <c r="S38" s="62" t="str">
        <f ca="1" t="shared" si="180"/>
        <v/>
      </c>
      <c r="T38" s="62" t="str">
        <f ca="1" t="shared" si="181"/>
        <v/>
      </c>
      <c r="U38" s="62" t="str">
        <f ca="1" t="shared" si="182"/>
        <v/>
      </c>
      <c r="V38" s="62" t="str">
        <f ca="1" t="shared" si="183"/>
        <v/>
      </c>
      <c r="W38" s="62" t="str">
        <f ca="1" t="shared" si="184"/>
        <v/>
      </c>
      <c r="X38" s="62" t="str">
        <f ca="1" t="shared" si="185"/>
        <v/>
      </c>
      <c r="Y38" s="62" t="str">
        <f ca="1" t="shared" si="186"/>
        <v/>
      </c>
      <c r="Z38" s="62" t="str">
        <f ca="1" t="shared" si="187"/>
        <v/>
      </c>
      <c r="AA38" s="62" t="str">
        <f ca="1" t="shared" si="188"/>
        <v/>
      </c>
      <c r="AB38" s="62" t="str">
        <f ca="1" t="shared" si="189"/>
        <v/>
      </c>
      <c r="AC38" s="62" t="str">
        <f ca="1" t="shared" si="190"/>
        <v/>
      </c>
      <c r="AD38" s="62" t="str">
        <f ca="1" t="shared" si="191"/>
        <v/>
      </c>
      <c r="AE38" s="62" t="str">
        <f ca="1" t="shared" si="192"/>
        <v/>
      </c>
      <c r="AF38" s="62" t="str">
        <f ca="1" t="shared" si="193"/>
        <v/>
      </c>
      <c r="AG38" s="62" t="str">
        <f ca="1" t="shared" si="194"/>
        <v/>
      </c>
      <c r="AH38" s="62" t="str">
        <f ca="1" t="shared" si="195"/>
        <v/>
      </c>
      <c r="AI38" s="62" t="str">
        <f ca="1" t="shared" si="196"/>
        <v/>
      </c>
      <c r="AJ38" s="62" t="str">
        <f ca="1" t="shared" si="197"/>
        <v/>
      </c>
      <c r="AK38" s="62" t="str">
        <f ca="1" t="shared" si="198"/>
        <v/>
      </c>
      <c r="AL38" s="62" t="str">
        <f ca="1" t="shared" si="199"/>
        <v/>
      </c>
      <c r="AM38" s="62" t="str">
        <f ca="1" t="shared" si="200"/>
        <v/>
      </c>
      <c r="AN38" s="62" t="str">
        <f ca="1" t="shared" si="201"/>
        <v/>
      </c>
      <c r="AO38" s="62" t="str">
        <f ca="1" t="shared" si="202"/>
        <v/>
      </c>
      <c r="AP38" s="62" t="str">
        <f ca="1" t="shared" si="203"/>
        <v/>
      </c>
      <c r="AQ38" s="62" t="str">
        <f ca="1" t="shared" si="204"/>
        <v/>
      </c>
      <c r="AR38" s="62" t="str">
        <f ca="1" t="shared" si="205"/>
        <v/>
      </c>
      <c r="AS38" s="62" t="str">
        <f ca="1" t="shared" si="206"/>
        <v/>
      </c>
      <c r="AT38" s="62" t="str">
        <f ca="1" t="shared" si="207"/>
        <v/>
      </c>
      <c r="AU38" s="62" t="str">
        <f ca="1" t="shared" si="208"/>
        <v/>
      </c>
      <c r="AV38" s="62" t="str">
        <f ca="1" t="shared" si="209"/>
        <v/>
      </c>
      <c r="AW38" s="62" t="str">
        <f ca="1" t="shared" si="210"/>
        <v/>
      </c>
      <c r="AX38" s="62" t="str">
        <f ca="1" t="shared" si="211"/>
        <v/>
      </c>
      <c r="AY38" s="62" t="str">
        <f ca="1" t="shared" si="212"/>
        <v/>
      </c>
      <c r="AZ38" s="62" t="str">
        <f ca="1" t="shared" si="213"/>
        <v/>
      </c>
      <c r="BA38" s="62" t="str">
        <f ca="1" t="shared" si="214"/>
        <v/>
      </c>
      <c r="BB38" s="62" t="str">
        <f ca="1" t="shared" si="215"/>
        <v/>
      </c>
      <c r="BC38" s="62" t="str">
        <f ca="1" t="shared" si="216"/>
        <v/>
      </c>
      <c r="BD38" s="62" t="str">
        <f ca="1" t="shared" si="217"/>
        <v/>
      </c>
      <c r="BE38" s="62" t="str">
        <f ca="1" t="shared" si="218"/>
        <v/>
      </c>
      <c r="BF38" s="62" t="str">
        <f ca="1" t="shared" si="219"/>
        <v/>
      </c>
      <c r="BG38" s="62" t="str">
        <f ca="1" t="shared" si="220"/>
        <v/>
      </c>
      <c r="BH38" s="62" t="str">
        <f ca="1" t="shared" si="221"/>
        <v/>
      </c>
      <c r="BI38" s="62" t="str">
        <f ca="1" t="shared" si="222"/>
        <v/>
      </c>
      <c r="BJ38" s="62" t="str">
        <f ca="1" t="shared" si="223"/>
        <v/>
      </c>
      <c r="BK38" s="62" t="str">
        <f ca="1" t="shared" si="224"/>
        <v/>
      </c>
      <c r="BL38" s="62" t="str">
        <f ca="1" t="shared" si="225"/>
        <v/>
      </c>
      <c r="BM38" s="80"/>
    </row>
    <row r="39" s="1" customFormat="1" ht="40.15" customHeight="1" spans="1:65">
      <c r="A39" s="4"/>
      <c r="B39" s="23"/>
      <c r="C39" s="27"/>
      <c r="D39" s="27"/>
      <c r="E39" s="31"/>
      <c r="F39" s="46"/>
      <c r="G39" s="47"/>
      <c r="H39" s="45"/>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52"/>
    </row>
    <row r="40" customHeight="1" spans="2:8">
      <c r="B40" s="23"/>
      <c r="C40" s="144"/>
      <c r="D40" s="145"/>
      <c r="E40" s="149"/>
      <c r="F40" s="150"/>
      <c r="G40" s="151"/>
      <c r="H40" s="49"/>
    </row>
    <row r="41" customHeight="1" spans="4:4">
      <c r="D41" s="29"/>
    </row>
  </sheetData>
  <mergeCells count="8">
    <mergeCell ref="B2:H2"/>
    <mergeCell ref="I2:N2"/>
    <mergeCell ref="O2:T2"/>
    <mergeCell ref="I4:L4"/>
    <mergeCell ref="N4:Q4"/>
    <mergeCell ref="S4:V4"/>
    <mergeCell ref="X4:AA4"/>
    <mergeCell ref="AC4:AF4"/>
  </mergeCells>
  <conditionalFormatting sqref="I6:AM6">
    <cfRule type="expression" dxfId="0" priority="12">
      <formula>I$7&lt;=EOMONTH($I$7,0)</formula>
    </cfRule>
  </conditionalFormatting>
  <conditionalFormatting sqref="I6:BL6">
    <cfRule type="expression" dxfId="1" priority="10">
      <formula>AND(I$7&lt;=EOMONTH($I$7,1),I$7&gt;EOMONTH($I$7,0))</formula>
    </cfRule>
  </conditionalFormatting>
  <conditionalFormatting sqref="J6:BL6">
    <cfRule type="expression" dxfId="0" priority="11">
      <formula>AND(J$7&lt;=EOMONTH($I$7,2),J$7&gt;EOMONTH($I$7,0),J$7&gt;EOMONTH($I$7,1))</formula>
    </cfRule>
  </conditionalFormatting>
  <conditionalFormatting sqref="E26">
    <cfRule type="dataBar" priority="5">
      <dataBar>
        <cfvo type="num" val="0"/>
        <cfvo type="num" val="1"/>
        <color theme="6"/>
      </dataBar>
      <extLst>
        <ext xmlns:x14="http://schemas.microsoft.com/office/spreadsheetml/2009/9/main" uri="{B025F937-C7B1-47D3-B67F-A62EFF666E3E}">
          <x14:id>{cb0f8c8c-5381-48e3-a1a6-f4ef8f6a405f}</x14:id>
        </ext>
      </extLst>
    </cfRule>
  </conditionalFormatting>
  <conditionalFormatting sqref="E27">
    <cfRule type="dataBar" priority="1">
      <dataBar>
        <cfvo type="num" val="0"/>
        <cfvo type="num" val="1"/>
        <color theme="6"/>
      </dataBar>
      <extLst>
        <ext xmlns:x14="http://schemas.microsoft.com/office/spreadsheetml/2009/9/main" uri="{B025F937-C7B1-47D3-B67F-A62EFF666E3E}">
          <x14:id>{9b268e00-9c5c-440f-948f-c9d13eac9cd2}</x14:id>
        </ext>
      </extLst>
    </cfRule>
  </conditionalFormatting>
  <conditionalFormatting sqref="E28">
    <cfRule type="dataBar" priority="4">
      <dataBar>
        <cfvo type="num" val="0"/>
        <cfvo type="num" val="1"/>
        <color theme="6"/>
      </dataBar>
      <extLst>
        <ext xmlns:x14="http://schemas.microsoft.com/office/spreadsheetml/2009/9/main" uri="{B025F937-C7B1-47D3-B67F-A62EFF666E3E}">
          <x14:id>{509e123c-83a7-41b5-bc0e-d9c546cf8dea}</x14:id>
        </ext>
      </extLst>
    </cfRule>
  </conditionalFormatting>
  <conditionalFormatting sqref="E29">
    <cfRule type="dataBar" priority="3">
      <dataBar>
        <cfvo type="num" val="0"/>
        <cfvo type="num" val="1"/>
        <color theme="6"/>
      </dataBar>
      <extLst>
        <ext xmlns:x14="http://schemas.microsoft.com/office/spreadsheetml/2009/9/main" uri="{B025F937-C7B1-47D3-B67F-A62EFF666E3E}">
          <x14:id>{74cd8e95-65f8-46af-bd09-55fdc9d0373b}</x14:id>
        </ext>
      </extLst>
    </cfRule>
  </conditionalFormatting>
  <conditionalFormatting sqref="E30">
    <cfRule type="dataBar" priority="2">
      <dataBar>
        <cfvo type="num" val="0"/>
        <cfvo type="num" val="1"/>
        <color theme="6"/>
      </dataBar>
      <extLst>
        <ext xmlns:x14="http://schemas.microsoft.com/office/spreadsheetml/2009/9/main" uri="{B025F937-C7B1-47D3-B67F-A62EFF666E3E}">
          <x14:id>{c30d64f6-4eee-415f-9cf8-339122895ca2}</x14:id>
        </ext>
      </extLst>
    </cfRule>
  </conditionalFormatting>
  <conditionalFormatting sqref="I39:BL39">
    <cfRule type="expression" dxfId="2" priority="21" stopIfTrue="1">
      <formula>AND(#REF!="Low Risk",I$7&gt;=#REF!,I$7&lt;=#REF!+#REF!-1)</formula>
    </cfRule>
    <cfRule type="expression" dxfId="3" priority="22" stopIfTrue="1">
      <formula>AND(#REF!="High Risk",I$7&gt;=#REF!,I$7&lt;=#REF!+#REF!-1)</formula>
    </cfRule>
    <cfRule type="expression" dxfId="4" priority="23" stopIfTrue="1">
      <formula>AND(#REF!="On Track",I$7&gt;=#REF!,I$7&lt;=#REF!+#REF!-1)</formula>
    </cfRule>
    <cfRule type="expression" dxfId="5" priority="24" stopIfTrue="1">
      <formula>AND(#REF!="Med Risk",I$7&gt;=#REF!,I$7&lt;=#REF!+#REF!-1)</formula>
    </cfRule>
    <cfRule type="expression" dxfId="6" priority="25" stopIfTrue="1">
      <formula>AND(LEN(#REF!)=0,I$7&gt;=#REF!,I$7&lt;=#REF!+#REF!-1)</formula>
    </cfRule>
  </conditionalFormatting>
  <conditionalFormatting sqref="E9:E40">
    <cfRule type="dataBar" priority="13">
      <dataBar>
        <cfvo type="num" val="0"/>
        <cfvo type="num" val="1"/>
        <color theme="6"/>
      </dataBar>
      <extLst>
        <ext xmlns:x14="http://schemas.microsoft.com/office/spreadsheetml/2009/9/main" uri="{B025F937-C7B1-47D3-B67F-A62EFF666E3E}">
          <x14:id>{2f7624c7-5743-434c-923b-7ded783e985b}</x14:id>
        </ext>
      </extLst>
    </cfRule>
  </conditionalFormatting>
  <conditionalFormatting sqref="I7:BL39">
    <cfRule type="expression" dxfId="7" priority="9">
      <formula>AND(TODAY()&gt;=I$7,TODAY()&lt;J$7)</formula>
    </cfRule>
  </conditionalFormatting>
  <conditionalFormatting sqref="I10:BL38">
    <cfRule type="expression" dxfId="8" priority="15" stopIfTrue="1">
      <formula>AND($C10="Low Risk",I$7&gt;=$F10,I$7&lt;=$F10+$G10-1)</formula>
    </cfRule>
    <cfRule type="expression" dxfId="9" priority="16" stopIfTrue="1">
      <formula>AND($C10="High Risk",I$7&gt;=$F10,I$7&lt;=$F10+$G10-1)</formula>
    </cfRule>
    <cfRule type="expression" dxfId="10" priority="17" stopIfTrue="1">
      <formula>AND($C10="On Track",I$7&gt;=$F10,I$7&lt;=$F10+$G10-1)</formula>
    </cfRule>
    <cfRule type="expression" dxfId="11" priority="18" stopIfTrue="1">
      <formula>AND($C10="Med Risk",I$7&gt;=$F10,I$7&lt;=$F10+$G10-1)</formula>
    </cfRule>
    <cfRule type="expression" dxfId="12" priority="19"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Enter Company Name in cell B4.&#10;A legend is in cells I4 through AC4.  The Legend label is in cell G4." sqref="A4"/>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Cells I9 through BL9 contain the day number of the month for the Month represented in the cell block above each date cell and are auto calculated.&#10;Do not modify these cells.&#10;" sqref="A7"/>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7 C24 C31 C12:C16 C18:C23 C25:C30 C32:C38">
      <formula1>"Goal,Milestone,On Track, Low Risk, Med Risk, High Risk"</formula1>
    </dataValidation>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type="list" allowBlank="1" showInputMessage="1" sqref="C11">
      <formula1>"Goal,Milestone,On Track, Low Risk, Med Risk, High Risk"</formula1>
    </dataValidation>
    <dataValidation allowBlank="1" showInputMessage="1" showErrorMessage="1" prompt="This is an empty row" sqref="A38"/>
    <dataValidation allowBlank="1" showInputMessage="1" showErrorMessage="1" prompt="This row marks the end of the Gantt milestone data. DO NOT enter anything in this row. &#10;To add more items, insert new rows above this one.&#10;" sqref="A39"/>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cb0f8c8c-5381-48e3-a1a6-f4ef8f6a405f}">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9b268e00-9c5c-440f-948f-c9d13eac9cd2}">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509e123c-83a7-41b5-bc0e-d9c546cf8dea}">
            <x14:dataBar minLength="0" maxLength="100" gradient="0">
              <x14:cfvo type="num">
                <xm:f>0</xm:f>
              </x14:cfvo>
              <x14:cfvo type="num">
                <xm:f>1</xm:f>
              </x14:cfvo>
              <x14:negativeFillColor rgb="FFFF0000"/>
              <x14:axisColor rgb="FF000000"/>
            </x14:dataBar>
          </x14:cfRule>
          <xm:sqref>E28</xm:sqref>
        </x14:conditionalFormatting>
        <x14:conditionalFormatting xmlns:xm="http://schemas.microsoft.com/office/excel/2006/main">
          <x14:cfRule type="dataBar" id="{74cd8e95-65f8-46af-bd09-55fdc9d0373b}">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c30d64f6-4eee-415f-9cf8-339122895ca2}">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iconSet" priority="20" id="{4738812d-8d00-46bb-afb4-af46f7288909}">
            <x14:iconSet iconSet="3Stars" custom="1" showValue="0">
              <x14:cfvo type="percent">
                <xm:f>0</xm:f>
              </x14:cfvo>
              <x14:cfvo type="num">
                <xm:f>1</xm:f>
              </x14:cfvo>
              <x14:cfvo type="num">
                <xm:f>2</xm:f>
              </x14:cfvo>
              <x14:cfIcon iconSet="NoIcons" iconId="0"/>
              <x14:cfIcon iconSet="3Flags" iconId="1"/>
              <x14:cfIcon iconSet="3Signs" iconId="0"/>
            </x14:iconSet>
          </x14:cfRule>
          <xm:sqref>I39:BL39</xm:sqref>
        </x14:conditionalFormatting>
        <x14:conditionalFormatting xmlns:xm="http://schemas.microsoft.com/office/excel/2006/main">
          <x14:cfRule type="dataBar" id="{2f7624c7-5743-434c-923b-7ded783e985b}">
            <x14:dataBar minLength="0" maxLength="100" gradient="0">
              <x14:cfvo type="num">
                <xm:f>0</xm:f>
              </x14:cfvo>
              <x14:cfvo type="num">
                <xm:f>1</xm:f>
              </x14:cfvo>
              <x14:negativeFillColor rgb="FFFF0000"/>
              <x14:axisColor rgb="FF000000"/>
            </x14:dataBar>
          </x14:cfRule>
          <xm:sqref>E9:E40</xm:sqref>
        </x14:conditionalFormatting>
        <x14:conditionalFormatting xmlns:xm="http://schemas.microsoft.com/office/excel/2006/main">
          <x14:cfRule type="iconSet" priority="14" id="{8e8431d0-df48-4604-b1d3-621e54ca2cf3}">
            <x14:iconSet iconSet="3Stars" custom="1" showValue="0">
              <x14:cfvo type="percent">
                <xm:f>0</xm:f>
              </x14:cfvo>
              <x14:cfvo type="num">
                <xm:f>1</xm:f>
              </x14:cfvo>
              <x14:cfvo type="num">
                <xm:f>2</xm:f>
              </x14:cfvo>
              <x14:cfIcon iconSet="NoIcons" iconId="0"/>
              <x14:cfIcon iconSet="3Flags" iconId="1"/>
              <x14:cfIcon iconSet="3Signs" iconId="0"/>
            </x14:iconSet>
          </x14:cfRule>
          <xm:sqref>I10:BL38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P38"/>
  <sheetViews>
    <sheetView showGridLines="0" topLeftCell="A6" workbookViewId="0">
      <selection activeCell="A1" sqref="A1"/>
    </sheetView>
  </sheetViews>
  <sheetFormatPr defaultColWidth="8.85576923076923" defaultRowHeight="30" customHeight="1"/>
  <cols>
    <col min="1" max="1" width="4.71153846153846" style="2" customWidth="1"/>
    <col min="2" max="2" width="30.7115384615385" customWidth="1"/>
    <col min="3" max="3" width="13.2788461538462" customWidth="1"/>
    <col min="4" max="4" width="20.5769230769231" customWidth="1"/>
    <col min="5" max="5" width="15.7115384615385" customWidth="1"/>
    <col min="6" max="6" width="10.4230769230769" style="3" customWidth="1"/>
    <col min="7" max="7" width="10.4230769230769" customWidth="1"/>
    <col min="8" max="8" width="2.71153846153846" customWidth="1"/>
    <col min="9" max="64" width="3.57692307692308" customWidth="1"/>
    <col min="65" max="65" width="2.71153846153846" customWidth="1"/>
  </cols>
  <sheetData>
    <row r="1" ht="25.15" customHeight="1"/>
    <row r="2" ht="49.9" customHeight="1" spans="1:65">
      <c r="A2" s="4"/>
      <c r="B2" s="81" t="s">
        <v>3</v>
      </c>
      <c r="C2" s="81"/>
      <c r="D2" s="81"/>
      <c r="E2" s="81"/>
      <c r="F2" s="81"/>
      <c r="G2" s="81"/>
      <c r="H2" s="81"/>
      <c r="I2" s="119"/>
      <c r="J2" s="119"/>
      <c r="K2" s="119"/>
      <c r="L2" s="119"/>
      <c r="M2" s="119"/>
      <c r="N2" s="119"/>
      <c r="O2" s="130"/>
      <c r="P2" s="131"/>
      <c r="Q2" s="131"/>
      <c r="R2" s="131"/>
      <c r="S2" s="131"/>
      <c r="T2" s="13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102"/>
      <c r="G3" s="103"/>
      <c r="H3" s="103"/>
      <c r="I3" s="120"/>
      <c r="J3" s="103"/>
      <c r="K3" s="103"/>
      <c r="L3" s="103"/>
      <c r="M3" s="109"/>
      <c r="N3" s="109"/>
      <c r="O3" s="109"/>
      <c r="P3" s="109"/>
      <c r="Q3" s="109"/>
      <c r="R3" s="109"/>
      <c r="S3" s="109"/>
      <c r="T3" s="109"/>
      <c r="U3" s="109"/>
      <c r="V3" s="109"/>
      <c r="W3" s="109"/>
      <c r="X3" s="109"/>
      <c r="Y3" s="109"/>
      <c r="Z3" s="109"/>
      <c r="AA3" s="109"/>
      <c r="AB3" s="109"/>
      <c r="AC3" s="109"/>
      <c r="AD3" s="109"/>
      <c r="AE3" s="109"/>
      <c r="AF3" s="109"/>
      <c r="AG3" s="109"/>
      <c r="AH3" s="109"/>
      <c r="AI3" s="109"/>
      <c r="AJ3" s="109"/>
      <c r="AK3" s="109"/>
      <c r="AL3" s="109"/>
      <c r="AM3" s="109"/>
      <c r="AN3" s="109"/>
      <c r="AO3" s="109"/>
      <c r="AP3" s="109"/>
      <c r="AQ3" s="109"/>
      <c r="AR3" s="109"/>
      <c r="AS3" s="109"/>
      <c r="AT3" s="109"/>
      <c r="AU3" s="109"/>
      <c r="AV3" s="109"/>
      <c r="AW3" s="109"/>
      <c r="AX3" s="109"/>
      <c r="AY3" s="109"/>
      <c r="AZ3" s="109"/>
      <c r="BA3" s="109"/>
      <c r="BB3" s="109"/>
      <c r="BC3" s="109"/>
      <c r="BD3" s="109"/>
      <c r="BE3" s="109"/>
      <c r="BF3" s="109"/>
      <c r="BG3" s="109"/>
      <c r="BH3" s="109"/>
      <c r="BI3" s="109"/>
      <c r="BJ3" s="109"/>
      <c r="BK3" s="109"/>
      <c r="BL3" s="109"/>
      <c r="BM3" s="107"/>
    </row>
    <row r="4" customHeight="1" spans="1:65">
      <c r="A4" s="4"/>
      <c r="B4" s="85" t="s">
        <v>48</v>
      </c>
      <c r="C4" s="86"/>
      <c r="D4" s="87"/>
      <c r="E4" s="104"/>
      <c r="F4" s="105"/>
      <c r="G4" s="106" t="s">
        <v>5</v>
      </c>
      <c r="H4" s="104"/>
      <c r="I4" s="53" t="s">
        <v>6</v>
      </c>
      <c r="J4" s="53"/>
      <c r="K4" s="53"/>
      <c r="L4" s="53"/>
      <c r="M4" s="107"/>
      <c r="N4" s="65" t="s">
        <v>7</v>
      </c>
      <c r="O4" s="65"/>
      <c r="P4" s="65"/>
      <c r="Q4" s="65"/>
      <c r="R4" s="107"/>
      <c r="S4" s="68" t="s">
        <v>8</v>
      </c>
      <c r="T4" s="68"/>
      <c r="U4" s="68"/>
      <c r="V4" s="68"/>
      <c r="W4" s="107"/>
      <c r="X4" s="71" t="s">
        <v>9</v>
      </c>
      <c r="Y4" s="71"/>
      <c r="Z4" s="71"/>
      <c r="AA4" s="71"/>
      <c r="AB4" s="107"/>
      <c r="AC4" s="73" t="s">
        <v>10</v>
      </c>
      <c r="AD4" s="73"/>
      <c r="AE4" s="73"/>
      <c r="AF4" s="73"/>
      <c r="AG4" s="107"/>
      <c r="AH4" s="107"/>
      <c r="AI4" s="107"/>
      <c r="AJ4" s="107"/>
      <c r="AK4" s="107"/>
      <c r="AL4" s="107"/>
      <c r="AM4" s="107"/>
      <c r="AN4" s="107"/>
      <c r="AO4" s="107"/>
      <c r="AP4" s="107"/>
      <c r="AQ4" s="107"/>
      <c r="AR4" s="107"/>
      <c r="AS4" s="107"/>
      <c r="AT4" s="107"/>
      <c r="AU4" s="107"/>
      <c r="AV4" s="107"/>
      <c r="AW4" s="107"/>
      <c r="AX4" s="107"/>
      <c r="AY4" s="107"/>
      <c r="AZ4" s="107"/>
      <c r="BA4" s="107"/>
      <c r="BB4" s="107"/>
      <c r="BC4" s="107"/>
      <c r="BD4" s="107"/>
      <c r="BE4" s="107"/>
      <c r="BF4" s="107"/>
      <c r="BG4" s="107"/>
      <c r="BH4" s="107"/>
      <c r="BI4" s="107"/>
      <c r="BJ4" s="107"/>
      <c r="BK4" s="107"/>
      <c r="BL4" s="107"/>
      <c r="BM4" s="107"/>
    </row>
    <row r="5" customHeight="1" spans="1:65">
      <c r="A5" s="4"/>
      <c r="B5" s="88" t="s">
        <v>11</v>
      </c>
      <c r="C5" s="89"/>
      <c r="D5" s="89"/>
      <c r="E5" s="107"/>
      <c r="F5" s="108"/>
      <c r="G5" s="109"/>
      <c r="H5" s="110"/>
      <c r="I5" s="109"/>
      <c r="J5" s="109"/>
      <c r="K5" s="109"/>
      <c r="L5" s="109"/>
      <c r="M5" s="109"/>
      <c r="N5" s="109"/>
      <c r="O5" s="109"/>
      <c r="P5" s="109"/>
      <c r="Q5" s="109"/>
      <c r="R5" s="109"/>
      <c r="S5" s="109"/>
      <c r="T5" s="109"/>
      <c r="U5" s="109"/>
      <c r="V5" s="109"/>
      <c r="W5" s="109"/>
      <c r="X5" s="109"/>
      <c r="Y5" s="109"/>
      <c r="Z5" s="109"/>
      <c r="AA5" s="109"/>
      <c r="AB5" s="109"/>
      <c r="AC5" s="109"/>
      <c r="AD5" s="109"/>
      <c r="AE5" s="109"/>
      <c r="AF5" s="109"/>
      <c r="AG5" s="109"/>
      <c r="AH5" s="109"/>
      <c r="AI5" s="109"/>
      <c r="AJ5" s="109"/>
      <c r="AK5" s="109"/>
      <c r="AL5" s="109"/>
      <c r="AM5" s="109"/>
      <c r="AN5" s="109"/>
      <c r="AO5" s="109"/>
      <c r="AP5" s="109"/>
      <c r="AQ5" s="109"/>
      <c r="AR5" s="109"/>
      <c r="AS5" s="109"/>
      <c r="AT5" s="109"/>
      <c r="AU5" s="109"/>
      <c r="AV5" s="109"/>
      <c r="AW5" s="109"/>
      <c r="AX5" s="109"/>
      <c r="AY5" s="109"/>
      <c r="AZ5" s="109"/>
      <c r="BA5" s="109"/>
      <c r="BB5" s="109"/>
      <c r="BC5" s="109"/>
      <c r="BD5" s="109"/>
      <c r="BE5" s="109"/>
      <c r="BF5" s="109"/>
      <c r="BG5" s="109"/>
      <c r="BH5" s="109"/>
      <c r="BI5" s="109"/>
      <c r="BJ5" s="109"/>
      <c r="BK5" s="109"/>
      <c r="BL5" s="109"/>
      <c r="BM5" s="107"/>
    </row>
    <row r="6" customHeight="1" spans="1:65">
      <c r="A6" s="4"/>
      <c r="B6" s="90" t="s">
        <v>16</v>
      </c>
      <c r="C6" s="91">
        <f ca="1" t="array" ref="C6">IFERROR(IF(MIN(Milestones435[Start])=0,TODAY(),B11(Milestones435[Start])),TODAY())</f>
        <v>44515</v>
      </c>
      <c r="D6" s="92"/>
      <c r="E6" s="107"/>
      <c r="F6" s="111"/>
      <c r="G6" s="107"/>
      <c r="H6" s="104"/>
      <c r="I6" s="121" t="str">
        <f ca="1">TEXT(I7,"mmmm")</f>
        <v>November</v>
      </c>
      <c r="J6" s="121"/>
      <c r="K6" s="121"/>
      <c r="L6" s="121"/>
      <c r="M6" s="121"/>
      <c r="N6" s="121"/>
      <c r="O6" s="121"/>
      <c r="P6" s="121" t="str">
        <f ca="1">IF(TEXT(P7,"mmmm")=I6,"",TEXT(P7,"mmmm"))</f>
        <v/>
      </c>
      <c r="Q6" s="121"/>
      <c r="R6" s="121"/>
      <c r="S6" s="121"/>
      <c r="T6" s="121"/>
      <c r="U6" s="121"/>
      <c r="V6" s="121"/>
      <c r="W6" s="121" t="str">
        <f ca="1">IF(OR(TEXT(W7,"mmmm")=P6,TEXT(W7,"mmmm")=I6),"",TEXT(W7,"mmmm"))</f>
        <v/>
      </c>
      <c r="X6" s="121"/>
      <c r="Y6" s="121"/>
      <c r="Z6" s="121"/>
      <c r="AA6" s="121"/>
      <c r="AB6" s="121"/>
      <c r="AC6" s="121"/>
      <c r="AD6" s="121" t="str">
        <f ca="1">IF(OR(TEXT(AD7,"mmmm")=W6,TEXT(AD7,"mmmm")=P6,TEXT(AD7,"mmmm")=I6),"",TEXT(AD7,"mmmm"))</f>
        <v>December</v>
      </c>
      <c r="AE6" s="121"/>
      <c r="AF6" s="121"/>
      <c r="AG6" s="121"/>
      <c r="AH6" s="121"/>
      <c r="AI6" s="121"/>
      <c r="AJ6" s="121"/>
      <c r="AK6" s="121" t="str">
        <f ca="1">IF(OR(TEXT(AK7,"mmmm")=AD6,TEXT(AK7,"mmmm")=W6,TEXT(AK7,"mmmm")=P6,TEXT(AK7,"mmmm")=I6),"",TEXT(AK7,"mmmm"))</f>
        <v/>
      </c>
      <c r="AL6" s="121"/>
      <c r="AM6" s="121"/>
      <c r="AN6" s="121"/>
      <c r="AO6" s="121"/>
      <c r="AP6" s="121"/>
      <c r="AQ6" s="121"/>
      <c r="AR6" s="121" t="str">
        <f ca="1">IF(OR(TEXT(AR7,"mmmm")=AK6,TEXT(AR7,"mmmm")=AD6,TEXT(AR7,"mmmm")=W6,TEXT(AR7,"mmmm")=P6),"",TEXT(AR7,"mmmm"))</f>
        <v/>
      </c>
      <c r="AS6" s="121"/>
      <c r="AT6" s="121"/>
      <c r="AU6" s="121"/>
      <c r="AV6" s="121"/>
      <c r="AW6" s="121"/>
      <c r="AX6" s="121"/>
      <c r="AY6" s="121" t="str">
        <f ca="1">IF(OR(TEXT(AY7,"mmmm")=AR6,TEXT(AY7,"mmmm")=AK6,TEXT(AY7,"mmmm")=AD6,TEXT(AY7,"mmmm")=W6),"",TEXT(AY7,"mmmm"))</f>
        <v/>
      </c>
      <c r="AZ6" s="121"/>
      <c r="BA6" s="121"/>
      <c r="BB6" s="134"/>
      <c r="BC6" s="135"/>
      <c r="BD6" s="135"/>
      <c r="BE6" s="135"/>
      <c r="BF6" s="135" t="str">
        <f ca="1">IF(OR(TEXT(BF7,"mmmm")=AY6,TEXT(BF7,"mmmm")=AR6,TEXT(BF7,"mmmm")=AK6,TEXT(BF7,"mmmm")=AD6),"",TEXT(BF7,"mmmm"))</f>
        <v>January</v>
      </c>
      <c r="BG6" s="135"/>
      <c r="BH6" s="135"/>
      <c r="BI6" s="135"/>
      <c r="BJ6" s="135"/>
      <c r="BK6" s="135"/>
      <c r="BL6" s="135"/>
      <c r="BM6" s="107"/>
    </row>
    <row r="7" customHeight="1" spans="1:65">
      <c r="A7" s="4"/>
      <c r="B7" s="90" t="s">
        <v>17</v>
      </c>
      <c r="C7" s="93">
        <v>1</v>
      </c>
      <c r="D7" s="89"/>
      <c r="E7" s="104"/>
      <c r="F7" s="110"/>
      <c r="G7" s="110"/>
      <c r="H7" s="110"/>
      <c r="I7" s="122">
        <f ca="1">IFERROR(Project_Start+Scrolling_Increment,TODAY())</f>
        <v>44516</v>
      </c>
      <c r="J7" s="123">
        <f ca="1">I7+1</f>
        <v>44517</v>
      </c>
      <c r="K7" s="123">
        <f ca="1" t="shared" ref="K7:AZ7" si="0">J7+1</f>
        <v>44518</v>
      </c>
      <c r="L7" s="123">
        <f ca="1" t="shared" si="0"/>
        <v>44519</v>
      </c>
      <c r="M7" s="123">
        <f ca="1" t="shared" si="0"/>
        <v>44520</v>
      </c>
      <c r="N7" s="123">
        <f ca="1" t="shared" si="0"/>
        <v>44521</v>
      </c>
      <c r="O7" s="132">
        <f ca="1" t="shared" si="0"/>
        <v>44522</v>
      </c>
      <c r="P7" s="123">
        <f ca="1" t="shared" si="0"/>
        <v>44523</v>
      </c>
      <c r="Q7" s="123">
        <f ca="1" t="shared" si="0"/>
        <v>44524</v>
      </c>
      <c r="R7" s="123">
        <f ca="1" t="shared" si="0"/>
        <v>44525</v>
      </c>
      <c r="S7" s="123">
        <f ca="1" t="shared" si="0"/>
        <v>44526</v>
      </c>
      <c r="T7" s="123">
        <f ca="1" t="shared" si="0"/>
        <v>44527</v>
      </c>
      <c r="U7" s="123">
        <f ca="1" t="shared" si="0"/>
        <v>44528</v>
      </c>
      <c r="V7" s="132">
        <f ca="1" t="shared" si="0"/>
        <v>44529</v>
      </c>
      <c r="W7" s="123">
        <f ca="1" t="shared" si="0"/>
        <v>44530</v>
      </c>
      <c r="X7" s="123">
        <f ca="1" t="shared" si="0"/>
        <v>44531</v>
      </c>
      <c r="Y7" s="123">
        <f ca="1" t="shared" si="0"/>
        <v>44532</v>
      </c>
      <c r="Z7" s="123">
        <f ca="1" t="shared" si="0"/>
        <v>44533</v>
      </c>
      <c r="AA7" s="123">
        <f ca="1" t="shared" si="0"/>
        <v>44534</v>
      </c>
      <c r="AB7" s="123">
        <f ca="1" t="shared" si="0"/>
        <v>44535</v>
      </c>
      <c r="AC7" s="132">
        <f ca="1" t="shared" si="0"/>
        <v>44536</v>
      </c>
      <c r="AD7" s="123">
        <f ca="1" t="shared" si="0"/>
        <v>44537</v>
      </c>
      <c r="AE7" s="123">
        <f ca="1" t="shared" si="0"/>
        <v>44538</v>
      </c>
      <c r="AF7" s="123">
        <f ca="1" t="shared" si="0"/>
        <v>44539</v>
      </c>
      <c r="AG7" s="123">
        <f ca="1" t="shared" si="0"/>
        <v>44540</v>
      </c>
      <c r="AH7" s="123">
        <f ca="1" t="shared" si="0"/>
        <v>44541</v>
      </c>
      <c r="AI7" s="123">
        <f ca="1" t="shared" si="0"/>
        <v>44542</v>
      </c>
      <c r="AJ7" s="132">
        <f ca="1" t="shared" si="0"/>
        <v>44543</v>
      </c>
      <c r="AK7" s="123">
        <f ca="1" t="shared" si="0"/>
        <v>44544</v>
      </c>
      <c r="AL7" s="123">
        <f ca="1" t="shared" si="0"/>
        <v>44545</v>
      </c>
      <c r="AM7" s="123">
        <f ca="1" t="shared" si="0"/>
        <v>44546</v>
      </c>
      <c r="AN7" s="123">
        <f ca="1" t="shared" si="0"/>
        <v>44547</v>
      </c>
      <c r="AO7" s="123">
        <f ca="1" t="shared" si="0"/>
        <v>44548</v>
      </c>
      <c r="AP7" s="123">
        <f ca="1" t="shared" si="0"/>
        <v>44549</v>
      </c>
      <c r="AQ7" s="132">
        <f ca="1" t="shared" si="0"/>
        <v>44550</v>
      </c>
      <c r="AR7" s="123">
        <f ca="1" t="shared" si="0"/>
        <v>44551</v>
      </c>
      <c r="AS7" s="123">
        <f ca="1" t="shared" si="0"/>
        <v>44552</v>
      </c>
      <c r="AT7" s="123">
        <f ca="1" t="shared" si="0"/>
        <v>44553</v>
      </c>
      <c r="AU7" s="123">
        <f ca="1" t="shared" si="0"/>
        <v>44554</v>
      </c>
      <c r="AV7" s="123">
        <f ca="1" t="shared" si="0"/>
        <v>44555</v>
      </c>
      <c r="AW7" s="123">
        <f ca="1" t="shared" si="0"/>
        <v>44556</v>
      </c>
      <c r="AX7" s="132">
        <f ca="1" t="shared" si="0"/>
        <v>44557</v>
      </c>
      <c r="AY7" s="123">
        <f ca="1" t="shared" si="0"/>
        <v>44558</v>
      </c>
      <c r="AZ7" s="123">
        <f ca="1" t="shared" si="0"/>
        <v>44559</v>
      </c>
      <c r="BA7" s="123">
        <f ca="1" t="shared" ref="BA7:BG7" si="1">AZ7+1</f>
        <v>44560</v>
      </c>
      <c r="BB7" s="123">
        <f ca="1" t="shared" si="1"/>
        <v>44561</v>
      </c>
      <c r="BC7" s="123">
        <f ca="1" t="shared" si="1"/>
        <v>44562</v>
      </c>
      <c r="BD7" s="123">
        <f ca="1" t="shared" si="1"/>
        <v>44563</v>
      </c>
      <c r="BE7" s="132">
        <f ca="1" t="shared" si="1"/>
        <v>44564</v>
      </c>
      <c r="BF7" s="123">
        <f ca="1" t="shared" si="1"/>
        <v>44565</v>
      </c>
      <c r="BG7" s="123">
        <f ca="1" t="shared" si="1"/>
        <v>44566</v>
      </c>
      <c r="BH7" s="123">
        <f ca="1" t="shared" ref="BH7:BL7" si="2">BG7+1</f>
        <v>44567</v>
      </c>
      <c r="BI7" s="123">
        <f ca="1" t="shared" si="2"/>
        <v>44568</v>
      </c>
      <c r="BJ7" s="123">
        <f ca="1" t="shared" si="2"/>
        <v>44569</v>
      </c>
      <c r="BK7" s="123">
        <f ca="1" t="shared" si="2"/>
        <v>44570</v>
      </c>
      <c r="BL7" s="136">
        <f ca="1" t="shared" si="2"/>
        <v>44571</v>
      </c>
      <c r="BM7" s="107"/>
    </row>
    <row r="8" ht="19.9" customHeight="1" spans="1:65">
      <c r="A8" s="4"/>
      <c r="B8" s="94"/>
      <c r="C8" s="94"/>
      <c r="D8" s="94"/>
      <c r="E8" s="110"/>
      <c r="F8" s="110"/>
      <c r="G8" s="110"/>
      <c r="H8" s="110"/>
      <c r="I8" s="124"/>
      <c r="J8" s="125"/>
      <c r="K8" s="125"/>
      <c r="L8" s="125"/>
      <c r="M8" s="125"/>
      <c r="N8" s="125"/>
      <c r="O8" s="125"/>
      <c r="P8" s="124"/>
      <c r="Q8" s="125"/>
      <c r="R8" s="125"/>
      <c r="S8" s="125"/>
      <c r="T8" s="125"/>
      <c r="U8" s="125"/>
      <c r="V8" s="125"/>
      <c r="W8" s="124"/>
      <c r="X8" s="125"/>
      <c r="Y8" s="125"/>
      <c r="Z8" s="125"/>
      <c r="AA8" s="125"/>
      <c r="AB8" s="125"/>
      <c r="AC8" s="125"/>
      <c r="AD8" s="124"/>
      <c r="AE8" s="125"/>
      <c r="AF8" s="125"/>
      <c r="AG8" s="125"/>
      <c r="AH8" s="125"/>
      <c r="AI8" s="125"/>
      <c r="AJ8" s="125"/>
      <c r="AK8" s="124"/>
      <c r="AL8" s="125"/>
      <c r="AM8" s="125"/>
      <c r="AN8" s="125"/>
      <c r="AO8" s="125"/>
      <c r="AP8" s="125"/>
      <c r="AQ8" s="125"/>
      <c r="AR8" s="124"/>
      <c r="AS8" s="125"/>
      <c r="AT8" s="125"/>
      <c r="AU8" s="125"/>
      <c r="AV8" s="125"/>
      <c r="AW8" s="125"/>
      <c r="AX8" s="125"/>
      <c r="AY8" s="124"/>
      <c r="AZ8" s="125"/>
      <c r="BA8" s="125"/>
      <c r="BB8" s="125"/>
      <c r="BC8" s="125"/>
      <c r="BD8" s="125"/>
      <c r="BE8" s="125"/>
      <c r="BF8" s="124"/>
      <c r="BG8" s="125"/>
      <c r="BH8" s="125"/>
      <c r="BI8" s="125"/>
      <c r="BJ8" s="125"/>
      <c r="BK8" s="125"/>
      <c r="BL8" s="137"/>
      <c r="BM8" s="107"/>
    </row>
    <row r="9" ht="40.15" customHeight="1" spans="1:65">
      <c r="A9" s="4"/>
      <c r="B9" s="95" t="s">
        <v>18</v>
      </c>
      <c r="C9" s="96" t="s">
        <v>19</v>
      </c>
      <c r="D9" s="96" t="s">
        <v>20</v>
      </c>
      <c r="E9" s="96" t="s">
        <v>21</v>
      </c>
      <c r="F9" s="96" t="s">
        <v>22</v>
      </c>
      <c r="G9" s="96" t="s">
        <v>23</v>
      </c>
      <c r="H9" s="112"/>
      <c r="I9" s="126" t="str">
        <f ca="1" t="shared" ref="I9:BL9" si="3">LEFT(TEXT(I7,"ddd"),1)</f>
        <v>T</v>
      </c>
      <c r="J9" s="126" t="str">
        <f ca="1" t="shared" si="3"/>
        <v>W</v>
      </c>
      <c r="K9" s="126" t="str">
        <f ca="1" t="shared" si="3"/>
        <v>T</v>
      </c>
      <c r="L9" s="126" t="str">
        <f ca="1" t="shared" si="3"/>
        <v>F</v>
      </c>
      <c r="M9" s="126" t="str">
        <f ca="1" t="shared" si="3"/>
        <v>S</v>
      </c>
      <c r="N9" s="126" t="str">
        <f ca="1" t="shared" si="3"/>
        <v>S</v>
      </c>
      <c r="O9" s="126" t="str">
        <f ca="1" t="shared" si="3"/>
        <v>M</v>
      </c>
      <c r="P9" s="126" t="str">
        <f ca="1" t="shared" si="3"/>
        <v>T</v>
      </c>
      <c r="Q9" s="126" t="str">
        <f ca="1" t="shared" si="3"/>
        <v>W</v>
      </c>
      <c r="R9" s="126" t="str">
        <f ca="1" t="shared" si="3"/>
        <v>T</v>
      </c>
      <c r="S9" s="126" t="str">
        <f ca="1" t="shared" si="3"/>
        <v>F</v>
      </c>
      <c r="T9" s="126" t="str">
        <f ca="1" t="shared" si="3"/>
        <v>S</v>
      </c>
      <c r="U9" s="126" t="str">
        <f ca="1" t="shared" si="3"/>
        <v>S</v>
      </c>
      <c r="V9" s="126" t="str">
        <f ca="1" t="shared" si="3"/>
        <v>M</v>
      </c>
      <c r="W9" s="126" t="str">
        <f ca="1" t="shared" si="3"/>
        <v>T</v>
      </c>
      <c r="X9" s="126" t="str">
        <f ca="1" t="shared" si="3"/>
        <v>W</v>
      </c>
      <c r="Y9" s="126" t="str">
        <f ca="1" t="shared" si="3"/>
        <v>T</v>
      </c>
      <c r="Z9" s="126" t="str">
        <f ca="1" t="shared" si="3"/>
        <v>F</v>
      </c>
      <c r="AA9" s="126" t="str">
        <f ca="1" t="shared" si="3"/>
        <v>S</v>
      </c>
      <c r="AB9" s="126" t="str">
        <f ca="1" t="shared" si="3"/>
        <v>S</v>
      </c>
      <c r="AC9" s="126" t="str">
        <f ca="1" t="shared" si="3"/>
        <v>M</v>
      </c>
      <c r="AD9" s="126" t="str">
        <f ca="1" t="shared" si="3"/>
        <v>T</v>
      </c>
      <c r="AE9" s="126" t="str">
        <f ca="1" t="shared" si="3"/>
        <v>W</v>
      </c>
      <c r="AF9" s="126" t="str">
        <f ca="1" t="shared" si="3"/>
        <v>T</v>
      </c>
      <c r="AG9" s="126" t="str">
        <f ca="1" t="shared" si="3"/>
        <v>F</v>
      </c>
      <c r="AH9" s="126" t="str">
        <f ca="1" t="shared" si="3"/>
        <v>S</v>
      </c>
      <c r="AI9" s="126" t="str">
        <f ca="1" t="shared" si="3"/>
        <v>S</v>
      </c>
      <c r="AJ9" s="126" t="str">
        <f ca="1" t="shared" si="3"/>
        <v>M</v>
      </c>
      <c r="AK9" s="126" t="str">
        <f ca="1" t="shared" si="3"/>
        <v>T</v>
      </c>
      <c r="AL9" s="126" t="str">
        <f ca="1" t="shared" si="3"/>
        <v>W</v>
      </c>
      <c r="AM9" s="126" t="str">
        <f ca="1" t="shared" si="3"/>
        <v>T</v>
      </c>
      <c r="AN9" s="126" t="str">
        <f ca="1" t="shared" si="3"/>
        <v>F</v>
      </c>
      <c r="AO9" s="126" t="str">
        <f ca="1" t="shared" si="3"/>
        <v>S</v>
      </c>
      <c r="AP9" s="126" t="str">
        <f ca="1" t="shared" si="3"/>
        <v>S</v>
      </c>
      <c r="AQ9" s="126" t="str">
        <f ca="1" t="shared" si="3"/>
        <v>M</v>
      </c>
      <c r="AR9" s="126" t="str">
        <f ca="1" t="shared" si="3"/>
        <v>T</v>
      </c>
      <c r="AS9" s="126" t="str">
        <f ca="1" t="shared" si="3"/>
        <v>W</v>
      </c>
      <c r="AT9" s="126" t="str">
        <f ca="1" t="shared" si="3"/>
        <v>T</v>
      </c>
      <c r="AU9" s="126" t="str">
        <f ca="1" t="shared" si="3"/>
        <v>F</v>
      </c>
      <c r="AV9" s="126" t="str">
        <f ca="1" t="shared" si="3"/>
        <v>S</v>
      </c>
      <c r="AW9" s="126" t="str">
        <f ca="1" t="shared" si="3"/>
        <v>S</v>
      </c>
      <c r="AX9" s="126" t="str">
        <f ca="1" t="shared" si="3"/>
        <v>M</v>
      </c>
      <c r="AY9" s="126" t="str">
        <f ca="1" t="shared" si="3"/>
        <v>T</v>
      </c>
      <c r="AZ9" s="126" t="str">
        <f ca="1" t="shared" si="3"/>
        <v>W</v>
      </c>
      <c r="BA9" s="126" t="str">
        <f ca="1" t="shared" si="3"/>
        <v>T</v>
      </c>
      <c r="BB9" s="126" t="str">
        <f ca="1" t="shared" si="3"/>
        <v>F</v>
      </c>
      <c r="BC9" s="126" t="str">
        <f ca="1" t="shared" si="3"/>
        <v>S</v>
      </c>
      <c r="BD9" s="126" t="str">
        <f ca="1" t="shared" si="3"/>
        <v>S</v>
      </c>
      <c r="BE9" s="126" t="str">
        <f ca="1" t="shared" si="3"/>
        <v>M</v>
      </c>
      <c r="BF9" s="126" t="str">
        <f ca="1" t="shared" si="3"/>
        <v>T</v>
      </c>
      <c r="BG9" s="126" t="str">
        <f ca="1" t="shared" si="3"/>
        <v>W</v>
      </c>
      <c r="BH9" s="126" t="str">
        <f ca="1" t="shared" si="3"/>
        <v>T</v>
      </c>
      <c r="BI9" s="126" t="str">
        <f ca="1" t="shared" si="3"/>
        <v>F</v>
      </c>
      <c r="BJ9" s="126" t="str">
        <f ca="1" t="shared" si="3"/>
        <v>S</v>
      </c>
      <c r="BK9" s="126" t="str">
        <f ca="1" t="shared" si="3"/>
        <v>S</v>
      </c>
      <c r="BL9" s="126" t="str">
        <f ca="1" t="shared" si="3"/>
        <v>M</v>
      </c>
      <c r="BM9" s="107"/>
    </row>
    <row r="10" hidden="1" customHeight="1" spans="2:65">
      <c r="B10" s="20"/>
      <c r="C10" s="21"/>
      <c r="D10" s="22"/>
      <c r="E10" s="38"/>
      <c r="F10" s="39"/>
      <c r="G10" s="40"/>
      <c r="H10" s="107"/>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107"/>
    </row>
    <row r="11" s="1" customFormat="1" ht="40.15" customHeight="1" spans="1:68">
      <c r="A11" s="4"/>
      <c r="B11" s="97" t="s">
        <v>49</v>
      </c>
      <c r="C11" s="98"/>
      <c r="D11" s="98"/>
      <c r="E11" s="113"/>
      <c r="F11" s="114"/>
      <c r="G11" s="115"/>
      <c r="H11" s="116"/>
      <c r="I11" s="127" t="str">
        <f ca="1" t="shared" ref="I11:X26" si="4">IF(AND($C11="Goal",I$7&gt;=$F11,I$7&lt;=$F11+$G11-1),2,IF(AND($C11="Milestone",I$7&gt;=$F11,I$7&lt;=$F11+$G11-1),1,""))</f>
        <v/>
      </c>
      <c r="J11" s="128" t="str">
        <f ca="1" t="shared" si="4"/>
        <v/>
      </c>
      <c r="K11" s="128" t="str">
        <f ca="1" t="shared" si="4"/>
        <v/>
      </c>
      <c r="L11" s="128" t="str">
        <f ca="1" t="shared" si="4"/>
        <v/>
      </c>
      <c r="M11" s="128" t="str">
        <f ca="1" t="shared" si="4"/>
        <v/>
      </c>
      <c r="N11" s="128" t="str">
        <f ca="1" t="shared" si="4"/>
        <v/>
      </c>
      <c r="O11" s="128" t="str">
        <f ca="1" t="shared" si="4"/>
        <v/>
      </c>
      <c r="P11" s="128" t="str">
        <f ca="1" t="shared" si="4"/>
        <v/>
      </c>
      <c r="Q11" s="128" t="str">
        <f ca="1" t="shared" si="4"/>
        <v/>
      </c>
      <c r="R11" s="128" t="str">
        <f ca="1" t="shared" si="4"/>
        <v/>
      </c>
      <c r="S11" s="128" t="str">
        <f ca="1" t="shared" si="4"/>
        <v/>
      </c>
      <c r="T11" s="128" t="str">
        <f ca="1" t="shared" si="4"/>
        <v/>
      </c>
      <c r="U11" s="128" t="str">
        <f ca="1" t="shared" si="4"/>
        <v/>
      </c>
      <c r="V11" s="128" t="str">
        <f ca="1" t="shared" si="4"/>
        <v/>
      </c>
      <c r="W11" s="128" t="str">
        <f ca="1" t="shared" si="4"/>
        <v/>
      </c>
      <c r="X11" s="128" t="str">
        <f ca="1" t="shared" si="4"/>
        <v/>
      </c>
      <c r="Y11" s="128" t="str">
        <f ca="1" t="shared" ref="Y11:AN26" si="5">IF(AND($C11="Goal",Y$7&gt;=$F11,Y$7&lt;=$F11+$G11-1),2,IF(AND($C11="Milestone",Y$7&gt;=$F11,Y$7&lt;=$F11+$G11-1),1,""))</f>
        <v/>
      </c>
      <c r="Z11" s="128" t="str">
        <f ca="1" t="shared" si="5"/>
        <v/>
      </c>
      <c r="AA11" s="128" t="str">
        <f ca="1" t="shared" si="5"/>
        <v/>
      </c>
      <c r="AB11" s="128" t="str">
        <f ca="1" t="shared" si="5"/>
        <v/>
      </c>
      <c r="AC11" s="128" t="str">
        <f ca="1" t="shared" si="5"/>
        <v/>
      </c>
      <c r="AD11" s="128" t="str">
        <f ca="1" t="shared" si="5"/>
        <v/>
      </c>
      <c r="AE11" s="128" t="str">
        <f ca="1" t="shared" si="5"/>
        <v/>
      </c>
      <c r="AF11" s="128" t="str">
        <f ca="1" t="shared" si="5"/>
        <v/>
      </c>
      <c r="AG11" s="128" t="str">
        <f ca="1" t="shared" si="5"/>
        <v/>
      </c>
      <c r="AH11" s="128" t="str">
        <f ca="1" t="shared" si="5"/>
        <v/>
      </c>
      <c r="AI11" s="128" t="str">
        <f ca="1" t="shared" si="5"/>
        <v/>
      </c>
      <c r="AJ11" s="128" t="str">
        <f ca="1" t="shared" si="5"/>
        <v/>
      </c>
      <c r="AK11" s="128" t="str">
        <f ca="1" t="shared" si="5"/>
        <v/>
      </c>
      <c r="AL11" s="128" t="str">
        <f ca="1" t="shared" si="5"/>
        <v/>
      </c>
      <c r="AM11" s="128" t="str">
        <f ca="1" t="shared" si="5"/>
        <v/>
      </c>
      <c r="AN11" s="128" t="str">
        <f ca="1" t="shared" si="5"/>
        <v/>
      </c>
      <c r="AO11" s="128" t="str">
        <f ca="1" t="shared" ref="AO11:BD26" si="6">IF(AND($C11="Goal",AO$7&gt;=$F11,AO$7&lt;=$F11+$G11-1),2,IF(AND($C11="Milestone",AO$7&gt;=$F11,AO$7&lt;=$F11+$G11-1),1,""))</f>
        <v/>
      </c>
      <c r="AP11" s="128" t="str">
        <f ca="1" t="shared" si="6"/>
        <v/>
      </c>
      <c r="AQ11" s="128" t="str">
        <f ca="1" t="shared" si="6"/>
        <v/>
      </c>
      <c r="AR11" s="128" t="str">
        <f ca="1" t="shared" si="6"/>
        <v/>
      </c>
      <c r="AS11" s="128" t="str">
        <f ca="1" t="shared" si="6"/>
        <v/>
      </c>
      <c r="AT11" s="128" t="str">
        <f ca="1" t="shared" si="6"/>
        <v/>
      </c>
      <c r="AU11" s="128" t="str">
        <f ca="1" t="shared" si="6"/>
        <v/>
      </c>
      <c r="AV11" s="128" t="str">
        <f ca="1" t="shared" si="6"/>
        <v/>
      </c>
      <c r="AW11" s="128" t="str">
        <f ca="1" t="shared" si="6"/>
        <v/>
      </c>
      <c r="AX11" s="128" t="str">
        <f ca="1" t="shared" si="6"/>
        <v/>
      </c>
      <c r="AY11" s="128" t="str">
        <f ca="1" t="shared" si="6"/>
        <v/>
      </c>
      <c r="AZ11" s="128" t="str">
        <f ca="1" t="shared" si="6"/>
        <v/>
      </c>
      <c r="BA11" s="128" t="str">
        <f ca="1" t="shared" si="6"/>
        <v/>
      </c>
      <c r="BB11" s="128" t="str">
        <f ca="1" t="shared" si="6"/>
        <v/>
      </c>
      <c r="BC11" s="128" t="str">
        <f ca="1" t="shared" si="6"/>
        <v/>
      </c>
      <c r="BD11" s="128" t="str">
        <f ca="1" t="shared" si="6"/>
        <v/>
      </c>
      <c r="BE11" s="128" t="str">
        <f ca="1" t="shared" ref="BE11:BL26" si="7">IF(AND($C11="Goal",BE$7&gt;=$F11,BE$7&lt;=$F11+$G11-1),2,IF(AND($C11="Milestone",BE$7&gt;=$F11,BE$7&lt;=$F11+$G11-1),1,""))</f>
        <v/>
      </c>
      <c r="BF11" s="128" t="str">
        <f ca="1" t="shared" si="7"/>
        <v/>
      </c>
      <c r="BG11" s="128" t="str">
        <f ca="1" t="shared" si="7"/>
        <v/>
      </c>
      <c r="BH11" s="128" t="str">
        <f ca="1" t="shared" si="7"/>
        <v/>
      </c>
      <c r="BI11" s="128" t="str">
        <f ca="1" t="shared" si="7"/>
        <v/>
      </c>
      <c r="BJ11" s="128" t="str">
        <f ca="1" t="shared" si="7"/>
        <v/>
      </c>
      <c r="BK11" s="128" t="str">
        <f ca="1" t="shared" si="7"/>
        <v/>
      </c>
      <c r="BL11" s="128" t="str">
        <f ca="1" t="shared" si="7"/>
        <v/>
      </c>
      <c r="BM11" s="138"/>
      <c r="BP11" s="79"/>
    </row>
    <row r="12" s="1" customFormat="1" ht="40.15" customHeight="1" spans="1:65">
      <c r="A12" s="4"/>
      <c r="B12" s="99" t="s">
        <v>50</v>
      </c>
      <c r="C12" s="98" t="s">
        <v>26</v>
      </c>
      <c r="D12" s="98" t="s">
        <v>51</v>
      </c>
      <c r="E12" s="113">
        <v>0.25</v>
      </c>
      <c r="F12" s="114">
        <f ca="1">TODAY()</f>
        <v>44515</v>
      </c>
      <c r="G12" s="115">
        <v>3</v>
      </c>
      <c r="H12" s="116"/>
      <c r="I12" s="127">
        <f ca="1">IF(AND($C12="Goal",I$7&gt;=$F12,I$7&lt;=$F12+$G12-1),2,IF(AND($C12="Milestone",I$7&gt;=$F12,I$7&lt;=$F12+$G12-1),1,""))</f>
        <v>2</v>
      </c>
      <c r="J12" s="128">
        <f ca="1" t="shared" si="4"/>
        <v>2</v>
      </c>
      <c r="K12" s="128" t="str">
        <f ca="1" t="shared" si="4"/>
        <v/>
      </c>
      <c r="L12" s="128" t="str">
        <f ca="1" t="shared" si="4"/>
        <v/>
      </c>
      <c r="M12" s="128" t="str">
        <f ca="1" t="shared" si="4"/>
        <v/>
      </c>
      <c r="N12" s="128" t="str">
        <f ca="1" t="shared" si="4"/>
        <v/>
      </c>
      <c r="O12" s="128" t="str">
        <f ca="1" t="shared" si="4"/>
        <v/>
      </c>
      <c r="P12" s="128" t="str">
        <f ca="1" t="shared" si="4"/>
        <v/>
      </c>
      <c r="Q12" s="128" t="str">
        <f ca="1" t="shared" si="4"/>
        <v/>
      </c>
      <c r="R12" s="128" t="str">
        <f ca="1" t="shared" si="4"/>
        <v/>
      </c>
      <c r="S12" s="128" t="str">
        <f ca="1" t="shared" si="4"/>
        <v/>
      </c>
      <c r="T12" s="128" t="str">
        <f ca="1" t="shared" si="4"/>
        <v/>
      </c>
      <c r="U12" s="128" t="str">
        <f ca="1" t="shared" si="4"/>
        <v/>
      </c>
      <c r="V12" s="128" t="str">
        <f ca="1" t="shared" si="4"/>
        <v/>
      </c>
      <c r="W12" s="128" t="str">
        <f ca="1" t="shared" si="4"/>
        <v/>
      </c>
      <c r="X12" s="128" t="str">
        <f ca="1" t="shared" si="4"/>
        <v/>
      </c>
      <c r="Y12" s="128" t="str">
        <f ca="1" t="shared" si="5"/>
        <v/>
      </c>
      <c r="Z12" s="128" t="str">
        <f ca="1" t="shared" si="5"/>
        <v/>
      </c>
      <c r="AA12" s="128" t="str">
        <f ca="1" t="shared" si="5"/>
        <v/>
      </c>
      <c r="AB12" s="128" t="str">
        <f ca="1" t="shared" si="5"/>
        <v/>
      </c>
      <c r="AC12" s="128" t="str">
        <f ca="1" t="shared" si="5"/>
        <v/>
      </c>
      <c r="AD12" s="128" t="str">
        <f ca="1" t="shared" si="5"/>
        <v/>
      </c>
      <c r="AE12" s="128" t="str">
        <f ca="1" t="shared" si="5"/>
        <v/>
      </c>
      <c r="AF12" s="128" t="str">
        <f ca="1" t="shared" si="5"/>
        <v/>
      </c>
      <c r="AG12" s="128" t="str">
        <f ca="1" t="shared" si="5"/>
        <v/>
      </c>
      <c r="AH12" s="128" t="str">
        <f ca="1" t="shared" si="5"/>
        <v/>
      </c>
      <c r="AI12" s="128" t="str">
        <f ca="1" t="shared" si="5"/>
        <v/>
      </c>
      <c r="AJ12" s="128" t="str">
        <f ca="1" t="shared" si="5"/>
        <v/>
      </c>
      <c r="AK12" s="128" t="str">
        <f ca="1" t="shared" si="5"/>
        <v/>
      </c>
      <c r="AL12" s="128" t="str">
        <f ca="1" t="shared" si="5"/>
        <v/>
      </c>
      <c r="AM12" s="128" t="str">
        <f ca="1" t="shared" si="5"/>
        <v/>
      </c>
      <c r="AN12" s="128" t="str">
        <f ca="1" t="shared" si="5"/>
        <v/>
      </c>
      <c r="AO12" s="128" t="str">
        <f ca="1" t="shared" si="6"/>
        <v/>
      </c>
      <c r="AP12" s="128" t="str">
        <f ca="1" t="shared" si="6"/>
        <v/>
      </c>
      <c r="AQ12" s="128" t="str">
        <f ca="1" t="shared" si="6"/>
        <v/>
      </c>
      <c r="AR12" s="128" t="str">
        <f ca="1" t="shared" si="6"/>
        <v/>
      </c>
      <c r="AS12" s="128" t="str">
        <f ca="1" t="shared" si="6"/>
        <v/>
      </c>
      <c r="AT12" s="128" t="str">
        <f ca="1" t="shared" si="6"/>
        <v/>
      </c>
      <c r="AU12" s="128" t="str">
        <f ca="1" t="shared" si="6"/>
        <v/>
      </c>
      <c r="AV12" s="128" t="str">
        <f ca="1" t="shared" si="6"/>
        <v/>
      </c>
      <c r="AW12" s="128" t="str">
        <f ca="1" t="shared" si="6"/>
        <v/>
      </c>
      <c r="AX12" s="128" t="str">
        <f ca="1" t="shared" si="6"/>
        <v/>
      </c>
      <c r="AY12" s="128" t="str">
        <f ca="1" t="shared" si="6"/>
        <v/>
      </c>
      <c r="AZ12" s="128" t="str">
        <f ca="1" t="shared" si="6"/>
        <v/>
      </c>
      <c r="BA12" s="128" t="str">
        <f ca="1" t="shared" si="6"/>
        <v/>
      </c>
      <c r="BB12" s="128" t="str">
        <f ca="1" t="shared" si="6"/>
        <v/>
      </c>
      <c r="BC12" s="128" t="str">
        <f ca="1" t="shared" si="6"/>
        <v/>
      </c>
      <c r="BD12" s="128" t="str">
        <f ca="1" t="shared" si="6"/>
        <v/>
      </c>
      <c r="BE12" s="128" t="str">
        <f ca="1" t="shared" si="7"/>
        <v/>
      </c>
      <c r="BF12" s="128" t="str">
        <f ca="1" t="shared" si="7"/>
        <v/>
      </c>
      <c r="BG12" s="128" t="str">
        <f ca="1" t="shared" si="7"/>
        <v/>
      </c>
      <c r="BH12" s="128" t="str">
        <f ca="1" t="shared" si="7"/>
        <v/>
      </c>
      <c r="BI12" s="128" t="str">
        <f ca="1" t="shared" si="7"/>
        <v/>
      </c>
      <c r="BJ12" s="128" t="str">
        <f ca="1" t="shared" si="7"/>
        <v/>
      </c>
      <c r="BK12" s="128" t="str">
        <f ca="1" t="shared" si="7"/>
        <v/>
      </c>
      <c r="BL12" s="128" t="str">
        <f ca="1" t="shared" si="7"/>
        <v/>
      </c>
      <c r="BM12" s="138"/>
    </row>
    <row r="13" s="1" customFormat="1" ht="40.15" customHeight="1" spans="1:65">
      <c r="A13" s="4"/>
      <c r="B13" s="99" t="s">
        <v>52</v>
      </c>
      <c r="C13" s="98" t="s">
        <v>36</v>
      </c>
      <c r="D13" s="98"/>
      <c r="E13" s="113"/>
      <c r="F13" s="114">
        <f ca="1">TODAY()+5</f>
        <v>44520</v>
      </c>
      <c r="G13" s="115">
        <v>1</v>
      </c>
      <c r="H13" s="116"/>
      <c r="I13" s="127" t="str">
        <f ca="1" t="shared" ref="I13:X28" si="8">IF(AND($C13="Goal",I$7&gt;=$F13,I$7&lt;=$F13+$G13-1),2,IF(AND($C13="Milestone",I$7&gt;=$F13,I$7&lt;=$F13+$G13-1),1,""))</f>
        <v/>
      </c>
      <c r="J13" s="128" t="str">
        <f ca="1" t="shared" si="4"/>
        <v/>
      </c>
      <c r="K13" s="128" t="str">
        <f ca="1" t="shared" si="4"/>
        <v/>
      </c>
      <c r="L13" s="128" t="str">
        <f ca="1" t="shared" si="4"/>
        <v/>
      </c>
      <c r="M13" s="128">
        <f ca="1" t="shared" si="4"/>
        <v>1</v>
      </c>
      <c r="N13" s="128" t="str">
        <f ca="1" t="shared" si="4"/>
        <v/>
      </c>
      <c r="O13" s="128" t="str">
        <f ca="1" t="shared" si="4"/>
        <v/>
      </c>
      <c r="P13" s="128" t="str">
        <f ca="1" t="shared" si="4"/>
        <v/>
      </c>
      <c r="Q13" s="128" t="str">
        <f ca="1" t="shared" si="4"/>
        <v/>
      </c>
      <c r="R13" s="128" t="str">
        <f ca="1" t="shared" si="4"/>
        <v/>
      </c>
      <c r="S13" s="128" t="str">
        <f ca="1" t="shared" si="4"/>
        <v/>
      </c>
      <c r="T13" s="128" t="str">
        <f ca="1" t="shared" si="4"/>
        <v/>
      </c>
      <c r="U13" s="128" t="str">
        <f ca="1" t="shared" si="4"/>
        <v/>
      </c>
      <c r="V13" s="128" t="str">
        <f ca="1" t="shared" si="4"/>
        <v/>
      </c>
      <c r="W13" s="128" t="str">
        <f ca="1" t="shared" si="4"/>
        <v/>
      </c>
      <c r="X13" s="128" t="str">
        <f ca="1" t="shared" si="4"/>
        <v/>
      </c>
      <c r="Y13" s="128" t="str">
        <f ca="1" t="shared" si="5"/>
        <v/>
      </c>
      <c r="Z13" s="128" t="str">
        <f ca="1" t="shared" si="5"/>
        <v/>
      </c>
      <c r="AA13" s="128" t="str">
        <f ca="1" t="shared" si="5"/>
        <v/>
      </c>
      <c r="AB13" s="128" t="str">
        <f ca="1" t="shared" si="5"/>
        <v/>
      </c>
      <c r="AC13" s="128" t="str">
        <f ca="1" t="shared" si="5"/>
        <v/>
      </c>
      <c r="AD13" s="128" t="str">
        <f ca="1" t="shared" si="5"/>
        <v/>
      </c>
      <c r="AE13" s="128" t="str">
        <f ca="1" t="shared" si="5"/>
        <v/>
      </c>
      <c r="AF13" s="128" t="str">
        <f ca="1" t="shared" si="5"/>
        <v/>
      </c>
      <c r="AG13" s="128" t="str">
        <f ca="1" t="shared" si="5"/>
        <v/>
      </c>
      <c r="AH13" s="128" t="str">
        <f ca="1" t="shared" si="5"/>
        <v/>
      </c>
      <c r="AI13" s="128" t="str">
        <f ca="1" t="shared" si="5"/>
        <v/>
      </c>
      <c r="AJ13" s="128" t="str">
        <f ca="1" t="shared" si="5"/>
        <v/>
      </c>
      <c r="AK13" s="128" t="str">
        <f ca="1" t="shared" si="5"/>
        <v/>
      </c>
      <c r="AL13" s="128" t="str">
        <f ca="1" t="shared" si="5"/>
        <v/>
      </c>
      <c r="AM13" s="128" t="str">
        <f ca="1" t="shared" si="5"/>
        <v/>
      </c>
      <c r="AN13" s="128" t="str">
        <f ca="1" t="shared" si="5"/>
        <v/>
      </c>
      <c r="AO13" s="128" t="str">
        <f ca="1" t="shared" si="6"/>
        <v/>
      </c>
      <c r="AP13" s="128" t="str">
        <f ca="1" t="shared" si="6"/>
        <v/>
      </c>
      <c r="AQ13" s="128" t="str">
        <f ca="1" t="shared" si="6"/>
        <v/>
      </c>
      <c r="AR13" s="128" t="str">
        <f ca="1" t="shared" si="6"/>
        <v/>
      </c>
      <c r="AS13" s="128" t="str">
        <f ca="1" t="shared" si="6"/>
        <v/>
      </c>
      <c r="AT13" s="128" t="str">
        <f ca="1" t="shared" si="6"/>
        <v/>
      </c>
      <c r="AU13" s="128" t="str">
        <f ca="1" t="shared" si="6"/>
        <v/>
      </c>
      <c r="AV13" s="128" t="str">
        <f ca="1" t="shared" si="6"/>
        <v/>
      </c>
      <c r="AW13" s="128" t="str">
        <f ca="1" t="shared" si="6"/>
        <v/>
      </c>
      <c r="AX13" s="128" t="str">
        <f ca="1" t="shared" si="6"/>
        <v/>
      </c>
      <c r="AY13" s="128" t="str">
        <f ca="1" t="shared" si="6"/>
        <v/>
      </c>
      <c r="AZ13" s="128" t="str">
        <f ca="1" t="shared" si="6"/>
        <v/>
      </c>
      <c r="BA13" s="128" t="str">
        <f ca="1" t="shared" si="6"/>
        <v/>
      </c>
      <c r="BB13" s="128" t="str">
        <f ca="1" t="shared" si="6"/>
        <v/>
      </c>
      <c r="BC13" s="128" t="str">
        <f ca="1" t="shared" si="6"/>
        <v/>
      </c>
      <c r="BD13" s="128" t="str">
        <f ca="1" t="shared" si="6"/>
        <v/>
      </c>
      <c r="BE13" s="128" t="str">
        <f ca="1" t="shared" si="7"/>
        <v/>
      </c>
      <c r="BF13" s="128" t="str">
        <f ca="1" t="shared" si="7"/>
        <v/>
      </c>
      <c r="BG13" s="128" t="str">
        <f ca="1" t="shared" si="7"/>
        <v/>
      </c>
      <c r="BH13" s="128" t="str">
        <f ca="1" t="shared" si="7"/>
        <v/>
      </c>
      <c r="BI13" s="128" t="str">
        <f ca="1" t="shared" si="7"/>
        <v/>
      </c>
      <c r="BJ13" s="128" t="str">
        <f ca="1" t="shared" si="7"/>
        <v/>
      </c>
      <c r="BK13" s="128" t="str">
        <f ca="1" t="shared" si="7"/>
        <v/>
      </c>
      <c r="BL13" s="128" t="str">
        <f ca="1" t="shared" si="7"/>
        <v/>
      </c>
      <c r="BM13" s="138"/>
    </row>
    <row r="14" s="1" customFormat="1" ht="40.15" customHeight="1" spans="1:65">
      <c r="A14" s="2"/>
      <c r="B14" s="99" t="s">
        <v>53</v>
      </c>
      <c r="C14" s="98" t="s">
        <v>30</v>
      </c>
      <c r="D14" s="98"/>
      <c r="E14" s="113">
        <v>0.5</v>
      </c>
      <c r="F14" s="114">
        <f ca="1">F12-3</f>
        <v>44512</v>
      </c>
      <c r="G14" s="115">
        <v>10</v>
      </c>
      <c r="H14" s="116"/>
      <c r="I14" s="127" t="str">
        <f ca="1" t="shared" si="8"/>
        <v/>
      </c>
      <c r="J14" s="128" t="str">
        <f ca="1" t="shared" si="4"/>
        <v/>
      </c>
      <c r="K14" s="128" t="str">
        <f ca="1" t="shared" si="4"/>
        <v/>
      </c>
      <c r="L14" s="128" t="str">
        <f ca="1" t="shared" si="4"/>
        <v/>
      </c>
      <c r="M14" s="128" t="str">
        <f ca="1" t="shared" si="4"/>
        <v/>
      </c>
      <c r="N14" s="128" t="str">
        <f ca="1" t="shared" si="4"/>
        <v/>
      </c>
      <c r="O14" s="128" t="str">
        <f ca="1" t="shared" si="4"/>
        <v/>
      </c>
      <c r="P14" s="128" t="str">
        <f ca="1" t="shared" si="4"/>
        <v/>
      </c>
      <c r="Q14" s="128" t="str">
        <f ca="1" t="shared" si="4"/>
        <v/>
      </c>
      <c r="R14" s="128" t="str">
        <f ca="1" t="shared" si="4"/>
        <v/>
      </c>
      <c r="S14" s="128" t="str">
        <f ca="1" t="shared" si="4"/>
        <v/>
      </c>
      <c r="T14" s="128" t="str">
        <f ca="1" t="shared" si="4"/>
        <v/>
      </c>
      <c r="U14" s="128" t="str">
        <f ca="1" t="shared" si="4"/>
        <v/>
      </c>
      <c r="V14" s="128" t="str">
        <f ca="1" t="shared" si="4"/>
        <v/>
      </c>
      <c r="W14" s="128" t="str">
        <f ca="1" t="shared" si="4"/>
        <v/>
      </c>
      <c r="X14" s="128" t="str">
        <f ca="1" t="shared" si="4"/>
        <v/>
      </c>
      <c r="Y14" s="128" t="str">
        <f ca="1" t="shared" si="5"/>
        <v/>
      </c>
      <c r="Z14" s="128" t="str">
        <f ca="1" t="shared" si="5"/>
        <v/>
      </c>
      <c r="AA14" s="128" t="str">
        <f ca="1" t="shared" si="5"/>
        <v/>
      </c>
      <c r="AB14" s="128" t="str">
        <f ca="1" t="shared" si="5"/>
        <v/>
      </c>
      <c r="AC14" s="128" t="str">
        <f ca="1" t="shared" si="5"/>
        <v/>
      </c>
      <c r="AD14" s="128" t="str">
        <f ca="1" t="shared" si="5"/>
        <v/>
      </c>
      <c r="AE14" s="128" t="str">
        <f ca="1" t="shared" si="5"/>
        <v/>
      </c>
      <c r="AF14" s="128" t="str">
        <f ca="1" t="shared" si="5"/>
        <v/>
      </c>
      <c r="AG14" s="128" t="str">
        <f ca="1" t="shared" si="5"/>
        <v/>
      </c>
      <c r="AH14" s="128" t="str">
        <f ca="1" t="shared" si="5"/>
        <v/>
      </c>
      <c r="AI14" s="128" t="str">
        <f ca="1" t="shared" si="5"/>
        <v/>
      </c>
      <c r="AJ14" s="128" t="str">
        <f ca="1" t="shared" si="5"/>
        <v/>
      </c>
      <c r="AK14" s="128" t="str">
        <f ca="1" t="shared" si="5"/>
        <v/>
      </c>
      <c r="AL14" s="128" t="str">
        <f ca="1" t="shared" si="5"/>
        <v/>
      </c>
      <c r="AM14" s="128" t="str">
        <f ca="1" t="shared" si="5"/>
        <v/>
      </c>
      <c r="AN14" s="128" t="str">
        <f ca="1" t="shared" si="5"/>
        <v/>
      </c>
      <c r="AO14" s="128" t="str">
        <f ca="1" t="shared" si="6"/>
        <v/>
      </c>
      <c r="AP14" s="128" t="str">
        <f ca="1" t="shared" si="6"/>
        <v/>
      </c>
      <c r="AQ14" s="128" t="str">
        <f ca="1" t="shared" si="6"/>
        <v/>
      </c>
      <c r="AR14" s="128" t="str">
        <f ca="1" t="shared" si="6"/>
        <v/>
      </c>
      <c r="AS14" s="128" t="str">
        <f ca="1" t="shared" si="6"/>
        <v/>
      </c>
      <c r="AT14" s="128" t="str">
        <f ca="1" t="shared" si="6"/>
        <v/>
      </c>
      <c r="AU14" s="128" t="str">
        <f ca="1" t="shared" si="6"/>
        <v/>
      </c>
      <c r="AV14" s="128" t="str">
        <f ca="1" t="shared" si="6"/>
        <v/>
      </c>
      <c r="AW14" s="128" t="str">
        <f ca="1" t="shared" si="6"/>
        <v/>
      </c>
      <c r="AX14" s="128" t="str">
        <f ca="1" t="shared" si="6"/>
        <v/>
      </c>
      <c r="AY14" s="128" t="str">
        <f ca="1" t="shared" si="6"/>
        <v/>
      </c>
      <c r="AZ14" s="128" t="str">
        <f ca="1" t="shared" si="6"/>
        <v/>
      </c>
      <c r="BA14" s="128" t="str">
        <f ca="1" t="shared" si="6"/>
        <v/>
      </c>
      <c r="BB14" s="128" t="str">
        <f ca="1" t="shared" si="6"/>
        <v/>
      </c>
      <c r="BC14" s="128" t="str">
        <f ca="1" t="shared" si="6"/>
        <v/>
      </c>
      <c r="BD14" s="128" t="str">
        <f ca="1" t="shared" si="6"/>
        <v/>
      </c>
      <c r="BE14" s="128" t="str">
        <f ca="1" t="shared" si="7"/>
        <v/>
      </c>
      <c r="BF14" s="128" t="str">
        <f ca="1" t="shared" si="7"/>
        <v/>
      </c>
      <c r="BG14" s="128" t="str">
        <f ca="1" t="shared" si="7"/>
        <v/>
      </c>
      <c r="BH14" s="128" t="str">
        <f ca="1" t="shared" si="7"/>
        <v/>
      </c>
      <c r="BI14" s="128" t="str">
        <f ca="1" t="shared" si="7"/>
        <v/>
      </c>
      <c r="BJ14" s="128" t="str">
        <f ca="1" t="shared" si="7"/>
        <v/>
      </c>
      <c r="BK14" s="128" t="str">
        <f ca="1" t="shared" si="7"/>
        <v/>
      </c>
      <c r="BL14" s="128" t="str">
        <f ca="1" t="shared" si="7"/>
        <v/>
      </c>
      <c r="BM14" s="138"/>
    </row>
    <row r="15" s="1" customFormat="1" ht="40.15" customHeight="1" spans="1:65">
      <c r="A15" s="2"/>
      <c r="B15" s="99" t="s">
        <v>54</v>
      </c>
      <c r="C15" s="98" t="s">
        <v>36</v>
      </c>
      <c r="D15" s="98"/>
      <c r="E15" s="113"/>
      <c r="F15" s="114">
        <f ca="1">F12+20</f>
        <v>44535</v>
      </c>
      <c r="G15" s="115">
        <v>1</v>
      </c>
      <c r="H15" s="116"/>
      <c r="I15" s="127" t="str">
        <f ca="1" t="shared" si="8"/>
        <v/>
      </c>
      <c r="J15" s="128" t="str">
        <f ca="1" t="shared" si="4"/>
        <v/>
      </c>
      <c r="K15" s="128" t="str">
        <f ca="1" t="shared" si="4"/>
        <v/>
      </c>
      <c r="L15" s="128" t="str">
        <f ca="1" t="shared" si="4"/>
        <v/>
      </c>
      <c r="M15" s="128" t="str">
        <f ca="1" t="shared" si="4"/>
        <v/>
      </c>
      <c r="N15" s="128" t="str">
        <f ca="1" t="shared" si="4"/>
        <v/>
      </c>
      <c r="O15" s="128" t="str">
        <f ca="1" t="shared" si="4"/>
        <v/>
      </c>
      <c r="P15" s="128" t="str">
        <f ca="1" t="shared" si="4"/>
        <v/>
      </c>
      <c r="Q15" s="128" t="str">
        <f ca="1" t="shared" si="4"/>
        <v/>
      </c>
      <c r="R15" s="128" t="str">
        <f ca="1" t="shared" si="4"/>
        <v/>
      </c>
      <c r="S15" s="128" t="str">
        <f ca="1" t="shared" si="4"/>
        <v/>
      </c>
      <c r="T15" s="128" t="str">
        <f ca="1" t="shared" si="4"/>
        <v/>
      </c>
      <c r="U15" s="128" t="str">
        <f ca="1" t="shared" si="4"/>
        <v/>
      </c>
      <c r="V15" s="128" t="str">
        <f ca="1" t="shared" si="4"/>
        <v/>
      </c>
      <c r="W15" s="128" t="str">
        <f ca="1" t="shared" si="4"/>
        <v/>
      </c>
      <c r="X15" s="128" t="str">
        <f ca="1" t="shared" si="4"/>
        <v/>
      </c>
      <c r="Y15" s="128" t="str">
        <f ca="1" t="shared" si="5"/>
        <v/>
      </c>
      <c r="Z15" s="128" t="str">
        <f ca="1" t="shared" si="5"/>
        <v/>
      </c>
      <c r="AA15" s="128" t="str">
        <f ca="1" t="shared" si="5"/>
        <v/>
      </c>
      <c r="AB15" s="128">
        <f ca="1" t="shared" si="5"/>
        <v>1</v>
      </c>
      <c r="AC15" s="128" t="str">
        <f ca="1" t="shared" si="5"/>
        <v/>
      </c>
      <c r="AD15" s="128" t="str">
        <f ca="1" t="shared" si="5"/>
        <v/>
      </c>
      <c r="AE15" s="128" t="str">
        <f ca="1" t="shared" si="5"/>
        <v/>
      </c>
      <c r="AF15" s="128" t="str">
        <f ca="1" t="shared" si="5"/>
        <v/>
      </c>
      <c r="AG15" s="128" t="str">
        <f ca="1" t="shared" si="5"/>
        <v/>
      </c>
      <c r="AH15" s="128" t="str">
        <f ca="1" t="shared" si="5"/>
        <v/>
      </c>
      <c r="AI15" s="128" t="str">
        <f ca="1" t="shared" si="5"/>
        <v/>
      </c>
      <c r="AJ15" s="128" t="str">
        <f ca="1" t="shared" si="5"/>
        <v/>
      </c>
      <c r="AK15" s="128" t="str">
        <f ca="1" t="shared" si="5"/>
        <v/>
      </c>
      <c r="AL15" s="128" t="str">
        <f ca="1" t="shared" si="5"/>
        <v/>
      </c>
      <c r="AM15" s="128" t="str">
        <f ca="1" t="shared" si="5"/>
        <v/>
      </c>
      <c r="AN15" s="128" t="str">
        <f ca="1" t="shared" si="5"/>
        <v/>
      </c>
      <c r="AO15" s="128" t="str">
        <f ca="1" t="shared" si="6"/>
        <v/>
      </c>
      <c r="AP15" s="128" t="str">
        <f ca="1" t="shared" si="6"/>
        <v/>
      </c>
      <c r="AQ15" s="128" t="str">
        <f ca="1" t="shared" si="6"/>
        <v/>
      </c>
      <c r="AR15" s="128" t="str">
        <f ca="1" t="shared" si="6"/>
        <v/>
      </c>
      <c r="AS15" s="128" t="str">
        <f ca="1" t="shared" si="6"/>
        <v/>
      </c>
      <c r="AT15" s="128" t="str">
        <f ca="1" t="shared" si="6"/>
        <v/>
      </c>
      <c r="AU15" s="128" t="str">
        <f ca="1" t="shared" si="6"/>
        <v/>
      </c>
      <c r="AV15" s="128" t="str">
        <f ca="1" t="shared" si="6"/>
        <v/>
      </c>
      <c r="AW15" s="128" t="str">
        <f ca="1" t="shared" si="6"/>
        <v/>
      </c>
      <c r="AX15" s="128" t="str">
        <f ca="1" t="shared" si="6"/>
        <v/>
      </c>
      <c r="AY15" s="128" t="str">
        <f ca="1" t="shared" si="6"/>
        <v/>
      </c>
      <c r="AZ15" s="128" t="str">
        <f ca="1" t="shared" si="6"/>
        <v/>
      </c>
      <c r="BA15" s="128" t="str">
        <f ca="1" t="shared" si="6"/>
        <v/>
      </c>
      <c r="BB15" s="128" t="str">
        <f ca="1" t="shared" si="6"/>
        <v/>
      </c>
      <c r="BC15" s="128" t="str">
        <f ca="1" t="shared" si="6"/>
        <v/>
      </c>
      <c r="BD15" s="128" t="str">
        <f ca="1" t="shared" si="6"/>
        <v/>
      </c>
      <c r="BE15" s="128" t="str">
        <f ca="1" t="shared" si="7"/>
        <v/>
      </c>
      <c r="BF15" s="128" t="str">
        <f ca="1" t="shared" si="7"/>
        <v/>
      </c>
      <c r="BG15" s="128" t="str">
        <f ca="1" t="shared" si="7"/>
        <v/>
      </c>
      <c r="BH15" s="128" t="str">
        <f ca="1" t="shared" si="7"/>
        <v/>
      </c>
      <c r="BI15" s="128" t="str">
        <f ca="1" t="shared" si="7"/>
        <v/>
      </c>
      <c r="BJ15" s="128" t="str">
        <f ca="1" t="shared" si="7"/>
        <v/>
      </c>
      <c r="BK15" s="128" t="str">
        <f ca="1" t="shared" si="7"/>
        <v/>
      </c>
      <c r="BL15" s="128" t="str">
        <f ca="1" t="shared" si="7"/>
        <v/>
      </c>
      <c r="BM15" s="138"/>
    </row>
    <row r="16" s="1" customFormat="1" ht="40.15" customHeight="1" spans="1:65">
      <c r="A16" s="2"/>
      <c r="B16" s="99" t="s">
        <v>55</v>
      </c>
      <c r="C16" s="98" t="s">
        <v>32</v>
      </c>
      <c r="D16" s="98"/>
      <c r="E16" s="113">
        <v>0.1</v>
      </c>
      <c r="F16" s="114">
        <f ca="1">F12+6</f>
        <v>44521</v>
      </c>
      <c r="G16" s="115">
        <v>6</v>
      </c>
      <c r="H16" s="116"/>
      <c r="I16" s="127" t="str">
        <f ca="1" t="shared" si="8"/>
        <v/>
      </c>
      <c r="J16" s="128" t="str">
        <f ca="1" t="shared" si="4"/>
        <v/>
      </c>
      <c r="K16" s="128" t="str">
        <f ca="1" t="shared" si="4"/>
        <v/>
      </c>
      <c r="L16" s="128" t="str">
        <f ca="1" t="shared" si="4"/>
        <v/>
      </c>
      <c r="M16" s="128" t="str">
        <f ca="1" t="shared" si="4"/>
        <v/>
      </c>
      <c r="N16" s="128" t="str">
        <f ca="1" t="shared" si="4"/>
        <v/>
      </c>
      <c r="O16" s="128" t="str">
        <f ca="1" t="shared" si="4"/>
        <v/>
      </c>
      <c r="P16" s="128" t="str">
        <f ca="1" t="shared" si="4"/>
        <v/>
      </c>
      <c r="Q16" s="128" t="str">
        <f ca="1" t="shared" si="4"/>
        <v/>
      </c>
      <c r="R16" s="128" t="str">
        <f ca="1" t="shared" si="4"/>
        <v/>
      </c>
      <c r="S16" s="128" t="str">
        <f ca="1" t="shared" si="4"/>
        <v/>
      </c>
      <c r="T16" s="128" t="str">
        <f ca="1" t="shared" si="4"/>
        <v/>
      </c>
      <c r="U16" s="128" t="str">
        <f ca="1" t="shared" si="4"/>
        <v/>
      </c>
      <c r="V16" s="128" t="str">
        <f ca="1" t="shared" si="4"/>
        <v/>
      </c>
      <c r="W16" s="128" t="str">
        <f ca="1" t="shared" si="4"/>
        <v/>
      </c>
      <c r="X16" s="128" t="str">
        <f ca="1" t="shared" si="4"/>
        <v/>
      </c>
      <c r="Y16" s="128" t="str">
        <f ca="1" t="shared" si="5"/>
        <v/>
      </c>
      <c r="Z16" s="128" t="str">
        <f ca="1" t="shared" si="5"/>
        <v/>
      </c>
      <c r="AA16" s="128" t="str">
        <f ca="1" t="shared" si="5"/>
        <v/>
      </c>
      <c r="AB16" s="128" t="str">
        <f ca="1" t="shared" si="5"/>
        <v/>
      </c>
      <c r="AC16" s="128" t="str">
        <f ca="1" t="shared" si="5"/>
        <v/>
      </c>
      <c r="AD16" s="128" t="str">
        <f ca="1" t="shared" si="5"/>
        <v/>
      </c>
      <c r="AE16" s="128" t="str">
        <f ca="1" t="shared" si="5"/>
        <v/>
      </c>
      <c r="AF16" s="128" t="str">
        <f ca="1" t="shared" si="5"/>
        <v/>
      </c>
      <c r="AG16" s="128" t="str">
        <f ca="1" t="shared" si="5"/>
        <v/>
      </c>
      <c r="AH16" s="128" t="str">
        <f ca="1" t="shared" si="5"/>
        <v/>
      </c>
      <c r="AI16" s="128" t="str">
        <f ca="1" t="shared" si="5"/>
        <v/>
      </c>
      <c r="AJ16" s="128" t="str">
        <f ca="1" t="shared" si="5"/>
        <v/>
      </c>
      <c r="AK16" s="128" t="str">
        <f ca="1" t="shared" si="5"/>
        <v/>
      </c>
      <c r="AL16" s="128" t="str">
        <f ca="1" t="shared" si="5"/>
        <v/>
      </c>
      <c r="AM16" s="128" t="str">
        <f ca="1" t="shared" si="5"/>
        <v/>
      </c>
      <c r="AN16" s="128" t="str">
        <f ca="1" t="shared" si="5"/>
        <v/>
      </c>
      <c r="AO16" s="128" t="str">
        <f ca="1" t="shared" si="6"/>
        <v/>
      </c>
      <c r="AP16" s="128" t="str">
        <f ca="1" t="shared" si="6"/>
        <v/>
      </c>
      <c r="AQ16" s="128" t="str">
        <f ca="1" t="shared" si="6"/>
        <v/>
      </c>
      <c r="AR16" s="128" t="str">
        <f ca="1" t="shared" si="6"/>
        <v/>
      </c>
      <c r="AS16" s="128" t="str">
        <f ca="1" t="shared" si="6"/>
        <v/>
      </c>
      <c r="AT16" s="128" t="str">
        <f ca="1" t="shared" si="6"/>
        <v/>
      </c>
      <c r="AU16" s="128" t="str">
        <f ca="1" t="shared" si="6"/>
        <v/>
      </c>
      <c r="AV16" s="128" t="str">
        <f ca="1" t="shared" si="6"/>
        <v/>
      </c>
      <c r="AW16" s="128" t="str">
        <f ca="1" t="shared" si="6"/>
        <v/>
      </c>
      <c r="AX16" s="128" t="str">
        <f ca="1" t="shared" si="6"/>
        <v/>
      </c>
      <c r="AY16" s="128" t="str">
        <f ca="1" t="shared" si="6"/>
        <v/>
      </c>
      <c r="AZ16" s="128" t="str">
        <f ca="1" t="shared" si="6"/>
        <v/>
      </c>
      <c r="BA16" s="128" t="str">
        <f ca="1" t="shared" si="6"/>
        <v/>
      </c>
      <c r="BB16" s="128" t="str">
        <f ca="1" t="shared" si="6"/>
        <v/>
      </c>
      <c r="BC16" s="128" t="str">
        <f ca="1" t="shared" si="6"/>
        <v/>
      </c>
      <c r="BD16" s="128" t="str">
        <f ca="1" t="shared" si="6"/>
        <v/>
      </c>
      <c r="BE16" s="128" t="str">
        <f ca="1" t="shared" si="7"/>
        <v/>
      </c>
      <c r="BF16" s="128" t="str">
        <f ca="1" t="shared" si="7"/>
        <v/>
      </c>
      <c r="BG16" s="128" t="str">
        <f ca="1" t="shared" si="7"/>
        <v/>
      </c>
      <c r="BH16" s="128" t="str">
        <f ca="1" t="shared" si="7"/>
        <v/>
      </c>
      <c r="BI16" s="128" t="str">
        <f ca="1" t="shared" si="7"/>
        <v/>
      </c>
      <c r="BJ16" s="128" t="str">
        <f ca="1" t="shared" si="7"/>
        <v/>
      </c>
      <c r="BK16" s="128" t="str">
        <f ca="1" t="shared" si="7"/>
        <v/>
      </c>
      <c r="BL16" s="128" t="str">
        <f ca="1" t="shared" si="7"/>
        <v/>
      </c>
      <c r="BM16" s="138"/>
    </row>
    <row r="17" s="1" customFormat="1" ht="40.15" customHeight="1" spans="1:65">
      <c r="A17" s="4"/>
      <c r="B17" s="97" t="s">
        <v>56</v>
      </c>
      <c r="C17" s="98"/>
      <c r="D17" s="98"/>
      <c r="E17" s="113"/>
      <c r="F17" s="114"/>
      <c r="G17" s="115"/>
      <c r="H17" s="116"/>
      <c r="I17" s="127" t="str">
        <f ca="1" t="shared" si="8"/>
        <v/>
      </c>
      <c r="J17" s="128" t="str">
        <f ca="1" t="shared" si="4"/>
        <v/>
      </c>
      <c r="K17" s="128" t="str">
        <f ca="1" t="shared" si="4"/>
        <v/>
      </c>
      <c r="L17" s="128" t="str">
        <f ca="1" t="shared" si="4"/>
        <v/>
      </c>
      <c r="M17" s="128" t="str">
        <f ca="1" t="shared" si="4"/>
        <v/>
      </c>
      <c r="N17" s="128" t="str">
        <f ca="1" t="shared" si="4"/>
        <v/>
      </c>
      <c r="O17" s="128" t="str">
        <f ca="1" t="shared" si="4"/>
        <v/>
      </c>
      <c r="P17" s="128" t="str">
        <f ca="1" t="shared" si="4"/>
        <v/>
      </c>
      <c r="Q17" s="128" t="str">
        <f ca="1" t="shared" si="4"/>
        <v/>
      </c>
      <c r="R17" s="128" t="str">
        <f ca="1" t="shared" si="4"/>
        <v/>
      </c>
      <c r="S17" s="128" t="str">
        <f ca="1" t="shared" si="4"/>
        <v/>
      </c>
      <c r="T17" s="128" t="str">
        <f ca="1" t="shared" si="4"/>
        <v/>
      </c>
      <c r="U17" s="128" t="str">
        <f ca="1" t="shared" si="4"/>
        <v/>
      </c>
      <c r="V17" s="128" t="str">
        <f ca="1" t="shared" si="4"/>
        <v/>
      </c>
      <c r="W17" s="128" t="str">
        <f ca="1" t="shared" si="4"/>
        <v/>
      </c>
      <c r="X17" s="128" t="str">
        <f ca="1" t="shared" si="4"/>
        <v/>
      </c>
      <c r="Y17" s="128" t="str">
        <f ca="1" t="shared" si="5"/>
        <v/>
      </c>
      <c r="Z17" s="128" t="str">
        <f ca="1" t="shared" si="5"/>
        <v/>
      </c>
      <c r="AA17" s="128" t="str">
        <f ca="1" t="shared" si="5"/>
        <v/>
      </c>
      <c r="AB17" s="128" t="str">
        <f ca="1" t="shared" si="5"/>
        <v/>
      </c>
      <c r="AC17" s="128" t="str">
        <f ca="1" t="shared" si="5"/>
        <v/>
      </c>
      <c r="AD17" s="128" t="str">
        <f ca="1" t="shared" si="5"/>
        <v/>
      </c>
      <c r="AE17" s="128" t="str">
        <f ca="1" t="shared" si="5"/>
        <v/>
      </c>
      <c r="AF17" s="128" t="str">
        <f ca="1" t="shared" si="5"/>
        <v/>
      </c>
      <c r="AG17" s="128" t="str">
        <f ca="1" t="shared" si="5"/>
        <v/>
      </c>
      <c r="AH17" s="128" t="str">
        <f ca="1" t="shared" si="5"/>
        <v/>
      </c>
      <c r="AI17" s="128" t="str">
        <f ca="1" t="shared" si="5"/>
        <v/>
      </c>
      <c r="AJ17" s="128" t="str">
        <f ca="1" t="shared" si="5"/>
        <v/>
      </c>
      <c r="AK17" s="128" t="str">
        <f ca="1" t="shared" si="5"/>
        <v/>
      </c>
      <c r="AL17" s="128" t="str">
        <f ca="1" t="shared" si="5"/>
        <v/>
      </c>
      <c r="AM17" s="128" t="str">
        <f ca="1" t="shared" si="5"/>
        <v/>
      </c>
      <c r="AN17" s="128" t="str">
        <f ca="1" t="shared" si="5"/>
        <v/>
      </c>
      <c r="AO17" s="128" t="str">
        <f ca="1" t="shared" si="6"/>
        <v/>
      </c>
      <c r="AP17" s="128" t="str">
        <f ca="1" t="shared" si="6"/>
        <v/>
      </c>
      <c r="AQ17" s="128" t="str">
        <f ca="1" t="shared" si="6"/>
        <v/>
      </c>
      <c r="AR17" s="128" t="str">
        <f ca="1" t="shared" si="6"/>
        <v/>
      </c>
      <c r="AS17" s="128" t="str">
        <f ca="1" t="shared" si="6"/>
        <v/>
      </c>
      <c r="AT17" s="128" t="str">
        <f ca="1" t="shared" si="6"/>
        <v/>
      </c>
      <c r="AU17" s="128" t="str">
        <f ca="1" t="shared" si="6"/>
        <v/>
      </c>
      <c r="AV17" s="128" t="str">
        <f ca="1" t="shared" si="6"/>
        <v/>
      </c>
      <c r="AW17" s="128" t="str">
        <f ca="1" t="shared" si="6"/>
        <v/>
      </c>
      <c r="AX17" s="128" t="str">
        <f ca="1" t="shared" si="6"/>
        <v/>
      </c>
      <c r="AY17" s="128" t="str">
        <f ca="1" t="shared" si="6"/>
        <v/>
      </c>
      <c r="AZ17" s="128" t="str">
        <f ca="1" t="shared" si="6"/>
        <v/>
      </c>
      <c r="BA17" s="128" t="str">
        <f ca="1" t="shared" si="6"/>
        <v/>
      </c>
      <c r="BB17" s="128" t="str">
        <f ca="1" t="shared" si="6"/>
        <v/>
      </c>
      <c r="BC17" s="128" t="str">
        <f ca="1" t="shared" si="6"/>
        <v/>
      </c>
      <c r="BD17" s="128" t="str">
        <f ca="1" t="shared" si="6"/>
        <v/>
      </c>
      <c r="BE17" s="128" t="str">
        <f ca="1" t="shared" si="7"/>
        <v/>
      </c>
      <c r="BF17" s="128" t="str">
        <f ca="1" t="shared" si="7"/>
        <v/>
      </c>
      <c r="BG17" s="128" t="str">
        <f ca="1" t="shared" si="7"/>
        <v/>
      </c>
      <c r="BH17" s="128" t="str">
        <f ca="1" t="shared" si="7"/>
        <v/>
      </c>
      <c r="BI17" s="128" t="str">
        <f ca="1" t="shared" si="7"/>
        <v/>
      </c>
      <c r="BJ17" s="128" t="str">
        <f ca="1" t="shared" si="7"/>
        <v/>
      </c>
      <c r="BK17" s="128" t="str">
        <f ca="1" t="shared" si="7"/>
        <v/>
      </c>
      <c r="BL17" s="128" t="str">
        <f ca="1" t="shared" si="7"/>
        <v/>
      </c>
      <c r="BM17" s="138"/>
    </row>
    <row r="18" s="1" customFormat="1" ht="40.15" customHeight="1" spans="1:65">
      <c r="A18" s="4"/>
      <c r="B18" s="99" t="s">
        <v>50</v>
      </c>
      <c r="C18" s="98" t="s">
        <v>28</v>
      </c>
      <c r="D18" s="98"/>
      <c r="E18" s="113">
        <v>0.6</v>
      </c>
      <c r="F18" s="114">
        <f ca="1">F12+6</f>
        <v>44521</v>
      </c>
      <c r="G18" s="115">
        <v>13</v>
      </c>
      <c r="H18" s="116"/>
      <c r="I18" s="127" t="str">
        <f ca="1" t="shared" si="8"/>
        <v/>
      </c>
      <c r="J18" s="128" t="str">
        <f ca="1" t="shared" si="4"/>
        <v/>
      </c>
      <c r="K18" s="128" t="str">
        <f ca="1" t="shared" si="4"/>
        <v/>
      </c>
      <c r="L18" s="128" t="str">
        <f ca="1" t="shared" si="4"/>
        <v/>
      </c>
      <c r="M18" s="128" t="str">
        <f ca="1" t="shared" si="4"/>
        <v/>
      </c>
      <c r="N18" s="128" t="str">
        <f ca="1" t="shared" si="4"/>
        <v/>
      </c>
      <c r="O18" s="128" t="str">
        <f ca="1" t="shared" si="4"/>
        <v/>
      </c>
      <c r="P18" s="128" t="str">
        <f ca="1" t="shared" si="4"/>
        <v/>
      </c>
      <c r="Q18" s="128" t="str">
        <f ca="1" t="shared" si="4"/>
        <v/>
      </c>
      <c r="R18" s="128" t="str">
        <f ca="1" t="shared" si="4"/>
        <v/>
      </c>
      <c r="S18" s="128" t="str">
        <f ca="1" t="shared" si="4"/>
        <v/>
      </c>
      <c r="T18" s="128" t="str">
        <f ca="1" t="shared" si="4"/>
        <v/>
      </c>
      <c r="U18" s="128" t="str">
        <f ca="1" t="shared" si="4"/>
        <v/>
      </c>
      <c r="V18" s="128" t="str">
        <f ca="1" t="shared" si="4"/>
        <v/>
      </c>
      <c r="W18" s="128" t="str">
        <f ca="1" t="shared" si="4"/>
        <v/>
      </c>
      <c r="X18" s="128" t="str">
        <f ca="1" t="shared" si="4"/>
        <v/>
      </c>
      <c r="Y18" s="128" t="str">
        <f ca="1" t="shared" si="5"/>
        <v/>
      </c>
      <c r="Z18" s="128" t="str">
        <f ca="1" t="shared" si="5"/>
        <v/>
      </c>
      <c r="AA18" s="128" t="str">
        <f ca="1" t="shared" si="5"/>
        <v/>
      </c>
      <c r="AB18" s="128" t="str">
        <f ca="1" t="shared" si="5"/>
        <v/>
      </c>
      <c r="AC18" s="128" t="str">
        <f ca="1" t="shared" si="5"/>
        <v/>
      </c>
      <c r="AD18" s="128" t="str">
        <f ca="1" t="shared" si="5"/>
        <v/>
      </c>
      <c r="AE18" s="128" t="str">
        <f ca="1" t="shared" si="5"/>
        <v/>
      </c>
      <c r="AF18" s="128" t="str">
        <f ca="1" t="shared" si="5"/>
        <v/>
      </c>
      <c r="AG18" s="128" t="str">
        <f ca="1" t="shared" si="5"/>
        <v/>
      </c>
      <c r="AH18" s="128" t="str">
        <f ca="1" t="shared" si="5"/>
        <v/>
      </c>
      <c r="AI18" s="128" t="str">
        <f ca="1" t="shared" si="5"/>
        <v/>
      </c>
      <c r="AJ18" s="128" t="str">
        <f ca="1" t="shared" si="5"/>
        <v/>
      </c>
      <c r="AK18" s="128" t="str">
        <f ca="1" t="shared" si="5"/>
        <v/>
      </c>
      <c r="AL18" s="128" t="str">
        <f ca="1" t="shared" si="5"/>
        <v/>
      </c>
      <c r="AM18" s="128" t="str">
        <f ca="1" t="shared" si="5"/>
        <v/>
      </c>
      <c r="AN18" s="128" t="str">
        <f ca="1" t="shared" si="5"/>
        <v/>
      </c>
      <c r="AO18" s="128" t="str">
        <f ca="1" t="shared" si="6"/>
        <v/>
      </c>
      <c r="AP18" s="128" t="str">
        <f ca="1" t="shared" si="6"/>
        <v/>
      </c>
      <c r="AQ18" s="128" t="str">
        <f ca="1" t="shared" si="6"/>
        <v/>
      </c>
      <c r="AR18" s="128" t="str">
        <f ca="1" t="shared" si="6"/>
        <v/>
      </c>
      <c r="AS18" s="128" t="str">
        <f ca="1" t="shared" si="6"/>
        <v/>
      </c>
      <c r="AT18" s="128" t="str">
        <f ca="1" t="shared" si="6"/>
        <v/>
      </c>
      <c r="AU18" s="128" t="str">
        <f ca="1" t="shared" si="6"/>
        <v/>
      </c>
      <c r="AV18" s="128" t="str">
        <f ca="1" t="shared" si="6"/>
        <v/>
      </c>
      <c r="AW18" s="128" t="str">
        <f ca="1" t="shared" si="6"/>
        <v/>
      </c>
      <c r="AX18" s="128" t="str">
        <f ca="1" t="shared" si="6"/>
        <v/>
      </c>
      <c r="AY18" s="128" t="str">
        <f ca="1" t="shared" si="6"/>
        <v/>
      </c>
      <c r="AZ18" s="128" t="str">
        <f ca="1" t="shared" si="6"/>
        <v/>
      </c>
      <c r="BA18" s="128" t="str">
        <f ca="1" t="shared" si="6"/>
        <v/>
      </c>
      <c r="BB18" s="128" t="str">
        <f ca="1" t="shared" si="6"/>
        <v/>
      </c>
      <c r="BC18" s="128" t="str">
        <f ca="1" t="shared" si="6"/>
        <v/>
      </c>
      <c r="BD18" s="128" t="str">
        <f ca="1" t="shared" si="6"/>
        <v/>
      </c>
      <c r="BE18" s="128" t="str">
        <f ca="1" t="shared" si="7"/>
        <v/>
      </c>
      <c r="BF18" s="128" t="str">
        <f ca="1" t="shared" si="7"/>
        <v/>
      </c>
      <c r="BG18" s="128" t="str">
        <f ca="1" t="shared" si="7"/>
        <v/>
      </c>
      <c r="BH18" s="128" t="str">
        <f ca="1" t="shared" si="7"/>
        <v/>
      </c>
      <c r="BI18" s="128" t="str">
        <f ca="1" t="shared" si="7"/>
        <v/>
      </c>
      <c r="BJ18" s="128" t="str">
        <f ca="1" t="shared" si="7"/>
        <v/>
      </c>
      <c r="BK18" s="128" t="str">
        <f ca="1" t="shared" si="7"/>
        <v/>
      </c>
      <c r="BL18" s="128" t="str">
        <f ca="1" t="shared" si="7"/>
        <v/>
      </c>
      <c r="BM18" s="138"/>
    </row>
    <row r="19" s="1" customFormat="1" ht="40.15" customHeight="1" spans="1:65">
      <c r="A19" s="2"/>
      <c r="B19" s="99" t="s">
        <v>52</v>
      </c>
      <c r="C19" s="98" t="s">
        <v>34</v>
      </c>
      <c r="D19" s="98"/>
      <c r="E19" s="113">
        <v>0.5</v>
      </c>
      <c r="F19" s="114">
        <f ca="1">F18+2</f>
        <v>44523</v>
      </c>
      <c r="G19" s="115">
        <v>9</v>
      </c>
      <c r="H19" s="116"/>
      <c r="I19" s="127" t="str">
        <f ca="1" t="shared" si="8"/>
        <v/>
      </c>
      <c r="J19" s="128" t="str">
        <f ca="1" t="shared" si="4"/>
        <v/>
      </c>
      <c r="K19" s="128" t="str">
        <f ca="1" t="shared" si="4"/>
        <v/>
      </c>
      <c r="L19" s="128" t="str">
        <f ca="1" t="shared" si="4"/>
        <v/>
      </c>
      <c r="M19" s="128" t="str">
        <f ca="1" t="shared" si="4"/>
        <v/>
      </c>
      <c r="N19" s="128" t="str">
        <f ca="1" t="shared" si="4"/>
        <v/>
      </c>
      <c r="O19" s="128" t="str">
        <f ca="1" t="shared" si="4"/>
        <v/>
      </c>
      <c r="P19" s="128" t="str">
        <f ca="1" t="shared" si="4"/>
        <v/>
      </c>
      <c r="Q19" s="128" t="str">
        <f ca="1" t="shared" si="4"/>
        <v/>
      </c>
      <c r="R19" s="128" t="str">
        <f ca="1" t="shared" si="4"/>
        <v/>
      </c>
      <c r="S19" s="128" t="str">
        <f ca="1" t="shared" si="4"/>
        <v/>
      </c>
      <c r="T19" s="128" t="str">
        <f ca="1" t="shared" si="4"/>
        <v/>
      </c>
      <c r="U19" s="128" t="str">
        <f ca="1" t="shared" si="4"/>
        <v/>
      </c>
      <c r="V19" s="128" t="str">
        <f ca="1" t="shared" si="4"/>
        <v/>
      </c>
      <c r="W19" s="128" t="str">
        <f ca="1" t="shared" si="4"/>
        <v/>
      </c>
      <c r="X19" s="128" t="str">
        <f ca="1" t="shared" si="4"/>
        <v/>
      </c>
      <c r="Y19" s="128" t="str">
        <f ca="1" t="shared" si="5"/>
        <v/>
      </c>
      <c r="Z19" s="128" t="str">
        <f ca="1" t="shared" si="5"/>
        <v/>
      </c>
      <c r="AA19" s="128" t="str">
        <f ca="1" t="shared" si="5"/>
        <v/>
      </c>
      <c r="AB19" s="128" t="str">
        <f ca="1" t="shared" si="5"/>
        <v/>
      </c>
      <c r="AC19" s="128" t="str">
        <f ca="1" t="shared" si="5"/>
        <v/>
      </c>
      <c r="AD19" s="128" t="str">
        <f ca="1" t="shared" si="5"/>
        <v/>
      </c>
      <c r="AE19" s="128" t="str">
        <f ca="1" t="shared" si="5"/>
        <v/>
      </c>
      <c r="AF19" s="128" t="str">
        <f ca="1" t="shared" si="5"/>
        <v/>
      </c>
      <c r="AG19" s="128" t="str">
        <f ca="1" t="shared" si="5"/>
        <v/>
      </c>
      <c r="AH19" s="128" t="str">
        <f ca="1" t="shared" si="5"/>
        <v/>
      </c>
      <c r="AI19" s="128" t="str">
        <f ca="1" t="shared" si="5"/>
        <v/>
      </c>
      <c r="AJ19" s="128" t="str">
        <f ca="1" t="shared" si="5"/>
        <v/>
      </c>
      <c r="AK19" s="128" t="str">
        <f ca="1" t="shared" si="5"/>
        <v/>
      </c>
      <c r="AL19" s="128" t="str">
        <f ca="1" t="shared" si="5"/>
        <v/>
      </c>
      <c r="AM19" s="128" t="str">
        <f ca="1" t="shared" si="5"/>
        <v/>
      </c>
      <c r="AN19" s="128" t="str">
        <f ca="1" t="shared" si="5"/>
        <v/>
      </c>
      <c r="AO19" s="128" t="str">
        <f ca="1" t="shared" si="6"/>
        <v/>
      </c>
      <c r="AP19" s="128" t="str">
        <f ca="1" t="shared" si="6"/>
        <v/>
      </c>
      <c r="AQ19" s="128" t="str">
        <f ca="1" t="shared" si="6"/>
        <v/>
      </c>
      <c r="AR19" s="128" t="str">
        <f ca="1" t="shared" si="6"/>
        <v/>
      </c>
      <c r="AS19" s="128" t="str">
        <f ca="1" t="shared" si="6"/>
        <v/>
      </c>
      <c r="AT19" s="128" t="str">
        <f ca="1" t="shared" si="6"/>
        <v/>
      </c>
      <c r="AU19" s="128" t="str">
        <f ca="1" t="shared" si="6"/>
        <v/>
      </c>
      <c r="AV19" s="128" t="str">
        <f ca="1" t="shared" si="6"/>
        <v/>
      </c>
      <c r="AW19" s="128" t="str">
        <f ca="1" t="shared" si="6"/>
        <v/>
      </c>
      <c r="AX19" s="128" t="str">
        <f ca="1" t="shared" si="6"/>
        <v/>
      </c>
      <c r="AY19" s="128" t="str">
        <f ca="1" t="shared" si="6"/>
        <v/>
      </c>
      <c r="AZ19" s="128" t="str">
        <f ca="1" t="shared" si="6"/>
        <v/>
      </c>
      <c r="BA19" s="128" t="str">
        <f ca="1" t="shared" si="6"/>
        <v/>
      </c>
      <c r="BB19" s="128" t="str">
        <f ca="1" t="shared" si="6"/>
        <v/>
      </c>
      <c r="BC19" s="128" t="str">
        <f ca="1" t="shared" si="6"/>
        <v/>
      </c>
      <c r="BD19" s="128" t="str">
        <f ca="1" t="shared" si="6"/>
        <v/>
      </c>
      <c r="BE19" s="128" t="str">
        <f ca="1" t="shared" si="7"/>
        <v/>
      </c>
      <c r="BF19" s="128" t="str">
        <f ca="1" t="shared" si="7"/>
        <v/>
      </c>
      <c r="BG19" s="128" t="str">
        <f ca="1" t="shared" si="7"/>
        <v/>
      </c>
      <c r="BH19" s="128" t="str">
        <f ca="1" t="shared" si="7"/>
        <v/>
      </c>
      <c r="BI19" s="128" t="str">
        <f ca="1" t="shared" si="7"/>
        <v/>
      </c>
      <c r="BJ19" s="128" t="str">
        <f ca="1" t="shared" si="7"/>
        <v/>
      </c>
      <c r="BK19" s="128" t="str">
        <f ca="1" t="shared" si="7"/>
        <v/>
      </c>
      <c r="BL19" s="128" t="str">
        <f ca="1" t="shared" si="7"/>
        <v/>
      </c>
      <c r="BM19" s="138"/>
    </row>
    <row r="20" s="1" customFormat="1" ht="40.15" customHeight="1" spans="1:65">
      <c r="A20" s="2"/>
      <c r="B20" s="99" t="s">
        <v>53</v>
      </c>
      <c r="C20" s="98" t="s">
        <v>30</v>
      </c>
      <c r="D20" s="98"/>
      <c r="E20" s="113">
        <v>0.33</v>
      </c>
      <c r="F20" s="114">
        <f ca="1">F19+5</f>
        <v>44528</v>
      </c>
      <c r="G20" s="115">
        <v>11</v>
      </c>
      <c r="H20" s="116"/>
      <c r="I20" s="127" t="str">
        <f ca="1" t="shared" si="8"/>
        <v/>
      </c>
      <c r="J20" s="128" t="str">
        <f ca="1" t="shared" si="4"/>
        <v/>
      </c>
      <c r="K20" s="128" t="str">
        <f ca="1" t="shared" si="4"/>
        <v/>
      </c>
      <c r="L20" s="128" t="str">
        <f ca="1" t="shared" si="4"/>
        <v/>
      </c>
      <c r="M20" s="128" t="str">
        <f ca="1" t="shared" si="4"/>
        <v/>
      </c>
      <c r="N20" s="128" t="str">
        <f ca="1" t="shared" si="4"/>
        <v/>
      </c>
      <c r="O20" s="128" t="str">
        <f ca="1" t="shared" si="4"/>
        <v/>
      </c>
      <c r="P20" s="128" t="str">
        <f ca="1" t="shared" si="4"/>
        <v/>
      </c>
      <c r="Q20" s="128" t="str">
        <f ca="1" t="shared" si="4"/>
        <v/>
      </c>
      <c r="R20" s="128" t="str">
        <f ca="1" t="shared" si="4"/>
        <v/>
      </c>
      <c r="S20" s="128" t="str">
        <f ca="1" t="shared" si="4"/>
        <v/>
      </c>
      <c r="T20" s="128" t="str">
        <f ca="1" t="shared" si="4"/>
        <v/>
      </c>
      <c r="U20" s="128" t="str">
        <f ca="1" t="shared" si="4"/>
        <v/>
      </c>
      <c r="V20" s="128" t="str">
        <f ca="1" t="shared" si="4"/>
        <v/>
      </c>
      <c r="W20" s="128" t="str">
        <f ca="1" t="shared" si="4"/>
        <v/>
      </c>
      <c r="X20" s="128" t="str">
        <f ca="1" t="shared" si="4"/>
        <v/>
      </c>
      <c r="Y20" s="128" t="str">
        <f ca="1" t="shared" si="5"/>
        <v/>
      </c>
      <c r="Z20" s="128" t="str">
        <f ca="1" t="shared" si="5"/>
        <v/>
      </c>
      <c r="AA20" s="128" t="str">
        <f ca="1" t="shared" si="5"/>
        <v/>
      </c>
      <c r="AB20" s="128" t="str">
        <f ca="1" t="shared" si="5"/>
        <v/>
      </c>
      <c r="AC20" s="128" t="str">
        <f ca="1" t="shared" si="5"/>
        <v/>
      </c>
      <c r="AD20" s="128" t="str">
        <f ca="1" t="shared" si="5"/>
        <v/>
      </c>
      <c r="AE20" s="128" t="str">
        <f ca="1" t="shared" si="5"/>
        <v/>
      </c>
      <c r="AF20" s="128" t="str">
        <f ca="1" t="shared" si="5"/>
        <v/>
      </c>
      <c r="AG20" s="128" t="str">
        <f ca="1" t="shared" si="5"/>
        <v/>
      </c>
      <c r="AH20" s="128" t="str">
        <f ca="1" t="shared" si="5"/>
        <v/>
      </c>
      <c r="AI20" s="128" t="str">
        <f ca="1" t="shared" si="5"/>
        <v/>
      </c>
      <c r="AJ20" s="128" t="str">
        <f ca="1" t="shared" si="5"/>
        <v/>
      </c>
      <c r="AK20" s="128" t="str">
        <f ca="1" t="shared" si="5"/>
        <v/>
      </c>
      <c r="AL20" s="128" t="str">
        <f ca="1" t="shared" si="5"/>
        <v/>
      </c>
      <c r="AM20" s="128" t="str">
        <f ca="1" t="shared" si="5"/>
        <v/>
      </c>
      <c r="AN20" s="128" t="str">
        <f ca="1" t="shared" si="5"/>
        <v/>
      </c>
      <c r="AO20" s="128" t="str">
        <f ca="1" t="shared" si="6"/>
        <v/>
      </c>
      <c r="AP20" s="128" t="str">
        <f ca="1" t="shared" si="6"/>
        <v/>
      </c>
      <c r="AQ20" s="128" t="str">
        <f ca="1" t="shared" si="6"/>
        <v/>
      </c>
      <c r="AR20" s="128" t="str">
        <f ca="1" t="shared" si="6"/>
        <v/>
      </c>
      <c r="AS20" s="128" t="str">
        <f ca="1" t="shared" si="6"/>
        <v/>
      </c>
      <c r="AT20" s="128" t="str">
        <f ca="1" t="shared" si="6"/>
        <v/>
      </c>
      <c r="AU20" s="128" t="str">
        <f ca="1" t="shared" si="6"/>
        <v/>
      </c>
      <c r="AV20" s="128" t="str">
        <f ca="1" t="shared" si="6"/>
        <v/>
      </c>
      <c r="AW20" s="128" t="str">
        <f ca="1" t="shared" si="6"/>
        <v/>
      </c>
      <c r="AX20" s="128" t="str">
        <f ca="1" t="shared" si="6"/>
        <v/>
      </c>
      <c r="AY20" s="128" t="str">
        <f ca="1" t="shared" si="6"/>
        <v/>
      </c>
      <c r="AZ20" s="128" t="str">
        <f ca="1" t="shared" si="6"/>
        <v/>
      </c>
      <c r="BA20" s="128" t="str">
        <f ca="1" t="shared" si="6"/>
        <v/>
      </c>
      <c r="BB20" s="128" t="str">
        <f ca="1" t="shared" si="6"/>
        <v/>
      </c>
      <c r="BC20" s="128" t="str">
        <f ca="1" t="shared" si="6"/>
        <v/>
      </c>
      <c r="BD20" s="128" t="str">
        <f ca="1" t="shared" si="6"/>
        <v/>
      </c>
      <c r="BE20" s="128" t="str">
        <f ca="1" t="shared" si="7"/>
        <v/>
      </c>
      <c r="BF20" s="128" t="str">
        <f ca="1" t="shared" si="7"/>
        <v/>
      </c>
      <c r="BG20" s="128" t="str">
        <f ca="1" t="shared" si="7"/>
        <v/>
      </c>
      <c r="BH20" s="128" t="str">
        <f ca="1" t="shared" si="7"/>
        <v/>
      </c>
      <c r="BI20" s="128" t="str">
        <f ca="1" t="shared" si="7"/>
        <v/>
      </c>
      <c r="BJ20" s="128" t="str">
        <f ca="1" t="shared" si="7"/>
        <v/>
      </c>
      <c r="BK20" s="128" t="str">
        <f ca="1" t="shared" si="7"/>
        <v/>
      </c>
      <c r="BL20" s="128" t="str">
        <f ca="1" t="shared" si="7"/>
        <v/>
      </c>
      <c r="BM20" s="138"/>
    </row>
    <row r="21" s="1" customFormat="1" ht="40.15" customHeight="1" spans="1:65">
      <c r="A21" s="2"/>
      <c r="B21" s="99" t="s">
        <v>54</v>
      </c>
      <c r="C21" s="98" t="s">
        <v>36</v>
      </c>
      <c r="D21" s="98"/>
      <c r="E21" s="113"/>
      <c r="F21" s="114">
        <f ca="1">F20+2</f>
        <v>44530</v>
      </c>
      <c r="G21" s="115">
        <v>1</v>
      </c>
      <c r="H21" s="116"/>
      <c r="I21" s="127" t="str">
        <f ca="1" t="shared" si="8"/>
        <v/>
      </c>
      <c r="J21" s="128" t="str">
        <f ca="1" t="shared" si="4"/>
        <v/>
      </c>
      <c r="K21" s="128" t="str">
        <f ca="1" t="shared" si="4"/>
        <v/>
      </c>
      <c r="L21" s="128" t="str">
        <f ca="1" t="shared" si="4"/>
        <v/>
      </c>
      <c r="M21" s="128" t="str">
        <f ca="1" t="shared" si="4"/>
        <v/>
      </c>
      <c r="N21" s="128" t="str">
        <f ca="1" t="shared" si="4"/>
        <v/>
      </c>
      <c r="O21" s="128" t="str">
        <f ca="1" t="shared" si="4"/>
        <v/>
      </c>
      <c r="P21" s="128" t="str">
        <f ca="1" t="shared" si="4"/>
        <v/>
      </c>
      <c r="Q21" s="128" t="str">
        <f ca="1" t="shared" si="4"/>
        <v/>
      </c>
      <c r="R21" s="128" t="str">
        <f ca="1" t="shared" si="4"/>
        <v/>
      </c>
      <c r="S21" s="128" t="str">
        <f ca="1" t="shared" si="4"/>
        <v/>
      </c>
      <c r="T21" s="128" t="str">
        <f ca="1" t="shared" si="4"/>
        <v/>
      </c>
      <c r="U21" s="128" t="str">
        <f ca="1" t="shared" si="4"/>
        <v/>
      </c>
      <c r="V21" s="128" t="str">
        <f ca="1" t="shared" si="4"/>
        <v/>
      </c>
      <c r="W21" s="128">
        <f ca="1" t="shared" si="4"/>
        <v>1</v>
      </c>
      <c r="X21" s="128" t="str">
        <f ca="1" t="shared" si="4"/>
        <v/>
      </c>
      <c r="Y21" s="128" t="str">
        <f ca="1" t="shared" si="5"/>
        <v/>
      </c>
      <c r="Z21" s="128" t="str">
        <f ca="1" t="shared" si="5"/>
        <v/>
      </c>
      <c r="AA21" s="128" t="str">
        <f ca="1" t="shared" si="5"/>
        <v/>
      </c>
      <c r="AB21" s="128" t="str">
        <f ca="1" t="shared" si="5"/>
        <v/>
      </c>
      <c r="AC21" s="128" t="str">
        <f ca="1" t="shared" si="5"/>
        <v/>
      </c>
      <c r="AD21" s="128" t="str">
        <f ca="1" t="shared" si="5"/>
        <v/>
      </c>
      <c r="AE21" s="128" t="str">
        <f ca="1" t="shared" si="5"/>
        <v/>
      </c>
      <c r="AF21" s="128" t="str">
        <f ca="1" t="shared" si="5"/>
        <v/>
      </c>
      <c r="AG21" s="128" t="str">
        <f ca="1" t="shared" si="5"/>
        <v/>
      </c>
      <c r="AH21" s="128" t="str">
        <f ca="1" t="shared" si="5"/>
        <v/>
      </c>
      <c r="AI21" s="128" t="str">
        <f ca="1" t="shared" si="5"/>
        <v/>
      </c>
      <c r="AJ21" s="128" t="str">
        <f ca="1" t="shared" si="5"/>
        <v/>
      </c>
      <c r="AK21" s="128" t="str">
        <f ca="1" t="shared" si="5"/>
        <v/>
      </c>
      <c r="AL21" s="128" t="str">
        <f ca="1" t="shared" si="5"/>
        <v/>
      </c>
      <c r="AM21" s="128" t="str">
        <f ca="1" t="shared" si="5"/>
        <v/>
      </c>
      <c r="AN21" s="128" t="str">
        <f ca="1" t="shared" si="5"/>
        <v/>
      </c>
      <c r="AO21" s="128" t="str">
        <f ca="1" t="shared" si="6"/>
        <v/>
      </c>
      <c r="AP21" s="128" t="str">
        <f ca="1" t="shared" si="6"/>
        <v/>
      </c>
      <c r="AQ21" s="128" t="str">
        <f ca="1" t="shared" si="6"/>
        <v/>
      </c>
      <c r="AR21" s="128" t="str">
        <f ca="1" t="shared" si="6"/>
        <v/>
      </c>
      <c r="AS21" s="128" t="str">
        <f ca="1" t="shared" si="6"/>
        <v/>
      </c>
      <c r="AT21" s="128" t="str">
        <f ca="1" t="shared" si="6"/>
        <v/>
      </c>
      <c r="AU21" s="128" t="str">
        <f ca="1" t="shared" si="6"/>
        <v/>
      </c>
      <c r="AV21" s="128" t="str">
        <f ca="1" t="shared" si="6"/>
        <v/>
      </c>
      <c r="AW21" s="128" t="str">
        <f ca="1" t="shared" si="6"/>
        <v/>
      </c>
      <c r="AX21" s="128" t="str">
        <f ca="1" t="shared" si="6"/>
        <v/>
      </c>
      <c r="AY21" s="128" t="str">
        <f ca="1" t="shared" si="6"/>
        <v/>
      </c>
      <c r="AZ21" s="128" t="str">
        <f ca="1" t="shared" si="6"/>
        <v/>
      </c>
      <c r="BA21" s="128" t="str">
        <f ca="1" t="shared" si="6"/>
        <v/>
      </c>
      <c r="BB21" s="128" t="str">
        <f ca="1" t="shared" si="6"/>
        <v/>
      </c>
      <c r="BC21" s="128" t="str">
        <f ca="1" t="shared" si="6"/>
        <v/>
      </c>
      <c r="BD21" s="128" t="str">
        <f ca="1" t="shared" si="6"/>
        <v/>
      </c>
      <c r="BE21" s="128" t="str">
        <f ca="1" t="shared" si="7"/>
        <v/>
      </c>
      <c r="BF21" s="128" t="str">
        <f ca="1" t="shared" si="7"/>
        <v/>
      </c>
      <c r="BG21" s="128" t="str">
        <f ca="1" t="shared" si="7"/>
        <v/>
      </c>
      <c r="BH21" s="128" t="str">
        <f ca="1" t="shared" si="7"/>
        <v/>
      </c>
      <c r="BI21" s="128" t="str">
        <f ca="1" t="shared" si="7"/>
        <v/>
      </c>
      <c r="BJ21" s="128" t="str">
        <f ca="1" t="shared" si="7"/>
        <v/>
      </c>
      <c r="BK21" s="128" t="str">
        <f ca="1" t="shared" si="7"/>
        <v/>
      </c>
      <c r="BL21" s="128" t="str">
        <f ca="1" t="shared" si="7"/>
        <v/>
      </c>
      <c r="BM21" s="138"/>
    </row>
    <row r="22" s="1" customFormat="1" ht="40.15" customHeight="1" spans="1:65">
      <c r="A22" s="2"/>
      <c r="B22" s="99" t="s">
        <v>55</v>
      </c>
      <c r="C22" s="98"/>
      <c r="D22" s="98"/>
      <c r="E22" s="113"/>
      <c r="F22" s="114">
        <f ca="1">F21+1</f>
        <v>44531</v>
      </c>
      <c r="G22" s="115">
        <v>24</v>
      </c>
      <c r="H22" s="116"/>
      <c r="I22" s="127" t="str">
        <f ca="1" t="shared" si="8"/>
        <v/>
      </c>
      <c r="J22" s="128" t="str">
        <f ca="1" t="shared" si="4"/>
        <v/>
      </c>
      <c r="K22" s="128" t="str">
        <f ca="1" t="shared" si="4"/>
        <v/>
      </c>
      <c r="L22" s="128" t="str">
        <f ca="1" t="shared" si="4"/>
        <v/>
      </c>
      <c r="M22" s="128" t="str">
        <f ca="1" t="shared" si="4"/>
        <v/>
      </c>
      <c r="N22" s="128" t="str">
        <f ca="1" t="shared" si="4"/>
        <v/>
      </c>
      <c r="O22" s="128" t="str">
        <f ca="1" t="shared" si="4"/>
        <v/>
      </c>
      <c r="P22" s="128" t="str">
        <f ca="1" t="shared" si="4"/>
        <v/>
      </c>
      <c r="Q22" s="128" t="str">
        <f ca="1" t="shared" si="4"/>
        <v/>
      </c>
      <c r="R22" s="128" t="str">
        <f ca="1" t="shared" si="4"/>
        <v/>
      </c>
      <c r="S22" s="128" t="str">
        <f ca="1" t="shared" si="4"/>
        <v/>
      </c>
      <c r="T22" s="128" t="str">
        <f ca="1" t="shared" si="4"/>
        <v/>
      </c>
      <c r="U22" s="128" t="str">
        <f ca="1" t="shared" si="4"/>
        <v/>
      </c>
      <c r="V22" s="128" t="str">
        <f ca="1" t="shared" si="4"/>
        <v/>
      </c>
      <c r="W22" s="128" t="str">
        <f ca="1" t="shared" si="4"/>
        <v/>
      </c>
      <c r="X22" s="128" t="str">
        <f ca="1" t="shared" si="4"/>
        <v/>
      </c>
      <c r="Y22" s="128" t="str">
        <f ca="1" t="shared" si="5"/>
        <v/>
      </c>
      <c r="Z22" s="128" t="str">
        <f ca="1" t="shared" si="5"/>
        <v/>
      </c>
      <c r="AA22" s="128" t="str">
        <f ca="1" t="shared" si="5"/>
        <v/>
      </c>
      <c r="AB22" s="128" t="str">
        <f ca="1" t="shared" si="5"/>
        <v/>
      </c>
      <c r="AC22" s="128" t="str">
        <f ca="1" t="shared" si="5"/>
        <v/>
      </c>
      <c r="AD22" s="128" t="str">
        <f ca="1" t="shared" si="5"/>
        <v/>
      </c>
      <c r="AE22" s="128" t="str">
        <f ca="1" t="shared" si="5"/>
        <v/>
      </c>
      <c r="AF22" s="128" t="str">
        <f ca="1" t="shared" si="5"/>
        <v/>
      </c>
      <c r="AG22" s="128" t="str">
        <f ca="1" t="shared" si="5"/>
        <v/>
      </c>
      <c r="AH22" s="128" t="str">
        <f ca="1" t="shared" si="5"/>
        <v/>
      </c>
      <c r="AI22" s="128" t="str">
        <f ca="1" t="shared" si="5"/>
        <v/>
      </c>
      <c r="AJ22" s="128" t="str">
        <f ca="1" t="shared" si="5"/>
        <v/>
      </c>
      <c r="AK22" s="128" t="str">
        <f ca="1" t="shared" si="5"/>
        <v/>
      </c>
      <c r="AL22" s="128" t="str">
        <f ca="1" t="shared" si="5"/>
        <v/>
      </c>
      <c r="AM22" s="128" t="str">
        <f ca="1" t="shared" si="5"/>
        <v/>
      </c>
      <c r="AN22" s="128" t="str">
        <f ca="1" t="shared" si="5"/>
        <v/>
      </c>
      <c r="AO22" s="128" t="str">
        <f ca="1" t="shared" si="6"/>
        <v/>
      </c>
      <c r="AP22" s="128" t="str">
        <f ca="1" t="shared" si="6"/>
        <v/>
      </c>
      <c r="AQ22" s="128" t="str">
        <f ca="1" t="shared" si="6"/>
        <v/>
      </c>
      <c r="AR22" s="128" t="str">
        <f ca="1" t="shared" si="6"/>
        <v/>
      </c>
      <c r="AS22" s="128" t="str">
        <f ca="1" t="shared" si="6"/>
        <v/>
      </c>
      <c r="AT22" s="128" t="str">
        <f ca="1" t="shared" si="6"/>
        <v/>
      </c>
      <c r="AU22" s="128" t="str">
        <f ca="1" t="shared" si="6"/>
        <v/>
      </c>
      <c r="AV22" s="128" t="str">
        <f ca="1" t="shared" si="6"/>
        <v/>
      </c>
      <c r="AW22" s="128" t="str">
        <f ca="1" t="shared" si="6"/>
        <v/>
      </c>
      <c r="AX22" s="128" t="str">
        <f ca="1" t="shared" si="6"/>
        <v/>
      </c>
      <c r="AY22" s="128" t="str">
        <f ca="1" t="shared" si="6"/>
        <v/>
      </c>
      <c r="AZ22" s="128" t="str">
        <f ca="1" t="shared" si="6"/>
        <v/>
      </c>
      <c r="BA22" s="128" t="str">
        <f ca="1" t="shared" si="6"/>
        <v/>
      </c>
      <c r="BB22" s="128" t="str">
        <f ca="1" t="shared" si="6"/>
        <v/>
      </c>
      <c r="BC22" s="128" t="str">
        <f ca="1" t="shared" si="6"/>
        <v/>
      </c>
      <c r="BD22" s="128" t="str">
        <f ca="1" t="shared" si="6"/>
        <v/>
      </c>
      <c r="BE22" s="128" t="str">
        <f ca="1" t="shared" si="7"/>
        <v/>
      </c>
      <c r="BF22" s="128" t="str">
        <f ca="1" t="shared" si="7"/>
        <v/>
      </c>
      <c r="BG22" s="128" t="str">
        <f ca="1" t="shared" si="7"/>
        <v/>
      </c>
      <c r="BH22" s="128" t="str">
        <f ca="1" t="shared" si="7"/>
        <v/>
      </c>
      <c r="BI22" s="128" t="str">
        <f ca="1" t="shared" si="7"/>
        <v/>
      </c>
      <c r="BJ22" s="128" t="str">
        <f ca="1" t="shared" si="7"/>
        <v/>
      </c>
      <c r="BK22" s="128" t="str">
        <f ca="1" t="shared" si="7"/>
        <v/>
      </c>
      <c r="BL22" s="128" t="str">
        <f ca="1" t="shared" si="7"/>
        <v/>
      </c>
      <c r="BM22" s="138"/>
    </row>
    <row r="23" s="1" customFormat="1" ht="40.15" customHeight="1" spans="1:65">
      <c r="A23" s="2"/>
      <c r="B23" s="97" t="s">
        <v>57</v>
      </c>
      <c r="C23" s="98"/>
      <c r="D23" s="98"/>
      <c r="E23" s="113"/>
      <c r="F23" s="114"/>
      <c r="G23" s="115"/>
      <c r="H23" s="116"/>
      <c r="I23" s="127" t="str">
        <f ca="1" t="shared" si="8"/>
        <v/>
      </c>
      <c r="J23" s="128" t="str">
        <f ca="1" t="shared" si="4"/>
        <v/>
      </c>
      <c r="K23" s="128" t="str">
        <f ca="1" t="shared" si="4"/>
        <v/>
      </c>
      <c r="L23" s="128" t="str">
        <f ca="1" t="shared" si="4"/>
        <v/>
      </c>
      <c r="M23" s="128" t="str">
        <f ca="1" t="shared" si="4"/>
        <v/>
      </c>
      <c r="N23" s="128" t="str">
        <f ca="1" t="shared" si="4"/>
        <v/>
      </c>
      <c r="O23" s="128" t="str">
        <f ca="1" t="shared" si="4"/>
        <v/>
      </c>
      <c r="P23" s="128" t="str">
        <f ca="1" t="shared" si="4"/>
        <v/>
      </c>
      <c r="Q23" s="128" t="str">
        <f ca="1" t="shared" si="4"/>
        <v/>
      </c>
      <c r="R23" s="128" t="str">
        <f ca="1" t="shared" si="4"/>
        <v/>
      </c>
      <c r="S23" s="128" t="str">
        <f ca="1" t="shared" si="4"/>
        <v/>
      </c>
      <c r="T23" s="128" t="str">
        <f ca="1" t="shared" si="4"/>
        <v/>
      </c>
      <c r="U23" s="128" t="str">
        <f ca="1" t="shared" si="4"/>
        <v/>
      </c>
      <c r="V23" s="128" t="str">
        <f ca="1" t="shared" si="4"/>
        <v/>
      </c>
      <c r="W23" s="128" t="str">
        <f ca="1" t="shared" si="4"/>
        <v/>
      </c>
      <c r="X23" s="128" t="str">
        <f ca="1" t="shared" si="4"/>
        <v/>
      </c>
      <c r="Y23" s="128" t="str">
        <f ca="1" t="shared" si="5"/>
        <v/>
      </c>
      <c r="Z23" s="128" t="str">
        <f ca="1" t="shared" si="5"/>
        <v/>
      </c>
      <c r="AA23" s="128" t="str">
        <f ca="1" t="shared" si="5"/>
        <v/>
      </c>
      <c r="AB23" s="128" t="str">
        <f ca="1" t="shared" si="5"/>
        <v/>
      </c>
      <c r="AC23" s="128" t="str">
        <f ca="1" t="shared" si="5"/>
        <v/>
      </c>
      <c r="AD23" s="128" t="str">
        <f ca="1" t="shared" si="5"/>
        <v/>
      </c>
      <c r="AE23" s="128" t="str">
        <f ca="1" t="shared" si="5"/>
        <v/>
      </c>
      <c r="AF23" s="128" t="str">
        <f ca="1" t="shared" si="5"/>
        <v/>
      </c>
      <c r="AG23" s="128" t="str">
        <f ca="1" t="shared" si="5"/>
        <v/>
      </c>
      <c r="AH23" s="128" t="str">
        <f ca="1" t="shared" si="5"/>
        <v/>
      </c>
      <c r="AI23" s="128" t="str">
        <f ca="1" t="shared" si="5"/>
        <v/>
      </c>
      <c r="AJ23" s="128" t="str">
        <f ca="1" t="shared" si="5"/>
        <v/>
      </c>
      <c r="AK23" s="128" t="str">
        <f ca="1" t="shared" si="5"/>
        <v/>
      </c>
      <c r="AL23" s="128" t="str">
        <f ca="1" t="shared" si="5"/>
        <v/>
      </c>
      <c r="AM23" s="128" t="str">
        <f ca="1" t="shared" si="5"/>
        <v/>
      </c>
      <c r="AN23" s="128" t="str">
        <f ca="1" t="shared" si="5"/>
        <v/>
      </c>
      <c r="AO23" s="128" t="str">
        <f ca="1" t="shared" si="6"/>
        <v/>
      </c>
      <c r="AP23" s="128" t="str">
        <f ca="1" t="shared" si="6"/>
        <v/>
      </c>
      <c r="AQ23" s="128" t="str">
        <f ca="1" t="shared" si="6"/>
        <v/>
      </c>
      <c r="AR23" s="128" t="str">
        <f ca="1" t="shared" si="6"/>
        <v/>
      </c>
      <c r="AS23" s="128" t="str">
        <f ca="1" t="shared" si="6"/>
        <v/>
      </c>
      <c r="AT23" s="128" t="str">
        <f ca="1" t="shared" si="6"/>
        <v/>
      </c>
      <c r="AU23" s="128" t="str">
        <f ca="1" t="shared" si="6"/>
        <v/>
      </c>
      <c r="AV23" s="128" t="str">
        <f ca="1" t="shared" si="6"/>
        <v/>
      </c>
      <c r="AW23" s="128" t="str">
        <f ca="1" t="shared" si="6"/>
        <v/>
      </c>
      <c r="AX23" s="128" t="str">
        <f ca="1" t="shared" si="6"/>
        <v/>
      </c>
      <c r="AY23" s="128" t="str">
        <f ca="1" t="shared" si="6"/>
        <v/>
      </c>
      <c r="AZ23" s="128" t="str">
        <f ca="1" t="shared" si="6"/>
        <v/>
      </c>
      <c r="BA23" s="128" t="str">
        <f ca="1" t="shared" si="6"/>
        <v/>
      </c>
      <c r="BB23" s="128" t="str">
        <f ca="1" t="shared" si="6"/>
        <v/>
      </c>
      <c r="BC23" s="128" t="str">
        <f ca="1" t="shared" si="6"/>
        <v/>
      </c>
      <c r="BD23" s="128" t="str">
        <f ca="1" t="shared" si="6"/>
        <v/>
      </c>
      <c r="BE23" s="128" t="str">
        <f ca="1" t="shared" si="7"/>
        <v/>
      </c>
      <c r="BF23" s="128" t="str">
        <f ca="1" t="shared" si="7"/>
        <v/>
      </c>
      <c r="BG23" s="128" t="str">
        <f ca="1" t="shared" si="7"/>
        <v/>
      </c>
      <c r="BH23" s="128" t="str">
        <f ca="1" t="shared" si="7"/>
        <v/>
      </c>
      <c r="BI23" s="128" t="str">
        <f ca="1" t="shared" si="7"/>
        <v/>
      </c>
      <c r="BJ23" s="128" t="str">
        <f ca="1" t="shared" si="7"/>
        <v/>
      </c>
      <c r="BK23" s="128" t="str">
        <f ca="1" t="shared" si="7"/>
        <v/>
      </c>
      <c r="BL23" s="128" t="str">
        <f ca="1" t="shared" si="7"/>
        <v/>
      </c>
      <c r="BM23" s="138"/>
    </row>
    <row r="24" s="1" customFormat="1" ht="40.15" customHeight="1" spans="1:65">
      <c r="A24" s="2"/>
      <c r="B24" s="99" t="s">
        <v>50</v>
      </c>
      <c r="C24" s="98" t="s">
        <v>34</v>
      </c>
      <c r="D24" s="98"/>
      <c r="E24" s="113"/>
      <c r="F24" s="114">
        <f ca="1">F12+15</f>
        <v>44530</v>
      </c>
      <c r="G24" s="115">
        <v>4</v>
      </c>
      <c r="H24" s="116"/>
      <c r="I24" s="127" t="str">
        <f ca="1" t="shared" si="8"/>
        <v/>
      </c>
      <c r="J24" s="128" t="str">
        <f ca="1" t="shared" si="4"/>
        <v/>
      </c>
      <c r="K24" s="128" t="str">
        <f ca="1" t="shared" si="4"/>
        <v/>
      </c>
      <c r="L24" s="128" t="str">
        <f ca="1" t="shared" si="4"/>
        <v/>
      </c>
      <c r="M24" s="128" t="str">
        <f ca="1" t="shared" si="4"/>
        <v/>
      </c>
      <c r="N24" s="128" t="str">
        <f ca="1" t="shared" si="4"/>
        <v/>
      </c>
      <c r="O24" s="128" t="str">
        <f ca="1" t="shared" si="4"/>
        <v/>
      </c>
      <c r="P24" s="128" t="str">
        <f ca="1" t="shared" si="4"/>
        <v/>
      </c>
      <c r="Q24" s="128" t="str">
        <f ca="1" t="shared" si="4"/>
        <v/>
      </c>
      <c r="R24" s="128" t="str">
        <f ca="1" t="shared" si="4"/>
        <v/>
      </c>
      <c r="S24" s="128" t="str">
        <f ca="1" t="shared" si="4"/>
        <v/>
      </c>
      <c r="T24" s="128" t="str">
        <f ca="1" t="shared" si="4"/>
        <v/>
      </c>
      <c r="U24" s="128" t="str">
        <f ca="1" t="shared" si="4"/>
        <v/>
      </c>
      <c r="V24" s="128" t="str">
        <f ca="1" t="shared" si="4"/>
        <v/>
      </c>
      <c r="W24" s="128" t="str">
        <f ca="1" t="shared" si="4"/>
        <v/>
      </c>
      <c r="X24" s="128" t="str">
        <f ca="1" t="shared" si="4"/>
        <v/>
      </c>
      <c r="Y24" s="128" t="str">
        <f ca="1" t="shared" si="5"/>
        <v/>
      </c>
      <c r="Z24" s="128" t="str">
        <f ca="1" t="shared" si="5"/>
        <v/>
      </c>
      <c r="AA24" s="128" t="str">
        <f ca="1" t="shared" si="5"/>
        <v/>
      </c>
      <c r="AB24" s="128" t="str">
        <f ca="1" t="shared" si="5"/>
        <v/>
      </c>
      <c r="AC24" s="128" t="str">
        <f ca="1" t="shared" si="5"/>
        <v/>
      </c>
      <c r="AD24" s="128" t="str">
        <f ca="1" t="shared" si="5"/>
        <v/>
      </c>
      <c r="AE24" s="128" t="str">
        <f ca="1" t="shared" si="5"/>
        <v/>
      </c>
      <c r="AF24" s="128" t="str">
        <f ca="1" t="shared" si="5"/>
        <v/>
      </c>
      <c r="AG24" s="128" t="str">
        <f ca="1" t="shared" si="5"/>
        <v/>
      </c>
      <c r="AH24" s="128" t="str">
        <f ca="1" t="shared" si="5"/>
        <v/>
      </c>
      <c r="AI24" s="128" t="str">
        <f ca="1" t="shared" si="5"/>
        <v/>
      </c>
      <c r="AJ24" s="128" t="str">
        <f ca="1" t="shared" si="5"/>
        <v/>
      </c>
      <c r="AK24" s="128" t="str">
        <f ca="1" t="shared" si="5"/>
        <v/>
      </c>
      <c r="AL24" s="128" t="str">
        <f ca="1" t="shared" si="5"/>
        <v/>
      </c>
      <c r="AM24" s="128" t="str">
        <f ca="1" t="shared" si="5"/>
        <v/>
      </c>
      <c r="AN24" s="128" t="str">
        <f ca="1" t="shared" si="5"/>
        <v/>
      </c>
      <c r="AO24" s="128" t="str">
        <f ca="1" t="shared" si="6"/>
        <v/>
      </c>
      <c r="AP24" s="128" t="str">
        <f ca="1" t="shared" si="6"/>
        <v/>
      </c>
      <c r="AQ24" s="128" t="str">
        <f ca="1" t="shared" si="6"/>
        <v/>
      </c>
      <c r="AR24" s="128" t="str">
        <f ca="1" t="shared" si="6"/>
        <v/>
      </c>
      <c r="AS24" s="128" t="str">
        <f ca="1" t="shared" si="6"/>
        <v/>
      </c>
      <c r="AT24" s="128" t="str">
        <f ca="1" t="shared" si="6"/>
        <v/>
      </c>
      <c r="AU24" s="128" t="str">
        <f ca="1" t="shared" si="6"/>
        <v/>
      </c>
      <c r="AV24" s="128" t="str">
        <f ca="1" t="shared" si="6"/>
        <v/>
      </c>
      <c r="AW24" s="128" t="str">
        <f ca="1" t="shared" si="6"/>
        <v/>
      </c>
      <c r="AX24" s="128" t="str">
        <f ca="1" t="shared" si="6"/>
        <v/>
      </c>
      <c r="AY24" s="128" t="str">
        <f ca="1" t="shared" si="6"/>
        <v/>
      </c>
      <c r="AZ24" s="128" t="str">
        <f ca="1" t="shared" si="6"/>
        <v/>
      </c>
      <c r="BA24" s="128" t="str">
        <f ca="1" t="shared" si="6"/>
        <v/>
      </c>
      <c r="BB24" s="128" t="str">
        <f ca="1" t="shared" si="6"/>
        <v/>
      </c>
      <c r="BC24" s="128" t="str">
        <f ca="1" t="shared" si="6"/>
        <v/>
      </c>
      <c r="BD24" s="128" t="str">
        <f ca="1" t="shared" si="6"/>
        <v/>
      </c>
      <c r="BE24" s="128" t="str">
        <f ca="1" t="shared" si="7"/>
        <v/>
      </c>
      <c r="BF24" s="128" t="str">
        <f ca="1" t="shared" si="7"/>
        <v/>
      </c>
      <c r="BG24" s="128" t="str">
        <f ca="1" t="shared" si="7"/>
        <v/>
      </c>
      <c r="BH24" s="128" t="str">
        <f ca="1" t="shared" si="7"/>
        <v/>
      </c>
      <c r="BI24" s="128" t="str">
        <f ca="1" t="shared" si="7"/>
        <v/>
      </c>
      <c r="BJ24" s="128" t="str">
        <f ca="1" t="shared" si="7"/>
        <v/>
      </c>
      <c r="BK24" s="128" t="str">
        <f ca="1" t="shared" si="7"/>
        <v/>
      </c>
      <c r="BL24" s="128" t="str">
        <f ca="1" t="shared" si="7"/>
        <v/>
      </c>
      <c r="BM24" s="138"/>
    </row>
    <row r="25" s="1" customFormat="1" ht="40.15" customHeight="1" spans="1:65">
      <c r="A25" s="2"/>
      <c r="B25" s="99" t="s">
        <v>52</v>
      </c>
      <c r="C25" s="98" t="s">
        <v>32</v>
      </c>
      <c r="D25" s="98"/>
      <c r="E25" s="113"/>
      <c r="F25" s="114">
        <f ca="1">F24+3</f>
        <v>44533</v>
      </c>
      <c r="G25" s="115">
        <v>14</v>
      </c>
      <c r="H25" s="116"/>
      <c r="I25" s="127" t="str">
        <f ca="1" t="shared" si="8"/>
        <v/>
      </c>
      <c r="J25" s="128" t="str">
        <f ca="1" t="shared" si="4"/>
        <v/>
      </c>
      <c r="K25" s="128" t="str">
        <f ca="1" t="shared" si="4"/>
        <v/>
      </c>
      <c r="L25" s="128" t="str">
        <f ca="1" t="shared" si="4"/>
        <v/>
      </c>
      <c r="M25" s="128" t="str">
        <f ca="1" t="shared" si="4"/>
        <v/>
      </c>
      <c r="N25" s="128" t="str">
        <f ca="1" t="shared" si="4"/>
        <v/>
      </c>
      <c r="O25" s="128" t="str">
        <f ca="1" t="shared" si="4"/>
        <v/>
      </c>
      <c r="P25" s="128" t="str">
        <f ca="1" t="shared" si="4"/>
        <v/>
      </c>
      <c r="Q25" s="128" t="str">
        <f ca="1" t="shared" si="4"/>
        <v/>
      </c>
      <c r="R25" s="128" t="str">
        <f ca="1" t="shared" si="4"/>
        <v/>
      </c>
      <c r="S25" s="128" t="str">
        <f ca="1" t="shared" si="4"/>
        <v/>
      </c>
      <c r="T25" s="128" t="str">
        <f ca="1" t="shared" si="4"/>
        <v/>
      </c>
      <c r="U25" s="128" t="str">
        <f ca="1" t="shared" si="4"/>
        <v/>
      </c>
      <c r="V25" s="128" t="str">
        <f ca="1" t="shared" si="4"/>
        <v/>
      </c>
      <c r="W25" s="128" t="str">
        <f ca="1" t="shared" si="4"/>
        <v/>
      </c>
      <c r="X25" s="128" t="str">
        <f ca="1" t="shared" si="4"/>
        <v/>
      </c>
      <c r="Y25" s="128" t="str">
        <f ca="1" t="shared" si="5"/>
        <v/>
      </c>
      <c r="Z25" s="128" t="str">
        <f ca="1" t="shared" si="5"/>
        <v/>
      </c>
      <c r="AA25" s="128" t="str">
        <f ca="1" t="shared" si="5"/>
        <v/>
      </c>
      <c r="AB25" s="128" t="str">
        <f ca="1" t="shared" si="5"/>
        <v/>
      </c>
      <c r="AC25" s="128" t="str">
        <f ca="1" t="shared" si="5"/>
        <v/>
      </c>
      <c r="AD25" s="128" t="str">
        <f ca="1" t="shared" si="5"/>
        <v/>
      </c>
      <c r="AE25" s="128" t="str">
        <f ca="1" t="shared" si="5"/>
        <v/>
      </c>
      <c r="AF25" s="128" t="str">
        <f ca="1" t="shared" si="5"/>
        <v/>
      </c>
      <c r="AG25" s="128" t="str">
        <f ca="1" t="shared" si="5"/>
        <v/>
      </c>
      <c r="AH25" s="128" t="str">
        <f ca="1" t="shared" si="5"/>
        <v/>
      </c>
      <c r="AI25" s="128" t="str">
        <f ca="1" t="shared" si="5"/>
        <v/>
      </c>
      <c r="AJ25" s="128" t="str">
        <f ca="1" t="shared" si="5"/>
        <v/>
      </c>
      <c r="AK25" s="128" t="str">
        <f ca="1" t="shared" si="5"/>
        <v/>
      </c>
      <c r="AL25" s="128" t="str">
        <f ca="1" t="shared" si="5"/>
        <v/>
      </c>
      <c r="AM25" s="128" t="str">
        <f ca="1" t="shared" si="5"/>
        <v/>
      </c>
      <c r="AN25" s="128" t="str">
        <f ca="1" t="shared" si="5"/>
        <v/>
      </c>
      <c r="AO25" s="128" t="str">
        <f ca="1" t="shared" si="6"/>
        <v/>
      </c>
      <c r="AP25" s="128" t="str">
        <f ca="1" t="shared" si="6"/>
        <v/>
      </c>
      <c r="AQ25" s="128" t="str">
        <f ca="1" t="shared" si="6"/>
        <v/>
      </c>
      <c r="AR25" s="128" t="str">
        <f ca="1" t="shared" si="6"/>
        <v/>
      </c>
      <c r="AS25" s="128" t="str">
        <f ca="1" t="shared" si="6"/>
        <v/>
      </c>
      <c r="AT25" s="128" t="str">
        <f ca="1" t="shared" si="6"/>
        <v/>
      </c>
      <c r="AU25" s="128" t="str">
        <f ca="1" t="shared" si="6"/>
        <v/>
      </c>
      <c r="AV25" s="128" t="str">
        <f ca="1" t="shared" si="6"/>
        <v/>
      </c>
      <c r="AW25" s="128" t="str">
        <f ca="1" t="shared" si="6"/>
        <v/>
      </c>
      <c r="AX25" s="128" t="str">
        <f ca="1" t="shared" si="6"/>
        <v/>
      </c>
      <c r="AY25" s="128" t="str">
        <f ca="1" t="shared" si="6"/>
        <v/>
      </c>
      <c r="AZ25" s="128" t="str">
        <f ca="1" t="shared" si="6"/>
        <v/>
      </c>
      <c r="BA25" s="128" t="str">
        <f ca="1" t="shared" si="6"/>
        <v/>
      </c>
      <c r="BB25" s="128" t="str">
        <f ca="1" t="shared" si="6"/>
        <v/>
      </c>
      <c r="BC25" s="128" t="str">
        <f ca="1" t="shared" si="6"/>
        <v/>
      </c>
      <c r="BD25" s="128" t="str">
        <f ca="1" t="shared" si="6"/>
        <v/>
      </c>
      <c r="BE25" s="128" t="str">
        <f ca="1" t="shared" si="7"/>
        <v/>
      </c>
      <c r="BF25" s="128" t="str">
        <f ca="1" t="shared" si="7"/>
        <v/>
      </c>
      <c r="BG25" s="128" t="str">
        <f ca="1" t="shared" si="7"/>
        <v/>
      </c>
      <c r="BH25" s="128" t="str">
        <f ca="1" t="shared" si="7"/>
        <v/>
      </c>
      <c r="BI25" s="128" t="str">
        <f ca="1" t="shared" si="7"/>
        <v/>
      </c>
      <c r="BJ25" s="128" t="str">
        <f ca="1" t="shared" si="7"/>
        <v/>
      </c>
      <c r="BK25" s="128" t="str">
        <f ca="1" t="shared" si="7"/>
        <v/>
      </c>
      <c r="BL25" s="128" t="str">
        <f ca="1" t="shared" si="7"/>
        <v/>
      </c>
      <c r="BM25" s="138"/>
    </row>
    <row r="26" s="1" customFormat="1" ht="40.15" customHeight="1" spans="1:65">
      <c r="A26" s="2"/>
      <c r="B26" s="99" t="s">
        <v>53</v>
      </c>
      <c r="C26" s="98" t="s">
        <v>34</v>
      </c>
      <c r="D26" s="98"/>
      <c r="E26" s="113"/>
      <c r="F26" s="114">
        <f ca="1">F25+15</f>
        <v>44548</v>
      </c>
      <c r="G26" s="115">
        <v>6</v>
      </c>
      <c r="H26" s="116"/>
      <c r="I26" s="127" t="str">
        <f ca="1" t="shared" si="8"/>
        <v/>
      </c>
      <c r="J26" s="128" t="str">
        <f ca="1" t="shared" si="4"/>
        <v/>
      </c>
      <c r="K26" s="128" t="str">
        <f ca="1" t="shared" si="4"/>
        <v/>
      </c>
      <c r="L26" s="128" t="str">
        <f ca="1" t="shared" si="4"/>
        <v/>
      </c>
      <c r="M26" s="128" t="str">
        <f ca="1" t="shared" si="4"/>
        <v/>
      </c>
      <c r="N26" s="128" t="str">
        <f ca="1" t="shared" si="4"/>
        <v/>
      </c>
      <c r="O26" s="128" t="str">
        <f ca="1" t="shared" si="4"/>
        <v/>
      </c>
      <c r="P26" s="128" t="str">
        <f ca="1" t="shared" si="4"/>
        <v/>
      </c>
      <c r="Q26" s="128" t="str">
        <f ca="1" t="shared" si="4"/>
        <v/>
      </c>
      <c r="R26" s="128" t="str">
        <f ca="1" t="shared" si="4"/>
        <v/>
      </c>
      <c r="S26" s="128" t="str">
        <f ca="1" t="shared" si="4"/>
        <v/>
      </c>
      <c r="T26" s="128" t="str">
        <f ca="1" t="shared" si="4"/>
        <v/>
      </c>
      <c r="U26" s="128" t="str">
        <f ca="1" t="shared" si="4"/>
        <v/>
      </c>
      <c r="V26" s="128" t="str">
        <f ca="1" t="shared" si="4"/>
        <v/>
      </c>
      <c r="W26" s="128" t="str">
        <f ca="1" t="shared" si="4"/>
        <v/>
      </c>
      <c r="X26" s="128" t="str">
        <f ca="1" t="shared" si="4"/>
        <v/>
      </c>
      <c r="Y26" s="128" t="str">
        <f ca="1" t="shared" si="5"/>
        <v/>
      </c>
      <c r="Z26" s="128" t="str">
        <f ca="1" t="shared" si="5"/>
        <v/>
      </c>
      <c r="AA26" s="128" t="str">
        <f ca="1" t="shared" si="5"/>
        <v/>
      </c>
      <c r="AB26" s="128" t="str">
        <f ca="1" t="shared" si="5"/>
        <v/>
      </c>
      <c r="AC26" s="128" t="str">
        <f ca="1" t="shared" si="5"/>
        <v/>
      </c>
      <c r="AD26" s="128" t="str">
        <f ca="1" t="shared" si="5"/>
        <v/>
      </c>
      <c r="AE26" s="128" t="str">
        <f ca="1" t="shared" si="5"/>
        <v/>
      </c>
      <c r="AF26" s="128" t="str">
        <f ca="1" t="shared" si="5"/>
        <v/>
      </c>
      <c r="AG26" s="128" t="str">
        <f ca="1" t="shared" si="5"/>
        <v/>
      </c>
      <c r="AH26" s="128" t="str">
        <f ca="1" t="shared" si="5"/>
        <v/>
      </c>
      <c r="AI26" s="128" t="str">
        <f ca="1" t="shared" si="5"/>
        <v/>
      </c>
      <c r="AJ26" s="128" t="str">
        <f ca="1" t="shared" si="5"/>
        <v/>
      </c>
      <c r="AK26" s="128" t="str">
        <f ca="1" t="shared" si="5"/>
        <v/>
      </c>
      <c r="AL26" s="128" t="str">
        <f ca="1" t="shared" si="5"/>
        <v/>
      </c>
      <c r="AM26" s="128" t="str">
        <f ca="1" t="shared" si="5"/>
        <v/>
      </c>
      <c r="AN26" s="128" t="str">
        <f ca="1" t="shared" ref="AN26:BC35" si="9">IF(AND($C26="Goal",AN$7&gt;=$F26,AN$7&lt;=$F26+$G26-1),2,IF(AND($C26="Milestone",AN$7&gt;=$F26,AN$7&lt;=$F26+$G26-1),1,""))</f>
        <v/>
      </c>
      <c r="AO26" s="128" t="str">
        <f ca="1" t="shared" si="6"/>
        <v/>
      </c>
      <c r="AP26" s="128" t="str">
        <f ca="1" t="shared" si="6"/>
        <v/>
      </c>
      <c r="AQ26" s="128" t="str">
        <f ca="1" t="shared" si="6"/>
        <v/>
      </c>
      <c r="AR26" s="128" t="str">
        <f ca="1" t="shared" si="6"/>
        <v/>
      </c>
      <c r="AS26" s="128" t="str">
        <f ca="1" t="shared" si="6"/>
        <v/>
      </c>
      <c r="AT26" s="128" t="str">
        <f ca="1" t="shared" si="6"/>
        <v/>
      </c>
      <c r="AU26" s="128" t="str">
        <f ca="1" t="shared" si="6"/>
        <v/>
      </c>
      <c r="AV26" s="128" t="str">
        <f ca="1" t="shared" si="6"/>
        <v/>
      </c>
      <c r="AW26" s="128" t="str">
        <f ca="1" t="shared" si="6"/>
        <v/>
      </c>
      <c r="AX26" s="128" t="str">
        <f ca="1" t="shared" si="6"/>
        <v/>
      </c>
      <c r="AY26" s="128" t="str">
        <f ca="1" t="shared" si="6"/>
        <v/>
      </c>
      <c r="AZ26" s="128" t="str">
        <f ca="1" t="shared" si="6"/>
        <v/>
      </c>
      <c r="BA26" s="128" t="str">
        <f ca="1" t="shared" si="6"/>
        <v/>
      </c>
      <c r="BB26" s="128" t="str">
        <f ca="1" t="shared" si="6"/>
        <v/>
      </c>
      <c r="BC26" s="128" t="str">
        <f ca="1" t="shared" si="6"/>
        <v/>
      </c>
      <c r="BD26" s="128" t="str">
        <f ca="1" t="shared" ref="BD26:BL35" si="10">IF(AND($C26="Goal",BD$7&gt;=$F26,BD$7&lt;=$F26+$G26-1),2,IF(AND($C26="Milestone",BD$7&gt;=$F26,BD$7&lt;=$F26+$G26-1),1,""))</f>
        <v/>
      </c>
      <c r="BE26" s="128" t="str">
        <f ca="1" t="shared" si="7"/>
        <v/>
      </c>
      <c r="BF26" s="128" t="str">
        <f ca="1" t="shared" si="7"/>
        <v/>
      </c>
      <c r="BG26" s="128" t="str">
        <f ca="1" t="shared" si="7"/>
        <v/>
      </c>
      <c r="BH26" s="128" t="str">
        <f ca="1" t="shared" si="7"/>
        <v/>
      </c>
      <c r="BI26" s="128" t="str">
        <f ca="1" t="shared" si="7"/>
        <v/>
      </c>
      <c r="BJ26" s="128" t="str">
        <f ca="1" t="shared" si="7"/>
        <v/>
      </c>
      <c r="BK26" s="128" t="str">
        <f ca="1" t="shared" si="7"/>
        <v/>
      </c>
      <c r="BL26" s="128" t="str">
        <f ca="1" t="shared" si="7"/>
        <v/>
      </c>
      <c r="BM26" s="138"/>
    </row>
    <row r="27" s="1" customFormat="1" ht="40.15" customHeight="1" spans="1:65">
      <c r="A27" s="2"/>
      <c r="B27" s="99" t="s">
        <v>54</v>
      </c>
      <c r="C27" s="98" t="s">
        <v>26</v>
      </c>
      <c r="D27" s="98"/>
      <c r="E27" s="113"/>
      <c r="F27" s="114">
        <f ca="1">F21+22</f>
        <v>44552</v>
      </c>
      <c r="G27" s="115">
        <v>3</v>
      </c>
      <c r="H27" s="116"/>
      <c r="I27" s="127" t="str">
        <f ca="1" t="shared" si="8"/>
        <v/>
      </c>
      <c r="J27" s="128" t="str">
        <f ca="1" t="shared" si="8"/>
        <v/>
      </c>
      <c r="K27" s="128" t="str">
        <f ca="1" t="shared" si="8"/>
        <v/>
      </c>
      <c r="L27" s="128" t="str">
        <f ca="1" t="shared" si="8"/>
        <v/>
      </c>
      <c r="M27" s="128" t="str">
        <f ca="1" t="shared" si="8"/>
        <v/>
      </c>
      <c r="N27" s="128" t="str">
        <f ca="1" t="shared" si="8"/>
        <v/>
      </c>
      <c r="O27" s="128" t="str">
        <f ca="1" t="shared" si="8"/>
        <v/>
      </c>
      <c r="P27" s="128" t="str">
        <f ca="1" t="shared" si="8"/>
        <v/>
      </c>
      <c r="Q27" s="128" t="str">
        <f ca="1" t="shared" si="8"/>
        <v/>
      </c>
      <c r="R27" s="128" t="str">
        <f ca="1" t="shared" si="8"/>
        <v/>
      </c>
      <c r="S27" s="128" t="str">
        <f ca="1" t="shared" si="8"/>
        <v/>
      </c>
      <c r="T27" s="128" t="str">
        <f ca="1" t="shared" si="8"/>
        <v/>
      </c>
      <c r="U27" s="128" t="str">
        <f ca="1" t="shared" si="8"/>
        <v/>
      </c>
      <c r="V27" s="128" t="str">
        <f ca="1" t="shared" si="8"/>
        <v/>
      </c>
      <c r="W27" s="128" t="str">
        <f ca="1" t="shared" si="8"/>
        <v/>
      </c>
      <c r="X27" s="128" t="str">
        <f ca="1" t="shared" si="8"/>
        <v/>
      </c>
      <c r="Y27" s="128" t="str">
        <f ca="1" t="shared" ref="Y27:AM35" si="11">IF(AND($C27="Goal",Y$7&gt;=$F27,Y$7&lt;=$F27+$G27-1),2,IF(AND($C27="Milestone",Y$7&gt;=$F27,Y$7&lt;=$F27+$G27-1),1,""))</f>
        <v/>
      </c>
      <c r="Z27" s="128" t="str">
        <f ca="1" t="shared" si="11"/>
        <v/>
      </c>
      <c r="AA27" s="128" t="str">
        <f ca="1" t="shared" si="11"/>
        <v/>
      </c>
      <c r="AB27" s="128" t="str">
        <f ca="1" t="shared" si="11"/>
        <v/>
      </c>
      <c r="AC27" s="128" t="str">
        <f ca="1" t="shared" si="11"/>
        <v/>
      </c>
      <c r="AD27" s="128" t="str">
        <f ca="1" t="shared" si="11"/>
        <v/>
      </c>
      <c r="AE27" s="128" t="str">
        <f ca="1" t="shared" si="11"/>
        <v/>
      </c>
      <c r="AF27" s="128" t="str">
        <f ca="1" t="shared" si="11"/>
        <v/>
      </c>
      <c r="AG27" s="128" t="str">
        <f ca="1" t="shared" si="11"/>
        <v/>
      </c>
      <c r="AH27" s="128" t="str">
        <f ca="1" t="shared" si="11"/>
        <v/>
      </c>
      <c r="AI27" s="128" t="str">
        <f ca="1" t="shared" si="11"/>
        <v/>
      </c>
      <c r="AJ27" s="128" t="str">
        <f ca="1" t="shared" si="11"/>
        <v/>
      </c>
      <c r="AK27" s="128" t="str">
        <f ca="1" t="shared" si="11"/>
        <v/>
      </c>
      <c r="AL27" s="128" t="str">
        <f ca="1" t="shared" si="11"/>
        <v/>
      </c>
      <c r="AM27" s="128" t="str">
        <f ca="1" t="shared" si="11"/>
        <v/>
      </c>
      <c r="AN27" s="128" t="str">
        <f ca="1" t="shared" si="9"/>
        <v/>
      </c>
      <c r="AO27" s="128" t="str">
        <f ca="1" t="shared" si="9"/>
        <v/>
      </c>
      <c r="AP27" s="128" t="str">
        <f ca="1" t="shared" si="9"/>
        <v/>
      </c>
      <c r="AQ27" s="128" t="str">
        <f ca="1" t="shared" si="9"/>
        <v/>
      </c>
      <c r="AR27" s="128" t="str">
        <f ca="1" t="shared" si="9"/>
        <v/>
      </c>
      <c r="AS27" s="128">
        <f ca="1" t="shared" si="9"/>
        <v>2</v>
      </c>
      <c r="AT27" s="128">
        <f ca="1" t="shared" si="9"/>
        <v>2</v>
      </c>
      <c r="AU27" s="128">
        <f ca="1" t="shared" si="9"/>
        <v>2</v>
      </c>
      <c r="AV27" s="128" t="str">
        <f ca="1" t="shared" si="9"/>
        <v/>
      </c>
      <c r="AW27" s="128" t="str">
        <f ca="1" t="shared" si="9"/>
        <v/>
      </c>
      <c r="AX27" s="128" t="str">
        <f ca="1" t="shared" si="9"/>
        <v/>
      </c>
      <c r="AY27" s="128" t="str">
        <f ca="1" t="shared" si="9"/>
        <v/>
      </c>
      <c r="AZ27" s="128" t="str">
        <f ca="1" t="shared" si="9"/>
        <v/>
      </c>
      <c r="BA27" s="128" t="str">
        <f ca="1" t="shared" si="9"/>
        <v/>
      </c>
      <c r="BB27" s="128" t="str">
        <f ca="1" t="shared" si="9"/>
        <v/>
      </c>
      <c r="BC27" s="128" t="str">
        <f ca="1" t="shared" si="9"/>
        <v/>
      </c>
      <c r="BD27" s="128" t="str">
        <f ca="1" t="shared" si="10"/>
        <v/>
      </c>
      <c r="BE27" s="128" t="str">
        <f ca="1" t="shared" si="10"/>
        <v/>
      </c>
      <c r="BF27" s="128" t="str">
        <f ca="1" t="shared" si="10"/>
        <v/>
      </c>
      <c r="BG27" s="128" t="str">
        <f ca="1" t="shared" si="10"/>
        <v/>
      </c>
      <c r="BH27" s="128" t="str">
        <f ca="1" t="shared" si="10"/>
        <v/>
      </c>
      <c r="BI27" s="128" t="str">
        <f ca="1" t="shared" si="10"/>
        <v/>
      </c>
      <c r="BJ27" s="128" t="str">
        <f ca="1" t="shared" si="10"/>
        <v/>
      </c>
      <c r="BK27" s="128" t="str">
        <f ca="1" t="shared" si="10"/>
        <v/>
      </c>
      <c r="BL27" s="128" t="str">
        <f ca="1" t="shared" si="10"/>
        <v/>
      </c>
      <c r="BM27" s="138"/>
    </row>
    <row r="28" s="1" customFormat="1" ht="40.15" customHeight="1" spans="1:65">
      <c r="A28" s="2"/>
      <c r="B28" s="99" t="s">
        <v>55</v>
      </c>
      <c r="C28" s="98" t="s">
        <v>30</v>
      </c>
      <c r="D28" s="98"/>
      <c r="E28" s="113"/>
      <c r="F28" s="114">
        <f ca="1">F16</f>
        <v>44521</v>
      </c>
      <c r="G28" s="115">
        <v>19</v>
      </c>
      <c r="H28" s="116"/>
      <c r="I28" s="127" t="str">
        <f ca="1" t="shared" si="8"/>
        <v/>
      </c>
      <c r="J28" s="128" t="str">
        <f ca="1" t="shared" si="8"/>
        <v/>
      </c>
      <c r="K28" s="128" t="str">
        <f ca="1" t="shared" si="8"/>
        <v/>
      </c>
      <c r="L28" s="128" t="str">
        <f ca="1" t="shared" si="8"/>
        <v/>
      </c>
      <c r="M28" s="128" t="str">
        <f ca="1" t="shared" si="8"/>
        <v/>
      </c>
      <c r="N28" s="128" t="str">
        <f ca="1" t="shared" si="8"/>
        <v/>
      </c>
      <c r="O28" s="128" t="str">
        <f ca="1" t="shared" si="8"/>
        <v/>
      </c>
      <c r="P28" s="128" t="str">
        <f ca="1" t="shared" si="8"/>
        <v/>
      </c>
      <c r="Q28" s="128" t="str">
        <f ca="1" t="shared" si="8"/>
        <v/>
      </c>
      <c r="R28" s="128" t="str">
        <f ca="1" t="shared" si="8"/>
        <v/>
      </c>
      <c r="S28" s="128" t="str">
        <f ca="1" t="shared" si="8"/>
        <v/>
      </c>
      <c r="T28" s="128" t="str">
        <f ca="1" t="shared" si="8"/>
        <v/>
      </c>
      <c r="U28" s="128" t="str">
        <f ca="1" t="shared" si="8"/>
        <v/>
      </c>
      <c r="V28" s="128" t="str">
        <f ca="1" t="shared" si="8"/>
        <v/>
      </c>
      <c r="W28" s="128" t="str">
        <f ca="1" t="shared" si="8"/>
        <v/>
      </c>
      <c r="X28" s="128" t="str">
        <f ca="1" t="shared" si="8"/>
        <v/>
      </c>
      <c r="Y28" s="128" t="str">
        <f ca="1" t="shared" si="11"/>
        <v/>
      </c>
      <c r="Z28" s="128" t="str">
        <f ca="1" t="shared" si="11"/>
        <v/>
      </c>
      <c r="AA28" s="128" t="str">
        <f ca="1" t="shared" si="11"/>
        <v/>
      </c>
      <c r="AB28" s="128" t="str">
        <f ca="1" t="shared" si="11"/>
        <v/>
      </c>
      <c r="AC28" s="128" t="str">
        <f ca="1" t="shared" si="11"/>
        <v/>
      </c>
      <c r="AD28" s="128" t="str">
        <f ca="1" t="shared" si="11"/>
        <v/>
      </c>
      <c r="AE28" s="128" t="str">
        <f ca="1" t="shared" si="11"/>
        <v/>
      </c>
      <c r="AF28" s="128" t="str">
        <f ca="1" t="shared" si="11"/>
        <v/>
      </c>
      <c r="AG28" s="128" t="str">
        <f ca="1" t="shared" si="11"/>
        <v/>
      </c>
      <c r="AH28" s="128" t="str">
        <f ca="1" t="shared" si="11"/>
        <v/>
      </c>
      <c r="AI28" s="128" t="str">
        <f ca="1" t="shared" si="11"/>
        <v/>
      </c>
      <c r="AJ28" s="128" t="str">
        <f ca="1" t="shared" si="11"/>
        <v/>
      </c>
      <c r="AK28" s="128" t="str">
        <f ca="1" t="shared" si="11"/>
        <v/>
      </c>
      <c r="AL28" s="128" t="str">
        <f ca="1" t="shared" si="11"/>
        <v/>
      </c>
      <c r="AM28" s="128" t="str">
        <f ca="1" t="shared" si="11"/>
        <v/>
      </c>
      <c r="AN28" s="128" t="str">
        <f ca="1" t="shared" si="9"/>
        <v/>
      </c>
      <c r="AO28" s="128" t="str">
        <f ca="1" t="shared" si="9"/>
        <v/>
      </c>
      <c r="AP28" s="128" t="str">
        <f ca="1" t="shared" si="9"/>
        <v/>
      </c>
      <c r="AQ28" s="128" t="str">
        <f ca="1" t="shared" si="9"/>
        <v/>
      </c>
      <c r="AR28" s="128" t="str">
        <f ca="1" t="shared" si="9"/>
        <v/>
      </c>
      <c r="AS28" s="128" t="str">
        <f ca="1" t="shared" si="9"/>
        <v/>
      </c>
      <c r="AT28" s="128" t="str">
        <f ca="1" t="shared" si="9"/>
        <v/>
      </c>
      <c r="AU28" s="128" t="str">
        <f ca="1" t="shared" si="9"/>
        <v/>
      </c>
      <c r="AV28" s="128" t="str">
        <f ca="1" t="shared" si="9"/>
        <v/>
      </c>
      <c r="AW28" s="128" t="str">
        <f ca="1" t="shared" si="9"/>
        <v/>
      </c>
      <c r="AX28" s="128" t="str">
        <f ca="1" t="shared" si="9"/>
        <v/>
      </c>
      <c r="AY28" s="128" t="str">
        <f ca="1" t="shared" si="9"/>
        <v/>
      </c>
      <c r="AZ28" s="128" t="str">
        <f ca="1" t="shared" si="9"/>
        <v/>
      </c>
      <c r="BA28" s="128" t="str">
        <f ca="1" t="shared" si="9"/>
        <v/>
      </c>
      <c r="BB28" s="128" t="str">
        <f ca="1" t="shared" si="9"/>
        <v/>
      </c>
      <c r="BC28" s="128" t="str">
        <f ca="1" t="shared" si="9"/>
        <v/>
      </c>
      <c r="BD28" s="128" t="str">
        <f ca="1" t="shared" si="10"/>
        <v/>
      </c>
      <c r="BE28" s="128" t="str">
        <f ca="1" t="shared" si="10"/>
        <v/>
      </c>
      <c r="BF28" s="128" t="str">
        <f ca="1" t="shared" si="10"/>
        <v/>
      </c>
      <c r="BG28" s="128" t="str">
        <f ca="1" t="shared" si="10"/>
        <v/>
      </c>
      <c r="BH28" s="128" t="str">
        <f ca="1" t="shared" si="10"/>
        <v/>
      </c>
      <c r="BI28" s="128" t="str">
        <f ca="1" t="shared" si="10"/>
        <v/>
      </c>
      <c r="BJ28" s="128" t="str">
        <f ca="1" t="shared" si="10"/>
        <v/>
      </c>
      <c r="BK28" s="128" t="str">
        <f ca="1" t="shared" si="10"/>
        <v/>
      </c>
      <c r="BL28" s="128" t="str">
        <f ca="1" t="shared" si="10"/>
        <v/>
      </c>
      <c r="BM28" s="138"/>
    </row>
    <row r="29" s="1" customFormat="1" ht="40.15" customHeight="1" spans="1:65">
      <c r="A29" s="2"/>
      <c r="B29" s="97" t="s">
        <v>58</v>
      </c>
      <c r="C29" s="98"/>
      <c r="D29" s="98"/>
      <c r="E29" s="113"/>
      <c r="F29" s="114"/>
      <c r="G29" s="115"/>
      <c r="H29" s="116"/>
      <c r="I29" s="127" t="str">
        <f ca="1" t="shared" ref="I29:X35" si="12">IF(AND($C29="Goal",I$7&gt;=$F29,I$7&lt;=$F29+$G29-1),2,IF(AND($C29="Milestone",I$7&gt;=$F29,I$7&lt;=$F29+$G29-1),1,""))</f>
        <v/>
      </c>
      <c r="J29" s="128" t="str">
        <f ca="1" t="shared" si="12"/>
        <v/>
      </c>
      <c r="K29" s="128" t="str">
        <f ca="1" t="shared" si="12"/>
        <v/>
      </c>
      <c r="L29" s="128" t="str">
        <f ca="1" t="shared" si="12"/>
        <v/>
      </c>
      <c r="M29" s="128" t="str">
        <f ca="1" t="shared" si="12"/>
        <v/>
      </c>
      <c r="N29" s="128" t="str">
        <f ca="1" t="shared" si="12"/>
        <v/>
      </c>
      <c r="O29" s="128" t="str">
        <f ca="1" t="shared" si="12"/>
        <v/>
      </c>
      <c r="P29" s="128" t="str">
        <f ca="1" t="shared" si="12"/>
        <v/>
      </c>
      <c r="Q29" s="128" t="str">
        <f ca="1" t="shared" si="12"/>
        <v/>
      </c>
      <c r="R29" s="128" t="str">
        <f ca="1" t="shared" si="12"/>
        <v/>
      </c>
      <c r="S29" s="128" t="str">
        <f ca="1" t="shared" si="12"/>
        <v/>
      </c>
      <c r="T29" s="128" t="str">
        <f ca="1" t="shared" si="12"/>
        <v/>
      </c>
      <c r="U29" s="128" t="str">
        <f ca="1" t="shared" si="12"/>
        <v/>
      </c>
      <c r="V29" s="128" t="str">
        <f ca="1" t="shared" si="12"/>
        <v/>
      </c>
      <c r="W29" s="128" t="str">
        <f ca="1" t="shared" si="12"/>
        <v/>
      </c>
      <c r="X29" s="128" t="str">
        <f ca="1" t="shared" si="12"/>
        <v/>
      </c>
      <c r="Y29" s="128" t="str">
        <f ca="1" t="shared" si="11"/>
        <v/>
      </c>
      <c r="Z29" s="128" t="str">
        <f ca="1" t="shared" si="11"/>
        <v/>
      </c>
      <c r="AA29" s="128" t="str">
        <f ca="1" t="shared" si="11"/>
        <v/>
      </c>
      <c r="AB29" s="128" t="str">
        <f ca="1" t="shared" si="11"/>
        <v/>
      </c>
      <c r="AC29" s="128" t="str">
        <f ca="1" t="shared" si="11"/>
        <v/>
      </c>
      <c r="AD29" s="128" t="str">
        <f ca="1" t="shared" si="11"/>
        <v/>
      </c>
      <c r="AE29" s="128" t="str">
        <f ca="1" t="shared" si="11"/>
        <v/>
      </c>
      <c r="AF29" s="128" t="str">
        <f ca="1" t="shared" si="11"/>
        <v/>
      </c>
      <c r="AG29" s="128" t="str">
        <f ca="1" t="shared" si="11"/>
        <v/>
      </c>
      <c r="AH29" s="128" t="str">
        <f ca="1" t="shared" si="11"/>
        <v/>
      </c>
      <c r="AI29" s="128" t="str">
        <f ca="1" t="shared" si="11"/>
        <v/>
      </c>
      <c r="AJ29" s="128" t="str">
        <f ca="1" t="shared" si="11"/>
        <v/>
      </c>
      <c r="AK29" s="128" t="str">
        <f ca="1" t="shared" si="11"/>
        <v/>
      </c>
      <c r="AL29" s="128" t="str">
        <f ca="1" t="shared" si="11"/>
        <v/>
      </c>
      <c r="AM29" s="128" t="str">
        <f ca="1" t="shared" si="11"/>
        <v/>
      </c>
      <c r="AN29" s="128" t="str">
        <f ca="1" t="shared" si="9"/>
        <v/>
      </c>
      <c r="AO29" s="128" t="str">
        <f ca="1" t="shared" si="9"/>
        <v/>
      </c>
      <c r="AP29" s="128" t="str">
        <f ca="1" t="shared" si="9"/>
        <v/>
      </c>
      <c r="AQ29" s="128" t="str">
        <f ca="1" t="shared" si="9"/>
        <v/>
      </c>
      <c r="AR29" s="128" t="str">
        <f ca="1" t="shared" si="9"/>
        <v/>
      </c>
      <c r="AS29" s="128" t="str">
        <f ca="1" t="shared" si="9"/>
        <v/>
      </c>
      <c r="AT29" s="128" t="str">
        <f ca="1" t="shared" si="9"/>
        <v/>
      </c>
      <c r="AU29" s="128" t="str">
        <f ca="1" t="shared" si="9"/>
        <v/>
      </c>
      <c r="AV29" s="128" t="str">
        <f ca="1" t="shared" si="9"/>
        <v/>
      </c>
      <c r="AW29" s="128" t="str">
        <f ca="1" t="shared" si="9"/>
        <v/>
      </c>
      <c r="AX29" s="128" t="str">
        <f ca="1" t="shared" si="9"/>
        <v/>
      </c>
      <c r="AY29" s="128" t="str">
        <f ca="1" t="shared" si="9"/>
        <v/>
      </c>
      <c r="AZ29" s="128" t="str">
        <f ca="1" t="shared" si="9"/>
        <v/>
      </c>
      <c r="BA29" s="128" t="str">
        <f ca="1" t="shared" si="9"/>
        <v/>
      </c>
      <c r="BB29" s="128" t="str">
        <f ca="1" t="shared" si="9"/>
        <v/>
      </c>
      <c r="BC29" s="128" t="str">
        <f ca="1" t="shared" si="9"/>
        <v/>
      </c>
      <c r="BD29" s="128" t="str">
        <f ca="1" t="shared" si="10"/>
        <v/>
      </c>
      <c r="BE29" s="128" t="str">
        <f ca="1" t="shared" si="10"/>
        <v/>
      </c>
      <c r="BF29" s="128" t="str">
        <f ca="1" t="shared" si="10"/>
        <v/>
      </c>
      <c r="BG29" s="128" t="str">
        <f ca="1" t="shared" si="10"/>
        <v/>
      </c>
      <c r="BH29" s="128" t="str">
        <f ca="1" t="shared" si="10"/>
        <v/>
      </c>
      <c r="BI29" s="128" t="str">
        <f ca="1" t="shared" si="10"/>
        <v/>
      </c>
      <c r="BJ29" s="128" t="str">
        <f ca="1" t="shared" si="10"/>
        <v/>
      </c>
      <c r="BK29" s="128" t="str">
        <f ca="1" t="shared" si="10"/>
        <v/>
      </c>
      <c r="BL29" s="128" t="str">
        <f ca="1" t="shared" si="10"/>
        <v/>
      </c>
      <c r="BM29" s="138"/>
    </row>
    <row r="30" s="1" customFormat="1" ht="40.15" customHeight="1" spans="1:65">
      <c r="A30" s="2"/>
      <c r="B30" s="99" t="s">
        <v>50</v>
      </c>
      <c r="C30" s="98"/>
      <c r="D30" s="98"/>
      <c r="E30" s="113"/>
      <c r="F30" s="114">
        <f ca="1">F27+3</f>
        <v>44555</v>
      </c>
      <c r="G30" s="115">
        <v>15</v>
      </c>
      <c r="H30" s="116"/>
      <c r="I30" s="127" t="str">
        <f ca="1" t="shared" si="12"/>
        <v/>
      </c>
      <c r="J30" s="128" t="str">
        <f ca="1" t="shared" si="12"/>
        <v/>
      </c>
      <c r="K30" s="128" t="str">
        <f ca="1" t="shared" si="12"/>
        <v/>
      </c>
      <c r="L30" s="128" t="str">
        <f ca="1" t="shared" si="12"/>
        <v/>
      </c>
      <c r="M30" s="128" t="str">
        <f ca="1" t="shared" si="12"/>
        <v/>
      </c>
      <c r="N30" s="128" t="str">
        <f ca="1" t="shared" si="12"/>
        <v/>
      </c>
      <c r="O30" s="128" t="str">
        <f ca="1" t="shared" si="12"/>
        <v/>
      </c>
      <c r="P30" s="128" t="str">
        <f ca="1" t="shared" si="12"/>
        <v/>
      </c>
      <c r="Q30" s="128" t="str">
        <f ca="1" t="shared" si="12"/>
        <v/>
      </c>
      <c r="R30" s="128" t="str">
        <f ca="1" t="shared" si="12"/>
        <v/>
      </c>
      <c r="S30" s="128" t="str">
        <f ca="1" t="shared" si="12"/>
        <v/>
      </c>
      <c r="T30" s="128" t="str">
        <f ca="1" t="shared" si="12"/>
        <v/>
      </c>
      <c r="U30" s="128" t="str">
        <f ca="1" t="shared" si="12"/>
        <v/>
      </c>
      <c r="V30" s="128" t="str">
        <f ca="1" t="shared" si="12"/>
        <v/>
      </c>
      <c r="W30" s="128" t="str">
        <f ca="1" t="shared" si="12"/>
        <v/>
      </c>
      <c r="X30" s="128" t="str">
        <f ca="1" t="shared" si="12"/>
        <v/>
      </c>
      <c r="Y30" s="128" t="str">
        <f ca="1" t="shared" si="11"/>
        <v/>
      </c>
      <c r="Z30" s="128" t="str">
        <f ca="1" t="shared" si="11"/>
        <v/>
      </c>
      <c r="AA30" s="128" t="str">
        <f ca="1" t="shared" si="11"/>
        <v/>
      </c>
      <c r="AB30" s="128" t="str">
        <f ca="1" t="shared" si="11"/>
        <v/>
      </c>
      <c r="AC30" s="128" t="str">
        <f ca="1" t="shared" si="11"/>
        <v/>
      </c>
      <c r="AD30" s="128" t="str">
        <f ca="1" t="shared" si="11"/>
        <v/>
      </c>
      <c r="AE30" s="128" t="str">
        <f ca="1" t="shared" si="11"/>
        <v/>
      </c>
      <c r="AF30" s="128" t="str">
        <f ca="1" t="shared" si="11"/>
        <v/>
      </c>
      <c r="AG30" s="128" t="str">
        <f ca="1" t="shared" si="11"/>
        <v/>
      </c>
      <c r="AH30" s="128" t="str">
        <f ca="1" t="shared" si="11"/>
        <v/>
      </c>
      <c r="AI30" s="128" t="str">
        <f ca="1" t="shared" si="11"/>
        <v/>
      </c>
      <c r="AJ30" s="128" t="str">
        <f ca="1" t="shared" si="11"/>
        <v/>
      </c>
      <c r="AK30" s="128" t="str">
        <f ca="1" t="shared" si="11"/>
        <v/>
      </c>
      <c r="AL30" s="128" t="str">
        <f ca="1" t="shared" si="11"/>
        <v/>
      </c>
      <c r="AM30" s="128" t="str">
        <f ca="1" t="shared" si="11"/>
        <v/>
      </c>
      <c r="AN30" s="128" t="str">
        <f ca="1" t="shared" si="9"/>
        <v/>
      </c>
      <c r="AO30" s="128" t="str">
        <f ca="1" t="shared" si="9"/>
        <v/>
      </c>
      <c r="AP30" s="128" t="str">
        <f ca="1" t="shared" si="9"/>
        <v/>
      </c>
      <c r="AQ30" s="128" t="str">
        <f ca="1" t="shared" si="9"/>
        <v/>
      </c>
      <c r="AR30" s="128" t="str">
        <f ca="1" t="shared" si="9"/>
        <v/>
      </c>
      <c r="AS30" s="128" t="str">
        <f ca="1" t="shared" si="9"/>
        <v/>
      </c>
      <c r="AT30" s="128" t="str">
        <f ca="1" t="shared" si="9"/>
        <v/>
      </c>
      <c r="AU30" s="128" t="str">
        <f ca="1" t="shared" si="9"/>
        <v/>
      </c>
      <c r="AV30" s="128" t="str">
        <f ca="1" t="shared" si="9"/>
        <v/>
      </c>
      <c r="AW30" s="128" t="str">
        <f ca="1" t="shared" si="9"/>
        <v/>
      </c>
      <c r="AX30" s="128" t="str">
        <f ca="1" t="shared" si="9"/>
        <v/>
      </c>
      <c r="AY30" s="128" t="str">
        <f ca="1" t="shared" si="9"/>
        <v/>
      </c>
      <c r="AZ30" s="128" t="str">
        <f ca="1" t="shared" si="9"/>
        <v/>
      </c>
      <c r="BA30" s="128" t="str">
        <f ca="1" t="shared" si="9"/>
        <v/>
      </c>
      <c r="BB30" s="128" t="str">
        <f ca="1" t="shared" si="9"/>
        <v/>
      </c>
      <c r="BC30" s="128" t="str">
        <f ca="1" t="shared" si="9"/>
        <v/>
      </c>
      <c r="BD30" s="128" t="str">
        <f ca="1" t="shared" si="10"/>
        <v/>
      </c>
      <c r="BE30" s="128" t="str">
        <f ca="1" t="shared" si="10"/>
        <v/>
      </c>
      <c r="BF30" s="128" t="str">
        <f ca="1" t="shared" si="10"/>
        <v/>
      </c>
      <c r="BG30" s="128" t="str">
        <f ca="1" t="shared" si="10"/>
        <v/>
      </c>
      <c r="BH30" s="128" t="str">
        <f ca="1" t="shared" si="10"/>
        <v/>
      </c>
      <c r="BI30" s="128" t="str">
        <f ca="1" t="shared" si="10"/>
        <v/>
      </c>
      <c r="BJ30" s="128" t="str">
        <f ca="1" t="shared" si="10"/>
        <v/>
      </c>
      <c r="BK30" s="128" t="str">
        <f ca="1" t="shared" si="10"/>
        <v/>
      </c>
      <c r="BL30" s="128" t="str">
        <f ca="1" t="shared" si="10"/>
        <v/>
      </c>
      <c r="BM30" s="138"/>
    </row>
    <row r="31" s="1" customFormat="1" ht="40.15" customHeight="1" spans="1:65">
      <c r="A31" s="2"/>
      <c r="B31" s="99" t="s">
        <v>52</v>
      </c>
      <c r="C31" s="98"/>
      <c r="D31" s="98"/>
      <c r="E31" s="113"/>
      <c r="F31" s="114">
        <f ca="1">F30+14</f>
        <v>44569</v>
      </c>
      <c r="G31" s="115">
        <v>5</v>
      </c>
      <c r="H31" s="116"/>
      <c r="I31" s="127" t="str">
        <f ca="1" t="shared" si="12"/>
        <v/>
      </c>
      <c r="J31" s="128" t="str">
        <f ca="1" t="shared" si="12"/>
        <v/>
      </c>
      <c r="K31" s="128" t="str">
        <f ca="1" t="shared" si="12"/>
        <v/>
      </c>
      <c r="L31" s="128" t="str">
        <f ca="1" t="shared" si="12"/>
        <v/>
      </c>
      <c r="M31" s="128" t="str">
        <f ca="1" t="shared" si="12"/>
        <v/>
      </c>
      <c r="N31" s="128" t="str">
        <f ca="1" t="shared" si="12"/>
        <v/>
      </c>
      <c r="O31" s="128" t="str">
        <f ca="1" t="shared" si="12"/>
        <v/>
      </c>
      <c r="P31" s="128" t="str">
        <f ca="1" t="shared" si="12"/>
        <v/>
      </c>
      <c r="Q31" s="128" t="str">
        <f ca="1" t="shared" si="12"/>
        <v/>
      </c>
      <c r="R31" s="128" t="str">
        <f ca="1" t="shared" si="12"/>
        <v/>
      </c>
      <c r="S31" s="128" t="str">
        <f ca="1" t="shared" si="12"/>
        <v/>
      </c>
      <c r="T31" s="128" t="str">
        <f ca="1" t="shared" si="12"/>
        <v/>
      </c>
      <c r="U31" s="128" t="str">
        <f ca="1" t="shared" si="12"/>
        <v/>
      </c>
      <c r="V31" s="128" t="str">
        <f ca="1" t="shared" si="12"/>
        <v/>
      </c>
      <c r="W31" s="128" t="str">
        <f ca="1" t="shared" si="12"/>
        <v/>
      </c>
      <c r="X31" s="128" t="str">
        <f ca="1" t="shared" si="12"/>
        <v/>
      </c>
      <c r="Y31" s="128" t="str">
        <f ca="1" t="shared" si="11"/>
        <v/>
      </c>
      <c r="Z31" s="128" t="str">
        <f ca="1" t="shared" si="11"/>
        <v/>
      </c>
      <c r="AA31" s="128" t="str">
        <f ca="1" t="shared" si="11"/>
        <v/>
      </c>
      <c r="AB31" s="128" t="str">
        <f ca="1" t="shared" si="11"/>
        <v/>
      </c>
      <c r="AC31" s="128" t="str">
        <f ca="1" t="shared" si="11"/>
        <v/>
      </c>
      <c r="AD31" s="128" t="str">
        <f ca="1" t="shared" si="11"/>
        <v/>
      </c>
      <c r="AE31" s="128" t="str">
        <f ca="1" t="shared" si="11"/>
        <v/>
      </c>
      <c r="AF31" s="128" t="str">
        <f ca="1" t="shared" si="11"/>
        <v/>
      </c>
      <c r="AG31" s="128" t="str">
        <f ca="1" t="shared" si="11"/>
        <v/>
      </c>
      <c r="AH31" s="128" t="str">
        <f ca="1" t="shared" si="11"/>
        <v/>
      </c>
      <c r="AI31" s="128" t="str">
        <f ca="1" t="shared" si="11"/>
        <v/>
      </c>
      <c r="AJ31" s="128" t="str">
        <f ca="1" t="shared" si="11"/>
        <v/>
      </c>
      <c r="AK31" s="128" t="str">
        <f ca="1" t="shared" si="11"/>
        <v/>
      </c>
      <c r="AL31" s="128" t="str">
        <f ca="1" t="shared" si="11"/>
        <v/>
      </c>
      <c r="AM31" s="128" t="str">
        <f ca="1" t="shared" si="11"/>
        <v/>
      </c>
      <c r="AN31" s="128" t="str">
        <f ca="1" t="shared" si="9"/>
        <v/>
      </c>
      <c r="AO31" s="128" t="str">
        <f ca="1" t="shared" si="9"/>
        <v/>
      </c>
      <c r="AP31" s="128" t="str">
        <f ca="1" t="shared" si="9"/>
        <v/>
      </c>
      <c r="AQ31" s="128" t="str">
        <f ca="1" t="shared" si="9"/>
        <v/>
      </c>
      <c r="AR31" s="128" t="str">
        <f ca="1" t="shared" si="9"/>
        <v/>
      </c>
      <c r="AS31" s="128" t="str">
        <f ca="1" t="shared" si="9"/>
        <v/>
      </c>
      <c r="AT31" s="128" t="str">
        <f ca="1" t="shared" si="9"/>
        <v/>
      </c>
      <c r="AU31" s="128" t="str">
        <f ca="1" t="shared" si="9"/>
        <v/>
      </c>
      <c r="AV31" s="128" t="str">
        <f ca="1" t="shared" si="9"/>
        <v/>
      </c>
      <c r="AW31" s="128" t="str">
        <f ca="1" t="shared" si="9"/>
        <v/>
      </c>
      <c r="AX31" s="128" t="str">
        <f ca="1" t="shared" si="9"/>
        <v/>
      </c>
      <c r="AY31" s="128" t="str">
        <f ca="1" t="shared" si="9"/>
        <v/>
      </c>
      <c r="AZ31" s="128" t="str">
        <f ca="1" t="shared" si="9"/>
        <v/>
      </c>
      <c r="BA31" s="128" t="str">
        <f ca="1" t="shared" si="9"/>
        <v/>
      </c>
      <c r="BB31" s="128" t="str">
        <f ca="1" t="shared" si="9"/>
        <v/>
      </c>
      <c r="BC31" s="128" t="str">
        <f ca="1" t="shared" si="9"/>
        <v/>
      </c>
      <c r="BD31" s="128" t="str">
        <f ca="1" t="shared" si="10"/>
        <v/>
      </c>
      <c r="BE31" s="128" t="str">
        <f ca="1" t="shared" si="10"/>
        <v/>
      </c>
      <c r="BF31" s="128" t="str">
        <f ca="1" t="shared" si="10"/>
        <v/>
      </c>
      <c r="BG31" s="128" t="str">
        <f ca="1" t="shared" si="10"/>
        <v/>
      </c>
      <c r="BH31" s="128" t="str">
        <f ca="1" t="shared" si="10"/>
        <v/>
      </c>
      <c r="BI31" s="128" t="str">
        <f ca="1" t="shared" si="10"/>
        <v/>
      </c>
      <c r="BJ31" s="128" t="str">
        <f ca="1" t="shared" si="10"/>
        <v/>
      </c>
      <c r="BK31" s="128" t="str">
        <f ca="1" t="shared" si="10"/>
        <v/>
      </c>
      <c r="BL31" s="128" t="str">
        <f ca="1" t="shared" si="10"/>
        <v/>
      </c>
      <c r="BM31" s="138"/>
    </row>
    <row r="32" s="1" customFormat="1" ht="40.15" customHeight="1" spans="1:65">
      <c r="A32" s="2"/>
      <c r="B32" s="99" t="s">
        <v>53</v>
      </c>
      <c r="C32" s="98" t="s">
        <v>36</v>
      </c>
      <c r="D32" s="98"/>
      <c r="E32" s="113"/>
      <c r="F32" s="114">
        <f ca="1">F31+42</f>
        <v>44611</v>
      </c>
      <c r="G32" s="115">
        <v>1</v>
      </c>
      <c r="H32" s="116"/>
      <c r="I32" s="127" t="str">
        <f ca="1" t="shared" si="12"/>
        <v/>
      </c>
      <c r="J32" s="128" t="str">
        <f ca="1" t="shared" si="12"/>
        <v/>
      </c>
      <c r="K32" s="128" t="str">
        <f ca="1" t="shared" si="12"/>
        <v/>
      </c>
      <c r="L32" s="128" t="str">
        <f ca="1" t="shared" si="12"/>
        <v/>
      </c>
      <c r="M32" s="128" t="str">
        <f ca="1" t="shared" si="12"/>
        <v/>
      </c>
      <c r="N32" s="128" t="str">
        <f ca="1" t="shared" si="12"/>
        <v/>
      </c>
      <c r="O32" s="128" t="str">
        <f ca="1" t="shared" si="12"/>
        <v/>
      </c>
      <c r="P32" s="128" t="str">
        <f ca="1" t="shared" si="12"/>
        <v/>
      </c>
      <c r="Q32" s="128" t="str">
        <f ca="1" t="shared" si="12"/>
        <v/>
      </c>
      <c r="R32" s="128" t="str">
        <f ca="1" t="shared" si="12"/>
        <v/>
      </c>
      <c r="S32" s="128" t="str">
        <f ca="1" t="shared" si="12"/>
        <v/>
      </c>
      <c r="T32" s="128" t="str">
        <f ca="1" t="shared" si="12"/>
        <v/>
      </c>
      <c r="U32" s="128" t="str">
        <f ca="1" t="shared" si="12"/>
        <v/>
      </c>
      <c r="V32" s="128" t="str">
        <f ca="1" t="shared" si="12"/>
        <v/>
      </c>
      <c r="W32" s="128" t="str">
        <f ca="1" t="shared" si="12"/>
        <v/>
      </c>
      <c r="X32" s="128" t="str">
        <f ca="1" t="shared" si="12"/>
        <v/>
      </c>
      <c r="Y32" s="128" t="str">
        <f ca="1" t="shared" si="11"/>
        <v/>
      </c>
      <c r="Z32" s="128" t="str">
        <f ca="1" t="shared" si="11"/>
        <v/>
      </c>
      <c r="AA32" s="128" t="str">
        <f ca="1" t="shared" si="11"/>
        <v/>
      </c>
      <c r="AB32" s="128" t="str">
        <f ca="1" t="shared" si="11"/>
        <v/>
      </c>
      <c r="AC32" s="128" t="str">
        <f ca="1" t="shared" si="11"/>
        <v/>
      </c>
      <c r="AD32" s="128" t="str">
        <f ca="1" t="shared" si="11"/>
        <v/>
      </c>
      <c r="AE32" s="128" t="str">
        <f ca="1" t="shared" si="11"/>
        <v/>
      </c>
      <c r="AF32" s="128" t="str">
        <f ca="1" t="shared" si="11"/>
        <v/>
      </c>
      <c r="AG32" s="128" t="str">
        <f ca="1" t="shared" si="11"/>
        <v/>
      </c>
      <c r="AH32" s="128" t="str">
        <f ca="1" t="shared" si="11"/>
        <v/>
      </c>
      <c r="AI32" s="128" t="str">
        <f ca="1" t="shared" si="11"/>
        <v/>
      </c>
      <c r="AJ32" s="128" t="str">
        <f ca="1" t="shared" si="11"/>
        <v/>
      </c>
      <c r="AK32" s="128" t="str">
        <f ca="1" t="shared" si="11"/>
        <v/>
      </c>
      <c r="AL32" s="128" t="str">
        <f ca="1" t="shared" si="11"/>
        <v/>
      </c>
      <c r="AM32" s="128" t="str">
        <f ca="1" t="shared" si="11"/>
        <v/>
      </c>
      <c r="AN32" s="128" t="str">
        <f ca="1" t="shared" si="9"/>
        <v/>
      </c>
      <c r="AO32" s="128" t="str">
        <f ca="1" t="shared" si="9"/>
        <v/>
      </c>
      <c r="AP32" s="128" t="str">
        <f ca="1" t="shared" si="9"/>
        <v/>
      </c>
      <c r="AQ32" s="128" t="str">
        <f ca="1" t="shared" si="9"/>
        <v/>
      </c>
      <c r="AR32" s="128" t="str">
        <f ca="1" t="shared" si="9"/>
        <v/>
      </c>
      <c r="AS32" s="128" t="str">
        <f ca="1" t="shared" si="9"/>
        <v/>
      </c>
      <c r="AT32" s="128" t="str">
        <f ca="1" t="shared" si="9"/>
        <v/>
      </c>
      <c r="AU32" s="128" t="str">
        <f ca="1" t="shared" si="9"/>
        <v/>
      </c>
      <c r="AV32" s="128" t="str">
        <f ca="1" t="shared" si="9"/>
        <v/>
      </c>
      <c r="AW32" s="128" t="str">
        <f ca="1" t="shared" si="9"/>
        <v/>
      </c>
      <c r="AX32" s="128" t="str">
        <f ca="1" t="shared" si="9"/>
        <v/>
      </c>
      <c r="AY32" s="128" t="str">
        <f ca="1" t="shared" si="9"/>
        <v/>
      </c>
      <c r="AZ32" s="128" t="str">
        <f ca="1" t="shared" si="9"/>
        <v/>
      </c>
      <c r="BA32" s="128" t="str">
        <f ca="1" t="shared" si="9"/>
        <v/>
      </c>
      <c r="BB32" s="128" t="str">
        <f ca="1" t="shared" si="9"/>
        <v/>
      </c>
      <c r="BC32" s="128" t="str">
        <f ca="1" t="shared" si="9"/>
        <v/>
      </c>
      <c r="BD32" s="128" t="str">
        <f ca="1" t="shared" si="10"/>
        <v/>
      </c>
      <c r="BE32" s="128" t="str">
        <f ca="1" t="shared" si="10"/>
        <v/>
      </c>
      <c r="BF32" s="128" t="str">
        <f ca="1" t="shared" si="10"/>
        <v/>
      </c>
      <c r="BG32" s="128" t="str">
        <f ca="1" t="shared" si="10"/>
        <v/>
      </c>
      <c r="BH32" s="128" t="str">
        <f ca="1" t="shared" si="10"/>
        <v/>
      </c>
      <c r="BI32" s="128" t="str">
        <f ca="1" t="shared" si="10"/>
        <v/>
      </c>
      <c r="BJ32" s="128" t="str">
        <f ca="1" t="shared" si="10"/>
        <v/>
      </c>
      <c r="BK32" s="128" t="str">
        <f ca="1" t="shared" si="10"/>
        <v/>
      </c>
      <c r="BL32" s="128" t="str">
        <f ca="1" t="shared" si="10"/>
        <v/>
      </c>
      <c r="BM32" s="138"/>
    </row>
    <row r="33" s="1" customFormat="1" ht="40.15" customHeight="1" spans="1:65">
      <c r="A33" s="2"/>
      <c r="B33" s="99" t="s">
        <v>54</v>
      </c>
      <c r="C33" s="98"/>
      <c r="D33" s="98"/>
      <c r="E33" s="113"/>
      <c r="F33" s="114"/>
      <c r="G33" s="115"/>
      <c r="H33" s="116"/>
      <c r="I33" s="127" t="str">
        <f ca="1" t="shared" si="12"/>
        <v/>
      </c>
      <c r="J33" s="128" t="str">
        <f ca="1" t="shared" si="12"/>
        <v/>
      </c>
      <c r="K33" s="128" t="str">
        <f ca="1" t="shared" si="12"/>
        <v/>
      </c>
      <c r="L33" s="128" t="str">
        <f ca="1" t="shared" si="12"/>
        <v/>
      </c>
      <c r="M33" s="128" t="str">
        <f ca="1" t="shared" si="12"/>
        <v/>
      </c>
      <c r="N33" s="128" t="str">
        <f ca="1" t="shared" si="12"/>
        <v/>
      </c>
      <c r="O33" s="128" t="str">
        <f ca="1" t="shared" si="12"/>
        <v/>
      </c>
      <c r="P33" s="128" t="str">
        <f ca="1" t="shared" si="12"/>
        <v/>
      </c>
      <c r="Q33" s="128" t="str">
        <f ca="1" t="shared" si="12"/>
        <v/>
      </c>
      <c r="R33" s="128" t="str">
        <f ca="1" t="shared" si="12"/>
        <v/>
      </c>
      <c r="S33" s="128" t="str">
        <f ca="1" t="shared" si="12"/>
        <v/>
      </c>
      <c r="T33" s="128" t="str">
        <f ca="1" t="shared" si="12"/>
        <v/>
      </c>
      <c r="U33" s="128" t="str">
        <f ca="1" t="shared" si="12"/>
        <v/>
      </c>
      <c r="V33" s="128" t="str">
        <f ca="1" t="shared" si="12"/>
        <v/>
      </c>
      <c r="W33" s="128" t="str">
        <f ca="1" t="shared" si="12"/>
        <v/>
      </c>
      <c r="X33" s="128" t="str">
        <f ca="1" t="shared" si="12"/>
        <v/>
      </c>
      <c r="Y33" s="128" t="str">
        <f ca="1" t="shared" si="11"/>
        <v/>
      </c>
      <c r="Z33" s="128" t="str">
        <f ca="1" t="shared" si="11"/>
        <v/>
      </c>
      <c r="AA33" s="128" t="str">
        <f ca="1" t="shared" si="11"/>
        <v/>
      </c>
      <c r="AB33" s="128" t="str">
        <f ca="1" t="shared" si="11"/>
        <v/>
      </c>
      <c r="AC33" s="128" t="str">
        <f ca="1" t="shared" si="11"/>
        <v/>
      </c>
      <c r="AD33" s="128" t="str">
        <f ca="1" t="shared" si="11"/>
        <v/>
      </c>
      <c r="AE33" s="128" t="str">
        <f ca="1" t="shared" si="11"/>
        <v/>
      </c>
      <c r="AF33" s="128" t="str">
        <f ca="1" t="shared" si="11"/>
        <v/>
      </c>
      <c r="AG33" s="128" t="str">
        <f ca="1" t="shared" si="11"/>
        <v/>
      </c>
      <c r="AH33" s="128" t="str">
        <f ca="1" t="shared" si="11"/>
        <v/>
      </c>
      <c r="AI33" s="128" t="str">
        <f ca="1" t="shared" si="11"/>
        <v/>
      </c>
      <c r="AJ33" s="128" t="str">
        <f ca="1" t="shared" si="11"/>
        <v/>
      </c>
      <c r="AK33" s="128" t="str">
        <f ca="1" t="shared" si="11"/>
        <v/>
      </c>
      <c r="AL33" s="128" t="str">
        <f ca="1" t="shared" si="11"/>
        <v/>
      </c>
      <c r="AM33" s="128" t="str">
        <f ca="1" t="shared" si="11"/>
        <v/>
      </c>
      <c r="AN33" s="128" t="str">
        <f ca="1" t="shared" si="9"/>
        <v/>
      </c>
      <c r="AO33" s="128" t="str">
        <f ca="1" t="shared" si="9"/>
        <v/>
      </c>
      <c r="AP33" s="128" t="str">
        <f ca="1" t="shared" si="9"/>
        <v/>
      </c>
      <c r="AQ33" s="128" t="str">
        <f ca="1" t="shared" si="9"/>
        <v/>
      </c>
      <c r="AR33" s="128" t="str">
        <f ca="1" t="shared" si="9"/>
        <v/>
      </c>
      <c r="AS33" s="128" t="str">
        <f ca="1" t="shared" si="9"/>
        <v/>
      </c>
      <c r="AT33" s="128" t="str">
        <f ca="1" t="shared" si="9"/>
        <v/>
      </c>
      <c r="AU33" s="128" t="str">
        <f ca="1" t="shared" si="9"/>
        <v/>
      </c>
      <c r="AV33" s="128" t="str">
        <f ca="1" t="shared" si="9"/>
        <v/>
      </c>
      <c r="AW33" s="128" t="str">
        <f ca="1" t="shared" si="9"/>
        <v/>
      </c>
      <c r="AX33" s="128" t="str">
        <f ca="1" t="shared" si="9"/>
        <v/>
      </c>
      <c r="AY33" s="128" t="str">
        <f ca="1" t="shared" si="9"/>
        <v/>
      </c>
      <c r="AZ33" s="128" t="str">
        <f ca="1" t="shared" si="9"/>
        <v/>
      </c>
      <c r="BA33" s="128" t="str">
        <f ca="1" t="shared" si="9"/>
        <v/>
      </c>
      <c r="BB33" s="128" t="str">
        <f ca="1" t="shared" si="9"/>
        <v/>
      </c>
      <c r="BC33" s="128" t="str">
        <f ca="1" t="shared" si="9"/>
        <v/>
      </c>
      <c r="BD33" s="128" t="str">
        <f ca="1" t="shared" si="10"/>
        <v/>
      </c>
      <c r="BE33" s="128" t="str">
        <f ca="1" t="shared" si="10"/>
        <v/>
      </c>
      <c r="BF33" s="128" t="str">
        <f ca="1" t="shared" si="10"/>
        <v/>
      </c>
      <c r="BG33" s="128" t="str">
        <f ca="1" t="shared" si="10"/>
        <v/>
      </c>
      <c r="BH33" s="128" t="str">
        <f ca="1" t="shared" si="10"/>
        <v/>
      </c>
      <c r="BI33" s="128" t="str">
        <f ca="1" t="shared" si="10"/>
        <v/>
      </c>
      <c r="BJ33" s="128" t="str">
        <f ca="1" t="shared" si="10"/>
        <v/>
      </c>
      <c r="BK33" s="128" t="str">
        <f ca="1" t="shared" si="10"/>
        <v/>
      </c>
      <c r="BL33" s="128" t="str">
        <f ca="1" t="shared" si="10"/>
        <v/>
      </c>
      <c r="BM33" s="138"/>
    </row>
    <row r="34" s="1" customFormat="1" ht="40.15" customHeight="1" spans="1:65">
      <c r="A34" s="2"/>
      <c r="B34" s="99" t="s">
        <v>55</v>
      </c>
      <c r="C34" s="98"/>
      <c r="D34" s="98"/>
      <c r="E34" s="113"/>
      <c r="F34" s="114"/>
      <c r="G34" s="115"/>
      <c r="H34" s="116"/>
      <c r="I34" s="127" t="str">
        <f ca="1" t="shared" si="12"/>
        <v/>
      </c>
      <c r="J34" s="128" t="str">
        <f ca="1" t="shared" si="12"/>
        <v/>
      </c>
      <c r="K34" s="128" t="str">
        <f ca="1" t="shared" si="12"/>
        <v/>
      </c>
      <c r="L34" s="128" t="str">
        <f ca="1" t="shared" si="12"/>
        <v/>
      </c>
      <c r="M34" s="128" t="str">
        <f ca="1" t="shared" si="12"/>
        <v/>
      </c>
      <c r="N34" s="128" t="str">
        <f ca="1" t="shared" si="12"/>
        <v/>
      </c>
      <c r="O34" s="128" t="str">
        <f ca="1" t="shared" si="12"/>
        <v/>
      </c>
      <c r="P34" s="128" t="str">
        <f ca="1" t="shared" si="12"/>
        <v/>
      </c>
      <c r="Q34" s="128" t="str">
        <f ca="1" t="shared" si="12"/>
        <v/>
      </c>
      <c r="R34" s="128" t="str">
        <f ca="1" t="shared" si="12"/>
        <v/>
      </c>
      <c r="S34" s="128" t="str">
        <f ca="1" t="shared" si="12"/>
        <v/>
      </c>
      <c r="T34" s="128" t="str">
        <f ca="1" t="shared" si="12"/>
        <v/>
      </c>
      <c r="U34" s="128" t="str">
        <f ca="1" t="shared" si="12"/>
        <v/>
      </c>
      <c r="V34" s="128" t="str">
        <f ca="1" t="shared" si="12"/>
        <v/>
      </c>
      <c r="W34" s="128" t="str">
        <f ca="1" t="shared" si="12"/>
        <v/>
      </c>
      <c r="X34" s="128" t="str">
        <f ca="1" t="shared" si="12"/>
        <v/>
      </c>
      <c r="Y34" s="128" t="str">
        <f ca="1" t="shared" si="11"/>
        <v/>
      </c>
      <c r="Z34" s="128" t="str">
        <f ca="1" t="shared" si="11"/>
        <v/>
      </c>
      <c r="AA34" s="128" t="str">
        <f ca="1" t="shared" si="11"/>
        <v/>
      </c>
      <c r="AB34" s="128" t="str">
        <f ca="1" t="shared" si="11"/>
        <v/>
      </c>
      <c r="AC34" s="128" t="str">
        <f ca="1" t="shared" si="11"/>
        <v/>
      </c>
      <c r="AD34" s="128" t="str">
        <f ca="1" t="shared" si="11"/>
        <v/>
      </c>
      <c r="AE34" s="128" t="str">
        <f ca="1" t="shared" si="11"/>
        <v/>
      </c>
      <c r="AF34" s="128" t="str">
        <f ca="1" t="shared" si="11"/>
        <v/>
      </c>
      <c r="AG34" s="128" t="str">
        <f ca="1" t="shared" si="11"/>
        <v/>
      </c>
      <c r="AH34" s="128" t="str">
        <f ca="1" t="shared" si="11"/>
        <v/>
      </c>
      <c r="AI34" s="128" t="str">
        <f ca="1" t="shared" si="11"/>
        <v/>
      </c>
      <c r="AJ34" s="128" t="str">
        <f ca="1" t="shared" si="11"/>
        <v/>
      </c>
      <c r="AK34" s="128" t="str">
        <f ca="1" t="shared" si="11"/>
        <v/>
      </c>
      <c r="AL34" s="128" t="str">
        <f ca="1" t="shared" si="11"/>
        <v/>
      </c>
      <c r="AM34" s="128" t="str">
        <f ca="1" t="shared" si="11"/>
        <v/>
      </c>
      <c r="AN34" s="128" t="str">
        <f ca="1" t="shared" si="9"/>
        <v/>
      </c>
      <c r="AO34" s="128" t="str">
        <f ca="1" t="shared" si="9"/>
        <v/>
      </c>
      <c r="AP34" s="128" t="str">
        <f ca="1" t="shared" si="9"/>
        <v/>
      </c>
      <c r="AQ34" s="128" t="str">
        <f ca="1" t="shared" si="9"/>
        <v/>
      </c>
      <c r="AR34" s="128" t="str">
        <f ca="1" t="shared" si="9"/>
        <v/>
      </c>
      <c r="AS34" s="128" t="str">
        <f ca="1" t="shared" si="9"/>
        <v/>
      </c>
      <c r="AT34" s="128" t="str">
        <f ca="1" t="shared" si="9"/>
        <v/>
      </c>
      <c r="AU34" s="128" t="str">
        <f ca="1" t="shared" si="9"/>
        <v/>
      </c>
      <c r="AV34" s="128" t="str">
        <f ca="1" t="shared" si="9"/>
        <v/>
      </c>
      <c r="AW34" s="128" t="str">
        <f ca="1" t="shared" si="9"/>
        <v/>
      </c>
      <c r="AX34" s="128" t="str">
        <f ca="1" t="shared" si="9"/>
        <v/>
      </c>
      <c r="AY34" s="128" t="str">
        <f ca="1" t="shared" si="9"/>
        <v/>
      </c>
      <c r="AZ34" s="128" t="str">
        <f ca="1" t="shared" si="9"/>
        <v/>
      </c>
      <c r="BA34" s="128" t="str">
        <f ca="1" t="shared" si="9"/>
        <v/>
      </c>
      <c r="BB34" s="128" t="str">
        <f ca="1" t="shared" si="9"/>
        <v/>
      </c>
      <c r="BC34" s="128" t="str">
        <f ca="1" t="shared" si="9"/>
        <v/>
      </c>
      <c r="BD34" s="128" t="str">
        <f ca="1" t="shared" si="10"/>
        <v/>
      </c>
      <c r="BE34" s="128" t="str">
        <f ca="1" t="shared" si="10"/>
        <v/>
      </c>
      <c r="BF34" s="128" t="str">
        <f ca="1" t="shared" si="10"/>
        <v/>
      </c>
      <c r="BG34" s="128" t="str">
        <f ca="1" t="shared" si="10"/>
        <v/>
      </c>
      <c r="BH34" s="128" t="str">
        <f ca="1" t="shared" si="10"/>
        <v/>
      </c>
      <c r="BI34" s="128" t="str">
        <f ca="1" t="shared" si="10"/>
        <v/>
      </c>
      <c r="BJ34" s="128" t="str">
        <f ca="1" t="shared" si="10"/>
        <v/>
      </c>
      <c r="BK34" s="128" t="str">
        <f ca="1" t="shared" si="10"/>
        <v/>
      </c>
      <c r="BL34" s="128" t="str">
        <f ca="1" t="shared" si="10"/>
        <v/>
      </c>
      <c r="BM34" s="138"/>
    </row>
    <row r="35" s="1" customFormat="1" ht="40.15" customHeight="1" spans="1:65">
      <c r="A35" s="2"/>
      <c r="B35" s="99"/>
      <c r="C35" s="98"/>
      <c r="D35" s="98"/>
      <c r="E35" s="113"/>
      <c r="F35" s="114"/>
      <c r="G35" s="115"/>
      <c r="H35" s="116"/>
      <c r="I35" s="127" t="str">
        <f ca="1" t="shared" si="12"/>
        <v/>
      </c>
      <c r="J35" s="128" t="str">
        <f ca="1" t="shared" si="12"/>
        <v/>
      </c>
      <c r="K35" s="128" t="str">
        <f ca="1" t="shared" si="12"/>
        <v/>
      </c>
      <c r="L35" s="128" t="str">
        <f ca="1" t="shared" si="12"/>
        <v/>
      </c>
      <c r="M35" s="128" t="str">
        <f ca="1" t="shared" si="12"/>
        <v/>
      </c>
      <c r="N35" s="128" t="str">
        <f ca="1" t="shared" si="12"/>
        <v/>
      </c>
      <c r="O35" s="128" t="str">
        <f ca="1" t="shared" si="12"/>
        <v/>
      </c>
      <c r="P35" s="128" t="str">
        <f ca="1" t="shared" si="12"/>
        <v/>
      </c>
      <c r="Q35" s="128" t="str">
        <f ca="1" t="shared" si="12"/>
        <v/>
      </c>
      <c r="R35" s="128" t="str">
        <f ca="1" t="shared" si="12"/>
        <v/>
      </c>
      <c r="S35" s="128" t="str">
        <f ca="1" t="shared" si="12"/>
        <v/>
      </c>
      <c r="T35" s="128" t="str">
        <f ca="1" t="shared" si="12"/>
        <v/>
      </c>
      <c r="U35" s="128" t="str">
        <f ca="1" t="shared" si="12"/>
        <v/>
      </c>
      <c r="V35" s="128" t="str">
        <f ca="1" t="shared" si="12"/>
        <v/>
      </c>
      <c r="W35" s="128" t="str">
        <f ca="1" t="shared" si="12"/>
        <v/>
      </c>
      <c r="X35" s="128" t="str">
        <f ca="1" t="shared" si="12"/>
        <v/>
      </c>
      <c r="Y35" s="128" t="str">
        <f ca="1" t="shared" si="11"/>
        <v/>
      </c>
      <c r="Z35" s="128" t="str">
        <f ca="1" t="shared" si="11"/>
        <v/>
      </c>
      <c r="AA35" s="128" t="str">
        <f ca="1" t="shared" si="11"/>
        <v/>
      </c>
      <c r="AB35" s="128" t="str">
        <f ca="1" t="shared" si="11"/>
        <v/>
      </c>
      <c r="AC35" s="128" t="str">
        <f ca="1" t="shared" si="11"/>
        <v/>
      </c>
      <c r="AD35" s="128" t="str">
        <f ca="1" t="shared" si="11"/>
        <v/>
      </c>
      <c r="AE35" s="128" t="str">
        <f ca="1" t="shared" si="11"/>
        <v/>
      </c>
      <c r="AF35" s="128" t="str">
        <f ca="1" t="shared" si="11"/>
        <v/>
      </c>
      <c r="AG35" s="128" t="str">
        <f ca="1" t="shared" si="11"/>
        <v/>
      </c>
      <c r="AH35" s="128" t="str">
        <f ca="1" t="shared" si="11"/>
        <v/>
      </c>
      <c r="AI35" s="128" t="str">
        <f ca="1" t="shared" si="11"/>
        <v/>
      </c>
      <c r="AJ35" s="128" t="str">
        <f ca="1" t="shared" si="11"/>
        <v/>
      </c>
      <c r="AK35" s="128" t="str">
        <f ca="1" t="shared" si="11"/>
        <v/>
      </c>
      <c r="AL35" s="128" t="str">
        <f ca="1" t="shared" si="11"/>
        <v/>
      </c>
      <c r="AM35" s="128" t="str">
        <f ca="1" t="shared" si="11"/>
        <v/>
      </c>
      <c r="AN35" s="128" t="str">
        <f ca="1" t="shared" si="9"/>
        <v/>
      </c>
      <c r="AO35" s="128" t="str">
        <f ca="1" t="shared" si="9"/>
        <v/>
      </c>
      <c r="AP35" s="128" t="str">
        <f ca="1" t="shared" si="9"/>
        <v/>
      </c>
      <c r="AQ35" s="128" t="str">
        <f ca="1" t="shared" si="9"/>
        <v/>
      </c>
      <c r="AR35" s="128" t="str">
        <f ca="1" t="shared" si="9"/>
        <v/>
      </c>
      <c r="AS35" s="128" t="str">
        <f ca="1" t="shared" si="9"/>
        <v/>
      </c>
      <c r="AT35" s="128" t="str">
        <f ca="1" t="shared" si="9"/>
        <v/>
      </c>
      <c r="AU35" s="128" t="str">
        <f ca="1" t="shared" si="9"/>
        <v/>
      </c>
      <c r="AV35" s="128" t="str">
        <f ca="1" t="shared" si="9"/>
        <v/>
      </c>
      <c r="AW35" s="128" t="str">
        <f ca="1" t="shared" si="9"/>
        <v/>
      </c>
      <c r="AX35" s="128" t="str">
        <f ca="1" t="shared" si="9"/>
        <v/>
      </c>
      <c r="AY35" s="128" t="str">
        <f ca="1" t="shared" si="9"/>
        <v/>
      </c>
      <c r="AZ35" s="128" t="str">
        <f ca="1" t="shared" si="9"/>
        <v/>
      </c>
      <c r="BA35" s="128" t="str">
        <f ca="1" t="shared" si="9"/>
        <v/>
      </c>
      <c r="BB35" s="128" t="str">
        <f ca="1" t="shared" si="9"/>
        <v/>
      </c>
      <c r="BC35" s="128" t="str">
        <f ca="1" t="shared" si="9"/>
        <v/>
      </c>
      <c r="BD35" s="128" t="str">
        <f ca="1" t="shared" si="10"/>
        <v/>
      </c>
      <c r="BE35" s="128" t="str">
        <f ca="1" t="shared" si="10"/>
        <v/>
      </c>
      <c r="BF35" s="128" t="str">
        <f ca="1" t="shared" si="10"/>
        <v/>
      </c>
      <c r="BG35" s="128" t="str">
        <f ca="1" t="shared" si="10"/>
        <v/>
      </c>
      <c r="BH35" s="128" t="str">
        <f ca="1" t="shared" si="10"/>
        <v/>
      </c>
      <c r="BI35" s="128" t="str">
        <f ca="1" t="shared" si="10"/>
        <v/>
      </c>
      <c r="BJ35" s="128" t="str">
        <f ca="1" t="shared" si="10"/>
        <v/>
      </c>
      <c r="BK35" s="128" t="str">
        <f ca="1" t="shared" si="10"/>
        <v/>
      </c>
      <c r="BL35" s="128" t="str">
        <f ca="1" t="shared" si="10"/>
        <v/>
      </c>
      <c r="BM35" s="139"/>
    </row>
    <row r="36" s="1" customFormat="1" ht="40.15" customHeight="1" spans="1:65">
      <c r="A36" s="4"/>
      <c r="B36" s="100" t="s">
        <v>59</v>
      </c>
      <c r="C36" s="101"/>
      <c r="D36" s="101"/>
      <c r="E36" s="107"/>
      <c r="F36" s="117"/>
      <c r="G36" s="118"/>
      <c r="H36" s="116"/>
      <c r="I36" s="129"/>
      <c r="J36" s="129"/>
      <c r="K36" s="129"/>
      <c r="L36" s="129"/>
      <c r="M36" s="129"/>
      <c r="N36" s="129"/>
      <c r="O36" s="129"/>
      <c r="P36" s="129"/>
      <c r="Q36" s="129"/>
      <c r="R36" s="129"/>
      <c r="S36" s="129"/>
      <c r="T36" s="129"/>
      <c r="U36" s="129"/>
      <c r="V36" s="129"/>
      <c r="W36" s="129"/>
      <c r="X36" s="129"/>
      <c r="Y36" s="129"/>
      <c r="Z36" s="129"/>
      <c r="AA36" s="129"/>
      <c r="AB36" s="129"/>
      <c r="AC36" s="129"/>
      <c r="AD36" s="129"/>
      <c r="AE36" s="129"/>
      <c r="AF36" s="129"/>
      <c r="AG36" s="129"/>
      <c r="AH36" s="129"/>
      <c r="AI36" s="129"/>
      <c r="AJ36" s="129"/>
      <c r="AK36" s="129"/>
      <c r="AL36" s="129"/>
      <c r="AM36" s="129"/>
      <c r="AN36" s="129"/>
      <c r="AO36" s="129"/>
      <c r="AP36" s="129"/>
      <c r="AQ36" s="129"/>
      <c r="AR36" s="129"/>
      <c r="AS36" s="129"/>
      <c r="AT36" s="129"/>
      <c r="AU36" s="129"/>
      <c r="AV36" s="129"/>
      <c r="AW36" s="129"/>
      <c r="AX36" s="129"/>
      <c r="AY36" s="129"/>
      <c r="AZ36" s="129"/>
      <c r="BA36" s="129"/>
      <c r="BB36" s="129"/>
      <c r="BC36" s="129"/>
      <c r="BD36" s="129"/>
      <c r="BE36" s="129"/>
      <c r="BF36" s="129"/>
      <c r="BG36" s="129"/>
      <c r="BH36" s="129"/>
      <c r="BI36" s="129"/>
      <c r="BJ36" s="129"/>
      <c r="BK36" s="129"/>
      <c r="BL36" s="129"/>
      <c r="BM36" s="103"/>
    </row>
    <row r="37" customHeight="1" spans="4:8">
      <c r="D37" s="28"/>
      <c r="G37" s="48"/>
      <c r="H37" s="49"/>
    </row>
    <row r="38" customHeight="1" spans="4:4">
      <c r="D38" s="29"/>
    </row>
  </sheetData>
  <mergeCells count="8">
    <mergeCell ref="B2:H2"/>
    <mergeCell ref="I2:N2"/>
    <mergeCell ref="O2:T2"/>
    <mergeCell ref="I4:L4"/>
    <mergeCell ref="N4:Q4"/>
    <mergeCell ref="S4:V4"/>
    <mergeCell ref="X4:AA4"/>
    <mergeCell ref="AC4:AF4"/>
  </mergeCells>
  <conditionalFormatting sqref="I6:AM6">
    <cfRule type="expression" dxfId="13" priority="4">
      <formula>I$7&lt;=EOMONTH($I$7,0)</formula>
    </cfRule>
  </conditionalFormatting>
  <conditionalFormatting sqref="I6:BL6">
    <cfRule type="expression" dxfId="14" priority="2">
      <formula>AND(I$7&lt;=EOMONTH($I$7,1),I$7&gt;EOMONTH($I$7,0))</formula>
    </cfRule>
  </conditionalFormatting>
  <conditionalFormatting sqref="J6:BL6">
    <cfRule type="expression" dxfId="13" priority="3">
      <formula>AND(J$7&lt;=EOMONTH($I$7,2),J$7&gt;EOMONTH($I$7,0),J$7&gt;EOMONTH($I$7,1))</formula>
    </cfRule>
  </conditionalFormatting>
  <conditionalFormatting sqref="I36:BL36">
    <cfRule type="expression" dxfId="2" priority="13" stopIfTrue="1">
      <formula>AND(#REF!="Low Risk",I$7&gt;=#REF!,I$7&lt;=#REF!+#REF!-1)</formula>
    </cfRule>
    <cfRule type="expression" dxfId="3" priority="14" stopIfTrue="1">
      <formula>AND(#REF!="High Risk",I$7&gt;=#REF!,I$7&lt;=#REF!+#REF!-1)</formula>
    </cfRule>
    <cfRule type="expression" dxfId="4" priority="15" stopIfTrue="1">
      <formula>AND(#REF!="On Track",I$7&gt;=#REF!,I$7&lt;=#REF!+#REF!-1)</formula>
    </cfRule>
    <cfRule type="expression" dxfId="5" priority="16" stopIfTrue="1">
      <formula>AND(#REF!="Med Risk",I$7&gt;=#REF!,I$7&lt;=#REF!+#REF!-1)</formula>
    </cfRule>
    <cfRule type="expression" dxfId="6"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{2b1ee8c4-3e06-4422-b394-e6369dfdbc6d}</x14:id>
        </ext>
      </extLst>
    </cfRule>
  </conditionalFormatting>
  <conditionalFormatting sqref="I7:BL36">
    <cfRule type="expression" dxfId="7" priority="1">
      <formula>AND(TODAY()&gt;=I$7,TODAY()&lt;J$7)</formula>
    </cfRule>
  </conditionalFormatting>
  <conditionalFormatting sqref="I10:BL35">
    <cfRule type="expression" dxfId="8" priority="7" stopIfTrue="1">
      <formula>AND($C10="Low Risk",I$7&gt;=$F10,I$7&lt;=$F10+$G10-1)</formula>
    </cfRule>
    <cfRule type="expression" dxfId="9" priority="8" stopIfTrue="1">
      <formula>AND($C10="High Risk",I$7&gt;=$F10,I$7&lt;=$F10+$G10-1)</formula>
    </cfRule>
    <cfRule type="expression" dxfId="10" priority="9" stopIfTrue="1">
      <formula>AND($C10="On Track",I$7&gt;=$F10,I$7&lt;=$F10+$G10-1)</formula>
    </cfRule>
    <cfRule type="expression" dxfId="11" priority="10" stopIfTrue="1">
      <formula>AND($C10="Med Risk",I$7&gt;=$F10,I$7&lt;=$F10+$G10-1)</formula>
    </cfRule>
    <cfRule type="expression" dxfId="12"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Enter Company Name in cell B4.&#10;A legend is in cells I4 through AC4.  The Legend label is in cell G4." sqref="A4"/>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Cells I9 through BL9 contain the day number of the month for the Month represented in the cell block above each date cell and are auto calculated.&#10;Do not modify these cells.&#10;" sqref="A7"/>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e85364e4-4f34-401e-95af-0d885d1c2b44}">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2b1ee8c4-3e06-4422-b394-e6369dfdbc6d}">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e0e5870-e34c-48ce-b6f7-fcb8c4e6efd0}">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P38"/>
  <sheetViews>
    <sheetView showGridLines="0" workbookViewId="0">
      <selection activeCell="B4" sqref="B4"/>
    </sheetView>
  </sheetViews>
  <sheetFormatPr defaultColWidth="8.85576923076923" defaultRowHeight="30" customHeight="1"/>
  <cols>
    <col min="1" max="1" width="4.71153846153846" style="2" customWidth="1"/>
    <col min="2" max="2" width="30.7115384615385" customWidth="1"/>
    <col min="3" max="3" width="13.2788461538462" customWidth="1"/>
    <col min="4" max="4" width="20.5769230769231" customWidth="1"/>
    <col min="5" max="5" width="15.7115384615385" customWidth="1"/>
    <col min="6" max="6" width="10.4230769230769" style="3" customWidth="1"/>
    <col min="7" max="7" width="10.4230769230769" customWidth="1"/>
    <col min="8" max="8" width="2.71153846153846" customWidth="1"/>
    <col min="9" max="64" width="3.57692307692308" customWidth="1"/>
    <col min="65" max="65" width="2.71153846153846" customWidth="1"/>
  </cols>
  <sheetData>
    <row r="1" ht="25.15" customHeight="1"/>
    <row r="2" ht="49.9" customHeight="1" spans="1:65">
      <c r="A2" s="4"/>
      <c r="B2" s="5" t="s">
        <v>3</v>
      </c>
      <c r="C2" s="5"/>
      <c r="D2" s="5"/>
      <c r="E2" s="5"/>
      <c r="F2" s="5"/>
      <c r="G2" s="5"/>
      <c r="H2" s="5"/>
      <c r="I2" s="50"/>
      <c r="J2" s="50"/>
      <c r="K2" s="50"/>
      <c r="L2" s="50"/>
      <c r="M2" s="50"/>
      <c r="N2" s="50"/>
      <c r="O2" s="64"/>
      <c r="P2" s="64"/>
      <c r="Q2" s="64"/>
      <c r="R2" s="64"/>
      <c r="S2" s="64"/>
      <c r="T2" s="64"/>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row>
    <row r="3" ht="19.9" customHeight="1" spans="1:65">
      <c r="A3" s="4"/>
      <c r="B3" s="6"/>
      <c r="C3" s="7"/>
      <c r="D3" s="8"/>
      <c r="E3" s="8"/>
      <c r="F3" s="30"/>
      <c r="G3" s="8"/>
      <c r="H3" s="8"/>
      <c r="I3" s="51"/>
      <c r="J3" s="52"/>
      <c r="K3" s="52"/>
      <c r="L3" s="52"/>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41"/>
    </row>
    <row r="4" customHeight="1" spans="1:65">
      <c r="A4" s="4"/>
      <c r="B4" s="9" t="s">
        <v>48</v>
      </c>
      <c r="C4" s="10"/>
      <c r="D4" s="11"/>
      <c r="E4" s="31"/>
      <c r="F4" s="32"/>
      <c r="G4" s="33" t="s">
        <v>5</v>
      </c>
      <c r="H4" s="31"/>
      <c r="I4" s="53" t="s">
        <v>6</v>
      </c>
      <c r="J4" s="53"/>
      <c r="K4" s="53"/>
      <c r="L4" s="53"/>
      <c r="M4" s="41"/>
      <c r="N4" s="65" t="s">
        <v>7</v>
      </c>
      <c r="O4" s="65"/>
      <c r="P4" s="65"/>
      <c r="Q4" s="65"/>
      <c r="R4" s="41"/>
      <c r="S4" s="68" t="s">
        <v>8</v>
      </c>
      <c r="T4" s="68"/>
      <c r="U4" s="68"/>
      <c r="V4" s="68"/>
      <c r="W4" s="41"/>
      <c r="X4" s="71" t="s">
        <v>9</v>
      </c>
      <c r="Y4" s="71"/>
      <c r="Z4" s="71"/>
      <c r="AA4" s="71"/>
      <c r="AB4" s="41"/>
      <c r="AC4" s="73" t="s">
        <v>10</v>
      </c>
      <c r="AD4" s="73"/>
      <c r="AE4" s="73"/>
      <c r="AF4" s="73"/>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row>
    <row r="5" customHeight="1" spans="1:65">
      <c r="A5" s="4"/>
      <c r="B5" s="12" t="s">
        <v>11</v>
      </c>
      <c r="C5" s="11"/>
      <c r="D5" s="11"/>
      <c r="E5" s="31"/>
      <c r="F5" s="32"/>
      <c r="G5" s="34"/>
      <c r="H5" s="3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41"/>
    </row>
    <row r="6" customHeight="1" spans="1:65">
      <c r="A6" s="4"/>
      <c r="B6" s="13" t="s">
        <v>16</v>
      </c>
      <c r="C6" s="14">
        <f ca="1" t="array" ref="C6">IFERROR(IF(MIN(Milestones43524[Start])=0,TODAY(),B11(Milestones43524[Start])),TODAY())</f>
        <v>44515</v>
      </c>
      <c r="D6" s="15"/>
      <c r="E6" s="31"/>
      <c r="F6" s="35"/>
      <c r="G6" s="31"/>
      <c r="H6" s="31"/>
      <c r="I6" s="55" t="str">
        <f ca="1">TEXT(I7,"mmmm")</f>
        <v>November</v>
      </c>
      <c r="J6" s="55"/>
      <c r="K6" s="55"/>
      <c r="L6" s="55"/>
      <c r="M6" s="55"/>
      <c r="N6" s="55"/>
      <c r="O6" s="55"/>
      <c r="P6" s="55" t="str">
        <f ca="1">IF(TEXT(P7,"mmmm")=I6,"",TEXT(P7,"mmmm"))</f>
        <v/>
      </c>
      <c r="Q6" s="55"/>
      <c r="R6" s="55"/>
      <c r="S6" s="55"/>
      <c r="T6" s="55"/>
      <c r="U6" s="55"/>
      <c r="V6" s="55"/>
      <c r="W6" s="55" t="str">
        <f ca="1">IF(OR(TEXT(W7,"mmmm")=P6,TEXT(W7,"mmmm")=I6),"",TEXT(W7,"mmmm"))</f>
        <v>December</v>
      </c>
      <c r="X6" s="55"/>
      <c r="Y6" s="55"/>
      <c r="Z6" s="55"/>
      <c r="AA6" s="55"/>
      <c r="AB6" s="55"/>
      <c r="AC6" s="55"/>
      <c r="AD6" s="55" t="str">
        <f ca="1">IF(OR(TEXT(AD7,"mmmm")=W6,TEXT(AD7,"mmmm")=P6,TEXT(AD7,"mmmm")=I6),"",TEXT(AD7,"mmmm"))</f>
        <v/>
      </c>
      <c r="AE6" s="55"/>
      <c r="AF6" s="55"/>
      <c r="AG6" s="55"/>
      <c r="AH6" s="55"/>
      <c r="AI6" s="55"/>
      <c r="AJ6" s="55"/>
      <c r="AK6" s="55" t="str">
        <f ca="1">IF(OR(TEXT(AK7,"mmmm")=AD6,TEXT(AK7,"mmmm")=W6,TEXT(AK7,"mmmm")=P6,TEXT(AK7,"mmmm")=I6),"",TEXT(AK7,"mmmm"))</f>
        <v/>
      </c>
      <c r="AL6" s="55"/>
      <c r="AM6" s="55"/>
      <c r="AN6" s="55"/>
      <c r="AO6" s="55"/>
      <c r="AP6" s="55"/>
      <c r="AQ6" s="55"/>
      <c r="AR6" s="55" t="str">
        <f ca="1">IF(OR(TEXT(AR7,"mmmm")=AK6,TEXT(AR7,"mmmm")=AD6,TEXT(AR7,"mmmm")=W6,TEXT(AR7,"mmmm")=P6),"",TEXT(AR7,"mmmm"))</f>
        <v/>
      </c>
      <c r="AS6" s="55"/>
      <c r="AT6" s="55"/>
      <c r="AU6" s="55"/>
      <c r="AV6" s="55"/>
      <c r="AW6" s="55"/>
      <c r="AX6" s="74"/>
      <c r="AY6" s="74" t="str">
        <f ca="1">IF(OR(TEXT(AY7,"mmmm")=AR6,TEXT(AY7,"mmmm")=AK6,TEXT(AY7,"mmmm")=AD6,TEXT(AY7,"mmmm")=W6),"",TEXT(AY7,"mmmm"))</f>
        <v>January</v>
      </c>
      <c r="AZ6" s="74"/>
      <c r="BA6" s="74"/>
      <c r="BB6" s="75"/>
      <c r="BC6" s="76"/>
      <c r="BD6" s="76"/>
      <c r="BE6" s="76"/>
      <c r="BF6" s="76" t="str">
        <f ca="1">IF(OR(TEXT(BF7,"mmmm")=AY6,TEXT(BF7,"mmmm")=AR6,TEXT(BF7,"mmmm")=AK6,TEXT(BF7,"mmmm")=AD6),"",TEXT(BF7,"mmmm"))</f>
        <v/>
      </c>
      <c r="BG6" s="76"/>
      <c r="BH6" s="76"/>
      <c r="BI6" s="76"/>
      <c r="BJ6" s="76"/>
      <c r="BK6" s="76"/>
      <c r="BL6" s="76"/>
      <c r="BM6" s="41"/>
    </row>
    <row r="7" customHeight="1" spans="1:65">
      <c r="A7" s="4"/>
      <c r="B7" s="13" t="s">
        <v>17</v>
      </c>
      <c r="C7" s="16">
        <v>5</v>
      </c>
      <c r="D7" s="11"/>
      <c r="E7" s="31"/>
      <c r="F7" s="34"/>
      <c r="G7" s="34"/>
      <c r="H7" s="36"/>
      <c r="I7" s="56">
        <f ca="1">IFERROR(Project_Start+Scrolling_Increment,TODAY())</f>
        <v>44520</v>
      </c>
      <c r="J7" s="57">
        <f ca="1">I7+1</f>
        <v>44521</v>
      </c>
      <c r="K7" s="57">
        <f ca="1" t="shared" ref="K7:AZ7" si="0">J7+1</f>
        <v>44522</v>
      </c>
      <c r="L7" s="57">
        <f ca="1" t="shared" si="0"/>
        <v>44523</v>
      </c>
      <c r="M7" s="57">
        <f ca="1" t="shared" si="0"/>
        <v>44524</v>
      </c>
      <c r="N7" s="57">
        <f ca="1" t="shared" si="0"/>
        <v>44525</v>
      </c>
      <c r="O7" s="66">
        <f ca="1" t="shared" si="0"/>
        <v>44526</v>
      </c>
      <c r="P7" s="57">
        <f ca="1" t="shared" si="0"/>
        <v>44527</v>
      </c>
      <c r="Q7" s="57">
        <f ca="1" t="shared" si="0"/>
        <v>44528</v>
      </c>
      <c r="R7" s="57">
        <f ca="1" t="shared" si="0"/>
        <v>44529</v>
      </c>
      <c r="S7" s="57">
        <f ca="1" t="shared" si="0"/>
        <v>44530</v>
      </c>
      <c r="T7" s="57">
        <f ca="1" t="shared" si="0"/>
        <v>44531</v>
      </c>
      <c r="U7" s="57">
        <f ca="1" t="shared" si="0"/>
        <v>44532</v>
      </c>
      <c r="V7" s="66">
        <f ca="1" t="shared" si="0"/>
        <v>44533</v>
      </c>
      <c r="W7" s="57">
        <f ca="1" t="shared" si="0"/>
        <v>44534</v>
      </c>
      <c r="X7" s="57">
        <f ca="1" t="shared" si="0"/>
        <v>44535</v>
      </c>
      <c r="Y7" s="57">
        <f ca="1" t="shared" si="0"/>
        <v>44536</v>
      </c>
      <c r="Z7" s="57">
        <f ca="1" t="shared" si="0"/>
        <v>44537</v>
      </c>
      <c r="AA7" s="57">
        <f ca="1" t="shared" si="0"/>
        <v>44538</v>
      </c>
      <c r="AB7" s="57">
        <f ca="1" t="shared" si="0"/>
        <v>44539</v>
      </c>
      <c r="AC7" s="66">
        <f ca="1" t="shared" si="0"/>
        <v>44540</v>
      </c>
      <c r="AD7" s="57">
        <f ca="1" t="shared" si="0"/>
        <v>44541</v>
      </c>
      <c r="AE7" s="57">
        <f ca="1" t="shared" si="0"/>
        <v>44542</v>
      </c>
      <c r="AF7" s="57">
        <f ca="1" t="shared" si="0"/>
        <v>44543</v>
      </c>
      <c r="AG7" s="57">
        <f ca="1" t="shared" si="0"/>
        <v>44544</v>
      </c>
      <c r="AH7" s="57">
        <f ca="1" t="shared" si="0"/>
        <v>44545</v>
      </c>
      <c r="AI7" s="57">
        <f ca="1" t="shared" si="0"/>
        <v>44546</v>
      </c>
      <c r="AJ7" s="66">
        <f ca="1" t="shared" si="0"/>
        <v>44547</v>
      </c>
      <c r="AK7" s="57">
        <f ca="1" t="shared" si="0"/>
        <v>44548</v>
      </c>
      <c r="AL7" s="57">
        <f ca="1" t="shared" si="0"/>
        <v>44549</v>
      </c>
      <c r="AM7" s="57">
        <f ca="1" t="shared" si="0"/>
        <v>44550</v>
      </c>
      <c r="AN7" s="57">
        <f ca="1" t="shared" si="0"/>
        <v>44551</v>
      </c>
      <c r="AO7" s="57">
        <f ca="1" t="shared" si="0"/>
        <v>44552</v>
      </c>
      <c r="AP7" s="57">
        <f ca="1" t="shared" si="0"/>
        <v>44553</v>
      </c>
      <c r="AQ7" s="66">
        <f ca="1" t="shared" si="0"/>
        <v>44554</v>
      </c>
      <c r="AR7" s="57">
        <f ca="1" t="shared" si="0"/>
        <v>44555</v>
      </c>
      <c r="AS7" s="57">
        <f ca="1" t="shared" si="0"/>
        <v>44556</v>
      </c>
      <c r="AT7" s="57">
        <f ca="1" t="shared" si="0"/>
        <v>44557</v>
      </c>
      <c r="AU7" s="57">
        <f ca="1" t="shared" si="0"/>
        <v>44558</v>
      </c>
      <c r="AV7" s="57">
        <f ca="1" t="shared" si="0"/>
        <v>44559</v>
      </c>
      <c r="AW7" s="57">
        <f ca="1" t="shared" si="0"/>
        <v>44560</v>
      </c>
      <c r="AX7" s="66">
        <f ca="1" t="shared" si="0"/>
        <v>44561</v>
      </c>
      <c r="AY7" s="57">
        <f ca="1" t="shared" si="0"/>
        <v>44562</v>
      </c>
      <c r="AZ7" s="57">
        <f ca="1" t="shared" si="0"/>
        <v>44563</v>
      </c>
      <c r="BA7" s="57">
        <f ca="1" t="shared" ref="BA7:BG7" si="1">AZ7+1</f>
        <v>44564</v>
      </c>
      <c r="BB7" s="57">
        <f ca="1" t="shared" si="1"/>
        <v>44565</v>
      </c>
      <c r="BC7" s="57">
        <f ca="1" t="shared" si="1"/>
        <v>44566</v>
      </c>
      <c r="BD7" s="57">
        <f ca="1" t="shared" si="1"/>
        <v>44567</v>
      </c>
      <c r="BE7" s="66">
        <f ca="1" t="shared" si="1"/>
        <v>44568</v>
      </c>
      <c r="BF7" s="57">
        <f ca="1" t="shared" si="1"/>
        <v>44569</v>
      </c>
      <c r="BG7" s="57">
        <f ca="1" t="shared" si="1"/>
        <v>44570</v>
      </c>
      <c r="BH7" s="57">
        <f ca="1" t="shared" ref="BH7:BL7" si="2">BG7+1</f>
        <v>44571</v>
      </c>
      <c r="BI7" s="57">
        <f ca="1" t="shared" si="2"/>
        <v>44572</v>
      </c>
      <c r="BJ7" s="57">
        <f ca="1" t="shared" si="2"/>
        <v>44573</v>
      </c>
      <c r="BK7" s="57">
        <f ca="1" t="shared" si="2"/>
        <v>44574</v>
      </c>
      <c r="BL7" s="66">
        <f ca="1" t="shared" si="2"/>
        <v>44575</v>
      </c>
      <c r="BM7" s="41"/>
    </row>
    <row r="8" ht="19.9" customHeight="1" spans="1:65">
      <c r="A8" s="4"/>
      <c r="B8" s="17"/>
      <c r="C8" s="17"/>
      <c r="D8" s="17"/>
      <c r="E8" s="34"/>
      <c r="F8" s="34"/>
      <c r="G8" s="34"/>
      <c r="H8" s="36"/>
      <c r="I8" s="58"/>
      <c r="J8" s="59"/>
      <c r="K8" s="59"/>
      <c r="L8" s="59"/>
      <c r="M8" s="59"/>
      <c r="N8" s="59"/>
      <c r="O8" s="59"/>
      <c r="P8" s="67"/>
      <c r="Q8" s="59"/>
      <c r="R8" s="59"/>
      <c r="S8" s="59"/>
      <c r="T8" s="59"/>
      <c r="U8" s="59"/>
      <c r="V8" s="72"/>
      <c r="W8" s="59"/>
      <c r="X8" s="59"/>
      <c r="Y8" s="59"/>
      <c r="Z8" s="59"/>
      <c r="AA8" s="59"/>
      <c r="AB8" s="59"/>
      <c r="AC8" s="72"/>
      <c r="AD8" s="59"/>
      <c r="AE8" s="59"/>
      <c r="AF8" s="59"/>
      <c r="AG8" s="59"/>
      <c r="AH8" s="59"/>
      <c r="AI8" s="59"/>
      <c r="AJ8" s="72"/>
      <c r="AK8" s="59"/>
      <c r="AL8" s="59"/>
      <c r="AM8" s="59"/>
      <c r="AN8" s="59"/>
      <c r="AO8" s="59"/>
      <c r="AP8" s="59"/>
      <c r="AQ8" s="72"/>
      <c r="AR8" s="59"/>
      <c r="AS8" s="59"/>
      <c r="AT8" s="59"/>
      <c r="AU8" s="59"/>
      <c r="AV8" s="59"/>
      <c r="AW8" s="59"/>
      <c r="AX8" s="72"/>
      <c r="AY8" s="59"/>
      <c r="AZ8" s="59"/>
      <c r="BA8" s="59"/>
      <c r="BB8" s="59"/>
      <c r="BC8" s="59"/>
      <c r="BD8" s="59"/>
      <c r="BE8" s="72"/>
      <c r="BF8" s="59"/>
      <c r="BG8" s="59"/>
      <c r="BH8" s="59"/>
      <c r="BI8" s="59"/>
      <c r="BJ8" s="59"/>
      <c r="BK8" s="59"/>
      <c r="BL8" s="77"/>
      <c r="BM8" s="41"/>
    </row>
    <row r="9" ht="40.15" customHeight="1" spans="1:65">
      <c r="A9" s="4"/>
      <c r="B9" s="18" t="s">
        <v>18</v>
      </c>
      <c r="C9" s="19" t="s">
        <v>19</v>
      </c>
      <c r="D9" s="19" t="s">
        <v>20</v>
      </c>
      <c r="E9" s="19" t="s">
        <v>21</v>
      </c>
      <c r="F9" s="19" t="s">
        <v>22</v>
      </c>
      <c r="G9" s="19" t="s">
        <v>23</v>
      </c>
      <c r="H9" s="37"/>
      <c r="I9" s="60" t="str">
        <f ca="1" t="shared" ref="I9:BL9" si="3">LEFT(TEXT(I7,"ddd"),1)</f>
        <v>S</v>
      </c>
      <c r="J9" s="60" t="str">
        <f ca="1" t="shared" si="3"/>
        <v>S</v>
      </c>
      <c r="K9" s="60" t="str">
        <f ca="1" t="shared" si="3"/>
        <v>M</v>
      </c>
      <c r="L9" s="60" t="str">
        <f ca="1" t="shared" si="3"/>
        <v>T</v>
      </c>
      <c r="M9" s="60" t="str">
        <f ca="1" t="shared" si="3"/>
        <v>W</v>
      </c>
      <c r="N9" s="60" t="str">
        <f ca="1" t="shared" si="3"/>
        <v>T</v>
      </c>
      <c r="O9" s="60" t="str">
        <f ca="1" t="shared" si="3"/>
        <v>F</v>
      </c>
      <c r="P9" s="60" t="str">
        <f ca="1" t="shared" si="3"/>
        <v>S</v>
      </c>
      <c r="Q9" s="60" t="str">
        <f ca="1" t="shared" si="3"/>
        <v>S</v>
      </c>
      <c r="R9" s="60" t="str">
        <f ca="1" t="shared" si="3"/>
        <v>M</v>
      </c>
      <c r="S9" s="60" t="str">
        <f ca="1" t="shared" si="3"/>
        <v>T</v>
      </c>
      <c r="T9" s="60" t="str">
        <f ca="1" t="shared" si="3"/>
        <v>W</v>
      </c>
      <c r="U9" s="60" t="str">
        <f ca="1" t="shared" si="3"/>
        <v>T</v>
      </c>
      <c r="V9" s="60" t="str">
        <f ca="1" t="shared" si="3"/>
        <v>F</v>
      </c>
      <c r="W9" s="60" t="str">
        <f ca="1" t="shared" si="3"/>
        <v>S</v>
      </c>
      <c r="X9" s="60" t="str">
        <f ca="1" t="shared" si="3"/>
        <v>S</v>
      </c>
      <c r="Y9" s="60" t="str">
        <f ca="1" t="shared" si="3"/>
        <v>M</v>
      </c>
      <c r="Z9" s="60" t="str">
        <f ca="1" t="shared" si="3"/>
        <v>T</v>
      </c>
      <c r="AA9" s="60" t="str">
        <f ca="1" t="shared" si="3"/>
        <v>W</v>
      </c>
      <c r="AB9" s="60" t="str">
        <f ca="1" t="shared" si="3"/>
        <v>T</v>
      </c>
      <c r="AC9" s="60" t="str">
        <f ca="1" t="shared" si="3"/>
        <v>F</v>
      </c>
      <c r="AD9" s="60" t="str">
        <f ca="1" t="shared" si="3"/>
        <v>S</v>
      </c>
      <c r="AE9" s="60" t="str">
        <f ca="1" t="shared" si="3"/>
        <v>S</v>
      </c>
      <c r="AF9" s="60" t="str">
        <f ca="1" t="shared" si="3"/>
        <v>M</v>
      </c>
      <c r="AG9" s="60" t="str">
        <f ca="1" t="shared" si="3"/>
        <v>T</v>
      </c>
      <c r="AH9" s="60" t="str">
        <f ca="1" t="shared" si="3"/>
        <v>W</v>
      </c>
      <c r="AI9" s="60" t="str">
        <f ca="1" t="shared" si="3"/>
        <v>T</v>
      </c>
      <c r="AJ9" s="60" t="str">
        <f ca="1" t="shared" si="3"/>
        <v>F</v>
      </c>
      <c r="AK9" s="60" t="str">
        <f ca="1" t="shared" si="3"/>
        <v>S</v>
      </c>
      <c r="AL9" s="60" t="str">
        <f ca="1" t="shared" si="3"/>
        <v>S</v>
      </c>
      <c r="AM9" s="60" t="str">
        <f ca="1" t="shared" si="3"/>
        <v>M</v>
      </c>
      <c r="AN9" s="60" t="str">
        <f ca="1" t="shared" si="3"/>
        <v>T</v>
      </c>
      <c r="AO9" s="60" t="str">
        <f ca="1" t="shared" si="3"/>
        <v>W</v>
      </c>
      <c r="AP9" s="60" t="str">
        <f ca="1" t="shared" si="3"/>
        <v>T</v>
      </c>
      <c r="AQ9" s="60" t="str">
        <f ca="1" t="shared" si="3"/>
        <v>F</v>
      </c>
      <c r="AR9" s="60" t="str">
        <f ca="1" t="shared" si="3"/>
        <v>S</v>
      </c>
      <c r="AS9" s="60" t="str">
        <f ca="1" t="shared" si="3"/>
        <v>S</v>
      </c>
      <c r="AT9" s="60" t="str">
        <f ca="1" t="shared" si="3"/>
        <v>M</v>
      </c>
      <c r="AU9" s="60" t="str">
        <f ca="1" t="shared" si="3"/>
        <v>T</v>
      </c>
      <c r="AV9" s="60" t="str">
        <f ca="1" t="shared" si="3"/>
        <v>W</v>
      </c>
      <c r="AW9" s="60" t="str">
        <f ca="1" t="shared" si="3"/>
        <v>T</v>
      </c>
      <c r="AX9" s="60" t="str">
        <f ca="1" t="shared" si="3"/>
        <v>F</v>
      </c>
      <c r="AY9" s="60" t="str">
        <f ca="1" t="shared" si="3"/>
        <v>S</v>
      </c>
      <c r="AZ9" s="60" t="str">
        <f ca="1" t="shared" si="3"/>
        <v>S</v>
      </c>
      <c r="BA9" s="60" t="str">
        <f ca="1" t="shared" si="3"/>
        <v>M</v>
      </c>
      <c r="BB9" s="60" t="str">
        <f ca="1" t="shared" si="3"/>
        <v>T</v>
      </c>
      <c r="BC9" s="60" t="str">
        <f ca="1" t="shared" si="3"/>
        <v>W</v>
      </c>
      <c r="BD9" s="60" t="str">
        <f ca="1" t="shared" si="3"/>
        <v>T</v>
      </c>
      <c r="BE9" s="60" t="str">
        <f ca="1" t="shared" si="3"/>
        <v>F</v>
      </c>
      <c r="BF9" s="60" t="str">
        <f ca="1" t="shared" si="3"/>
        <v>S</v>
      </c>
      <c r="BG9" s="60" t="str">
        <f ca="1" t="shared" si="3"/>
        <v>S</v>
      </c>
      <c r="BH9" s="60" t="str">
        <f ca="1" t="shared" si="3"/>
        <v>M</v>
      </c>
      <c r="BI9" s="60" t="str">
        <f ca="1" t="shared" si="3"/>
        <v>T</v>
      </c>
      <c r="BJ9" s="60" t="str">
        <f ca="1" t="shared" si="3"/>
        <v>W</v>
      </c>
      <c r="BK9" s="60" t="str">
        <f ca="1" t="shared" si="3"/>
        <v>T</v>
      </c>
      <c r="BL9" s="60" t="str">
        <f ca="1" t="shared" si="3"/>
        <v>F</v>
      </c>
      <c r="BM9" s="41"/>
    </row>
    <row r="10" hidden="1" customHeight="1" spans="2:65">
      <c r="B10" s="20"/>
      <c r="C10" s="21"/>
      <c r="D10" s="22"/>
      <c r="E10" s="38"/>
      <c r="F10" s="39"/>
      <c r="G10" s="40"/>
      <c r="H10" s="4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41"/>
    </row>
    <row r="11" s="1" customFormat="1" ht="40.15" customHeight="1" spans="1:68">
      <c r="A11" s="4"/>
      <c r="B11" s="23" t="s">
        <v>49</v>
      </c>
      <c r="C11" s="24"/>
      <c r="D11" s="24"/>
      <c r="E11" s="42"/>
      <c r="F11" s="43"/>
      <c r="G11" s="44"/>
      <c r="H11" s="45"/>
      <c r="I11" s="62" t="str">
        <f ca="1" t="shared" ref="I11:X26" si="4">IF(AND($C11="Goal",I$7&gt;=$F11,I$7&lt;=$F11+$G11-1),2,IF(AND($C11="Milestone",I$7&gt;=$F11,I$7&lt;=$F11+$G11-1),1,""))</f>
        <v/>
      </c>
      <c r="J11" s="62" t="str">
        <f ca="1" t="shared" si="4"/>
        <v/>
      </c>
      <c r="K11" s="62" t="str">
        <f ca="1" t="shared" si="4"/>
        <v/>
      </c>
      <c r="L11" s="62" t="str">
        <f ca="1" t="shared" si="4"/>
        <v/>
      </c>
      <c r="M11" s="62" t="str">
        <f ca="1" t="shared" si="4"/>
        <v/>
      </c>
      <c r="N11" s="62" t="str">
        <f ca="1" t="shared" si="4"/>
        <v/>
      </c>
      <c r="O11" s="62" t="str">
        <f ca="1" t="shared" si="4"/>
        <v/>
      </c>
      <c r="P11" s="62" t="str">
        <f ca="1" t="shared" si="4"/>
        <v/>
      </c>
      <c r="Q11" s="62" t="str">
        <f ca="1" t="shared" si="4"/>
        <v/>
      </c>
      <c r="R11" s="62" t="str">
        <f ca="1" t="shared" si="4"/>
        <v/>
      </c>
      <c r="S11" s="62" t="str">
        <f ca="1" t="shared" si="4"/>
        <v/>
      </c>
      <c r="T11" s="62" t="str">
        <f ca="1" t="shared" si="4"/>
        <v/>
      </c>
      <c r="U11" s="62" t="str">
        <f ca="1" t="shared" si="4"/>
        <v/>
      </c>
      <c r="V11" s="62" t="str">
        <f ca="1" t="shared" si="4"/>
        <v/>
      </c>
      <c r="W11" s="62" t="str">
        <f ca="1" t="shared" si="4"/>
        <v/>
      </c>
      <c r="X11" s="62" t="str">
        <f ca="1" t="shared" si="4"/>
        <v/>
      </c>
      <c r="Y11" s="62" t="str">
        <f ca="1" t="shared" ref="Y11:AN26" si="5">IF(AND($C11="Goal",Y$7&gt;=$F11,Y$7&lt;=$F11+$G11-1),2,IF(AND($C11="Milestone",Y$7&gt;=$F11,Y$7&lt;=$F11+$G11-1),1,""))</f>
        <v/>
      </c>
      <c r="Z11" s="62" t="str">
        <f ca="1" t="shared" si="5"/>
        <v/>
      </c>
      <c r="AA11" s="62" t="str">
        <f ca="1" t="shared" si="5"/>
        <v/>
      </c>
      <c r="AB11" s="62" t="str">
        <f ca="1" t="shared" si="5"/>
        <v/>
      </c>
      <c r="AC11" s="62" t="str">
        <f ca="1" t="shared" si="5"/>
        <v/>
      </c>
      <c r="AD11" s="62" t="str">
        <f ca="1" t="shared" si="5"/>
        <v/>
      </c>
      <c r="AE11" s="62" t="str">
        <f ca="1" t="shared" si="5"/>
        <v/>
      </c>
      <c r="AF11" s="62" t="str">
        <f ca="1" t="shared" si="5"/>
        <v/>
      </c>
      <c r="AG11" s="62" t="str">
        <f ca="1" t="shared" si="5"/>
        <v/>
      </c>
      <c r="AH11" s="62" t="str">
        <f ca="1" t="shared" si="5"/>
        <v/>
      </c>
      <c r="AI11" s="62" t="str">
        <f ca="1" t="shared" si="5"/>
        <v/>
      </c>
      <c r="AJ11" s="62" t="str">
        <f ca="1" t="shared" si="5"/>
        <v/>
      </c>
      <c r="AK11" s="62" t="str">
        <f ca="1" t="shared" si="5"/>
        <v/>
      </c>
      <c r="AL11" s="62" t="str">
        <f ca="1" t="shared" si="5"/>
        <v/>
      </c>
      <c r="AM11" s="62" t="str">
        <f ca="1" t="shared" si="5"/>
        <v/>
      </c>
      <c r="AN11" s="62" t="str">
        <f ca="1" t="shared" si="5"/>
        <v/>
      </c>
      <c r="AO11" s="62" t="str">
        <f ca="1" t="shared" ref="AO11:BD26" si="6">IF(AND($C11="Goal",AO$7&gt;=$F11,AO$7&lt;=$F11+$G11-1),2,IF(AND($C11="Milestone",AO$7&gt;=$F11,AO$7&lt;=$F11+$G11-1),1,""))</f>
        <v/>
      </c>
      <c r="AP11" s="62" t="str">
        <f ca="1" t="shared" si="6"/>
        <v/>
      </c>
      <c r="AQ11" s="62" t="str">
        <f ca="1" t="shared" si="6"/>
        <v/>
      </c>
      <c r="AR11" s="62" t="str">
        <f ca="1" t="shared" si="6"/>
        <v/>
      </c>
      <c r="AS11" s="62" t="str">
        <f ca="1" t="shared" si="6"/>
        <v/>
      </c>
      <c r="AT11" s="62" t="str">
        <f ca="1" t="shared" si="6"/>
        <v/>
      </c>
      <c r="AU11" s="62" t="str">
        <f ca="1" t="shared" si="6"/>
        <v/>
      </c>
      <c r="AV11" s="62" t="str">
        <f ca="1" t="shared" si="6"/>
        <v/>
      </c>
      <c r="AW11" s="62" t="str">
        <f ca="1" t="shared" si="6"/>
        <v/>
      </c>
      <c r="AX11" s="62" t="str">
        <f ca="1" t="shared" si="6"/>
        <v/>
      </c>
      <c r="AY11" s="62" t="str">
        <f ca="1" t="shared" si="6"/>
        <v/>
      </c>
      <c r="AZ11" s="62" t="str">
        <f ca="1" t="shared" si="6"/>
        <v/>
      </c>
      <c r="BA11" s="62" t="str">
        <f ca="1" t="shared" si="6"/>
        <v/>
      </c>
      <c r="BB11" s="62" t="str">
        <f ca="1" t="shared" si="6"/>
        <v/>
      </c>
      <c r="BC11" s="62" t="str">
        <f ca="1" t="shared" si="6"/>
        <v/>
      </c>
      <c r="BD11" s="62" t="str">
        <f ca="1" t="shared" si="6"/>
        <v/>
      </c>
      <c r="BE11" s="62" t="str">
        <f ca="1" t="shared" ref="BE11:BL26" si="7">IF(AND($C11="Goal",BE$7&gt;=$F11,BE$7&lt;=$F11+$G11-1),2,IF(AND($C11="Milestone",BE$7&gt;=$F11,BE$7&lt;=$F11+$G11-1),1,""))</f>
        <v/>
      </c>
      <c r="BF11" s="62" t="str">
        <f ca="1" t="shared" si="7"/>
        <v/>
      </c>
      <c r="BG11" s="62" t="str">
        <f ca="1" t="shared" si="7"/>
        <v/>
      </c>
      <c r="BH11" s="62" t="str">
        <f ca="1" t="shared" si="7"/>
        <v/>
      </c>
      <c r="BI11" s="62" t="str">
        <f ca="1" t="shared" si="7"/>
        <v/>
      </c>
      <c r="BJ11" s="62" t="str">
        <f ca="1" t="shared" si="7"/>
        <v/>
      </c>
      <c r="BK11" s="62" t="str">
        <f ca="1" t="shared" si="7"/>
        <v/>
      </c>
      <c r="BL11" s="62" t="str">
        <f ca="1" t="shared" si="7"/>
        <v/>
      </c>
      <c r="BM11" s="78"/>
      <c r="BP11" s="79"/>
    </row>
    <row r="12" s="1" customFormat="1" ht="40.15" customHeight="1" spans="1:65">
      <c r="A12" s="4"/>
      <c r="B12" s="25" t="s">
        <v>50</v>
      </c>
      <c r="C12" s="24" t="s">
        <v>26</v>
      </c>
      <c r="D12" s="24" t="s">
        <v>51</v>
      </c>
      <c r="E12" s="42">
        <v>0.25</v>
      </c>
      <c r="F12" s="43">
        <f ca="1">TODAY()</f>
        <v>44515</v>
      </c>
      <c r="G12" s="44">
        <v>3</v>
      </c>
      <c r="H12" s="45"/>
      <c r="I12" s="62" t="str">
        <f ca="1">IF(AND($C12="Goal",I$7&gt;=$F12,I$7&lt;=$F12+$G12-1),2,IF(AND($C12="Milestone",I$7&gt;=$F12,I$7&lt;=$F12+$G12-1),1,""))</f>
        <v/>
      </c>
      <c r="J12" s="62" t="str">
        <f ca="1" t="shared" si="4"/>
        <v/>
      </c>
      <c r="K12" s="62" t="str">
        <f ca="1" t="shared" si="4"/>
        <v/>
      </c>
      <c r="L12" s="62" t="str">
        <f ca="1" t="shared" si="4"/>
        <v/>
      </c>
      <c r="M12" s="62" t="str">
        <f ca="1" t="shared" si="4"/>
        <v/>
      </c>
      <c r="N12" s="62" t="str">
        <f ca="1" t="shared" si="4"/>
        <v/>
      </c>
      <c r="O12" s="62" t="str">
        <f ca="1" t="shared" si="4"/>
        <v/>
      </c>
      <c r="P12" s="62" t="str">
        <f ca="1" t="shared" si="4"/>
        <v/>
      </c>
      <c r="Q12" s="62" t="str">
        <f ca="1" t="shared" si="4"/>
        <v/>
      </c>
      <c r="R12" s="69" t="str">
        <f ca="1" t="shared" si="4"/>
        <v/>
      </c>
      <c r="S12" s="62" t="str">
        <f ca="1" t="shared" si="4"/>
        <v/>
      </c>
      <c r="T12" s="62" t="str">
        <f ca="1" t="shared" si="4"/>
        <v/>
      </c>
      <c r="U12" s="62" t="str">
        <f ca="1" t="shared" si="4"/>
        <v/>
      </c>
      <c r="V12" s="62" t="str">
        <f ca="1" t="shared" si="4"/>
        <v/>
      </c>
      <c r="W12" s="62" t="str">
        <f ca="1" t="shared" si="4"/>
        <v/>
      </c>
      <c r="X12" s="62" t="str">
        <f ca="1" t="shared" si="4"/>
        <v/>
      </c>
      <c r="Y12" s="62" t="str">
        <f ca="1" t="shared" si="5"/>
        <v/>
      </c>
      <c r="Z12" s="62" t="str">
        <f ca="1" t="shared" si="5"/>
        <v/>
      </c>
      <c r="AA12" s="62" t="str">
        <f ca="1" t="shared" si="5"/>
        <v/>
      </c>
      <c r="AB12" s="62" t="str">
        <f ca="1" t="shared" si="5"/>
        <v/>
      </c>
      <c r="AC12" s="62" t="str">
        <f ca="1" t="shared" si="5"/>
        <v/>
      </c>
      <c r="AD12" s="62" t="str">
        <f ca="1" t="shared" si="5"/>
        <v/>
      </c>
      <c r="AE12" s="62" t="str">
        <f ca="1" t="shared" si="5"/>
        <v/>
      </c>
      <c r="AF12" s="62" t="str">
        <f ca="1" t="shared" si="5"/>
        <v/>
      </c>
      <c r="AG12" s="62" t="str">
        <f ca="1" t="shared" si="5"/>
        <v/>
      </c>
      <c r="AH12" s="62" t="str">
        <f ca="1" t="shared" si="5"/>
        <v/>
      </c>
      <c r="AI12" s="62" t="str">
        <f ca="1" t="shared" si="5"/>
        <v/>
      </c>
      <c r="AJ12" s="62" t="str">
        <f ca="1" t="shared" si="5"/>
        <v/>
      </c>
      <c r="AK12" s="62" t="str">
        <f ca="1" t="shared" si="5"/>
        <v/>
      </c>
      <c r="AL12" s="62" t="str">
        <f ca="1" t="shared" si="5"/>
        <v/>
      </c>
      <c r="AM12" s="62" t="str">
        <f ca="1" t="shared" si="5"/>
        <v/>
      </c>
      <c r="AN12" s="62" t="str">
        <f ca="1" t="shared" si="5"/>
        <v/>
      </c>
      <c r="AO12" s="62" t="str">
        <f ca="1" t="shared" si="6"/>
        <v/>
      </c>
      <c r="AP12" s="62" t="str">
        <f ca="1" t="shared" si="6"/>
        <v/>
      </c>
      <c r="AQ12" s="62" t="str">
        <f ca="1" t="shared" si="6"/>
        <v/>
      </c>
      <c r="AR12" s="62" t="str">
        <f ca="1" t="shared" si="6"/>
        <v/>
      </c>
      <c r="AS12" s="62" t="str">
        <f ca="1" t="shared" si="6"/>
        <v/>
      </c>
      <c r="AT12" s="62" t="str">
        <f ca="1" t="shared" si="6"/>
        <v/>
      </c>
      <c r="AU12" s="62" t="str">
        <f ca="1" t="shared" si="6"/>
        <v/>
      </c>
      <c r="AV12" s="62" t="str">
        <f ca="1" t="shared" si="6"/>
        <v/>
      </c>
      <c r="AW12" s="62" t="str">
        <f ca="1" t="shared" si="6"/>
        <v/>
      </c>
      <c r="AX12" s="62" t="str">
        <f ca="1" t="shared" si="6"/>
        <v/>
      </c>
      <c r="AY12" s="62" t="str">
        <f ca="1" t="shared" si="6"/>
        <v/>
      </c>
      <c r="AZ12" s="62" t="str">
        <f ca="1" t="shared" si="6"/>
        <v/>
      </c>
      <c r="BA12" s="62" t="str">
        <f ca="1" t="shared" si="6"/>
        <v/>
      </c>
      <c r="BB12" s="62" t="str">
        <f ca="1" t="shared" si="6"/>
        <v/>
      </c>
      <c r="BC12" s="62" t="str">
        <f ca="1" t="shared" si="6"/>
        <v/>
      </c>
      <c r="BD12" s="62" t="str">
        <f ca="1" t="shared" si="6"/>
        <v/>
      </c>
      <c r="BE12" s="62" t="str">
        <f ca="1" t="shared" si="7"/>
        <v/>
      </c>
      <c r="BF12" s="62" t="str">
        <f ca="1" t="shared" si="7"/>
        <v/>
      </c>
      <c r="BG12" s="62" t="str">
        <f ca="1" t="shared" si="7"/>
        <v/>
      </c>
      <c r="BH12" s="62" t="str">
        <f ca="1" t="shared" si="7"/>
        <v/>
      </c>
      <c r="BI12" s="62" t="str">
        <f ca="1" t="shared" si="7"/>
        <v/>
      </c>
      <c r="BJ12" s="62" t="str">
        <f ca="1" t="shared" si="7"/>
        <v/>
      </c>
      <c r="BK12" s="62" t="str">
        <f ca="1" t="shared" si="7"/>
        <v/>
      </c>
      <c r="BL12" s="62" t="str">
        <f ca="1" t="shared" si="7"/>
        <v/>
      </c>
      <c r="BM12" s="78"/>
    </row>
    <row r="13" s="1" customFormat="1" ht="40.15" customHeight="1" spans="1:65">
      <c r="A13" s="4"/>
      <c r="B13" s="25" t="s">
        <v>52</v>
      </c>
      <c r="C13" s="24" t="s">
        <v>36</v>
      </c>
      <c r="D13" s="24"/>
      <c r="E13" s="42"/>
      <c r="F13" s="43">
        <f ca="1">TODAY()+5</f>
        <v>44520</v>
      </c>
      <c r="G13" s="44">
        <v>1</v>
      </c>
      <c r="H13" s="45"/>
      <c r="I13" s="62">
        <f ca="1" t="shared" ref="I13:X28" si="8">IF(AND($C13="Goal",I$7&gt;=$F13,I$7&lt;=$F13+$G13-1),2,IF(AND($C13="Milestone",I$7&gt;=$F13,I$7&lt;=$F13+$G13-1),1,""))</f>
        <v>1</v>
      </c>
      <c r="J13" s="62" t="str">
        <f ca="1" t="shared" si="4"/>
        <v/>
      </c>
      <c r="K13" s="62" t="str">
        <f ca="1" t="shared" si="4"/>
        <v/>
      </c>
      <c r="L13" s="62" t="str">
        <f ca="1" t="shared" si="4"/>
        <v/>
      </c>
      <c r="M13" s="62" t="str">
        <f ca="1" t="shared" si="4"/>
        <v/>
      </c>
      <c r="N13" s="62" t="str">
        <f ca="1" t="shared" si="4"/>
        <v/>
      </c>
      <c r="O13" s="62" t="str">
        <f ca="1" t="shared" si="4"/>
        <v/>
      </c>
      <c r="P13" s="62" t="str">
        <f ca="1" t="shared" si="4"/>
        <v/>
      </c>
      <c r="Q13" s="62" t="str">
        <f ca="1" t="shared" si="4"/>
        <v/>
      </c>
      <c r="R13" s="62" t="str">
        <f ca="1" t="shared" si="4"/>
        <v/>
      </c>
      <c r="S13" s="62" t="str">
        <f ca="1" t="shared" si="4"/>
        <v/>
      </c>
      <c r="T13" s="62" t="str">
        <f ca="1" t="shared" si="4"/>
        <v/>
      </c>
      <c r="U13" s="62" t="str">
        <f ca="1" t="shared" si="4"/>
        <v/>
      </c>
      <c r="V13" s="62" t="str">
        <f ca="1" t="shared" si="4"/>
        <v/>
      </c>
      <c r="W13" s="62" t="str">
        <f ca="1" t="shared" si="4"/>
        <v/>
      </c>
      <c r="X13" s="62" t="str">
        <f ca="1" t="shared" si="4"/>
        <v/>
      </c>
      <c r="Y13" s="62" t="str">
        <f ca="1" t="shared" si="5"/>
        <v/>
      </c>
      <c r="Z13" s="62" t="str">
        <f ca="1" t="shared" si="5"/>
        <v/>
      </c>
      <c r="AA13" s="62" t="str">
        <f ca="1" t="shared" si="5"/>
        <v/>
      </c>
      <c r="AB13" s="62" t="str">
        <f ca="1" t="shared" si="5"/>
        <v/>
      </c>
      <c r="AC13" s="62" t="str">
        <f ca="1" t="shared" si="5"/>
        <v/>
      </c>
      <c r="AD13" s="62" t="str">
        <f ca="1" t="shared" si="5"/>
        <v/>
      </c>
      <c r="AE13" s="62" t="str">
        <f ca="1" t="shared" si="5"/>
        <v/>
      </c>
      <c r="AF13" s="62" t="str">
        <f ca="1" t="shared" si="5"/>
        <v/>
      </c>
      <c r="AG13" s="62" t="str">
        <f ca="1" t="shared" si="5"/>
        <v/>
      </c>
      <c r="AH13" s="62" t="str">
        <f ca="1" t="shared" si="5"/>
        <v/>
      </c>
      <c r="AI13" s="62" t="str">
        <f ca="1" t="shared" si="5"/>
        <v/>
      </c>
      <c r="AJ13" s="62" t="str">
        <f ca="1" t="shared" si="5"/>
        <v/>
      </c>
      <c r="AK13" s="62" t="str">
        <f ca="1" t="shared" si="5"/>
        <v/>
      </c>
      <c r="AL13" s="62" t="str">
        <f ca="1" t="shared" si="5"/>
        <v/>
      </c>
      <c r="AM13" s="62" t="str">
        <f ca="1" t="shared" si="5"/>
        <v/>
      </c>
      <c r="AN13" s="62" t="str">
        <f ca="1" t="shared" si="5"/>
        <v/>
      </c>
      <c r="AO13" s="62" t="str">
        <f ca="1" t="shared" si="6"/>
        <v/>
      </c>
      <c r="AP13" s="62" t="str">
        <f ca="1" t="shared" si="6"/>
        <v/>
      </c>
      <c r="AQ13" s="62" t="str">
        <f ca="1" t="shared" si="6"/>
        <v/>
      </c>
      <c r="AR13" s="62" t="str">
        <f ca="1" t="shared" si="6"/>
        <v/>
      </c>
      <c r="AS13" s="62" t="str">
        <f ca="1" t="shared" si="6"/>
        <v/>
      </c>
      <c r="AT13" s="62" t="str">
        <f ca="1" t="shared" si="6"/>
        <v/>
      </c>
      <c r="AU13" s="62" t="str">
        <f ca="1" t="shared" si="6"/>
        <v/>
      </c>
      <c r="AV13" s="62" t="str">
        <f ca="1" t="shared" si="6"/>
        <v/>
      </c>
      <c r="AW13" s="62" t="str">
        <f ca="1" t="shared" si="6"/>
        <v/>
      </c>
      <c r="AX13" s="62" t="str">
        <f ca="1" t="shared" si="6"/>
        <v/>
      </c>
      <c r="AY13" s="62" t="str">
        <f ca="1" t="shared" si="6"/>
        <v/>
      </c>
      <c r="AZ13" s="62" t="str">
        <f ca="1" t="shared" si="6"/>
        <v/>
      </c>
      <c r="BA13" s="62" t="str">
        <f ca="1" t="shared" si="6"/>
        <v/>
      </c>
      <c r="BB13" s="62" t="str">
        <f ca="1" t="shared" si="6"/>
        <v/>
      </c>
      <c r="BC13" s="62" t="str">
        <f ca="1" t="shared" si="6"/>
        <v/>
      </c>
      <c r="BD13" s="62" t="str">
        <f ca="1" t="shared" si="6"/>
        <v/>
      </c>
      <c r="BE13" s="62" t="str">
        <f ca="1" t="shared" si="7"/>
        <v/>
      </c>
      <c r="BF13" s="62" t="str">
        <f ca="1" t="shared" si="7"/>
        <v/>
      </c>
      <c r="BG13" s="62" t="str">
        <f ca="1" t="shared" si="7"/>
        <v/>
      </c>
      <c r="BH13" s="62" t="str">
        <f ca="1" t="shared" si="7"/>
        <v/>
      </c>
      <c r="BI13" s="62" t="str">
        <f ca="1" t="shared" si="7"/>
        <v/>
      </c>
      <c r="BJ13" s="62" t="str">
        <f ca="1" t="shared" si="7"/>
        <v/>
      </c>
      <c r="BK13" s="62" t="str">
        <f ca="1" t="shared" si="7"/>
        <v/>
      </c>
      <c r="BL13" s="62" t="str">
        <f ca="1" t="shared" si="7"/>
        <v/>
      </c>
      <c r="BM13" s="78"/>
    </row>
    <row r="14" s="1" customFormat="1" ht="40.15" customHeight="1" spans="1:65">
      <c r="A14" s="2"/>
      <c r="B14" s="25" t="s">
        <v>53</v>
      </c>
      <c r="C14" s="24" t="s">
        <v>30</v>
      </c>
      <c r="D14" s="24"/>
      <c r="E14" s="42">
        <v>0.5</v>
      </c>
      <c r="F14" s="43">
        <f ca="1">F12-3</f>
        <v>44512</v>
      </c>
      <c r="G14" s="44">
        <v>10</v>
      </c>
      <c r="H14" s="45"/>
      <c r="I14" s="62" t="str">
        <f ca="1" t="shared" si="8"/>
        <v/>
      </c>
      <c r="J14" s="62" t="str">
        <f ca="1" t="shared" si="4"/>
        <v/>
      </c>
      <c r="K14" s="62" t="str">
        <f ca="1" t="shared" si="4"/>
        <v/>
      </c>
      <c r="L14" s="62" t="str">
        <f ca="1" t="shared" si="4"/>
        <v/>
      </c>
      <c r="M14" s="62" t="str">
        <f ca="1" t="shared" si="4"/>
        <v/>
      </c>
      <c r="N14" s="62" t="str">
        <f ca="1" t="shared" si="4"/>
        <v/>
      </c>
      <c r="O14" s="62" t="str">
        <f ca="1" t="shared" si="4"/>
        <v/>
      </c>
      <c r="P14" s="62" t="str">
        <f ca="1" t="shared" si="4"/>
        <v/>
      </c>
      <c r="Q14" s="62" t="str">
        <f ca="1" t="shared" si="4"/>
        <v/>
      </c>
      <c r="R14" s="62" t="str">
        <f ca="1" t="shared" si="4"/>
        <v/>
      </c>
      <c r="S14" s="62" t="str">
        <f ca="1" t="shared" si="4"/>
        <v/>
      </c>
      <c r="T14" s="62" t="str">
        <f ca="1" t="shared" si="4"/>
        <v/>
      </c>
      <c r="U14" s="62" t="str">
        <f ca="1" t="shared" si="4"/>
        <v/>
      </c>
      <c r="V14" s="62" t="str">
        <f ca="1" t="shared" si="4"/>
        <v/>
      </c>
      <c r="W14" s="62" t="str">
        <f ca="1" t="shared" si="4"/>
        <v/>
      </c>
      <c r="X14" s="62" t="str">
        <f ca="1" t="shared" si="4"/>
        <v/>
      </c>
      <c r="Y14" s="62" t="str">
        <f ca="1" t="shared" si="5"/>
        <v/>
      </c>
      <c r="Z14" s="62" t="str">
        <f ca="1" t="shared" si="5"/>
        <v/>
      </c>
      <c r="AA14" s="62" t="str">
        <f ca="1" t="shared" si="5"/>
        <v/>
      </c>
      <c r="AB14" s="62" t="str">
        <f ca="1" t="shared" si="5"/>
        <v/>
      </c>
      <c r="AC14" s="62" t="str">
        <f ca="1" t="shared" si="5"/>
        <v/>
      </c>
      <c r="AD14" s="62" t="str">
        <f ca="1" t="shared" si="5"/>
        <v/>
      </c>
      <c r="AE14" s="62" t="str">
        <f ca="1" t="shared" si="5"/>
        <v/>
      </c>
      <c r="AF14" s="62" t="str">
        <f ca="1" t="shared" si="5"/>
        <v/>
      </c>
      <c r="AG14" s="62" t="str">
        <f ca="1" t="shared" si="5"/>
        <v/>
      </c>
      <c r="AH14" s="62" t="str">
        <f ca="1" t="shared" si="5"/>
        <v/>
      </c>
      <c r="AI14" s="62" t="str">
        <f ca="1" t="shared" si="5"/>
        <v/>
      </c>
      <c r="AJ14" s="62" t="str">
        <f ca="1" t="shared" si="5"/>
        <v/>
      </c>
      <c r="AK14" s="62" t="str">
        <f ca="1" t="shared" si="5"/>
        <v/>
      </c>
      <c r="AL14" s="62" t="str">
        <f ca="1" t="shared" si="5"/>
        <v/>
      </c>
      <c r="AM14" s="62" t="str">
        <f ca="1" t="shared" si="5"/>
        <v/>
      </c>
      <c r="AN14" s="62" t="str">
        <f ca="1" t="shared" si="5"/>
        <v/>
      </c>
      <c r="AO14" s="62" t="str">
        <f ca="1" t="shared" si="6"/>
        <v/>
      </c>
      <c r="AP14" s="62" t="str">
        <f ca="1" t="shared" si="6"/>
        <v/>
      </c>
      <c r="AQ14" s="62" t="str">
        <f ca="1" t="shared" si="6"/>
        <v/>
      </c>
      <c r="AR14" s="62" t="str">
        <f ca="1" t="shared" si="6"/>
        <v/>
      </c>
      <c r="AS14" s="62" t="str">
        <f ca="1" t="shared" si="6"/>
        <v/>
      </c>
      <c r="AT14" s="62" t="str">
        <f ca="1" t="shared" si="6"/>
        <v/>
      </c>
      <c r="AU14" s="62" t="str">
        <f ca="1" t="shared" si="6"/>
        <v/>
      </c>
      <c r="AV14" s="62" t="str">
        <f ca="1" t="shared" si="6"/>
        <v/>
      </c>
      <c r="AW14" s="62" t="str">
        <f ca="1" t="shared" si="6"/>
        <v/>
      </c>
      <c r="AX14" s="62" t="str">
        <f ca="1" t="shared" si="6"/>
        <v/>
      </c>
      <c r="AY14" s="62" t="str">
        <f ca="1" t="shared" si="6"/>
        <v/>
      </c>
      <c r="AZ14" s="62" t="str">
        <f ca="1" t="shared" si="6"/>
        <v/>
      </c>
      <c r="BA14" s="62" t="str">
        <f ca="1" t="shared" si="6"/>
        <v/>
      </c>
      <c r="BB14" s="62" t="str">
        <f ca="1" t="shared" si="6"/>
        <v/>
      </c>
      <c r="BC14" s="62" t="str">
        <f ca="1" t="shared" si="6"/>
        <v/>
      </c>
      <c r="BD14" s="62" t="str">
        <f ca="1" t="shared" si="6"/>
        <v/>
      </c>
      <c r="BE14" s="62" t="str">
        <f ca="1" t="shared" si="7"/>
        <v/>
      </c>
      <c r="BF14" s="62" t="str">
        <f ca="1" t="shared" si="7"/>
        <v/>
      </c>
      <c r="BG14" s="62" t="str">
        <f ca="1" t="shared" si="7"/>
        <v/>
      </c>
      <c r="BH14" s="62" t="str">
        <f ca="1" t="shared" si="7"/>
        <v/>
      </c>
      <c r="BI14" s="62" t="str">
        <f ca="1" t="shared" si="7"/>
        <v/>
      </c>
      <c r="BJ14" s="62" t="str">
        <f ca="1" t="shared" si="7"/>
        <v/>
      </c>
      <c r="BK14" s="62" t="str">
        <f ca="1" t="shared" si="7"/>
        <v/>
      </c>
      <c r="BL14" s="62" t="str">
        <f ca="1" t="shared" si="7"/>
        <v/>
      </c>
      <c r="BM14" s="78"/>
    </row>
    <row r="15" s="1" customFormat="1" ht="40.15" customHeight="1" spans="1:65">
      <c r="A15" s="2"/>
      <c r="B15" s="25" t="s">
        <v>54</v>
      </c>
      <c r="C15" s="24" t="s">
        <v>36</v>
      </c>
      <c r="D15" s="24"/>
      <c r="E15" s="42"/>
      <c r="F15" s="43">
        <f ca="1">F12+20</f>
        <v>44535</v>
      </c>
      <c r="G15" s="44">
        <v>1</v>
      </c>
      <c r="H15" s="45"/>
      <c r="I15" s="62" t="str">
        <f ca="1" t="shared" si="8"/>
        <v/>
      </c>
      <c r="J15" s="62" t="str">
        <f ca="1" t="shared" si="4"/>
        <v/>
      </c>
      <c r="K15" s="62" t="str">
        <f ca="1" t="shared" si="4"/>
        <v/>
      </c>
      <c r="L15" s="62" t="str">
        <f ca="1" t="shared" si="4"/>
        <v/>
      </c>
      <c r="M15" s="62" t="str">
        <f ca="1" t="shared" si="4"/>
        <v/>
      </c>
      <c r="N15" s="62" t="str">
        <f ca="1" t="shared" si="4"/>
        <v/>
      </c>
      <c r="O15" s="62" t="str">
        <f ca="1" t="shared" si="4"/>
        <v/>
      </c>
      <c r="P15" s="62" t="str">
        <f ca="1" t="shared" si="4"/>
        <v/>
      </c>
      <c r="Q15" s="62" t="str">
        <f ca="1" t="shared" si="4"/>
        <v/>
      </c>
      <c r="R15" s="62" t="str">
        <f ca="1" t="shared" si="4"/>
        <v/>
      </c>
      <c r="S15" s="62" t="str">
        <f ca="1" t="shared" si="4"/>
        <v/>
      </c>
      <c r="T15" s="62" t="str">
        <f ca="1" t="shared" si="4"/>
        <v/>
      </c>
      <c r="U15" s="62" t="str">
        <f ca="1" t="shared" si="4"/>
        <v/>
      </c>
      <c r="V15" s="62" t="str">
        <f ca="1" t="shared" si="4"/>
        <v/>
      </c>
      <c r="W15" s="62" t="str">
        <f ca="1" t="shared" si="4"/>
        <v/>
      </c>
      <c r="X15" s="62">
        <f ca="1" t="shared" si="4"/>
        <v>1</v>
      </c>
      <c r="Y15" s="62" t="str">
        <f ca="1" t="shared" si="5"/>
        <v/>
      </c>
      <c r="Z15" s="62" t="str">
        <f ca="1" t="shared" si="5"/>
        <v/>
      </c>
      <c r="AA15" s="62" t="str">
        <f ca="1" t="shared" si="5"/>
        <v/>
      </c>
      <c r="AB15" s="62" t="str">
        <f ca="1" t="shared" si="5"/>
        <v/>
      </c>
      <c r="AC15" s="62" t="str">
        <f ca="1" t="shared" si="5"/>
        <v/>
      </c>
      <c r="AD15" s="62" t="str">
        <f ca="1" t="shared" si="5"/>
        <v/>
      </c>
      <c r="AE15" s="62" t="str">
        <f ca="1" t="shared" si="5"/>
        <v/>
      </c>
      <c r="AF15" s="62" t="str">
        <f ca="1" t="shared" si="5"/>
        <v/>
      </c>
      <c r="AG15" s="62" t="str">
        <f ca="1" t="shared" si="5"/>
        <v/>
      </c>
      <c r="AH15" s="62" t="str">
        <f ca="1" t="shared" si="5"/>
        <v/>
      </c>
      <c r="AI15" s="62" t="str">
        <f ca="1" t="shared" si="5"/>
        <v/>
      </c>
      <c r="AJ15" s="62" t="str">
        <f ca="1" t="shared" si="5"/>
        <v/>
      </c>
      <c r="AK15" s="62" t="str">
        <f ca="1" t="shared" si="5"/>
        <v/>
      </c>
      <c r="AL15" s="62" t="str">
        <f ca="1" t="shared" si="5"/>
        <v/>
      </c>
      <c r="AM15" s="62" t="str">
        <f ca="1" t="shared" si="5"/>
        <v/>
      </c>
      <c r="AN15" s="62" t="str">
        <f ca="1" t="shared" si="5"/>
        <v/>
      </c>
      <c r="AO15" s="62" t="str">
        <f ca="1" t="shared" si="6"/>
        <v/>
      </c>
      <c r="AP15" s="62" t="str">
        <f ca="1" t="shared" si="6"/>
        <v/>
      </c>
      <c r="AQ15" s="62" t="str">
        <f ca="1" t="shared" si="6"/>
        <v/>
      </c>
      <c r="AR15" s="62" t="str">
        <f ca="1" t="shared" si="6"/>
        <v/>
      </c>
      <c r="AS15" s="62" t="str">
        <f ca="1" t="shared" si="6"/>
        <v/>
      </c>
      <c r="AT15" s="62" t="str">
        <f ca="1" t="shared" si="6"/>
        <v/>
      </c>
      <c r="AU15" s="62" t="str">
        <f ca="1" t="shared" si="6"/>
        <v/>
      </c>
      <c r="AV15" s="62" t="str">
        <f ca="1" t="shared" si="6"/>
        <v/>
      </c>
      <c r="AW15" s="62" t="str">
        <f ca="1" t="shared" si="6"/>
        <v/>
      </c>
      <c r="AX15" s="62" t="str">
        <f ca="1" t="shared" si="6"/>
        <v/>
      </c>
      <c r="AY15" s="62" t="str">
        <f ca="1" t="shared" si="6"/>
        <v/>
      </c>
      <c r="AZ15" s="62" t="str">
        <f ca="1" t="shared" si="6"/>
        <v/>
      </c>
      <c r="BA15" s="62" t="str">
        <f ca="1" t="shared" si="6"/>
        <v/>
      </c>
      <c r="BB15" s="62" t="str">
        <f ca="1" t="shared" si="6"/>
        <v/>
      </c>
      <c r="BC15" s="62" t="str">
        <f ca="1" t="shared" si="6"/>
        <v/>
      </c>
      <c r="BD15" s="62" t="str">
        <f ca="1" t="shared" si="6"/>
        <v/>
      </c>
      <c r="BE15" s="62" t="str">
        <f ca="1" t="shared" si="7"/>
        <v/>
      </c>
      <c r="BF15" s="62" t="str">
        <f ca="1" t="shared" si="7"/>
        <v/>
      </c>
      <c r="BG15" s="62" t="str">
        <f ca="1" t="shared" si="7"/>
        <v/>
      </c>
      <c r="BH15" s="62" t="str">
        <f ca="1" t="shared" si="7"/>
        <v/>
      </c>
      <c r="BI15" s="62" t="str">
        <f ca="1" t="shared" si="7"/>
        <v/>
      </c>
      <c r="BJ15" s="62" t="str">
        <f ca="1" t="shared" si="7"/>
        <v/>
      </c>
      <c r="BK15" s="62" t="str">
        <f ca="1" t="shared" si="7"/>
        <v/>
      </c>
      <c r="BL15" s="62" t="str">
        <f ca="1" t="shared" si="7"/>
        <v/>
      </c>
      <c r="BM15" s="78"/>
    </row>
    <row r="16" s="1" customFormat="1" ht="40.15" customHeight="1" spans="1:65">
      <c r="A16" s="2"/>
      <c r="B16" s="25" t="s">
        <v>55</v>
      </c>
      <c r="C16" s="24" t="s">
        <v>32</v>
      </c>
      <c r="D16" s="24"/>
      <c r="E16" s="42">
        <v>0.1</v>
      </c>
      <c r="F16" s="43">
        <f ca="1">F12+6</f>
        <v>44521</v>
      </c>
      <c r="G16" s="44">
        <v>6</v>
      </c>
      <c r="H16" s="45"/>
      <c r="I16" s="62" t="str">
        <f ca="1" t="shared" si="8"/>
        <v/>
      </c>
      <c r="J16" s="62" t="str">
        <f ca="1" t="shared" si="4"/>
        <v/>
      </c>
      <c r="K16" s="62" t="str">
        <f ca="1" t="shared" si="4"/>
        <v/>
      </c>
      <c r="L16" s="62" t="str">
        <f ca="1" t="shared" si="4"/>
        <v/>
      </c>
      <c r="M16" s="62" t="str">
        <f ca="1" t="shared" si="4"/>
        <v/>
      </c>
      <c r="N16" s="62" t="str">
        <f ca="1" t="shared" si="4"/>
        <v/>
      </c>
      <c r="O16" s="62" t="str">
        <f ca="1" t="shared" si="4"/>
        <v/>
      </c>
      <c r="P16" s="62" t="str">
        <f ca="1" t="shared" si="4"/>
        <v/>
      </c>
      <c r="Q16" s="62" t="str">
        <f ca="1" t="shared" si="4"/>
        <v/>
      </c>
      <c r="R16" s="62" t="str">
        <f ca="1" t="shared" si="4"/>
        <v/>
      </c>
      <c r="S16" s="62" t="str">
        <f ca="1" t="shared" si="4"/>
        <v/>
      </c>
      <c r="T16" s="62" t="str">
        <f ca="1" t="shared" si="4"/>
        <v/>
      </c>
      <c r="U16" s="62" t="str">
        <f ca="1" t="shared" si="4"/>
        <v/>
      </c>
      <c r="V16" s="62" t="str">
        <f ca="1" t="shared" si="4"/>
        <v/>
      </c>
      <c r="W16" s="62" t="str">
        <f ca="1" t="shared" si="4"/>
        <v/>
      </c>
      <c r="X16" s="62" t="str">
        <f ca="1" t="shared" si="4"/>
        <v/>
      </c>
      <c r="Y16" s="62" t="str">
        <f ca="1" t="shared" si="5"/>
        <v/>
      </c>
      <c r="Z16" s="62" t="str">
        <f ca="1" t="shared" si="5"/>
        <v/>
      </c>
      <c r="AA16" s="62" t="str">
        <f ca="1" t="shared" si="5"/>
        <v/>
      </c>
      <c r="AB16" s="62" t="str">
        <f ca="1" t="shared" si="5"/>
        <v/>
      </c>
      <c r="AC16" s="62" t="str">
        <f ca="1" t="shared" si="5"/>
        <v/>
      </c>
      <c r="AD16" s="62" t="str">
        <f ca="1" t="shared" si="5"/>
        <v/>
      </c>
      <c r="AE16" s="62" t="str">
        <f ca="1" t="shared" si="5"/>
        <v/>
      </c>
      <c r="AF16" s="62" t="str">
        <f ca="1" t="shared" si="5"/>
        <v/>
      </c>
      <c r="AG16" s="62" t="str">
        <f ca="1" t="shared" si="5"/>
        <v/>
      </c>
      <c r="AH16" s="62" t="str">
        <f ca="1" t="shared" si="5"/>
        <v/>
      </c>
      <c r="AI16" s="62" t="str">
        <f ca="1" t="shared" si="5"/>
        <v/>
      </c>
      <c r="AJ16" s="62" t="str">
        <f ca="1" t="shared" si="5"/>
        <v/>
      </c>
      <c r="AK16" s="62" t="str">
        <f ca="1" t="shared" si="5"/>
        <v/>
      </c>
      <c r="AL16" s="62" t="str">
        <f ca="1" t="shared" si="5"/>
        <v/>
      </c>
      <c r="AM16" s="62" t="str">
        <f ca="1" t="shared" si="5"/>
        <v/>
      </c>
      <c r="AN16" s="62" t="str">
        <f ca="1" t="shared" si="5"/>
        <v/>
      </c>
      <c r="AO16" s="62" t="str">
        <f ca="1" t="shared" si="6"/>
        <v/>
      </c>
      <c r="AP16" s="62" t="str">
        <f ca="1" t="shared" si="6"/>
        <v/>
      </c>
      <c r="AQ16" s="62" t="str">
        <f ca="1" t="shared" si="6"/>
        <v/>
      </c>
      <c r="AR16" s="62" t="str">
        <f ca="1" t="shared" si="6"/>
        <v/>
      </c>
      <c r="AS16" s="62" t="str">
        <f ca="1" t="shared" si="6"/>
        <v/>
      </c>
      <c r="AT16" s="62" t="str">
        <f ca="1" t="shared" si="6"/>
        <v/>
      </c>
      <c r="AU16" s="62" t="str">
        <f ca="1" t="shared" si="6"/>
        <v/>
      </c>
      <c r="AV16" s="62" t="str">
        <f ca="1" t="shared" si="6"/>
        <v/>
      </c>
      <c r="AW16" s="62" t="str">
        <f ca="1" t="shared" si="6"/>
        <v/>
      </c>
      <c r="AX16" s="62" t="str">
        <f ca="1" t="shared" si="6"/>
        <v/>
      </c>
      <c r="AY16" s="62" t="str">
        <f ca="1" t="shared" si="6"/>
        <v/>
      </c>
      <c r="AZ16" s="62" t="str">
        <f ca="1" t="shared" si="6"/>
        <v/>
      </c>
      <c r="BA16" s="62" t="str">
        <f ca="1" t="shared" si="6"/>
        <v/>
      </c>
      <c r="BB16" s="62" t="str">
        <f ca="1" t="shared" si="6"/>
        <v/>
      </c>
      <c r="BC16" s="62" t="str">
        <f ca="1" t="shared" si="6"/>
        <v/>
      </c>
      <c r="BD16" s="62" t="str">
        <f ca="1" t="shared" si="6"/>
        <v/>
      </c>
      <c r="BE16" s="62" t="str">
        <f ca="1" t="shared" si="7"/>
        <v/>
      </c>
      <c r="BF16" s="62" t="str">
        <f ca="1" t="shared" si="7"/>
        <v/>
      </c>
      <c r="BG16" s="62" t="str">
        <f ca="1" t="shared" si="7"/>
        <v/>
      </c>
      <c r="BH16" s="62" t="str">
        <f ca="1" t="shared" si="7"/>
        <v/>
      </c>
      <c r="BI16" s="62" t="str">
        <f ca="1" t="shared" si="7"/>
        <v/>
      </c>
      <c r="BJ16" s="62" t="str">
        <f ca="1" t="shared" si="7"/>
        <v/>
      </c>
      <c r="BK16" s="62" t="str">
        <f ca="1" t="shared" si="7"/>
        <v/>
      </c>
      <c r="BL16" s="62" t="str">
        <f ca="1" t="shared" si="7"/>
        <v/>
      </c>
      <c r="BM16" s="78"/>
    </row>
    <row r="17" s="1" customFormat="1" ht="40.15" customHeight="1" spans="1:65">
      <c r="A17" s="4"/>
      <c r="B17" s="23" t="s">
        <v>56</v>
      </c>
      <c r="C17" s="24"/>
      <c r="D17" s="24"/>
      <c r="E17" s="42"/>
      <c r="F17" s="43"/>
      <c r="G17" s="44"/>
      <c r="H17" s="45"/>
      <c r="I17" s="62" t="str">
        <f ca="1" t="shared" si="8"/>
        <v/>
      </c>
      <c r="J17" s="62" t="str">
        <f ca="1" t="shared" si="4"/>
        <v/>
      </c>
      <c r="K17" s="62" t="str">
        <f ca="1" t="shared" si="4"/>
        <v/>
      </c>
      <c r="L17" s="62" t="str">
        <f ca="1" t="shared" si="4"/>
        <v/>
      </c>
      <c r="M17" s="62" t="str">
        <f ca="1" t="shared" si="4"/>
        <v/>
      </c>
      <c r="N17" s="62" t="str">
        <f ca="1" t="shared" si="4"/>
        <v/>
      </c>
      <c r="O17" s="62" t="str">
        <f ca="1" t="shared" si="4"/>
        <v/>
      </c>
      <c r="P17" s="62" t="str">
        <f ca="1" t="shared" si="4"/>
        <v/>
      </c>
      <c r="Q17" s="62" t="str">
        <f ca="1" t="shared" si="4"/>
        <v/>
      </c>
      <c r="R17" s="62" t="str">
        <f ca="1" t="shared" si="4"/>
        <v/>
      </c>
      <c r="S17" s="62" t="str">
        <f ca="1" t="shared" si="4"/>
        <v/>
      </c>
      <c r="T17" s="62" t="str">
        <f ca="1" t="shared" si="4"/>
        <v/>
      </c>
      <c r="U17" s="62" t="str">
        <f ca="1" t="shared" si="4"/>
        <v/>
      </c>
      <c r="V17" s="62" t="str">
        <f ca="1" t="shared" si="4"/>
        <v/>
      </c>
      <c r="W17" s="62" t="str">
        <f ca="1" t="shared" si="4"/>
        <v/>
      </c>
      <c r="X17" s="62" t="str">
        <f ca="1" t="shared" si="4"/>
        <v/>
      </c>
      <c r="Y17" s="62" t="str">
        <f ca="1" t="shared" si="5"/>
        <v/>
      </c>
      <c r="Z17" s="62" t="str">
        <f ca="1" t="shared" si="5"/>
        <v/>
      </c>
      <c r="AA17" s="62" t="str">
        <f ca="1" t="shared" si="5"/>
        <v/>
      </c>
      <c r="AB17" s="62" t="str">
        <f ca="1" t="shared" si="5"/>
        <v/>
      </c>
      <c r="AC17" s="62" t="str">
        <f ca="1" t="shared" si="5"/>
        <v/>
      </c>
      <c r="AD17" s="62" t="str">
        <f ca="1" t="shared" si="5"/>
        <v/>
      </c>
      <c r="AE17" s="62" t="str">
        <f ca="1" t="shared" si="5"/>
        <v/>
      </c>
      <c r="AF17" s="62" t="str">
        <f ca="1" t="shared" si="5"/>
        <v/>
      </c>
      <c r="AG17" s="62" t="str">
        <f ca="1" t="shared" si="5"/>
        <v/>
      </c>
      <c r="AH17" s="62" t="str">
        <f ca="1" t="shared" si="5"/>
        <v/>
      </c>
      <c r="AI17" s="62" t="str">
        <f ca="1" t="shared" si="5"/>
        <v/>
      </c>
      <c r="AJ17" s="62" t="str">
        <f ca="1" t="shared" si="5"/>
        <v/>
      </c>
      <c r="AK17" s="62" t="str">
        <f ca="1" t="shared" si="5"/>
        <v/>
      </c>
      <c r="AL17" s="62" t="str">
        <f ca="1" t="shared" si="5"/>
        <v/>
      </c>
      <c r="AM17" s="62" t="str">
        <f ca="1" t="shared" si="5"/>
        <v/>
      </c>
      <c r="AN17" s="62" t="str">
        <f ca="1" t="shared" si="5"/>
        <v/>
      </c>
      <c r="AO17" s="62" t="str">
        <f ca="1" t="shared" si="6"/>
        <v/>
      </c>
      <c r="AP17" s="62" t="str">
        <f ca="1" t="shared" si="6"/>
        <v/>
      </c>
      <c r="AQ17" s="62" t="str">
        <f ca="1" t="shared" si="6"/>
        <v/>
      </c>
      <c r="AR17" s="62" t="str">
        <f ca="1" t="shared" si="6"/>
        <v/>
      </c>
      <c r="AS17" s="62" t="str">
        <f ca="1" t="shared" si="6"/>
        <v/>
      </c>
      <c r="AT17" s="62" t="str">
        <f ca="1" t="shared" si="6"/>
        <v/>
      </c>
      <c r="AU17" s="62" t="str">
        <f ca="1" t="shared" si="6"/>
        <v/>
      </c>
      <c r="AV17" s="62" t="str">
        <f ca="1" t="shared" si="6"/>
        <v/>
      </c>
      <c r="AW17" s="62" t="str">
        <f ca="1" t="shared" si="6"/>
        <v/>
      </c>
      <c r="AX17" s="62" t="str">
        <f ca="1" t="shared" si="6"/>
        <v/>
      </c>
      <c r="AY17" s="62" t="str">
        <f ca="1" t="shared" si="6"/>
        <v/>
      </c>
      <c r="AZ17" s="62" t="str">
        <f ca="1" t="shared" si="6"/>
        <v/>
      </c>
      <c r="BA17" s="62" t="str">
        <f ca="1" t="shared" si="6"/>
        <v/>
      </c>
      <c r="BB17" s="62" t="str">
        <f ca="1" t="shared" si="6"/>
        <v/>
      </c>
      <c r="BC17" s="62" t="str">
        <f ca="1" t="shared" si="6"/>
        <v/>
      </c>
      <c r="BD17" s="62" t="str">
        <f ca="1" t="shared" si="6"/>
        <v/>
      </c>
      <c r="BE17" s="62" t="str">
        <f ca="1" t="shared" si="7"/>
        <v/>
      </c>
      <c r="BF17" s="62" t="str">
        <f ca="1" t="shared" si="7"/>
        <v/>
      </c>
      <c r="BG17" s="62" t="str">
        <f ca="1" t="shared" si="7"/>
        <v/>
      </c>
      <c r="BH17" s="62" t="str">
        <f ca="1" t="shared" si="7"/>
        <v/>
      </c>
      <c r="BI17" s="62" t="str">
        <f ca="1" t="shared" si="7"/>
        <v/>
      </c>
      <c r="BJ17" s="62" t="str">
        <f ca="1" t="shared" si="7"/>
        <v/>
      </c>
      <c r="BK17" s="62" t="str">
        <f ca="1" t="shared" si="7"/>
        <v/>
      </c>
      <c r="BL17" s="62" t="str">
        <f ca="1" t="shared" si="7"/>
        <v/>
      </c>
      <c r="BM17" s="78"/>
    </row>
    <row r="18" s="1" customFormat="1" ht="40.15" customHeight="1" spans="1:65">
      <c r="A18" s="4"/>
      <c r="B18" s="25" t="s">
        <v>50</v>
      </c>
      <c r="C18" s="24" t="s">
        <v>28</v>
      </c>
      <c r="D18" s="24"/>
      <c r="E18" s="42">
        <v>0.6</v>
      </c>
      <c r="F18" s="43">
        <f ca="1">F12+6</f>
        <v>44521</v>
      </c>
      <c r="G18" s="44">
        <v>13</v>
      </c>
      <c r="H18" s="45"/>
      <c r="I18" s="62" t="str">
        <f ca="1" t="shared" si="8"/>
        <v/>
      </c>
      <c r="J18" s="62" t="str">
        <f ca="1" t="shared" si="4"/>
        <v/>
      </c>
      <c r="K18" s="62" t="str">
        <f ca="1" t="shared" si="4"/>
        <v/>
      </c>
      <c r="L18" s="62" t="str">
        <f ca="1" t="shared" si="4"/>
        <v/>
      </c>
      <c r="M18" s="62" t="str">
        <f ca="1" t="shared" si="4"/>
        <v/>
      </c>
      <c r="N18" s="62" t="str">
        <f ca="1" t="shared" si="4"/>
        <v/>
      </c>
      <c r="O18" s="62" t="str">
        <f ca="1" t="shared" si="4"/>
        <v/>
      </c>
      <c r="P18" s="62" t="str">
        <f ca="1" t="shared" si="4"/>
        <v/>
      </c>
      <c r="Q18" s="62" t="str">
        <f ca="1" t="shared" si="4"/>
        <v/>
      </c>
      <c r="R18" s="62" t="str">
        <f ca="1" t="shared" si="4"/>
        <v/>
      </c>
      <c r="S18" s="62" t="str">
        <f ca="1" t="shared" si="4"/>
        <v/>
      </c>
      <c r="T18" s="62" t="str">
        <f ca="1" t="shared" si="4"/>
        <v/>
      </c>
      <c r="U18" s="62" t="str">
        <f ca="1" t="shared" si="4"/>
        <v/>
      </c>
      <c r="V18" s="62" t="str">
        <f ca="1" t="shared" si="4"/>
        <v/>
      </c>
      <c r="W18" s="62" t="str">
        <f ca="1" t="shared" si="4"/>
        <v/>
      </c>
      <c r="X18" s="62" t="str">
        <f ca="1" t="shared" si="4"/>
        <v/>
      </c>
      <c r="Y18" s="62" t="str">
        <f ca="1" t="shared" si="5"/>
        <v/>
      </c>
      <c r="Z18" s="62" t="str">
        <f ca="1" t="shared" si="5"/>
        <v/>
      </c>
      <c r="AA18" s="62" t="str">
        <f ca="1" t="shared" si="5"/>
        <v/>
      </c>
      <c r="AB18" s="62" t="str">
        <f ca="1" t="shared" si="5"/>
        <v/>
      </c>
      <c r="AC18" s="62" t="str">
        <f ca="1" t="shared" si="5"/>
        <v/>
      </c>
      <c r="AD18" s="62" t="str">
        <f ca="1" t="shared" si="5"/>
        <v/>
      </c>
      <c r="AE18" s="62" t="str">
        <f ca="1" t="shared" si="5"/>
        <v/>
      </c>
      <c r="AF18" s="62" t="str">
        <f ca="1" t="shared" si="5"/>
        <v/>
      </c>
      <c r="AG18" s="62" t="str">
        <f ca="1" t="shared" si="5"/>
        <v/>
      </c>
      <c r="AH18" s="62" t="str">
        <f ca="1" t="shared" si="5"/>
        <v/>
      </c>
      <c r="AI18" s="62" t="str">
        <f ca="1" t="shared" si="5"/>
        <v/>
      </c>
      <c r="AJ18" s="62" t="str">
        <f ca="1" t="shared" si="5"/>
        <v/>
      </c>
      <c r="AK18" s="62" t="str">
        <f ca="1" t="shared" si="5"/>
        <v/>
      </c>
      <c r="AL18" s="62" t="str">
        <f ca="1" t="shared" si="5"/>
        <v/>
      </c>
      <c r="AM18" s="62" t="str">
        <f ca="1" t="shared" si="5"/>
        <v/>
      </c>
      <c r="AN18" s="62" t="str">
        <f ca="1" t="shared" si="5"/>
        <v/>
      </c>
      <c r="AO18" s="62" t="str">
        <f ca="1" t="shared" si="6"/>
        <v/>
      </c>
      <c r="AP18" s="62" t="str">
        <f ca="1" t="shared" si="6"/>
        <v/>
      </c>
      <c r="AQ18" s="62" t="str">
        <f ca="1" t="shared" si="6"/>
        <v/>
      </c>
      <c r="AR18" s="62" t="str">
        <f ca="1" t="shared" si="6"/>
        <v/>
      </c>
      <c r="AS18" s="62" t="str">
        <f ca="1" t="shared" si="6"/>
        <v/>
      </c>
      <c r="AT18" s="62" t="str">
        <f ca="1" t="shared" si="6"/>
        <v/>
      </c>
      <c r="AU18" s="62" t="str">
        <f ca="1" t="shared" si="6"/>
        <v/>
      </c>
      <c r="AV18" s="62" t="str">
        <f ca="1" t="shared" si="6"/>
        <v/>
      </c>
      <c r="AW18" s="62" t="str">
        <f ca="1" t="shared" si="6"/>
        <v/>
      </c>
      <c r="AX18" s="62" t="str">
        <f ca="1" t="shared" si="6"/>
        <v/>
      </c>
      <c r="AY18" s="62" t="str">
        <f ca="1" t="shared" si="6"/>
        <v/>
      </c>
      <c r="AZ18" s="62" t="str">
        <f ca="1" t="shared" si="6"/>
        <v/>
      </c>
      <c r="BA18" s="62" t="str">
        <f ca="1" t="shared" si="6"/>
        <v/>
      </c>
      <c r="BB18" s="62" t="str">
        <f ca="1" t="shared" si="6"/>
        <v/>
      </c>
      <c r="BC18" s="62" t="str">
        <f ca="1" t="shared" si="6"/>
        <v/>
      </c>
      <c r="BD18" s="62" t="str">
        <f ca="1" t="shared" si="6"/>
        <v/>
      </c>
      <c r="BE18" s="62" t="str">
        <f ca="1" t="shared" si="7"/>
        <v/>
      </c>
      <c r="BF18" s="62" t="str">
        <f ca="1" t="shared" si="7"/>
        <v/>
      </c>
      <c r="BG18" s="62" t="str">
        <f ca="1" t="shared" si="7"/>
        <v/>
      </c>
      <c r="BH18" s="62" t="str">
        <f ca="1" t="shared" si="7"/>
        <v/>
      </c>
      <c r="BI18" s="62" t="str">
        <f ca="1" t="shared" si="7"/>
        <v/>
      </c>
      <c r="BJ18" s="62" t="str">
        <f ca="1" t="shared" si="7"/>
        <v/>
      </c>
      <c r="BK18" s="62" t="str">
        <f ca="1" t="shared" si="7"/>
        <v/>
      </c>
      <c r="BL18" s="62" t="str">
        <f ca="1" t="shared" si="7"/>
        <v/>
      </c>
      <c r="BM18" s="78"/>
    </row>
    <row r="19" s="1" customFormat="1" ht="40.15" customHeight="1" spans="1:65">
      <c r="A19" s="2"/>
      <c r="B19" s="25" t="s">
        <v>52</v>
      </c>
      <c r="C19" s="24" t="s">
        <v>34</v>
      </c>
      <c r="D19" s="24"/>
      <c r="E19" s="42">
        <v>0.5</v>
      </c>
      <c r="F19" s="43">
        <f ca="1">F18+2</f>
        <v>44523</v>
      </c>
      <c r="G19" s="44">
        <v>9</v>
      </c>
      <c r="H19" s="45"/>
      <c r="I19" s="62" t="str">
        <f ca="1" t="shared" si="8"/>
        <v/>
      </c>
      <c r="J19" s="62" t="str">
        <f ca="1" t="shared" si="4"/>
        <v/>
      </c>
      <c r="K19" s="62" t="str">
        <f ca="1" t="shared" si="4"/>
        <v/>
      </c>
      <c r="L19" s="62" t="str">
        <f ca="1" t="shared" si="4"/>
        <v/>
      </c>
      <c r="M19" s="62" t="str">
        <f ca="1" t="shared" si="4"/>
        <v/>
      </c>
      <c r="N19" s="62" t="str">
        <f ca="1" t="shared" si="4"/>
        <v/>
      </c>
      <c r="O19" s="62" t="str">
        <f ca="1" t="shared" si="4"/>
        <v/>
      </c>
      <c r="P19" s="62" t="str">
        <f ca="1" t="shared" si="4"/>
        <v/>
      </c>
      <c r="Q19" s="62" t="str">
        <f ca="1" t="shared" si="4"/>
        <v/>
      </c>
      <c r="R19" s="62" t="str">
        <f ca="1" t="shared" si="4"/>
        <v/>
      </c>
      <c r="S19" s="62" t="str">
        <f ca="1" t="shared" si="4"/>
        <v/>
      </c>
      <c r="T19" s="62" t="str">
        <f ca="1" t="shared" si="4"/>
        <v/>
      </c>
      <c r="U19" s="62" t="str">
        <f ca="1" t="shared" si="4"/>
        <v/>
      </c>
      <c r="V19" s="62" t="str">
        <f ca="1" t="shared" si="4"/>
        <v/>
      </c>
      <c r="W19" s="62" t="str">
        <f ca="1" t="shared" si="4"/>
        <v/>
      </c>
      <c r="X19" s="62" t="str">
        <f ca="1" t="shared" si="4"/>
        <v/>
      </c>
      <c r="Y19" s="62" t="str">
        <f ca="1" t="shared" si="5"/>
        <v/>
      </c>
      <c r="Z19" s="62" t="str">
        <f ca="1" t="shared" si="5"/>
        <v/>
      </c>
      <c r="AA19" s="62" t="str">
        <f ca="1" t="shared" si="5"/>
        <v/>
      </c>
      <c r="AB19" s="62" t="str">
        <f ca="1" t="shared" si="5"/>
        <v/>
      </c>
      <c r="AC19" s="62" t="str">
        <f ca="1" t="shared" si="5"/>
        <v/>
      </c>
      <c r="AD19" s="62" t="str">
        <f ca="1" t="shared" si="5"/>
        <v/>
      </c>
      <c r="AE19" s="62" t="str">
        <f ca="1" t="shared" si="5"/>
        <v/>
      </c>
      <c r="AF19" s="62" t="str">
        <f ca="1" t="shared" si="5"/>
        <v/>
      </c>
      <c r="AG19" s="62" t="str">
        <f ca="1" t="shared" si="5"/>
        <v/>
      </c>
      <c r="AH19" s="62" t="str">
        <f ca="1" t="shared" si="5"/>
        <v/>
      </c>
      <c r="AI19" s="62" t="str">
        <f ca="1" t="shared" si="5"/>
        <v/>
      </c>
      <c r="AJ19" s="62" t="str">
        <f ca="1" t="shared" si="5"/>
        <v/>
      </c>
      <c r="AK19" s="62" t="str">
        <f ca="1" t="shared" si="5"/>
        <v/>
      </c>
      <c r="AL19" s="62" t="str">
        <f ca="1" t="shared" si="5"/>
        <v/>
      </c>
      <c r="AM19" s="62" t="str">
        <f ca="1" t="shared" si="5"/>
        <v/>
      </c>
      <c r="AN19" s="62" t="str">
        <f ca="1" t="shared" si="5"/>
        <v/>
      </c>
      <c r="AO19" s="62" t="str">
        <f ca="1" t="shared" si="6"/>
        <v/>
      </c>
      <c r="AP19" s="62" t="str">
        <f ca="1" t="shared" si="6"/>
        <v/>
      </c>
      <c r="AQ19" s="62" t="str">
        <f ca="1" t="shared" si="6"/>
        <v/>
      </c>
      <c r="AR19" s="62" t="str">
        <f ca="1" t="shared" si="6"/>
        <v/>
      </c>
      <c r="AS19" s="62" t="str">
        <f ca="1" t="shared" si="6"/>
        <v/>
      </c>
      <c r="AT19" s="62" t="str">
        <f ca="1" t="shared" si="6"/>
        <v/>
      </c>
      <c r="AU19" s="62" t="str">
        <f ca="1" t="shared" si="6"/>
        <v/>
      </c>
      <c r="AV19" s="62" t="str">
        <f ca="1" t="shared" si="6"/>
        <v/>
      </c>
      <c r="AW19" s="62" t="str">
        <f ca="1" t="shared" si="6"/>
        <v/>
      </c>
      <c r="AX19" s="62" t="str">
        <f ca="1" t="shared" si="6"/>
        <v/>
      </c>
      <c r="AY19" s="62" t="str">
        <f ca="1" t="shared" si="6"/>
        <v/>
      </c>
      <c r="AZ19" s="62" t="str">
        <f ca="1" t="shared" si="6"/>
        <v/>
      </c>
      <c r="BA19" s="62" t="str">
        <f ca="1" t="shared" si="6"/>
        <v/>
      </c>
      <c r="BB19" s="62" t="str">
        <f ca="1" t="shared" si="6"/>
        <v/>
      </c>
      <c r="BC19" s="62" t="str">
        <f ca="1" t="shared" si="6"/>
        <v/>
      </c>
      <c r="BD19" s="62" t="str">
        <f ca="1" t="shared" si="6"/>
        <v/>
      </c>
      <c r="BE19" s="62" t="str">
        <f ca="1" t="shared" si="7"/>
        <v/>
      </c>
      <c r="BF19" s="62" t="str">
        <f ca="1" t="shared" si="7"/>
        <v/>
      </c>
      <c r="BG19" s="62" t="str">
        <f ca="1" t="shared" si="7"/>
        <v/>
      </c>
      <c r="BH19" s="62" t="str">
        <f ca="1" t="shared" si="7"/>
        <v/>
      </c>
      <c r="BI19" s="62" t="str">
        <f ca="1" t="shared" si="7"/>
        <v/>
      </c>
      <c r="BJ19" s="62" t="str">
        <f ca="1" t="shared" si="7"/>
        <v/>
      </c>
      <c r="BK19" s="62" t="str">
        <f ca="1" t="shared" si="7"/>
        <v/>
      </c>
      <c r="BL19" s="62" t="str">
        <f ca="1" t="shared" si="7"/>
        <v/>
      </c>
      <c r="BM19" s="78"/>
    </row>
    <row r="20" s="1" customFormat="1" ht="40.15" customHeight="1" spans="1:65">
      <c r="A20" s="2"/>
      <c r="B20" s="25" t="s">
        <v>53</v>
      </c>
      <c r="C20" s="24" t="s">
        <v>30</v>
      </c>
      <c r="D20" s="24"/>
      <c r="E20" s="42">
        <v>0.33</v>
      </c>
      <c r="F20" s="43">
        <f ca="1">F19+5</f>
        <v>44528</v>
      </c>
      <c r="G20" s="44">
        <v>11</v>
      </c>
      <c r="H20" s="45"/>
      <c r="I20" s="62" t="str">
        <f ca="1" t="shared" si="8"/>
        <v/>
      </c>
      <c r="J20" s="62" t="str">
        <f ca="1" t="shared" si="4"/>
        <v/>
      </c>
      <c r="K20" s="62" t="str">
        <f ca="1" t="shared" si="4"/>
        <v/>
      </c>
      <c r="L20" s="62" t="str">
        <f ca="1" t="shared" si="4"/>
        <v/>
      </c>
      <c r="M20" s="62" t="str">
        <f ca="1" t="shared" si="4"/>
        <v/>
      </c>
      <c r="N20" s="62" t="str">
        <f ca="1" t="shared" si="4"/>
        <v/>
      </c>
      <c r="O20" s="62" t="str">
        <f ca="1" t="shared" si="4"/>
        <v/>
      </c>
      <c r="P20" s="62" t="str">
        <f ca="1" t="shared" si="4"/>
        <v/>
      </c>
      <c r="Q20" s="62" t="str">
        <f ca="1" t="shared" si="4"/>
        <v/>
      </c>
      <c r="R20" s="62" t="str">
        <f ca="1" t="shared" si="4"/>
        <v/>
      </c>
      <c r="S20" s="62" t="str">
        <f ca="1" t="shared" si="4"/>
        <v/>
      </c>
      <c r="T20" s="62" t="str">
        <f ca="1" t="shared" si="4"/>
        <v/>
      </c>
      <c r="U20" s="62" t="str">
        <f ca="1" t="shared" si="4"/>
        <v/>
      </c>
      <c r="V20" s="62" t="str">
        <f ca="1" t="shared" si="4"/>
        <v/>
      </c>
      <c r="W20" s="62" t="str">
        <f ca="1" t="shared" si="4"/>
        <v/>
      </c>
      <c r="X20" s="62" t="str">
        <f ca="1" t="shared" si="4"/>
        <v/>
      </c>
      <c r="Y20" s="62" t="str">
        <f ca="1" t="shared" si="5"/>
        <v/>
      </c>
      <c r="Z20" s="62" t="str">
        <f ca="1" t="shared" si="5"/>
        <v/>
      </c>
      <c r="AA20" s="62" t="str">
        <f ca="1" t="shared" si="5"/>
        <v/>
      </c>
      <c r="AB20" s="62" t="str">
        <f ca="1" t="shared" si="5"/>
        <v/>
      </c>
      <c r="AC20" s="62" t="str">
        <f ca="1" t="shared" si="5"/>
        <v/>
      </c>
      <c r="AD20" s="62" t="str">
        <f ca="1" t="shared" si="5"/>
        <v/>
      </c>
      <c r="AE20" s="62" t="str">
        <f ca="1" t="shared" si="5"/>
        <v/>
      </c>
      <c r="AF20" s="62" t="str">
        <f ca="1" t="shared" si="5"/>
        <v/>
      </c>
      <c r="AG20" s="62" t="str">
        <f ca="1" t="shared" si="5"/>
        <v/>
      </c>
      <c r="AH20" s="62" t="str">
        <f ca="1" t="shared" si="5"/>
        <v/>
      </c>
      <c r="AI20" s="62" t="str">
        <f ca="1" t="shared" si="5"/>
        <v/>
      </c>
      <c r="AJ20" s="62" t="str">
        <f ca="1" t="shared" si="5"/>
        <v/>
      </c>
      <c r="AK20" s="62" t="str">
        <f ca="1" t="shared" si="5"/>
        <v/>
      </c>
      <c r="AL20" s="62" t="str">
        <f ca="1" t="shared" si="5"/>
        <v/>
      </c>
      <c r="AM20" s="62" t="str">
        <f ca="1" t="shared" si="5"/>
        <v/>
      </c>
      <c r="AN20" s="62" t="str">
        <f ca="1" t="shared" si="5"/>
        <v/>
      </c>
      <c r="AO20" s="62" t="str">
        <f ca="1" t="shared" si="6"/>
        <v/>
      </c>
      <c r="AP20" s="62" t="str">
        <f ca="1" t="shared" si="6"/>
        <v/>
      </c>
      <c r="AQ20" s="62" t="str">
        <f ca="1" t="shared" si="6"/>
        <v/>
      </c>
      <c r="AR20" s="62" t="str">
        <f ca="1" t="shared" si="6"/>
        <v/>
      </c>
      <c r="AS20" s="62" t="str">
        <f ca="1" t="shared" si="6"/>
        <v/>
      </c>
      <c r="AT20" s="62" t="str">
        <f ca="1" t="shared" si="6"/>
        <v/>
      </c>
      <c r="AU20" s="62" t="str">
        <f ca="1" t="shared" si="6"/>
        <v/>
      </c>
      <c r="AV20" s="62" t="str">
        <f ca="1" t="shared" si="6"/>
        <v/>
      </c>
      <c r="AW20" s="62" t="str">
        <f ca="1" t="shared" si="6"/>
        <v/>
      </c>
      <c r="AX20" s="62" t="str">
        <f ca="1" t="shared" si="6"/>
        <v/>
      </c>
      <c r="AY20" s="62" t="str">
        <f ca="1" t="shared" si="6"/>
        <v/>
      </c>
      <c r="AZ20" s="62" t="str">
        <f ca="1" t="shared" si="6"/>
        <v/>
      </c>
      <c r="BA20" s="62" t="str">
        <f ca="1" t="shared" si="6"/>
        <v/>
      </c>
      <c r="BB20" s="62" t="str">
        <f ca="1" t="shared" si="6"/>
        <v/>
      </c>
      <c r="BC20" s="62" t="str">
        <f ca="1" t="shared" si="6"/>
        <v/>
      </c>
      <c r="BD20" s="62" t="str">
        <f ca="1" t="shared" si="6"/>
        <v/>
      </c>
      <c r="BE20" s="62" t="str">
        <f ca="1" t="shared" si="7"/>
        <v/>
      </c>
      <c r="BF20" s="62" t="str">
        <f ca="1" t="shared" si="7"/>
        <v/>
      </c>
      <c r="BG20" s="62" t="str">
        <f ca="1" t="shared" si="7"/>
        <v/>
      </c>
      <c r="BH20" s="62" t="str">
        <f ca="1" t="shared" si="7"/>
        <v/>
      </c>
      <c r="BI20" s="62" t="str">
        <f ca="1" t="shared" si="7"/>
        <v/>
      </c>
      <c r="BJ20" s="62" t="str">
        <f ca="1" t="shared" si="7"/>
        <v/>
      </c>
      <c r="BK20" s="62" t="str">
        <f ca="1" t="shared" si="7"/>
        <v/>
      </c>
      <c r="BL20" s="62" t="str">
        <f ca="1" t="shared" si="7"/>
        <v/>
      </c>
      <c r="BM20" s="78"/>
    </row>
    <row r="21" s="1" customFormat="1" ht="40.15" customHeight="1" spans="1:65">
      <c r="A21" s="2"/>
      <c r="B21" s="25" t="s">
        <v>54</v>
      </c>
      <c r="C21" s="24" t="s">
        <v>36</v>
      </c>
      <c r="D21" s="24"/>
      <c r="E21" s="42"/>
      <c r="F21" s="43">
        <f ca="1">F20+2</f>
        <v>44530</v>
      </c>
      <c r="G21" s="44">
        <v>1</v>
      </c>
      <c r="H21" s="45"/>
      <c r="I21" s="62" t="str">
        <f ca="1" t="shared" si="8"/>
        <v/>
      </c>
      <c r="J21" s="62" t="str">
        <f ca="1" t="shared" si="4"/>
        <v/>
      </c>
      <c r="K21" s="62" t="str">
        <f ca="1" t="shared" si="4"/>
        <v/>
      </c>
      <c r="L21" s="62" t="str">
        <f ca="1" t="shared" si="4"/>
        <v/>
      </c>
      <c r="M21" s="62" t="str">
        <f ca="1" t="shared" si="4"/>
        <v/>
      </c>
      <c r="N21" s="62" t="str">
        <f ca="1" t="shared" si="4"/>
        <v/>
      </c>
      <c r="O21" s="62" t="str">
        <f ca="1" t="shared" si="4"/>
        <v/>
      </c>
      <c r="P21" s="62" t="str">
        <f ca="1" t="shared" si="4"/>
        <v/>
      </c>
      <c r="Q21" s="62" t="str">
        <f ca="1" t="shared" si="4"/>
        <v/>
      </c>
      <c r="R21" s="62" t="str">
        <f ca="1" t="shared" si="4"/>
        <v/>
      </c>
      <c r="S21" s="62">
        <f ca="1" t="shared" si="4"/>
        <v>1</v>
      </c>
      <c r="T21" s="62" t="str">
        <f ca="1" t="shared" si="4"/>
        <v/>
      </c>
      <c r="U21" s="62" t="str">
        <f ca="1" t="shared" si="4"/>
        <v/>
      </c>
      <c r="V21" s="62" t="str">
        <f ca="1" t="shared" si="4"/>
        <v/>
      </c>
      <c r="W21" s="62" t="str">
        <f ca="1" t="shared" si="4"/>
        <v/>
      </c>
      <c r="X21" s="62" t="str">
        <f ca="1" t="shared" si="4"/>
        <v/>
      </c>
      <c r="Y21" s="62" t="str">
        <f ca="1" t="shared" si="5"/>
        <v/>
      </c>
      <c r="Z21" s="62" t="str">
        <f ca="1" t="shared" si="5"/>
        <v/>
      </c>
      <c r="AA21" s="62" t="str">
        <f ca="1" t="shared" si="5"/>
        <v/>
      </c>
      <c r="AB21" s="62" t="str">
        <f ca="1" t="shared" si="5"/>
        <v/>
      </c>
      <c r="AC21" s="62" t="str">
        <f ca="1" t="shared" si="5"/>
        <v/>
      </c>
      <c r="AD21" s="62" t="str">
        <f ca="1" t="shared" si="5"/>
        <v/>
      </c>
      <c r="AE21" s="62" t="str">
        <f ca="1" t="shared" si="5"/>
        <v/>
      </c>
      <c r="AF21" s="62" t="str">
        <f ca="1" t="shared" si="5"/>
        <v/>
      </c>
      <c r="AG21" s="62" t="str">
        <f ca="1" t="shared" si="5"/>
        <v/>
      </c>
      <c r="AH21" s="62" t="str">
        <f ca="1" t="shared" si="5"/>
        <v/>
      </c>
      <c r="AI21" s="62" t="str">
        <f ca="1" t="shared" si="5"/>
        <v/>
      </c>
      <c r="AJ21" s="62" t="str">
        <f ca="1" t="shared" si="5"/>
        <v/>
      </c>
      <c r="AK21" s="62" t="str">
        <f ca="1" t="shared" si="5"/>
        <v/>
      </c>
      <c r="AL21" s="62" t="str">
        <f ca="1" t="shared" si="5"/>
        <v/>
      </c>
      <c r="AM21" s="62" t="str">
        <f ca="1" t="shared" si="5"/>
        <v/>
      </c>
      <c r="AN21" s="62" t="str">
        <f ca="1" t="shared" si="5"/>
        <v/>
      </c>
      <c r="AO21" s="62" t="str">
        <f ca="1" t="shared" si="6"/>
        <v/>
      </c>
      <c r="AP21" s="62" t="str">
        <f ca="1" t="shared" si="6"/>
        <v/>
      </c>
      <c r="AQ21" s="62" t="str">
        <f ca="1" t="shared" si="6"/>
        <v/>
      </c>
      <c r="AR21" s="62" t="str">
        <f ca="1" t="shared" si="6"/>
        <v/>
      </c>
      <c r="AS21" s="62" t="str">
        <f ca="1" t="shared" si="6"/>
        <v/>
      </c>
      <c r="AT21" s="62" t="str">
        <f ca="1" t="shared" si="6"/>
        <v/>
      </c>
      <c r="AU21" s="62" t="str">
        <f ca="1" t="shared" si="6"/>
        <v/>
      </c>
      <c r="AV21" s="62" t="str">
        <f ca="1" t="shared" si="6"/>
        <v/>
      </c>
      <c r="AW21" s="62" t="str">
        <f ca="1" t="shared" si="6"/>
        <v/>
      </c>
      <c r="AX21" s="62" t="str">
        <f ca="1" t="shared" si="6"/>
        <v/>
      </c>
      <c r="AY21" s="62" t="str">
        <f ca="1" t="shared" si="6"/>
        <v/>
      </c>
      <c r="AZ21" s="62" t="str">
        <f ca="1" t="shared" si="6"/>
        <v/>
      </c>
      <c r="BA21" s="62" t="str">
        <f ca="1" t="shared" si="6"/>
        <v/>
      </c>
      <c r="BB21" s="62" t="str">
        <f ca="1" t="shared" si="6"/>
        <v/>
      </c>
      <c r="BC21" s="62" t="str">
        <f ca="1" t="shared" si="6"/>
        <v/>
      </c>
      <c r="BD21" s="62" t="str">
        <f ca="1" t="shared" si="6"/>
        <v/>
      </c>
      <c r="BE21" s="62" t="str">
        <f ca="1" t="shared" si="7"/>
        <v/>
      </c>
      <c r="BF21" s="62" t="str">
        <f ca="1" t="shared" si="7"/>
        <v/>
      </c>
      <c r="BG21" s="62" t="str">
        <f ca="1" t="shared" si="7"/>
        <v/>
      </c>
      <c r="BH21" s="62" t="str">
        <f ca="1" t="shared" si="7"/>
        <v/>
      </c>
      <c r="BI21" s="62" t="str">
        <f ca="1" t="shared" si="7"/>
        <v/>
      </c>
      <c r="BJ21" s="62" t="str">
        <f ca="1" t="shared" si="7"/>
        <v/>
      </c>
      <c r="BK21" s="62" t="str">
        <f ca="1" t="shared" si="7"/>
        <v/>
      </c>
      <c r="BL21" s="62" t="str">
        <f ca="1" t="shared" si="7"/>
        <v/>
      </c>
      <c r="BM21" s="78"/>
    </row>
    <row r="22" s="1" customFormat="1" ht="40.15" customHeight="1" spans="1:65">
      <c r="A22" s="2"/>
      <c r="B22" s="25" t="s">
        <v>55</v>
      </c>
      <c r="C22" s="24"/>
      <c r="D22" s="24"/>
      <c r="E22" s="42"/>
      <c r="F22" s="43">
        <f ca="1">F21+1</f>
        <v>44531</v>
      </c>
      <c r="G22" s="44">
        <v>24</v>
      </c>
      <c r="H22" s="45"/>
      <c r="I22" s="62" t="str">
        <f ca="1" t="shared" si="8"/>
        <v/>
      </c>
      <c r="J22" s="62" t="str">
        <f ca="1" t="shared" si="4"/>
        <v/>
      </c>
      <c r="K22" s="62" t="str">
        <f ca="1" t="shared" si="4"/>
        <v/>
      </c>
      <c r="L22" s="62" t="str">
        <f ca="1" t="shared" si="4"/>
        <v/>
      </c>
      <c r="M22" s="62" t="str">
        <f ca="1" t="shared" si="4"/>
        <v/>
      </c>
      <c r="N22" s="62" t="str">
        <f ca="1" t="shared" si="4"/>
        <v/>
      </c>
      <c r="O22" s="62" t="str">
        <f ca="1" t="shared" si="4"/>
        <v/>
      </c>
      <c r="P22" s="62" t="str">
        <f ca="1" t="shared" si="4"/>
        <v/>
      </c>
      <c r="Q22" s="62" t="str">
        <f ca="1" t="shared" si="4"/>
        <v/>
      </c>
      <c r="R22" s="62" t="str">
        <f ca="1" t="shared" si="4"/>
        <v/>
      </c>
      <c r="S22" s="62" t="str">
        <f ca="1" t="shared" si="4"/>
        <v/>
      </c>
      <c r="T22" s="62" t="str">
        <f ca="1" t="shared" si="4"/>
        <v/>
      </c>
      <c r="U22" s="62" t="str">
        <f ca="1" t="shared" si="4"/>
        <v/>
      </c>
      <c r="V22" s="62" t="str">
        <f ca="1" t="shared" si="4"/>
        <v/>
      </c>
      <c r="W22" s="62" t="str">
        <f ca="1" t="shared" si="4"/>
        <v/>
      </c>
      <c r="X22" s="62" t="str">
        <f ca="1" t="shared" si="4"/>
        <v/>
      </c>
      <c r="Y22" s="62" t="str">
        <f ca="1" t="shared" si="5"/>
        <v/>
      </c>
      <c r="Z22" s="62" t="str">
        <f ca="1" t="shared" si="5"/>
        <v/>
      </c>
      <c r="AA22" s="62" t="str">
        <f ca="1" t="shared" si="5"/>
        <v/>
      </c>
      <c r="AB22" s="62" t="str">
        <f ca="1" t="shared" si="5"/>
        <v/>
      </c>
      <c r="AC22" s="62" t="str">
        <f ca="1" t="shared" si="5"/>
        <v/>
      </c>
      <c r="AD22" s="62" t="str">
        <f ca="1" t="shared" si="5"/>
        <v/>
      </c>
      <c r="AE22" s="62" t="str">
        <f ca="1" t="shared" si="5"/>
        <v/>
      </c>
      <c r="AF22" s="62" t="str">
        <f ca="1" t="shared" si="5"/>
        <v/>
      </c>
      <c r="AG22" s="62" t="str">
        <f ca="1" t="shared" si="5"/>
        <v/>
      </c>
      <c r="AH22" s="62" t="str">
        <f ca="1" t="shared" si="5"/>
        <v/>
      </c>
      <c r="AI22" s="62" t="str">
        <f ca="1" t="shared" si="5"/>
        <v/>
      </c>
      <c r="AJ22" s="62" t="str">
        <f ca="1" t="shared" si="5"/>
        <v/>
      </c>
      <c r="AK22" s="62" t="str">
        <f ca="1" t="shared" si="5"/>
        <v/>
      </c>
      <c r="AL22" s="62" t="str">
        <f ca="1" t="shared" si="5"/>
        <v/>
      </c>
      <c r="AM22" s="62" t="str">
        <f ca="1" t="shared" si="5"/>
        <v/>
      </c>
      <c r="AN22" s="62" t="str">
        <f ca="1" t="shared" si="5"/>
        <v/>
      </c>
      <c r="AO22" s="62" t="str">
        <f ca="1" t="shared" si="6"/>
        <v/>
      </c>
      <c r="AP22" s="62" t="str">
        <f ca="1" t="shared" si="6"/>
        <v/>
      </c>
      <c r="AQ22" s="62" t="str">
        <f ca="1" t="shared" si="6"/>
        <v/>
      </c>
      <c r="AR22" s="62" t="str">
        <f ca="1" t="shared" si="6"/>
        <v/>
      </c>
      <c r="AS22" s="62" t="str">
        <f ca="1" t="shared" si="6"/>
        <v/>
      </c>
      <c r="AT22" s="62" t="str">
        <f ca="1" t="shared" si="6"/>
        <v/>
      </c>
      <c r="AU22" s="62" t="str">
        <f ca="1" t="shared" si="6"/>
        <v/>
      </c>
      <c r="AV22" s="62" t="str">
        <f ca="1" t="shared" si="6"/>
        <v/>
      </c>
      <c r="AW22" s="62" t="str">
        <f ca="1" t="shared" si="6"/>
        <v/>
      </c>
      <c r="AX22" s="62" t="str">
        <f ca="1" t="shared" si="6"/>
        <v/>
      </c>
      <c r="AY22" s="62" t="str">
        <f ca="1" t="shared" si="6"/>
        <v/>
      </c>
      <c r="AZ22" s="62" t="str">
        <f ca="1" t="shared" si="6"/>
        <v/>
      </c>
      <c r="BA22" s="62" t="str">
        <f ca="1" t="shared" si="6"/>
        <v/>
      </c>
      <c r="BB22" s="62" t="str">
        <f ca="1" t="shared" si="6"/>
        <v/>
      </c>
      <c r="BC22" s="62" t="str">
        <f ca="1" t="shared" si="6"/>
        <v/>
      </c>
      <c r="BD22" s="62" t="str">
        <f ca="1" t="shared" si="6"/>
        <v/>
      </c>
      <c r="BE22" s="62" t="str">
        <f ca="1" t="shared" si="7"/>
        <v/>
      </c>
      <c r="BF22" s="62" t="str">
        <f ca="1" t="shared" si="7"/>
        <v/>
      </c>
      <c r="BG22" s="62" t="str">
        <f ca="1" t="shared" si="7"/>
        <v/>
      </c>
      <c r="BH22" s="62" t="str">
        <f ca="1" t="shared" si="7"/>
        <v/>
      </c>
      <c r="BI22" s="62" t="str">
        <f ca="1" t="shared" si="7"/>
        <v/>
      </c>
      <c r="BJ22" s="62" t="str">
        <f ca="1" t="shared" si="7"/>
        <v/>
      </c>
      <c r="BK22" s="62" t="str">
        <f ca="1" t="shared" si="7"/>
        <v/>
      </c>
      <c r="BL22" s="62" t="str">
        <f ca="1" t="shared" si="7"/>
        <v/>
      </c>
      <c r="BM22" s="78"/>
    </row>
    <row r="23" s="1" customFormat="1" ht="40.15" customHeight="1" spans="1:65">
      <c r="A23" s="2"/>
      <c r="B23" s="23" t="s">
        <v>57</v>
      </c>
      <c r="C23" s="24"/>
      <c r="D23" s="24"/>
      <c r="E23" s="42"/>
      <c r="F23" s="43"/>
      <c r="G23" s="44"/>
      <c r="H23" s="45"/>
      <c r="I23" s="62" t="str">
        <f ca="1" t="shared" si="8"/>
        <v/>
      </c>
      <c r="J23" s="62" t="str">
        <f ca="1" t="shared" si="4"/>
        <v/>
      </c>
      <c r="K23" s="62" t="str">
        <f ca="1" t="shared" si="4"/>
        <v/>
      </c>
      <c r="L23" s="62" t="str">
        <f ca="1" t="shared" si="4"/>
        <v/>
      </c>
      <c r="M23" s="62" t="str">
        <f ca="1" t="shared" si="4"/>
        <v/>
      </c>
      <c r="N23" s="62" t="str">
        <f ca="1" t="shared" si="4"/>
        <v/>
      </c>
      <c r="O23" s="62" t="str">
        <f ca="1" t="shared" si="4"/>
        <v/>
      </c>
      <c r="P23" s="62" t="str">
        <f ca="1" t="shared" si="4"/>
        <v/>
      </c>
      <c r="Q23" s="62" t="str">
        <f ca="1" t="shared" si="4"/>
        <v/>
      </c>
      <c r="R23" s="62" t="str">
        <f ca="1" t="shared" si="4"/>
        <v/>
      </c>
      <c r="S23" s="62" t="str">
        <f ca="1" t="shared" si="4"/>
        <v/>
      </c>
      <c r="T23" s="62" t="str">
        <f ca="1" t="shared" si="4"/>
        <v/>
      </c>
      <c r="U23" s="62" t="str">
        <f ca="1" t="shared" si="4"/>
        <v/>
      </c>
      <c r="V23" s="62" t="str">
        <f ca="1" t="shared" si="4"/>
        <v/>
      </c>
      <c r="W23" s="62" t="str">
        <f ca="1" t="shared" si="4"/>
        <v/>
      </c>
      <c r="X23" s="62" t="str">
        <f ca="1" t="shared" si="4"/>
        <v/>
      </c>
      <c r="Y23" s="62" t="str">
        <f ca="1" t="shared" si="5"/>
        <v/>
      </c>
      <c r="Z23" s="62" t="str">
        <f ca="1" t="shared" si="5"/>
        <v/>
      </c>
      <c r="AA23" s="62" t="str">
        <f ca="1" t="shared" si="5"/>
        <v/>
      </c>
      <c r="AB23" s="62" t="str">
        <f ca="1" t="shared" si="5"/>
        <v/>
      </c>
      <c r="AC23" s="62" t="str">
        <f ca="1" t="shared" si="5"/>
        <v/>
      </c>
      <c r="AD23" s="62" t="str">
        <f ca="1" t="shared" si="5"/>
        <v/>
      </c>
      <c r="AE23" s="62" t="str">
        <f ca="1" t="shared" si="5"/>
        <v/>
      </c>
      <c r="AF23" s="62" t="str">
        <f ca="1" t="shared" si="5"/>
        <v/>
      </c>
      <c r="AG23" s="62" t="str">
        <f ca="1" t="shared" si="5"/>
        <v/>
      </c>
      <c r="AH23" s="62" t="str">
        <f ca="1" t="shared" si="5"/>
        <v/>
      </c>
      <c r="AI23" s="62" t="str">
        <f ca="1" t="shared" si="5"/>
        <v/>
      </c>
      <c r="AJ23" s="62" t="str">
        <f ca="1" t="shared" si="5"/>
        <v/>
      </c>
      <c r="AK23" s="62" t="str">
        <f ca="1" t="shared" si="5"/>
        <v/>
      </c>
      <c r="AL23" s="62" t="str">
        <f ca="1" t="shared" si="5"/>
        <v/>
      </c>
      <c r="AM23" s="62" t="str">
        <f ca="1" t="shared" si="5"/>
        <v/>
      </c>
      <c r="AN23" s="62" t="str">
        <f ca="1" t="shared" si="5"/>
        <v/>
      </c>
      <c r="AO23" s="62" t="str">
        <f ca="1" t="shared" si="6"/>
        <v/>
      </c>
      <c r="AP23" s="62" t="str">
        <f ca="1" t="shared" si="6"/>
        <v/>
      </c>
      <c r="AQ23" s="62" t="str">
        <f ca="1" t="shared" si="6"/>
        <v/>
      </c>
      <c r="AR23" s="62" t="str">
        <f ca="1" t="shared" si="6"/>
        <v/>
      </c>
      <c r="AS23" s="62" t="str">
        <f ca="1" t="shared" si="6"/>
        <v/>
      </c>
      <c r="AT23" s="62" t="str">
        <f ca="1" t="shared" si="6"/>
        <v/>
      </c>
      <c r="AU23" s="62" t="str">
        <f ca="1" t="shared" si="6"/>
        <v/>
      </c>
      <c r="AV23" s="62" t="str">
        <f ca="1" t="shared" si="6"/>
        <v/>
      </c>
      <c r="AW23" s="62" t="str">
        <f ca="1" t="shared" si="6"/>
        <v/>
      </c>
      <c r="AX23" s="62" t="str">
        <f ca="1" t="shared" si="6"/>
        <v/>
      </c>
      <c r="AY23" s="62" t="str">
        <f ca="1" t="shared" si="6"/>
        <v/>
      </c>
      <c r="AZ23" s="62" t="str">
        <f ca="1" t="shared" si="6"/>
        <v/>
      </c>
      <c r="BA23" s="62" t="str">
        <f ca="1" t="shared" si="6"/>
        <v/>
      </c>
      <c r="BB23" s="62" t="str">
        <f ca="1" t="shared" si="6"/>
        <v/>
      </c>
      <c r="BC23" s="62" t="str">
        <f ca="1" t="shared" si="6"/>
        <v/>
      </c>
      <c r="BD23" s="62" t="str">
        <f ca="1" t="shared" si="6"/>
        <v/>
      </c>
      <c r="BE23" s="62" t="str">
        <f ca="1" t="shared" si="7"/>
        <v/>
      </c>
      <c r="BF23" s="62" t="str">
        <f ca="1" t="shared" si="7"/>
        <v/>
      </c>
      <c r="BG23" s="62" t="str">
        <f ca="1" t="shared" si="7"/>
        <v/>
      </c>
      <c r="BH23" s="62" t="str">
        <f ca="1" t="shared" si="7"/>
        <v/>
      </c>
      <c r="BI23" s="62" t="str">
        <f ca="1" t="shared" si="7"/>
        <v/>
      </c>
      <c r="BJ23" s="62" t="str">
        <f ca="1" t="shared" si="7"/>
        <v/>
      </c>
      <c r="BK23" s="62" t="str">
        <f ca="1" t="shared" si="7"/>
        <v/>
      </c>
      <c r="BL23" s="62" t="str">
        <f ca="1" t="shared" si="7"/>
        <v/>
      </c>
      <c r="BM23" s="78"/>
    </row>
    <row r="24" s="1" customFormat="1" ht="40.15" customHeight="1" spans="1:65">
      <c r="A24" s="2"/>
      <c r="B24" s="25" t="s">
        <v>50</v>
      </c>
      <c r="C24" s="24" t="s">
        <v>34</v>
      </c>
      <c r="D24" s="24"/>
      <c r="E24" s="42"/>
      <c r="F24" s="43">
        <f ca="1">F12+15</f>
        <v>44530</v>
      </c>
      <c r="G24" s="44">
        <v>4</v>
      </c>
      <c r="H24" s="45"/>
      <c r="I24" s="62" t="str">
        <f ca="1" t="shared" si="8"/>
        <v/>
      </c>
      <c r="J24" s="62" t="str">
        <f ca="1" t="shared" si="4"/>
        <v/>
      </c>
      <c r="K24" s="62" t="str">
        <f ca="1" t="shared" si="4"/>
        <v/>
      </c>
      <c r="L24" s="62" t="str">
        <f ca="1" t="shared" si="4"/>
        <v/>
      </c>
      <c r="M24" s="62" t="str">
        <f ca="1" t="shared" si="4"/>
        <v/>
      </c>
      <c r="N24" s="62" t="str">
        <f ca="1" t="shared" si="4"/>
        <v/>
      </c>
      <c r="O24" s="62" t="str">
        <f ca="1" t="shared" si="4"/>
        <v/>
      </c>
      <c r="P24" s="62" t="str">
        <f ca="1" t="shared" si="4"/>
        <v/>
      </c>
      <c r="Q24" s="62" t="str">
        <f ca="1" t="shared" si="4"/>
        <v/>
      </c>
      <c r="R24" s="62" t="str">
        <f ca="1" t="shared" si="4"/>
        <v/>
      </c>
      <c r="S24" s="62" t="str">
        <f ca="1" t="shared" si="4"/>
        <v/>
      </c>
      <c r="T24" s="62" t="str">
        <f ca="1" t="shared" si="4"/>
        <v/>
      </c>
      <c r="U24" s="62" t="str">
        <f ca="1" t="shared" si="4"/>
        <v/>
      </c>
      <c r="V24" s="62" t="str">
        <f ca="1" t="shared" si="4"/>
        <v/>
      </c>
      <c r="W24" s="62" t="str">
        <f ca="1" t="shared" si="4"/>
        <v/>
      </c>
      <c r="X24" s="62" t="str">
        <f ca="1" t="shared" si="4"/>
        <v/>
      </c>
      <c r="Y24" s="62" t="str">
        <f ca="1" t="shared" si="5"/>
        <v/>
      </c>
      <c r="Z24" s="62" t="str">
        <f ca="1" t="shared" si="5"/>
        <v/>
      </c>
      <c r="AA24" s="62" t="str">
        <f ca="1" t="shared" si="5"/>
        <v/>
      </c>
      <c r="AB24" s="62" t="str">
        <f ca="1" t="shared" si="5"/>
        <v/>
      </c>
      <c r="AC24" s="62" t="str">
        <f ca="1" t="shared" si="5"/>
        <v/>
      </c>
      <c r="AD24" s="62" t="str">
        <f ca="1" t="shared" si="5"/>
        <v/>
      </c>
      <c r="AE24" s="62" t="str">
        <f ca="1" t="shared" si="5"/>
        <v/>
      </c>
      <c r="AF24" s="62" t="str">
        <f ca="1" t="shared" si="5"/>
        <v/>
      </c>
      <c r="AG24" s="62" t="str">
        <f ca="1" t="shared" si="5"/>
        <v/>
      </c>
      <c r="AH24" s="62" t="str">
        <f ca="1" t="shared" si="5"/>
        <v/>
      </c>
      <c r="AI24" s="62" t="str">
        <f ca="1" t="shared" si="5"/>
        <v/>
      </c>
      <c r="AJ24" s="62" t="str">
        <f ca="1" t="shared" si="5"/>
        <v/>
      </c>
      <c r="AK24" s="62" t="str">
        <f ca="1" t="shared" si="5"/>
        <v/>
      </c>
      <c r="AL24" s="62" t="str">
        <f ca="1" t="shared" si="5"/>
        <v/>
      </c>
      <c r="AM24" s="62" t="str">
        <f ca="1" t="shared" si="5"/>
        <v/>
      </c>
      <c r="AN24" s="62" t="str">
        <f ca="1" t="shared" si="5"/>
        <v/>
      </c>
      <c r="AO24" s="62" t="str">
        <f ca="1" t="shared" si="6"/>
        <v/>
      </c>
      <c r="AP24" s="62" t="str">
        <f ca="1" t="shared" si="6"/>
        <v/>
      </c>
      <c r="AQ24" s="62" t="str">
        <f ca="1" t="shared" si="6"/>
        <v/>
      </c>
      <c r="AR24" s="62" t="str">
        <f ca="1" t="shared" si="6"/>
        <v/>
      </c>
      <c r="AS24" s="62" t="str">
        <f ca="1" t="shared" si="6"/>
        <v/>
      </c>
      <c r="AT24" s="62" t="str">
        <f ca="1" t="shared" si="6"/>
        <v/>
      </c>
      <c r="AU24" s="62" t="str">
        <f ca="1" t="shared" si="6"/>
        <v/>
      </c>
      <c r="AV24" s="62" t="str">
        <f ca="1" t="shared" si="6"/>
        <v/>
      </c>
      <c r="AW24" s="62" t="str">
        <f ca="1" t="shared" si="6"/>
        <v/>
      </c>
      <c r="AX24" s="62" t="str">
        <f ca="1" t="shared" si="6"/>
        <v/>
      </c>
      <c r="AY24" s="62" t="str">
        <f ca="1" t="shared" si="6"/>
        <v/>
      </c>
      <c r="AZ24" s="62" t="str">
        <f ca="1" t="shared" si="6"/>
        <v/>
      </c>
      <c r="BA24" s="62" t="str">
        <f ca="1" t="shared" si="6"/>
        <v/>
      </c>
      <c r="BB24" s="62" t="str">
        <f ca="1" t="shared" si="6"/>
        <v/>
      </c>
      <c r="BC24" s="62" t="str">
        <f ca="1" t="shared" si="6"/>
        <v/>
      </c>
      <c r="BD24" s="62" t="str">
        <f ca="1" t="shared" si="6"/>
        <v/>
      </c>
      <c r="BE24" s="62" t="str">
        <f ca="1" t="shared" si="7"/>
        <v/>
      </c>
      <c r="BF24" s="62" t="str">
        <f ca="1" t="shared" si="7"/>
        <v/>
      </c>
      <c r="BG24" s="62" t="str">
        <f ca="1" t="shared" si="7"/>
        <v/>
      </c>
      <c r="BH24" s="62" t="str">
        <f ca="1" t="shared" si="7"/>
        <v/>
      </c>
      <c r="BI24" s="62" t="str">
        <f ca="1" t="shared" si="7"/>
        <v/>
      </c>
      <c r="BJ24" s="62" t="str">
        <f ca="1" t="shared" si="7"/>
        <v/>
      </c>
      <c r="BK24" s="62" t="str">
        <f ca="1" t="shared" si="7"/>
        <v/>
      </c>
      <c r="BL24" s="62" t="str">
        <f ca="1" t="shared" si="7"/>
        <v/>
      </c>
      <c r="BM24" s="78"/>
    </row>
    <row r="25" s="1" customFormat="1" ht="40.15" customHeight="1" spans="1:65">
      <c r="A25" s="2"/>
      <c r="B25" s="25" t="s">
        <v>52</v>
      </c>
      <c r="C25" s="24" t="s">
        <v>32</v>
      </c>
      <c r="D25" s="24"/>
      <c r="E25" s="42"/>
      <c r="F25" s="43">
        <f ca="1">F24+3</f>
        <v>44533</v>
      </c>
      <c r="G25" s="44">
        <v>14</v>
      </c>
      <c r="H25" s="45"/>
      <c r="I25" s="62" t="str">
        <f ca="1" t="shared" si="8"/>
        <v/>
      </c>
      <c r="J25" s="62" t="str">
        <f ca="1" t="shared" si="4"/>
        <v/>
      </c>
      <c r="K25" s="62" t="str">
        <f ca="1" t="shared" si="4"/>
        <v/>
      </c>
      <c r="L25" s="62" t="str">
        <f ca="1" t="shared" si="4"/>
        <v/>
      </c>
      <c r="M25" s="62" t="str">
        <f ca="1" t="shared" si="4"/>
        <v/>
      </c>
      <c r="N25" s="62" t="str">
        <f ca="1" t="shared" si="4"/>
        <v/>
      </c>
      <c r="O25" s="62" t="str">
        <f ca="1" t="shared" si="4"/>
        <v/>
      </c>
      <c r="P25" s="62" t="str">
        <f ca="1" t="shared" si="4"/>
        <v/>
      </c>
      <c r="Q25" s="62" t="str">
        <f ca="1" t="shared" si="4"/>
        <v/>
      </c>
      <c r="R25" s="62" t="str">
        <f ca="1" t="shared" si="4"/>
        <v/>
      </c>
      <c r="S25" s="62" t="str">
        <f ca="1" t="shared" si="4"/>
        <v/>
      </c>
      <c r="T25" s="62" t="str">
        <f ca="1" t="shared" si="4"/>
        <v/>
      </c>
      <c r="U25" s="62" t="str">
        <f ca="1" t="shared" si="4"/>
        <v/>
      </c>
      <c r="V25" s="62" t="str">
        <f ca="1" t="shared" si="4"/>
        <v/>
      </c>
      <c r="W25" s="62" t="str">
        <f ca="1" t="shared" si="4"/>
        <v/>
      </c>
      <c r="X25" s="62" t="str">
        <f ca="1" t="shared" si="4"/>
        <v/>
      </c>
      <c r="Y25" s="62" t="str">
        <f ca="1" t="shared" si="5"/>
        <v/>
      </c>
      <c r="Z25" s="62" t="str">
        <f ca="1" t="shared" si="5"/>
        <v/>
      </c>
      <c r="AA25" s="62" t="str">
        <f ca="1" t="shared" si="5"/>
        <v/>
      </c>
      <c r="AB25" s="62" t="str">
        <f ca="1" t="shared" si="5"/>
        <v/>
      </c>
      <c r="AC25" s="62" t="str">
        <f ca="1" t="shared" si="5"/>
        <v/>
      </c>
      <c r="AD25" s="62" t="str">
        <f ca="1" t="shared" si="5"/>
        <v/>
      </c>
      <c r="AE25" s="62" t="str">
        <f ca="1" t="shared" si="5"/>
        <v/>
      </c>
      <c r="AF25" s="62" t="str">
        <f ca="1" t="shared" si="5"/>
        <v/>
      </c>
      <c r="AG25" s="62" t="str">
        <f ca="1" t="shared" si="5"/>
        <v/>
      </c>
      <c r="AH25" s="62" t="str">
        <f ca="1" t="shared" si="5"/>
        <v/>
      </c>
      <c r="AI25" s="62" t="str">
        <f ca="1" t="shared" si="5"/>
        <v/>
      </c>
      <c r="AJ25" s="62" t="str">
        <f ca="1" t="shared" si="5"/>
        <v/>
      </c>
      <c r="AK25" s="62" t="str">
        <f ca="1" t="shared" si="5"/>
        <v/>
      </c>
      <c r="AL25" s="62" t="str">
        <f ca="1" t="shared" si="5"/>
        <v/>
      </c>
      <c r="AM25" s="62" t="str">
        <f ca="1" t="shared" si="5"/>
        <v/>
      </c>
      <c r="AN25" s="62" t="str">
        <f ca="1" t="shared" si="5"/>
        <v/>
      </c>
      <c r="AO25" s="62" t="str">
        <f ca="1" t="shared" si="6"/>
        <v/>
      </c>
      <c r="AP25" s="62" t="str">
        <f ca="1" t="shared" si="6"/>
        <v/>
      </c>
      <c r="AQ25" s="62" t="str">
        <f ca="1" t="shared" si="6"/>
        <v/>
      </c>
      <c r="AR25" s="62" t="str">
        <f ca="1" t="shared" si="6"/>
        <v/>
      </c>
      <c r="AS25" s="62" t="str">
        <f ca="1" t="shared" si="6"/>
        <v/>
      </c>
      <c r="AT25" s="62" t="str">
        <f ca="1" t="shared" si="6"/>
        <v/>
      </c>
      <c r="AU25" s="62" t="str">
        <f ca="1" t="shared" si="6"/>
        <v/>
      </c>
      <c r="AV25" s="62" t="str">
        <f ca="1" t="shared" si="6"/>
        <v/>
      </c>
      <c r="AW25" s="62" t="str">
        <f ca="1" t="shared" si="6"/>
        <v/>
      </c>
      <c r="AX25" s="62" t="str">
        <f ca="1" t="shared" si="6"/>
        <v/>
      </c>
      <c r="AY25" s="62" t="str">
        <f ca="1" t="shared" si="6"/>
        <v/>
      </c>
      <c r="AZ25" s="62" t="str">
        <f ca="1" t="shared" si="6"/>
        <v/>
      </c>
      <c r="BA25" s="62" t="str">
        <f ca="1" t="shared" si="6"/>
        <v/>
      </c>
      <c r="BB25" s="62" t="str">
        <f ca="1" t="shared" si="6"/>
        <v/>
      </c>
      <c r="BC25" s="62" t="str">
        <f ca="1" t="shared" si="6"/>
        <v/>
      </c>
      <c r="BD25" s="62" t="str">
        <f ca="1" t="shared" si="6"/>
        <v/>
      </c>
      <c r="BE25" s="62" t="str">
        <f ca="1" t="shared" si="7"/>
        <v/>
      </c>
      <c r="BF25" s="62" t="str">
        <f ca="1" t="shared" si="7"/>
        <v/>
      </c>
      <c r="BG25" s="62" t="str">
        <f ca="1" t="shared" si="7"/>
        <v/>
      </c>
      <c r="BH25" s="62" t="str">
        <f ca="1" t="shared" si="7"/>
        <v/>
      </c>
      <c r="BI25" s="62" t="str">
        <f ca="1" t="shared" si="7"/>
        <v/>
      </c>
      <c r="BJ25" s="62" t="str">
        <f ca="1" t="shared" si="7"/>
        <v/>
      </c>
      <c r="BK25" s="62" t="str">
        <f ca="1" t="shared" si="7"/>
        <v/>
      </c>
      <c r="BL25" s="62" t="str">
        <f ca="1" t="shared" si="7"/>
        <v/>
      </c>
      <c r="BM25" s="78"/>
    </row>
    <row r="26" s="1" customFormat="1" ht="40.15" customHeight="1" spans="1:65">
      <c r="A26" s="2"/>
      <c r="B26" s="25" t="s">
        <v>53</v>
      </c>
      <c r="C26" s="24" t="s">
        <v>34</v>
      </c>
      <c r="D26" s="24"/>
      <c r="E26" s="42"/>
      <c r="F26" s="43">
        <f ca="1">F25+15</f>
        <v>44548</v>
      </c>
      <c r="G26" s="44">
        <v>6</v>
      </c>
      <c r="H26" s="45"/>
      <c r="I26" s="62" t="str">
        <f ca="1" t="shared" si="8"/>
        <v/>
      </c>
      <c r="J26" s="62" t="str">
        <f ca="1" t="shared" si="4"/>
        <v/>
      </c>
      <c r="K26" s="62" t="str">
        <f ca="1" t="shared" si="4"/>
        <v/>
      </c>
      <c r="L26" s="62" t="str">
        <f ca="1" t="shared" si="4"/>
        <v/>
      </c>
      <c r="M26" s="62" t="str">
        <f ca="1" t="shared" si="4"/>
        <v/>
      </c>
      <c r="N26" s="62" t="str">
        <f ca="1" t="shared" si="4"/>
        <v/>
      </c>
      <c r="O26" s="62" t="str">
        <f ca="1" t="shared" si="4"/>
        <v/>
      </c>
      <c r="P26" s="62" t="str">
        <f ca="1" t="shared" si="4"/>
        <v/>
      </c>
      <c r="Q26" s="62" t="str">
        <f ca="1" t="shared" si="4"/>
        <v/>
      </c>
      <c r="R26" s="62" t="str">
        <f ca="1" t="shared" si="4"/>
        <v/>
      </c>
      <c r="S26" s="62" t="str">
        <f ca="1" t="shared" si="4"/>
        <v/>
      </c>
      <c r="T26" s="62" t="str">
        <f ca="1" t="shared" si="4"/>
        <v/>
      </c>
      <c r="U26" s="62" t="str">
        <f ca="1" t="shared" si="4"/>
        <v/>
      </c>
      <c r="V26" s="62" t="str">
        <f ca="1" t="shared" si="4"/>
        <v/>
      </c>
      <c r="W26" s="62" t="str">
        <f ca="1" t="shared" si="4"/>
        <v/>
      </c>
      <c r="X26" s="62" t="str">
        <f ca="1" t="shared" si="4"/>
        <v/>
      </c>
      <c r="Y26" s="62" t="str">
        <f ca="1" t="shared" si="5"/>
        <v/>
      </c>
      <c r="Z26" s="62" t="str">
        <f ca="1" t="shared" si="5"/>
        <v/>
      </c>
      <c r="AA26" s="62" t="str">
        <f ca="1" t="shared" si="5"/>
        <v/>
      </c>
      <c r="AB26" s="62" t="str">
        <f ca="1" t="shared" si="5"/>
        <v/>
      </c>
      <c r="AC26" s="62" t="str">
        <f ca="1" t="shared" si="5"/>
        <v/>
      </c>
      <c r="AD26" s="62" t="str">
        <f ca="1" t="shared" si="5"/>
        <v/>
      </c>
      <c r="AE26" s="62" t="str">
        <f ca="1" t="shared" si="5"/>
        <v/>
      </c>
      <c r="AF26" s="62" t="str">
        <f ca="1" t="shared" si="5"/>
        <v/>
      </c>
      <c r="AG26" s="62" t="str">
        <f ca="1" t="shared" si="5"/>
        <v/>
      </c>
      <c r="AH26" s="62" t="str">
        <f ca="1" t="shared" si="5"/>
        <v/>
      </c>
      <c r="AI26" s="62" t="str">
        <f ca="1" t="shared" si="5"/>
        <v/>
      </c>
      <c r="AJ26" s="62" t="str">
        <f ca="1" t="shared" si="5"/>
        <v/>
      </c>
      <c r="AK26" s="62" t="str">
        <f ca="1" t="shared" si="5"/>
        <v/>
      </c>
      <c r="AL26" s="62" t="str">
        <f ca="1" t="shared" si="5"/>
        <v/>
      </c>
      <c r="AM26" s="62" t="str">
        <f ca="1" t="shared" si="5"/>
        <v/>
      </c>
      <c r="AN26" s="62" t="str">
        <f ca="1" t="shared" ref="AN26:BC35" si="9">IF(AND($C26="Goal",AN$7&gt;=$F26,AN$7&lt;=$F26+$G26-1),2,IF(AND($C26="Milestone",AN$7&gt;=$F26,AN$7&lt;=$F26+$G26-1),1,""))</f>
        <v/>
      </c>
      <c r="AO26" s="62" t="str">
        <f ca="1" t="shared" si="6"/>
        <v/>
      </c>
      <c r="AP26" s="62" t="str">
        <f ca="1" t="shared" si="6"/>
        <v/>
      </c>
      <c r="AQ26" s="62" t="str">
        <f ca="1" t="shared" si="6"/>
        <v/>
      </c>
      <c r="AR26" s="62" t="str">
        <f ca="1" t="shared" si="6"/>
        <v/>
      </c>
      <c r="AS26" s="62" t="str">
        <f ca="1" t="shared" si="6"/>
        <v/>
      </c>
      <c r="AT26" s="62" t="str">
        <f ca="1" t="shared" si="6"/>
        <v/>
      </c>
      <c r="AU26" s="62" t="str">
        <f ca="1" t="shared" si="6"/>
        <v/>
      </c>
      <c r="AV26" s="62" t="str">
        <f ca="1" t="shared" si="6"/>
        <v/>
      </c>
      <c r="AW26" s="62" t="str">
        <f ca="1" t="shared" si="6"/>
        <v/>
      </c>
      <c r="AX26" s="62" t="str">
        <f ca="1" t="shared" si="6"/>
        <v/>
      </c>
      <c r="AY26" s="62" t="str">
        <f ca="1" t="shared" si="6"/>
        <v/>
      </c>
      <c r="AZ26" s="62" t="str">
        <f ca="1" t="shared" si="6"/>
        <v/>
      </c>
      <c r="BA26" s="62" t="str">
        <f ca="1" t="shared" si="6"/>
        <v/>
      </c>
      <c r="BB26" s="62" t="str">
        <f ca="1" t="shared" si="6"/>
        <v/>
      </c>
      <c r="BC26" s="62" t="str">
        <f ca="1" t="shared" si="6"/>
        <v/>
      </c>
      <c r="BD26" s="62" t="str">
        <f ca="1" t="shared" ref="BD26:BL35" si="10">IF(AND($C26="Goal",BD$7&gt;=$F26,BD$7&lt;=$F26+$G26-1),2,IF(AND($C26="Milestone",BD$7&gt;=$F26,BD$7&lt;=$F26+$G26-1),1,""))</f>
        <v/>
      </c>
      <c r="BE26" s="62" t="str">
        <f ca="1" t="shared" si="7"/>
        <v/>
      </c>
      <c r="BF26" s="62" t="str">
        <f ca="1" t="shared" si="7"/>
        <v/>
      </c>
      <c r="BG26" s="62" t="str">
        <f ca="1" t="shared" si="7"/>
        <v/>
      </c>
      <c r="BH26" s="62" t="str">
        <f ca="1" t="shared" si="7"/>
        <v/>
      </c>
      <c r="BI26" s="62" t="str">
        <f ca="1" t="shared" si="7"/>
        <v/>
      </c>
      <c r="BJ26" s="62" t="str">
        <f ca="1" t="shared" si="7"/>
        <v/>
      </c>
      <c r="BK26" s="62" t="str">
        <f ca="1" t="shared" si="7"/>
        <v/>
      </c>
      <c r="BL26" s="62" t="str">
        <f ca="1" t="shared" si="7"/>
        <v/>
      </c>
      <c r="BM26" s="78"/>
    </row>
    <row r="27" s="1" customFormat="1" ht="40.15" customHeight="1" spans="1:65">
      <c r="A27" s="2"/>
      <c r="B27" s="25" t="s">
        <v>54</v>
      </c>
      <c r="C27" s="24" t="s">
        <v>26</v>
      </c>
      <c r="D27" s="24"/>
      <c r="E27" s="42"/>
      <c r="F27" s="43">
        <f ca="1">F21+22</f>
        <v>44552</v>
      </c>
      <c r="G27" s="44">
        <v>3</v>
      </c>
      <c r="H27" s="45"/>
      <c r="I27" s="62" t="str">
        <f ca="1" t="shared" si="8"/>
        <v/>
      </c>
      <c r="J27" s="62" t="str">
        <f ca="1" t="shared" si="8"/>
        <v/>
      </c>
      <c r="K27" s="62" t="str">
        <f ca="1" t="shared" si="8"/>
        <v/>
      </c>
      <c r="L27" s="62" t="str">
        <f ca="1" t="shared" si="8"/>
        <v/>
      </c>
      <c r="M27" s="62" t="str">
        <f ca="1" t="shared" si="8"/>
        <v/>
      </c>
      <c r="N27" s="62" t="str">
        <f ca="1" t="shared" si="8"/>
        <v/>
      </c>
      <c r="O27" s="62" t="str">
        <f ca="1" t="shared" si="8"/>
        <v/>
      </c>
      <c r="P27" s="62" t="str">
        <f ca="1" t="shared" si="8"/>
        <v/>
      </c>
      <c r="Q27" s="62" t="str">
        <f ca="1" t="shared" si="8"/>
        <v/>
      </c>
      <c r="R27" s="62" t="str">
        <f ca="1" t="shared" si="8"/>
        <v/>
      </c>
      <c r="S27" s="62" t="str">
        <f ca="1" t="shared" si="8"/>
        <v/>
      </c>
      <c r="T27" s="62" t="str">
        <f ca="1" t="shared" si="8"/>
        <v/>
      </c>
      <c r="U27" s="62" t="str">
        <f ca="1" t="shared" si="8"/>
        <v/>
      </c>
      <c r="V27" s="62" t="str">
        <f ca="1" t="shared" si="8"/>
        <v/>
      </c>
      <c r="W27" s="62" t="str">
        <f ca="1" t="shared" si="8"/>
        <v/>
      </c>
      <c r="X27" s="62" t="str">
        <f ca="1" t="shared" si="8"/>
        <v/>
      </c>
      <c r="Y27" s="62" t="str">
        <f ca="1" t="shared" ref="Y27:AM35" si="11">IF(AND($C27="Goal",Y$7&gt;=$F27,Y$7&lt;=$F27+$G27-1),2,IF(AND($C27="Milestone",Y$7&gt;=$F27,Y$7&lt;=$F27+$G27-1),1,""))</f>
        <v/>
      </c>
      <c r="Z27" s="62" t="str">
        <f ca="1" t="shared" si="11"/>
        <v/>
      </c>
      <c r="AA27" s="62" t="str">
        <f ca="1" t="shared" si="11"/>
        <v/>
      </c>
      <c r="AB27" s="62" t="str">
        <f ca="1" t="shared" si="11"/>
        <v/>
      </c>
      <c r="AC27" s="62" t="str">
        <f ca="1" t="shared" si="11"/>
        <v/>
      </c>
      <c r="AD27" s="62" t="str">
        <f ca="1" t="shared" si="11"/>
        <v/>
      </c>
      <c r="AE27" s="62" t="str">
        <f ca="1" t="shared" si="11"/>
        <v/>
      </c>
      <c r="AF27" s="62" t="str">
        <f ca="1" t="shared" si="11"/>
        <v/>
      </c>
      <c r="AG27" s="62" t="str">
        <f ca="1" t="shared" si="11"/>
        <v/>
      </c>
      <c r="AH27" s="62" t="str">
        <f ca="1" t="shared" si="11"/>
        <v/>
      </c>
      <c r="AI27" s="62" t="str">
        <f ca="1" t="shared" si="11"/>
        <v/>
      </c>
      <c r="AJ27" s="62" t="str">
        <f ca="1" t="shared" si="11"/>
        <v/>
      </c>
      <c r="AK27" s="62" t="str">
        <f ca="1" t="shared" si="11"/>
        <v/>
      </c>
      <c r="AL27" s="62" t="str">
        <f ca="1" t="shared" si="11"/>
        <v/>
      </c>
      <c r="AM27" s="62" t="str">
        <f ca="1" t="shared" si="11"/>
        <v/>
      </c>
      <c r="AN27" s="62" t="str">
        <f ca="1" t="shared" si="9"/>
        <v/>
      </c>
      <c r="AO27" s="62">
        <f ca="1" t="shared" si="9"/>
        <v>2</v>
      </c>
      <c r="AP27" s="62">
        <f ca="1" t="shared" si="9"/>
        <v>2</v>
      </c>
      <c r="AQ27" s="62">
        <f ca="1" t="shared" si="9"/>
        <v>2</v>
      </c>
      <c r="AR27" s="62" t="str">
        <f ca="1" t="shared" si="9"/>
        <v/>
      </c>
      <c r="AS27" s="62" t="str">
        <f ca="1" t="shared" si="9"/>
        <v/>
      </c>
      <c r="AT27" s="62" t="str">
        <f ca="1" t="shared" si="9"/>
        <v/>
      </c>
      <c r="AU27" s="62" t="str">
        <f ca="1" t="shared" si="9"/>
        <v/>
      </c>
      <c r="AV27" s="62" t="str">
        <f ca="1" t="shared" si="9"/>
        <v/>
      </c>
      <c r="AW27" s="62" t="str">
        <f ca="1" t="shared" si="9"/>
        <v/>
      </c>
      <c r="AX27" s="62" t="str">
        <f ca="1" t="shared" si="9"/>
        <v/>
      </c>
      <c r="AY27" s="62" t="str">
        <f ca="1" t="shared" si="9"/>
        <v/>
      </c>
      <c r="AZ27" s="62" t="str">
        <f ca="1" t="shared" si="9"/>
        <v/>
      </c>
      <c r="BA27" s="62" t="str">
        <f ca="1" t="shared" si="9"/>
        <v/>
      </c>
      <c r="BB27" s="62" t="str">
        <f ca="1" t="shared" si="9"/>
        <v/>
      </c>
      <c r="BC27" s="62" t="str">
        <f ca="1" t="shared" si="9"/>
        <v/>
      </c>
      <c r="BD27" s="62" t="str">
        <f ca="1" t="shared" si="10"/>
        <v/>
      </c>
      <c r="BE27" s="62" t="str">
        <f ca="1" t="shared" si="10"/>
        <v/>
      </c>
      <c r="BF27" s="62" t="str">
        <f ca="1" t="shared" si="10"/>
        <v/>
      </c>
      <c r="BG27" s="62" t="str">
        <f ca="1" t="shared" si="10"/>
        <v/>
      </c>
      <c r="BH27" s="62" t="str">
        <f ca="1" t="shared" si="10"/>
        <v/>
      </c>
      <c r="BI27" s="62" t="str">
        <f ca="1" t="shared" si="10"/>
        <v/>
      </c>
      <c r="BJ27" s="62" t="str">
        <f ca="1" t="shared" si="10"/>
        <v/>
      </c>
      <c r="BK27" s="62" t="str">
        <f ca="1" t="shared" si="10"/>
        <v/>
      </c>
      <c r="BL27" s="62" t="str">
        <f ca="1" t="shared" si="10"/>
        <v/>
      </c>
      <c r="BM27" s="78"/>
    </row>
    <row r="28" s="1" customFormat="1" ht="40.15" customHeight="1" spans="1:65">
      <c r="A28" s="2"/>
      <c r="B28" s="25" t="s">
        <v>55</v>
      </c>
      <c r="C28" s="24" t="s">
        <v>30</v>
      </c>
      <c r="D28" s="24"/>
      <c r="E28" s="42"/>
      <c r="F28" s="43">
        <f ca="1">F16</f>
        <v>44521</v>
      </c>
      <c r="G28" s="44">
        <v>19</v>
      </c>
      <c r="H28" s="45"/>
      <c r="I28" s="62" t="str">
        <f ca="1" t="shared" si="8"/>
        <v/>
      </c>
      <c r="J28" s="62" t="str">
        <f ca="1" t="shared" si="8"/>
        <v/>
      </c>
      <c r="K28" s="62" t="str">
        <f ca="1" t="shared" si="8"/>
        <v/>
      </c>
      <c r="L28" s="62" t="str">
        <f ca="1" t="shared" si="8"/>
        <v/>
      </c>
      <c r="M28" s="62" t="str">
        <f ca="1" t="shared" si="8"/>
        <v/>
      </c>
      <c r="N28" s="62" t="str">
        <f ca="1" t="shared" si="8"/>
        <v/>
      </c>
      <c r="O28" s="62" t="str">
        <f ca="1" t="shared" si="8"/>
        <v/>
      </c>
      <c r="P28" s="62" t="str">
        <f ca="1" t="shared" si="8"/>
        <v/>
      </c>
      <c r="Q28" s="62" t="str">
        <f ca="1" t="shared" si="8"/>
        <v/>
      </c>
      <c r="R28" s="62" t="str">
        <f ca="1" t="shared" si="8"/>
        <v/>
      </c>
      <c r="S28" s="62" t="str">
        <f ca="1" t="shared" si="8"/>
        <v/>
      </c>
      <c r="T28" s="62" t="str">
        <f ca="1" t="shared" si="8"/>
        <v/>
      </c>
      <c r="U28" s="62" t="str">
        <f ca="1" t="shared" si="8"/>
        <v/>
      </c>
      <c r="V28" s="62" t="str">
        <f ca="1" t="shared" si="8"/>
        <v/>
      </c>
      <c r="W28" s="62" t="str">
        <f ca="1" t="shared" si="8"/>
        <v/>
      </c>
      <c r="X28" s="62" t="str">
        <f ca="1" t="shared" si="8"/>
        <v/>
      </c>
      <c r="Y28" s="62" t="str">
        <f ca="1" t="shared" si="11"/>
        <v/>
      </c>
      <c r="Z28" s="62" t="str">
        <f ca="1" t="shared" si="11"/>
        <v/>
      </c>
      <c r="AA28" s="62" t="str">
        <f ca="1" t="shared" si="11"/>
        <v/>
      </c>
      <c r="AB28" s="62" t="str">
        <f ca="1" t="shared" si="11"/>
        <v/>
      </c>
      <c r="AC28" s="62" t="str">
        <f ca="1" t="shared" si="11"/>
        <v/>
      </c>
      <c r="AD28" s="62" t="str">
        <f ca="1" t="shared" si="11"/>
        <v/>
      </c>
      <c r="AE28" s="62" t="str">
        <f ca="1" t="shared" si="11"/>
        <v/>
      </c>
      <c r="AF28" s="62" t="str">
        <f ca="1" t="shared" si="11"/>
        <v/>
      </c>
      <c r="AG28" s="62" t="str">
        <f ca="1" t="shared" si="11"/>
        <v/>
      </c>
      <c r="AH28" s="62" t="str">
        <f ca="1" t="shared" si="11"/>
        <v/>
      </c>
      <c r="AI28" s="62" t="str">
        <f ca="1" t="shared" si="11"/>
        <v/>
      </c>
      <c r="AJ28" s="62" t="str">
        <f ca="1" t="shared" si="11"/>
        <v/>
      </c>
      <c r="AK28" s="62" t="str">
        <f ca="1" t="shared" si="11"/>
        <v/>
      </c>
      <c r="AL28" s="62" t="str">
        <f ca="1" t="shared" si="11"/>
        <v/>
      </c>
      <c r="AM28" s="62" t="str">
        <f ca="1" t="shared" si="11"/>
        <v/>
      </c>
      <c r="AN28" s="62" t="str">
        <f ca="1" t="shared" si="9"/>
        <v/>
      </c>
      <c r="AO28" s="62" t="str">
        <f ca="1" t="shared" si="9"/>
        <v/>
      </c>
      <c r="AP28" s="62" t="str">
        <f ca="1" t="shared" si="9"/>
        <v/>
      </c>
      <c r="AQ28" s="62" t="str">
        <f ca="1" t="shared" si="9"/>
        <v/>
      </c>
      <c r="AR28" s="62" t="str">
        <f ca="1" t="shared" si="9"/>
        <v/>
      </c>
      <c r="AS28" s="62" t="str">
        <f ca="1" t="shared" si="9"/>
        <v/>
      </c>
      <c r="AT28" s="62" t="str">
        <f ca="1" t="shared" si="9"/>
        <v/>
      </c>
      <c r="AU28" s="62" t="str">
        <f ca="1" t="shared" si="9"/>
        <v/>
      </c>
      <c r="AV28" s="62" t="str">
        <f ca="1" t="shared" si="9"/>
        <v/>
      </c>
      <c r="AW28" s="62" t="str">
        <f ca="1" t="shared" si="9"/>
        <v/>
      </c>
      <c r="AX28" s="62" t="str">
        <f ca="1" t="shared" si="9"/>
        <v/>
      </c>
      <c r="AY28" s="62" t="str">
        <f ca="1" t="shared" si="9"/>
        <v/>
      </c>
      <c r="AZ28" s="62" t="str">
        <f ca="1" t="shared" si="9"/>
        <v/>
      </c>
      <c r="BA28" s="62" t="str">
        <f ca="1" t="shared" si="9"/>
        <v/>
      </c>
      <c r="BB28" s="62" t="str">
        <f ca="1" t="shared" si="9"/>
        <v/>
      </c>
      <c r="BC28" s="62" t="str">
        <f ca="1" t="shared" si="9"/>
        <v/>
      </c>
      <c r="BD28" s="62" t="str">
        <f ca="1" t="shared" si="10"/>
        <v/>
      </c>
      <c r="BE28" s="62" t="str">
        <f ca="1" t="shared" si="10"/>
        <v/>
      </c>
      <c r="BF28" s="62" t="str">
        <f ca="1" t="shared" si="10"/>
        <v/>
      </c>
      <c r="BG28" s="62" t="str">
        <f ca="1" t="shared" si="10"/>
        <v/>
      </c>
      <c r="BH28" s="62" t="str">
        <f ca="1" t="shared" si="10"/>
        <v/>
      </c>
      <c r="BI28" s="62" t="str">
        <f ca="1" t="shared" si="10"/>
        <v/>
      </c>
      <c r="BJ28" s="62" t="str">
        <f ca="1" t="shared" si="10"/>
        <v/>
      </c>
      <c r="BK28" s="62" t="str">
        <f ca="1" t="shared" si="10"/>
        <v/>
      </c>
      <c r="BL28" s="62" t="str">
        <f ca="1" t="shared" si="10"/>
        <v/>
      </c>
      <c r="BM28" s="78"/>
    </row>
    <row r="29" s="1" customFormat="1" ht="40.15" customHeight="1" spans="1:65">
      <c r="A29" s="2"/>
      <c r="B29" s="23" t="s">
        <v>58</v>
      </c>
      <c r="C29" s="24"/>
      <c r="D29" s="24"/>
      <c r="E29" s="42"/>
      <c r="F29" s="43"/>
      <c r="G29" s="44"/>
      <c r="H29" s="45"/>
      <c r="I29" s="62" t="str">
        <f ca="1" t="shared" ref="I29:X35" si="12">IF(AND($C29="Goal",I$7&gt;=$F29,I$7&lt;=$F29+$G29-1),2,IF(AND($C29="Milestone",I$7&gt;=$F29,I$7&lt;=$F29+$G29-1),1,""))</f>
        <v/>
      </c>
      <c r="J29" s="62" t="str">
        <f ca="1" t="shared" si="12"/>
        <v/>
      </c>
      <c r="K29" s="62" t="str">
        <f ca="1" t="shared" si="12"/>
        <v/>
      </c>
      <c r="L29" s="62" t="str">
        <f ca="1" t="shared" si="12"/>
        <v/>
      </c>
      <c r="M29" s="62" t="str">
        <f ca="1" t="shared" si="12"/>
        <v/>
      </c>
      <c r="N29" s="62" t="str">
        <f ca="1" t="shared" si="12"/>
        <v/>
      </c>
      <c r="O29" s="62" t="str">
        <f ca="1" t="shared" si="12"/>
        <v/>
      </c>
      <c r="P29" s="62" t="str">
        <f ca="1" t="shared" si="12"/>
        <v/>
      </c>
      <c r="Q29" s="62" t="str">
        <f ca="1" t="shared" si="12"/>
        <v/>
      </c>
      <c r="R29" s="62" t="str">
        <f ca="1" t="shared" si="12"/>
        <v/>
      </c>
      <c r="S29" s="62" t="str">
        <f ca="1" t="shared" si="12"/>
        <v/>
      </c>
      <c r="T29" s="62" t="str">
        <f ca="1" t="shared" si="12"/>
        <v/>
      </c>
      <c r="U29" s="62" t="str">
        <f ca="1" t="shared" si="12"/>
        <v/>
      </c>
      <c r="V29" s="62" t="str">
        <f ca="1" t="shared" si="12"/>
        <v/>
      </c>
      <c r="W29" s="62" t="str">
        <f ca="1" t="shared" si="12"/>
        <v/>
      </c>
      <c r="X29" s="62" t="str">
        <f ca="1" t="shared" si="12"/>
        <v/>
      </c>
      <c r="Y29" s="62" t="str">
        <f ca="1" t="shared" si="11"/>
        <v/>
      </c>
      <c r="Z29" s="62" t="str">
        <f ca="1" t="shared" si="11"/>
        <v/>
      </c>
      <c r="AA29" s="62" t="str">
        <f ca="1" t="shared" si="11"/>
        <v/>
      </c>
      <c r="AB29" s="62" t="str">
        <f ca="1" t="shared" si="11"/>
        <v/>
      </c>
      <c r="AC29" s="62" t="str">
        <f ca="1" t="shared" si="11"/>
        <v/>
      </c>
      <c r="AD29" s="62" t="str">
        <f ca="1" t="shared" si="11"/>
        <v/>
      </c>
      <c r="AE29" s="62" t="str">
        <f ca="1" t="shared" si="11"/>
        <v/>
      </c>
      <c r="AF29" s="62" t="str">
        <f ca="1" t="shared" si="11"/>
        <v/>
      </c>
      <c r="AG29" s="62" t="str">
        <f ca="1" t="shared" si="11"/>
        <v/>
      </c>
      <c r="AH29" s="62" t="str">
        <f ca="1" t="shared" si="11"/>
        <v/>
      </c>
      <c r="AI29" s="62" t="str">
        <f ca="1" t="shared" si="11"/>
        <v/>
      </c>
      <c r="AJ29" s="62" t="str">
        <f ca="1" t="shared" si="11"/>
        <v/>
      </c>
      <c r="AK29" s="62" t="str">
        <f ca="1" t="shared" si="11"/>
        <v/>
      </c>
      <c r="AL29" s="62" t="str">
        <f ca="1" t="shared" si="11"/>
        <v/>
      </c>
      <c r="AM29" s="62" t="str">
        <f ca="1" t="shared" si="11"/>
        <v/>
      </c>
      <c r="AN29" s="62" t="str">
        <f ca="1" t="shared" si="9"/>
        <v/>
      </c>
      <c r="AO29" s="62" t="str">
        <f ca="1" t="shared" si="9"/>
        <v/>
      </c>
      <c r="AP29" s="62" t="str">
        <f ca="1" t="shared" si="9"/>
        <v/>
      </c>
      <c r="AQ29" s="62" t="str">
        <f ca="1" t="shared" si="9"/>
        <v/>
      </c>
      <c r="AR29" s="62" t="str">
        <f ca="1" t="shared" si="9"/>
        <v/>
      </c>
      <c r="AS29" s="62" t="str">
        <f ca="1" t="shared" si="9"/>
        <v/>
      </c>
      <c r="AT29" s="62" t="str">
        <f ca="1" t="shared" si="9"/>
        <v/>
      </c>
      <c r="AU29" s="62" t="str">
        <f ca="1" t="shared" si="9"/>
        <v/>
      </c>
      <c r="AV29" s="62" t="str">
        <f ca="1" t="shared" si="9"/>
        <v/>
      </c>
      <c r="AW29" s="62" t="str">
        <f ca="1" t="shared" si="9"/>
        <v/>
      </c>
      <c r="AX29" s="62" t="str">
        <f ca="1" t="shared" si="9"/>
        <v/>
      </c>
      <c r="AY29" s="62" t="str">
        <f ca="1" t="shared" si="9"/>
        <v/>
      </c>
      <c r="AZ29" s="62" t="str">
        <f ca="1" t="shared" si="9"/>
        <v/>
      </c>
      <c r="BA29" s="62" t="str">
        <f ca="1" t="shared" si="9"/>
        <v/>
      </c>
      <c r="BB29" s="62" t="str">
        <f ca="1" t="shared" si="9"/>
        <v/>
      </c>
      <c r="BC29" s="62" t="str">
        <f ca="1" t="shared" si="9"/>
        <v/>
      </c>
      <c r="BD29" s="62" t="str">
        <f ca="1" t="shared" si="10"/>
        <v/>
      </c>
      <c r="BE29" s="62" t="str">
        <f ca="1" t="shared" si="10"/>
        <v/>
      </c>
      <c r="BF29" s="62" t="str">
        <f ca="1" t="shared" si="10"/>
        <v/>
      </c>
      <c r="BG29" s="62" t="str">
        <f ca="1" t="shared" si="10"/>
        <v/>
      </c>
      <c r="BH29" s="62" t="str">
        <f ca="1" t="shared" si="10"/>
        <v/>
      </c>
      <c r="BI29" s="62" t="str">
        <f ca="1" t="shared" si="10"/>
        <v/>
      </c>
      <c r="BJ29" s="62" t="str">
        <f ca="1" t="shared" si="10"/>
        <v/>
      </c>
      <c r="BK29" s="62" t="str">
        <f ca="1" t="shared" si="10"/>
        <v/>
      </c>
      <c r="BL29" s="62" t="str">
        <f ca="1" t="shared" si="10"/>
        <v/>
      </c>
      <c r="BM29" s="78"/>
    </row>
    <row r="30" s="1" customFormat="1" ht="40.15" customHeight="1" spans="1:65">
      <c r="A30" s="2"/>
      <c r="B30" s="25" t="s">
        <v>50</v>
      </c>
      <c r="C30" s="24"/>
      <c r="D30" s="24"/>
      <c r="E30" s="42"/>
      <c r="F30" s="43">
        <f ca="1">F27+3</f>
        <v>44555</v>
      </c>
      <c r="G30" s="44">
        <v>15</v>
      </c>
      <c r="H30" s="45"/>
      <c r="I30" s="62" t="str">
        <f ca="1" t="shared" si="12"/>
        <v/>
      </c>
      <c r="J30" s="62" t="str">
        <f ca="1" t="shared" si="12"/>
        <v/>
      </c>
      <c r="K30" s="62" t="str">
        <f ca="1" t="shared" si="12"/>
        <v/>
      </c>
      <c r="L30" s="62" t="str">
        <f ca="1" t="shared" si="12"/>
        <v/>
      </c>
      <c r="M30" s="62" t="str">
        <f ca="1" t="shared" si="12"/>
        <v/>
      </c>
      <c r="N30" s="62" t="str">
        <f ca="1" t="shared" si="12"/>
        <v/>
      </c>
      <c r="O30" s="62" t="str">
        <f ca="1" t="shared" si="12"/>
        <v/>
      </c>
      <c r="P30" s="62" t="str">
        <f ca="1" t="shared" si="12"/>
        <v/>
      </c>
      <c r="Q30" s="62" t="str">
        <f ca="1" t="shared" si="12"/>
        <v/>
      </c>
      <c r="R30" s="62" t="str">
        <f ca="1" t="shared" si="12"/>
        <v/>
      </c>
      <c r="S30" s="62" t="str">
        <f ca="1" t="shared" si="12"/>
        <v/>
      </c>
      <c r="T30" s="62" t="str">
        <f ca="1" t="shared" si="12"/>
        <v/>
      </c>
      <c r="U30" s="62" t="str">
        <f ca="1" t="shared" si="12"/>
        <v/>
      </c>
      <c r="V30" s="62" t="str">
        <f ca="1" t="shared" si="12"/>
        <v/>
      </c>
      <c r="W30" s="62" t="str">
        <f ca="1" t="shared" si="12"/>
        <v/>
      </c>
      <c r="X30" s="62" t="str">
        <f ca="1" t="shared" si="12"/>
        <v/>
      </c>
      <c r="Y30" s="62" t="str">
        <f ca="1" t="shared" si="11"/>
        <v/>
      </c>
      <c r="Z30" s="62" t="str">
        <f ca="1" t="shared" si="11"/>
        <v/>
      </c>
      <c r="AA30" s="62" t="str">
        <f ca="1" t="shared" si="11"/>
        <v/>
      </c>
      <c r="AB30" s="62" t="str">
        <f ca="1" t="shared" si="11"/>
        <v/>
      </c>
      <c r="AC30" s="62" t="str">
        <f ca="1" t="shared" si="11"/>
        <v/>
      </c>
      <c r="AD30" s="62" t="str">
        <f ca="1" t="shared" si="11"/>
        <v/>
      </c>
      <c r="AE30" s="62" t="str">
        <f ca="1" t="shared" si="11"/>
        <v/>
      </c>
      <c r="AF30" s="62" t="str">
        <f ca="1" t="shared" si="11"/>
        <v/>
      </c>
      <c r="AG30" s="62" t="str">
        <f ca="1" t="shared" si="11"/>
        <v/>
      </c>
      <c r="AH30" s="62" t="str">
        <f ca="1" t="shared" si="11"/>
        <v/>
      </c>
      <c r="AI30" s="62" t="str">
        <f ca="1" t="shared" si="11"/>
        <v/>
      </c>
      <c r="AJ30" s="62" t="str">
        <f ca="1" t="shared" si="11"/>
        <v/>
      </c>
      <c r="AK30" s="62" t="str">
        <f ca="1" t="shared" si="11"/>
        <v/>
      </c>
      <c r="AL30" s="62" t="str">
        <f ca="1" t="shared" si="11"/>
        <v/>
      </c>
      <c r="AM30" s="62" t="str">
        <f ca="1" t="shared" si="11"/>
        <v/>
      </c>
      <c r="AN30" s="62" t="str">
        <f ca="1" t="shared" si="9"/>
        <v/>
      </c>
      <c r="AO30" s="62" t="str">
        <f ca="1" t="shared" si="9"/>
        <v/>
      </c>
      <c r="AP30" s="62" t="str">
        <f ca="1" t="shared" si="9"/>
        <v/>
      </c>
      <c r="AQ30" s="62" t="str">
        <f ca="1" t="shared" si="9"/>
        <v/>
      </c>
      <c r="AR30" s="62" t="str">
        <f ca="1" t="shared" si="9"/>
        <v/>
      </c>
      <c r="AS30" s="62" t="str">
        <f ca="1" t="shared" si="9"/>
        <v/>
      </c>
      <c r="AT30" s="62" t="str">
        <f ca="1" t="shared" si="9"/>
        <v/>
      </c>
      <c r="AU30" s="62" t="str">
        <f ca="1" t="shared" si="9"/>
        <v/>
      </c>
      <c r="AV30" s="62" t="str">
        <f ca="1" t="shared" si="9"/>
        <v/>
      </c>
      <c r="AW30" s="62" t="str">
        <f ca="1" t="shared" si="9"/>
        <v/>
      </c>
      <c r="AX30" s="62" t="str">
        <f ca="1" t="shared" si="9"/>
        <v/>
      </c>
      <c r="AY30" s="62" t="str">
        <f ca="1" t="shared" si="9"/>
        <v/>
      </c>
      <c r="AZ30" s="62" t="str">
        <f ca="1" t="shared" si="9"/>
        <v/>
      </c>
      <c r="BA30" s="62" t="str">
        <f ca="1" t="shared" si="9"/>
        <v/>
      </c>
      <c r="BB30" s="62" t="str">
        <f ca="1" t="shared" si="9"/>
        <v/>
      </c>
      <c r="BC30" s="62" t="str">
        <f ca="1" t="shared" si="9"/>
        <v/>
      </c>
      <c r="BD30" s="62" t="str">
        <f ca="1" t="shared" si="10"/>
        <v/>
      </c>
      <c r="BE30" s="62" t="str">
        <f ca="1" t="shared" si="10"/>
        <v/>
      </c>
      <c r="BF30" s="62" t="str">
        <f ca="1" t="shared" si="10"/>
        <v/>
      </c>
      <c r="BG30" s="62" t="str">
        <f ca="1" t="shared" si="10"/>
        <v/>
      </c>
      <c r="BH30" s="62" t="str">
        <f ca="1" t="shared" si="10"/>
        <v/>
      </c>
      <c r="BI30" s="62" t="str">
        <f ca="1" t="shared" si="10"/>
        <v/>
      </c>
      <c r="BJ30" s="62" t="str">
        <f ca="1" t="shared" si="10"/>
        <v/>
      </c>
      <c r="BK30" s="62" t="str">
        <f ca="1" t="shared" si="10"/>
        <v/>
      </c>
      <c r="BL30" s="62" t="str">
        <f ca="1" t="shared" si="10"/>
        <v/>
      </c>
      <c r="BM30" s="78"/>
    </row>
    <row r="31" s="1" customFormat="1" ht="40.15" customHeight="1" spans="1:65">
      <c r="A31" s="2"/>
      <c r="B31" s="25" t="s">
        <v>52</v>
      </c>
      <c r="C31" s="24"/>
      <c r="D31" s="24"/>
      <c r="E31" s="42"/>
      <c r="F31" s="43">
        <f ca="1">F30+14</f>
        <v>44569</v>
      </c>
      <c r="G31" s="44">
        <v>5</v>
      </c>
      <c r="H31" s="45"/>
      <c r="I31" s="62" t="str">
        <f ca="1" t="shared" si="12"/>
        <v/>
      </c>
      <c r="J31" s="62" t="str">
        <f ca="1" t="shared" si="12"/>
        <v/>
      </c>
      <c r="K31" s="62" t="str">
        <f ca="1" t="shared" si="12"/>
        <v/>
      </c>
      <c r="L31" s="62" t="str">
        <f ca="1" t="shared" si="12"/>
        <v/>
      </c>
      <c r="M31" s="62" t="str">
        <f ca="1" t="shared" si="12"/>
        <v/>
      </c>
      <c r="N31" s="62" t="str">
        <f ca="1" t="shared" si="12"/>
        <v/>
      </c>
      <c r="O31" s="62" t="str">
        <f ca="1" t="shared" si="12"/>
        <v/>
      </c>
      <c r="P31" s="62" t="str">
        <f ca="1" t="shared" si="12"/>
        <v/>
      </c>
      <c r="Q31" s="62" t="str">
        <f ca="1" t="shared" si="12"/>
        <v/>
      </c>
      <c r="R31" s="62" t="str">
        <f ca="1" t="shared" si="12"/>
        <v/>
      </c>
      <c r="S31" s="62" t="str">
        <f ca="1" t="shared" si="12"/>
        <v/>
      </c>
      <c r="T31" s="62" t="str">
        <f ca="1" t="shared" si="12"/>
        <v/>
      </c>
      <c r="U31" s="62" t="str">
        <f ca="1" t="shared" si="12"/>
        <v/>
      </c>
      <c r="V31" s="62" t="str">
        <f ca="1" t="shared" si="12"/>
        <v/>
      </c>
      <c r="W31" s="62" t="str">
        <f ca="1" t="shared" si="12"/>
        <v/>
      </c>
      <c r="X31" s="62" t="str">
        <f ca="1" t="shared" si="12"/>
        <v/>
      </c>
      <c r="Y31" s="62" t="str">
        <f ca="1" t="shared" si="11"/>
        <v/>
      </c>
      <c r="Z31" s="62" t="str">
        <f ca="1" t="shared" si="11"/>
        <v/>
      </c>
      <c r="AA31" s="62" t="str">
        <f ca="1" t="shared" si="11"/>
        <v/>
      </c>
      <c r="AB31" s="62" t="str">
        <f ca="1" t="shared" si="11"/>
        <v/>
      </c>
      <c r="AC31" s="62" t="str">
        <f ca="1" t="shared" si="11"/>
        <v/>
      </c>
      <c r="AD31" s="62" t="str">
        <f ca="1" t="shared" si="11"/>
        <v/>
      </c>
      <c r="AE31" s="62" t="str">
        <f ca="1" t="shared" si="11"/>
        <v/>
      </c>
      <c r="AF31" s="62" t="str">
        <f ca="1" t="shared" si="11"/>
        <v/>
      </c>
      <c r="AG31" s="62" t="str">
        <f ca="1" t="shared" si="11"/>
        <v/>
      </c>
      <c r="AH31" s="62" t="str">
        <f ca="1" t="shared" si="11"/>
        <v/>
      </c>
      <c r="AI31" s="62" t="str">
        <f ca="1" t="shared" si="11"/>
        <v/>
      </c>
      <c r="AJ31" s="62" t="str">
        <f ca="1" t="shared" si="11"/>
        <v/>
      </c>
      <c r="AK31" s="62" t="str">
        <f ca="1" t="shared" si="11"/>
        <v/>
      </c>
      <c r="AL31" s="62" t="str">
        <f ca="1" t="shared" si="11"/>
        <v/>
      </c>
      <c r="AM31" s="62" t="str">
        <f ca="1" t="shared" si="11"/>
        <v/>
      </c>
      <c r="AN31" s="62" t="str">
        <f ca="1" t="shared" si="9"/>
        <v/>
      </c>
      <c r="AO31" s="62" t="str">
        <f ca="1" t="shared" si="9"/>
        <v/>
      </c>
      <c r="AP31" s="62" t="str">
        <f ca="1" t="shared" si="9"/>
        <v/>
      </c>
      <c r="AQ31" s="62" t="str">
        <f ca="1" t="shared" si="9"/>
        <v/>
      </c>
      <c r="AR31" s="62" t="str">
        <f ca="1" t="shared" si="9"/>
        <v/>
      </c>
      <c r="AS31" s="62" t="str">
        <f ca="1" t="shared" si="9"/>
        <v/>
      </c>
      <c r="AT31" s="62" t="str">
        <f ca="1" t="shared" si="9"/>
        <v/>
      </c>
      <c r="AU31" s="62" t="str">
        <f ca="1" t="shared" si="9"/>
        <v/>
      </c>
      <c r="AV31" s="62" t="str">
        <f ca="1" t="shared" si="9"/>
        <v/>
      </c>
      <c r="AW31" s="62" t="str">
        <f ca="1" t="shared" si="9"/>
        <v/>
      </c>
      <c r="AX31" s="62" t="str">
        <f ca="1" t="shared" si="9"/>
        <v/>
      </c>
      <c r="AY31" s="62" t="str">
        <f ca="1" t="shared" si="9"/>
        <v/>
      </c>
      <c r="AZ31" s="62" t="str">
        <f ca="1" t="shared" si="9"/>
        <v/>
      </c>
      <c r="BA31" s="62" t="str">
        <f ca="1" t="shared" si="9"/>
        <v/>
      </c>
      <c r="BB31" s="62" t="str">
        <f ca="1" t="shared" si="9"/>
        <v/>
      </c>
      <c r="BC31" s="62" t="str">
        <f ca="1" t="shared" si="9"/>
        <v/>
      </c>
      <c r="BD31" s="62" t="str">
        <f ca="1" t="shared" si="10"/>
        <v/>
      </c>
      <c r="BE31" s="62" t="str">
        <f ca="1" t="shared" si="10"/>
        <v/>
      </c>
      <c r="BF31" s="62" t="str">
        <f ca="1" t="shared" si="10"/>
        <v/>
      </c>
      <c r="BG31" s="62" t="str">
        <f ca="1" t="shared" si="10"/>
        <v/>
      </c>
      <c r="BH31" s="62" t="str">
        <f ca="1" t="shared" si="10"/>
        <v/>
      </c>
      <c r="BI31" s="62" t="str">
        <f ca="1" t="shared" si="10"/>
        <v/>
      </c>
      <c r="BJ31" s="62" t="str">
        <f ca="1" t="shared" si="10"/>
        <v/>
      </c>
      <c r="BK31" s="62" t="str">
        <f ca="1" t="shared" si="10"/>
        <v/>
      </c>
      <c r="BL31" s="62" t="str">
        <f ca="1" t="shared" si="10"/>
        <v/>
      </c>
      <c r="BM31" s="78"/>
    </row>
    <row r="32" s="1" customFormat="1" ht="40.15" customHeight="1" spans="1:65">
      <c r="A32" s="2"/>
      <c r="B32" s="25" t="s">
        <v>53</v>
      </c>
      <c r="C32" s="24" t="s">
        <v>36</v>
      </c>
      <c r="D32" s="24"/>
      <c r="E32" s="42"/>
      <c r="F32" s="43">
        <f ca="1">F31+42</f>
        <v>44611</v>
      </c>
      <c r="G32" s="44">
        <v>1</v>
      </c>
      <c r="H32" s="45"/>
      <c r="I32" s="62" t="str">
        <f ca="1" t="shared" si="12"/>
        <v/>
      </c>
      <c r="J32" s="62" t="str">
        <f ca="1" t="shared" si="12"/>
        <v/>
      </c>
      <c r="K32" s="62" t="str">
        <f ca="1" t="shared" si="12"/>
        <v/>
      </c>
      <c r="L32" s="62" t="str">
        <f ca="1" t="shared" si="12"/>
        <v/>
      </c>
      <c r="M32" s="62" t="str">
        <f ca="1" t="shared" si="12"/>
        <v/>
      </c>
      <c r="N32" s="62" t="str">
        <f ca="1" t="shared" si="12"/>
        <v/>
      </c>
      <c r="O32" s="62" t="str">
        <f ca="1" t="shared" si="12"/>
        <v/>
      </c>
      <c r="P32" s="62" t="str">
        <f ca="1" t="shared" si="12"/>
        <v/>
      </c>
      <c r="Q32" s="62" t="str">
        <f ca="1" t="shared" si="12"/>
        <v/>
      </c>
      <c r="R32" s="62" t="str">
        <f ca="1" t="shared" si="12"/>
        <v/>
      </c>
      <c r="S32" s="62" t="str">
        <f ca="1" t="shared" si="12"/>
        <v/>
      </c>
      <c r="T32" s="62" t="str">
        <f ca="1" t="shared" si="12"/>
        <v/>
      </c>
      <c r="U32" s="62" t="str">
        <f ca="1" t="shared" si="12"/>
        <v/>
      </c>
      <c r="V32" s="62" t="str">
        <f ca="1" t="shared" si="12"/>
        <v/>
      </c>
      <c r="W32" s="62" t="str">
        <f ca="1" t="shared" si="12"/>
        <v/>
      </c>
      <c r="X32" s="62" t="str">
        <f ca="1" t="shared" si="12"/>
        <v/>
      </c>
      <c r="Y32" s="62" t="str">
        <f ca="1" t="shared" si="11"/>
        <v/>
      </c>
      <c r="Z32" s="62" t="str">
        <f ca="1" t="shared" si="11"/>
        <v/>
      </c>
      <c r="AA32" s="62" t="str">
        <f ca="1" t="shared" si="11"/>
        <v/>
      </c>
      <c r="AB32" s="62" t="str">
        <f ca="1" t="shared" si="11"/>
        <v/>
      </c>
      <c r="AC32" s="62" t="str">
        <f ca="1" t="shared" si="11"/>
        <v/>
      </c>
      <c r="AD32" s="62" t="str">
        <f ca="1" t="shared" si="11"/>
        <v/>
      </c>
      <c r="AE32" s="62" t="str">
        <f ca="1" t="shared" si="11"/>
        <v/>
      </c>
      <c r="AF32" s="62" t="str">
        <f ca="1" t="shared" si="11"/>
        <v/>
      </c>
      <c r="AG32" s="62" t="str">
        <f ca="1" t="shared" si="11"/>
        <v/>
      </c>
      <c r="AH32" s="62" t="str">
        <f ca="1" t="shared" si="11"/>
        <v/>
      </c>
      <c r="AI32" s="62" t="str">
        <f ca="1" t="shared" si="11"/>
        <v/>
      </c>
      <c r="AJ32" s="62" t="str">
        <f ca="1" t="shared" si="11"/>
        <v/>
      </c>
      <c r="AK32" s="62" t="str">
        <f ca="1" t="shared" si="11"/>
        <v/>
      </c>
      <c r="AL32" s="62" t="str">
        <f ca="1" t="shared" si="11"/>
        <v/>
      </c>
      <c r="AM32" s="62" t="str">
        <f ca="1" t="shared" si="11"/>
        <v/>
      </c>
      <c r="AN32" s="62" t="str">
        <f ca="1" t="shared" si="9"/>
        <v/>
      </c>
      <c r="AO32" s="62" t="str">
        <f ca="1" t="shared" si="9"/>
        <v/>
      </c>
      <c r="AP32" s="62" t="str">
        <f ca="1" t="shared" si="9"/>
        <v/>
      </c>
      <c r="AQ32" s="62" t="str">
        <f ca="1" t="shared" si="9"/>
        <v/>
      </c>
      <c r="AR32" s="62" t="str">
        <f ca="1" t="shared" si="9"/>
        <v/>
      </c>
      <c r="AS32" s="62" t="str">
        <f ca="1" t="shared" si="9"/>
        <v/>
      </c>
      <c r="AT32" s="62" t="str">
        <f ca="1" t="shared" si="9"/>
        <v/>
      </c>
      <c r="AU32" s="62" t="str">
        <f ca="1" t="shared" si="9"/>
        <v/>
      </c>
      <c r="AV32" s="62" t="str">
        <f ca="1" t="shared" si="9"/>
        <v/>
      </c>
      <c r="AW32" s="62" t="str">
        <f ca="1" t="shared" si="9"/>
        <v/>
      </c>
      <c r="AX32" s="62" t="str">
        <f ca="1" t="shared" si="9"/>
        <v/>
      </c>
      <c r="AY32" s="62" t="str">
        <f ca="1" t="shared" si="9"/>
        <v/>
      </c>
      <c r="AZ32" s="62" t="str">
        <f ca="1" t="shared" si="9"/>
        <v/>
      </c>
      <c r="BA32" s="62" t="str">
        <f ca="1" t="shared" si="9"/>
        <v/>
      </c>
      <c r="BB32" s="62" t="str">
        <f ca="1" t="shared" si="9"/>
        <v/>
      </c>
      <c r="BC32" s="62" t="str">
        <f ca="1" t="shared" si="9"/>
        <v/>
      </c>
      <c r="BD32" s="62" t="str">
        <f ca="1" t="shared" si="10"/>
        <v/>
      </c>
      <c r="BE32" s="62" t="str">
        <f ca="1" t="shared" si="10"/>
        <v/>
      </c>
      <c r="BF32" s="62" t="str">
        <f ca="1" t="shared" si="10"/>
        <v/>
      </c>
      <c r="BG32" s="62" t="str">
        <f ca="1" t="shared" si="10"/>
        <v/>
      </c>
      <c r="BH32" s="62" t="str">
        <f ca="1" t="shared" si="10"/>
        <v/>
      </c>
      <c r="BI32" s="62" t="str">
        <f ca="1" t="shared" si="10"/>
        <v/>
      </c>
      <c r="BJ32" s="62" t="str">
        <f ca="1" t="shared" si="10"/>
        <v/>
      </c>
      <c r="BK32" s="62" t="str">
        <f ca="1" t="shared" si="10"/>
        <v/>
      </c>
      <c r="BL32" s="62" t="str">
        <f ca="1" t="shared" si="10"/>
        <v/>
      </c>
      <c r="BM32" s="78"/>
    </row>
    <row r="33" s="1" customFormat="1" ht="40.15" customHeight="1" spans="1:65">
      <c r="A33" s="2"/>
      <c r="B33" s="25" t="s">
        <v>54</v>
      </c>
      <c r="C33" s="24"/>
      <c r="D33" s="24"/>
      <c r="E33" s="42"/>
      <c r="F33" s="43"/>
      <c r="G33" s="44"/>
      <c r="H33" s="45"/>
      <c r="I33" s="62" t="str">
        <f ca="1" t="shared" si="12"/>
        <v/>
      </c>
      <c r="J33" s="62" t="str">
        <f ca="1" t="shared" si="12"/>
        <v/>
      </c>
      <c r="K33" s="62" t="str">
        <f ca="1" t="shared" si="12"/>
        <v/>
      </c>
      <c r="L33" s="62" t="str">
        <f ca="1" t="shared" si="12"/>
        <v/>
      </c>
      <c r="M33" s="62" t="str">
        <f ca="1" t="shared" si="12"/>
        <v/>
      </c>
      <c r="N33" s="62" t="str">
        <f ca="1" t="shared" si="12"/>
        <v/>
      </c>
      <c r="O33" s="62" t="str">
        <f ca="1" t="shared" si="12"/>
        <v/>
      </c>
      <c r="P33" s="62" t="str">
        <f ca="1" t="shared" si="12"/>
        <v/>
      </c>
      <c r="Q33" s="62" t="str">
        <f ca="1" t="shared" si="12"/>
        <v/>
      </c>
      <c r="R33" s="62" t="str">
        <f ca="1" t="shared" si="12"/>
        <v/>
      </c>
      <c r="S33" s="62" t="str">
        <f ca="1" t="shared" si="12"/>
        <v/>
      </c>
      <c r="T33" s="62" t="str">
        <f ca="1" t="shared" si="12"/>
        <v/>
      </c>
      <c r="U33" s="62" t="str">
        <f ca="1" t="shared" si="12"/>
        <v/>
      </c>
      <c r="V33" s="62" t="str">
        <f ca="1" t="shared" si="12"/>
        <v/>
      </c>
      <c r="W33" s="62" t="str">
        <f ca="1" t="shared" si="12"/>
        <v/>
      </c>
      <c r="X33" s="62" t="str">
        <f ca="1" t="shared" si="12"/>
        <v/>
      </c>
      <c r="Y33" s="62" t="str">
        <f ca="1" t="shared" si="11"/>
        <v/>
      </c>
      <c r="Z33" s="62" t="str">
        <f ca="1" t="shared" si="11"/>
        <v/>
      </c>
      <c r="AA33" s="62" t="str">
        <f ca="1" t="shared" si="11"/>
        <v/>
      </c>
      <c r="AB33" s="62" t="str">
        <f ca="1" t="shared" si="11"/>
        <v/>
      </c>
      <c r="AC33" s="62" t="str">
        <f ca="1" t="shared" si="11"/>
        <v/>
      </c>
      <c r="AD33" s="62" t="str">
        <f ca="1" t="shared" si="11"/>
        <v/>
      </c>
      <c r="AE33" s="62" t="str">
        <f ca="1" t="shared" si="11"/>
        <v/>
      </c>
      <c r="AF33" s="62" t="str">
        <f ca="1" t="shared" si="11"/>
        <v/>
      </c>
      <c r="AG33" s="62" t="str">
        <f ca="1" t="shared" si="11"/>
        <v/>
      </c>
      <c r="AH33" s="62" t="str">
        <f ca="1" t="shared" si="11"/>
        <v/>
      </c>
      <c r="AI33" s="62" t="str">
        <f ca="1" t="shared" si="11"/>
        <v/>
      </c>
      <c r="AJ33" s="62" t="str">
        <f ca="1" t="shared" si="11"/>
        <v/>
      </c>
      <c r="AK33" s="62" t="str">
        <f ca="1" t="shared" si="11"/>
        <v/>
      </c>
      <c r="AL33" s="62" t="str">
        <f ca="1" t="shared" si="11"/>
        <v/>
      </c>
      <c r="AM33" s="62" t="str">
        <f ca="1" t="shared" si="11"/>
        <v/>
      </c>
      <c r="AN33" s="62" t="str">
        <f ca="1" t="shared" si="9"/>
        <v/>
      </c>
      <c r="AO33" s="62" t="str">
        <f ca="1" t="shared" si="9"/>
        <v/>
      </c>
      <c r="AP33" s="62" t="str">
        <f ca="1" t="shared" si="9"/>
        <v/>
      </c>
      <c r="AQ33" s="62" t="str">
        <f ca="1" t="shared" si="9"/>
        <v/>
      </c>
      <c r="AR33" s="62" t="str">
        <f ca="1" t="shared" si="9"/>
        <v/>
      </c>
      <c r="AS33" s="62" t="str">
        <f ca="1" t="shared" si="9"/>
        <v/>
      </c>
      <c r="AT33" s="62" t="str">
        <f ca="1" t="shared" si="9"/>
        <v/>
      </c>
      <c r="AU33" s="62" t="str">
        <f ca="1" t="shared" si="9"/>
        <v/>
      </c>
      <c r="AV33" s="62" t="str">
        <f ca="1" t="shared" si="9"/>
        <v/>
      </c>
      <c r="AW33" s="62" t="str">
        <f ca="1" t="shared" si="9"/>
        <v/>
      </c>
      <c r="AX33" s="62" t="str">
        <f ca="1" t="shared" si="9"/>
        <v/>
      </c>
      <c r="AY33" s="62" t="str">
        <f ca="1" t="shared" si="9"/>
        <v/>
      </c>
      <c r="AZ33" s="62" t="str">
        <f ca="1" t="shared" si="9"/>
        <v/>
      </c>
      <c r="BA33" s="62" t="str">
        <f ca="1" t="shared" si="9"/>
        <v/>
      </c>
      <c r="BB33" s="62" t="str">
        <f ca="1" t="shared" si="9"/>
        <v/>
      </c>
      <c r="BC33" s="62" t="str">
        <f ca="1" t="shared" si="9"/>
        <v/>
      </c>
      <c r="BD33" s="62" t="str">
        <f ca="1" t="shared" si="10"/>
        <v/>
      </c>
      <c r="BE33" s="62" t="str">
        <f ca="1" t="shared" si="10"/>
        <v/>
      </c>
      <c r="BF33" s="62" t="str">
        <f ca="1" t="shared" si="10"/>
        <v/>
      </c>
      <c r="BG33" s="62" t="str">
        <f ca="1" t="shared" si="10"/>
        <v/>
      </c>
      <c r="BH33" s="62" t="str">
        <f ca="1" t="shared" si="10"/>
        <v/>
      </c>
      <c r="BI33" s="62" t="str">
        <f ca="1" t="shared" si="10"/>
        <v/>
      </c>
      <c r="BJ33" s="62" t="str">
        <f ca="1" t="shared" si="10"/>
        <v/>
      </c>
      <c r="BK33" s="62" t="str">
        <f ca="1" t="shared" si="10"/>
        <v/>
      </c>
      <c r="BL33" s="62" t="str">
        <f ca="1" t="shared" si="10"/>
        <v/>
      </c>
      <c r="BM33" s="78"/>
    </row>
    <row r="34" s="1" customFormat="1" ht="40.15" customHeight="1" spans="1:65">
      <c r="A34" s="2"/>
      <c r="B34" s="25" t="s">
        <v>55</v>
      </c>
      <c r="C34" s="24"/>
      <c r="D34" s="24"/>
      <c r="E34" s="42"/>
      <c r="F34" s="43"/>
      <c r="G34" s="44"/>
      <c r="H34" s="45"/>
      <c r="I34" s="62" t="str">
        <f ca="1" t="shared" si="12"/>
        <v/>
      </c>
      <c r="J34" s="62" t="str">
        <f ca="1" t="shared" si="12"/>
        <v/>
      </c>
      <c r="K34" s="62" t="str">
        <f ca="1" t="shared" si="12"/>
        <v/>
      </c>
      <c r="L34" s="62" t="str">
        <f ca="1" t="shared" si="12"/>
        <v/>
      </c>
      <c r="M34" s="62" t="str">
        <f ca="1" t="shared" si="12"/>
        <v/>
      </c>
      <c r="N34" s="62" t="str">
        <f ca="1" t="shared" si="12"/>
        <v/>
      </c>
      <c r="O34" s="62" t="str">
        <f ca="1" t="shared" si="12"/>
        <v/>
      </c>
      <c r="P34" s="62" t="str">
        <f ca="1" t="shared" si="12"/>
        <v/>
      </c>
      <c r="Q34" s="62" t="str">
        <f ca="1" t="shared" si="12"/>
        <v/>
      </c>
      <c r="R34" s="62" t="str">
        <f ca="1" t="shared" si="12"/>
        <v/>
      </c>
      <c r="S34" s="62" t="str">
        <f ca="1" t="shared" si="12"/>
        <v/>
      </c>
      <c r="T34" s="62" t="str">
        <f ca="1" t="shared" si="12"/>
        <v/>
      </c>
      <c r="U34" s="62" t="str">
        <f ca="1" t="shared" si="12"/>
        <v/>
      </c>
      <c r="V34" s="62" t="str">
        <f ca="1" t="shared" si="12"/>
        <v/>
      </c>
      <c r="W34" s="62" t="str">
        <f ca="1" t="shared" si="12"/>
        <v/>
      </c>
      <c r="X34" s="62" t="str">
        <f ca="1" t="shared" si="12"/>
        <v/>
      </c>
      <c r="Y34" s="62" t="str">
        <f ca="1" t="shared" si="11"/>
        <v/>
      </c>
      <c r="Z34" s="62" t="str">
        <f ca="1" t="shared" si="11"/>
        <v/>
      </c>
      <c r="AA34" s="62" t="str">
        <f ca="1" t="shared" si="11"/>
        <v/>
      </c>
      <c r="AB34" s="62" t="str">
        <f ca="1" t="shared" si="11"/>
        <v/>
      </c>
      <c r="AC34" s="62" t="str">
        <f ca="1" t="shared" si="11"/>
        <v/>
      </c>
      <c r="AD34" s="62" t="str">
        <f ca="1" t="shared" si="11"/>
        <v/>
      </c>
      <c r="AE34" s="62" t="str">
        <f ca="1" t="shared" si="11"/>
        <v/>
      </c>
      <c r="AF34" s="62" t="str">
        <f ca="1" t="shared" si="11"/>
        <v/>
      </c>
      <c r="AG34" s="62" t="str">
        <f ca="1" t="shared" si="11"/>
        <v/>
      </c>
      <c r="AH34" s="62" t="str">
        <f ca="1" t="shared" si="11"/>
        <v/>
      </c>
      <c r="AI34" s="62" t="str">
        <f ca="1" t="shared" si="11"/>
        <v/>
      </c>
      <c r="AJ34" s="62" t="str">
        <f ca="1" t="shared" si="11"/>
        <v/>
      </c>
      <c r="AK34" s="62" t="str">
        <f ca="1" t="shared" si="11"/>
        <v/>
      </c>
      <c r="AL34" s="62" t="str">
        <f ca="1" t="shared" si="11"/>
        <v/>
      </c>
      <c r="AM34" s="62" t="str">
        <f ca="1" t="shared" si="11"/>
        <v/>
      </c>
      <c r="AN34" s="62" t="str">
        <f ca="1" t="shared" si="9"/>
        <v/>
      </c>
      <c r="AO34" s="62" t="str">
        <f ca="1" t="shared" si="9"/>
        <v/>
      </c>
      <c r="AP34" s="62" t="str">
        <f ca="1" t="shared" si="9"/>
        <v/>
      </c>
      <c r="AQ34" s="62" t="str">
        <f ca="1" t="shared" si="9"/>
        <v/>
      </c>
      <c r="AR34" s="62" t="str">
        <f ca="1" t="shared" si="9"/>
        <v/>
      </c>
      <c r="AS34" s="62" t="str">
        <f ca="1" t="shared" si="9"/>
        <v/>
      </c>
      <c r="AT34" s="62" t="str">
        <f ca="1" t="shared" si="9"/>
        <v/>
      </c>
      <c r="AU34" s="62" t="str">
        <f ca="1" t="shared" si="9"/>
        <v/>
      </c>
      <c r="AV34" s="62" t="str">
        <f ca="1" t="shared" si="9"/>
        <v/>
      </c>
      <c r="AW34" s="62" t="str">
        <f ca="1" t="shared" si="9"/>
        <v/>
      </c>
      <c r="AX34" s="62" t="str">
        <f ca="1" t="shared" si="9"/>
        <v/>
      </c>
      <c r="AY34" s="62" t="str">
        <f ca="1" t="shared" si="9"/>
        <v/>
      </c>
      <c r="AZ34" s="62" t="str">
        <f ca="1" t="shared" si="9"/>
        <v/>
      </c>
      <c r="BA34" s="62" t="str">
        <f ca="1" t="shared" si="9"/>
        <v/>
      </c>
      <c r="BB34" s="62" t="str">
        <f ca="1" t="shared" si="9"/>
        <v/>
      </c>
      <c r="BC34" s="62" t="str">
        <f ca="1" t="shared" si="9"/>
        <v/>
      </c>
      <c r="BD34" s="62" t="str">
        <f ca="1" t="shared" si="10"/>
        <v/>
      </c>
      <c r="BE34" s="62" t="str">
        <f ca="1" t="shared" si="10"/>
        <v/>
      </c>
      <c r="BF34" s="62" t="str">
        <f ca="1" t="shared" si="10"/>
        <v/>
      </c>
      <c r="BG34" s="62" t="str">
        <f ca="1" t="shared" si="10"/>
        <v/>
      </c>
      <c r="BH34" s="62" t="str">
        <f ca="1" t="shared" si="10"/>
        <v/>
      </c>
      <c r="BI34" s="62" t="str">
        <f ca="1" t="shared" si="10"/>
        <v/>
      </c>
      <c r="BJ34" s="62" t="str">
        <f ca="1" t="shared" si="10"/>
        <v/>
      </c>
      <c r="BK34" s="62" t="str">
        <f ca="1" t="shared" si="10"/>
        <v/>
      </c>
      <c r="BL34" s="62" t="str">
        <f ca="1" t="shared" si="10"/>
        <v/>
      </c>
      <c r="BM34" s="78"/>
    </row>
    <row r="35" s="1" customFormat="1" ht="40.15" customHeight="1" spans="1:65">
      <c r="A35" s="2"/>
      <c r="B35" s="25"/>
      <c r="C35" s="24"/>
      <c r="D35" s="24"/>
      <c r="E35" s="42"/>
      <c r="F35" s="43"/>
      <c r="G35" s="44"/>
      <c r="H35" s="45"/>
      <c r="I35" s="62" t="str">
        <f ca="1" t="shared" si="12"/>
        <v/>
      </c>
      <c r="J35" s="62" t="str">
        <f ca="1" t="shared" si="12"/>
        <v/>
      </c>
      <c r="K35" s="62" t="str">
        <f ca="1" t="shared" si="12"/>
        <v/>
      </c>
      <c r="L35" s="62" t="str">
        <f ca="1" t="shared" si="12"/>
        <v/>
      </c>
      <c r="M35" s="62" t="str">
        <f ca="1" t="shared" si="12"/>
        <v/>
      </c>
      <c r="N35" s="62" t="str">
        <f ca="1" t="shared" si="12"/>
        <v/>
      </c>
      <c r="O35" s="62" t="str">
        <f ca="1" t="shared" si="12"/>
        <v/>
      </c>
      <c r="P35" s="62" t="str">
        <f ca="1" t="shared" si="12"/>
        <v/>
      </c>
      <c r="Q35" s="62" t="str">
        <f ca="1" t="shared" si="12"/>
        <v/>
      </c>
      <c r="R35" s="62" t="str">
        <f ca="1" t="shared" si="12"/>
        <v/>
      </c>
      <c r="S35" s="62" t="str">
        <f ca="1" t="shared" si="12"/>
        <v/>
      </c>
      <c r="T35" s="62" t="str">
        <f ca="1" t="shared" si="12"/>
        <v/>
      </c>
      <c r="U35" s="62" t="str">
        <f ca="1" t="shared" si="12"/>
        <v/>
      </c>
      <c r="V35" s="62" t="str">
        <f ca="1" t="shared" si="12"/>
        <v/>
      </c>
      <c r="W35" s="62" t="str">
        <f ca="1" t="shared" si="12"/>
        <v/>
      </c>
      <c r="X35" s="62" t="str">
        <f ca="1" t="shared" si="12"/>
        <v/>
      </c>
      <c r="Y35" s="62" t="str">
        <f ca="1" t="shared" si="11"/>
        <v/>
      </c>
      <c r="Z35" s="62" t="str">
        <f ca="1" t="shared" si="11"/>
        <v/>
      </c>
      <c r="AA35" s="62" t="str">
        <f ca="1" t="shared" si="11"/>
        <v/>
      </c>
      <c r="AB35" s="62" t="str">
        <f ca="1" t="shared" si="11"/>
        <v/>
      </c>
      <c r="AC35" s="62" t="str">
        <f ca="1" t="shared" si="11"/>
        <v/>
      </c>
      <c r="AD35" s="62" t="str">
        <f ca="1" t="shared" si="11"/>
        <v/>
      </c>
      <c r="AE35" s="62" t="str">
        <f ca="1" t="shared" si="11"/>
        <v/>
      </c>
      <c r="AF35" s="62" t="str">
        <f ca="1" t="shared" si="11"/>
        <v/>
      </c>
      <c r="AG35" s="62" t="str">
        <f ca="1" t="shared" si="11"/>
        <v/>
      </c>
      <c r="AH35" s="62" t="str">
        <f ca="1" t="shared" si="11"/>
        <v/>
      </c>
      <c r="AI35" s="62" t="str">
        <f ca="1" t="shared" si="11"/>
        <v/>
      </c>
      <c r="AJ35" s="62" t="str">
        <f ca="1" t="shared" si="11"/>
        <v/>
      </c>
      <c r="AK35" s="62" t="str">
        <f ca="1" t="shared" si="11"/>
        <v/>
      </c>
      <c r="AL35" s="62" t="str">
        <f ca="1" t="shared" si="11"/>
        <v/>
      </c>
      <c r="AM35" s="62" t="str">
        <f ca="1" t="shared" si="11"/>
        <v/>
      </c>
      <c r="AN35" s="62" t="str">
        <f ca="1" t="shared" si="9"/>
        <v/>
      </c>
      <c r="AO35" s="62" t="str">
        <f ca="1" t="shared" si="9"/>
        <v/>
      </c>
      <c r="AP35" s="62" t="str">
        <f ca="1" t="shared" si="9"/>
        <v/>
      </c>
      <c r="AQ35" s="62" t="str">
        <f ca="1" t="shared" si="9"/>
        <v/>
      </c>
      <c r="AR35" s="62" t="str">
        <f ca="1" t="shared" si="9"/>
        <v/>
      </c>
      <c r="AS35" s="62" t="str">
        <f ca="1" t="shared" si="9"/>
        <v/>
      </c>
      <c r="AT35" s="62" t="str">
        <f ca="1" t="shared" si="9"/>
        <v/>
      </c>
      <c r="AU35" s="62" t="str">
        <f ca="1" t="shared" si="9"/>
        <v/>
      </c>
      <c r="AV35" s="62" t="str">
        <f ca="1" t="shared" si="9"/>
        <v/>
      </c>
      <c r="AW35" s="62" t="str">
        <f ca="1" t="shared" si="9"/>
        <v/>
      </c>
      <c r="AX35" s="62" t="str">
        <f ca="1" t="shared" si="9"/>
        <v/>
      </c>
      <c r="AY35" s="62" t="str">
        <f ca="1" t="shared" si="9"/>
        <v/>
      </c>
      <c r="AZ35" s="62" t="str">
        <f ca="1" t="shared" si="9"/>
        <v/>
      </c>
      <c r="BA35" s="62" t="str">
        <f ca="1" t="shared" si="9"/>
        <v/>
      </c>
      <c r="BB35" s="62" t="str">
        <f ca="1" t="shared" si="9"/>
        <v/>
      </c>
      <c r="BC35" s="62" t="str">
        <f ca="1" t="shared" si="9"/>
        <v/>
      </c>
      <c r="BD35" s="62" t="str">
        <f ca="1" t="shared" si="10"/>
        <v/>
      </c>
      <c r="BE35" s="62" t="str">
        <f ca="1" t="shared" si="10"/>
        <v/>
      </c>
      <c r="BF35" s="62" t="str">
        <f ca="1" t="shared" si="10"/>
        <v/>
      </c>
      <c r="BG35" s="62" t="str">
        <f ca="1" t="shared" si="10"/>
        <v/>
      </c>
      <c r="BH35" s="62" t="str">
        <f ca="1" t="shared" si="10"/>
        <v/>
      </c>
      <c r="BI35" s="62" t="str">
        <f ca="1" t="shared" si="10"/>
        <v/>
      </c>
      <c r="BJ35" s="62" t="str">
        <f ca="1" t="shared" si="10"/>
        <v/>
      </c>
      <c r="BK35" s="62" t="str">
        <f ca="1" t="shared" si="10"/>
        <v/>
      </c>
      <c r="BL35" s="62" t="str">
        <f ca="1" t="shared" si="10"/>
        <v/>
      </c>
      <c r="BM35" s="80"/>
    </row>
    <row r="36" s="1" customFormat="1" ht="40.15" customHeight="1" spans="1:65">
      <c r="A36" s="4"/>
      <c r="B36" s="26" t="s">
        <v>59</v>
      </c>
      <c r="C36" s="27"/>
      <c r="D36" s="27"/>
      <c r="E36" s="31"/>
      <c r="F36" s="46"/>
      <c r="G36" s="47"/>
      <c r="H36" s="45"/>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52"/>
    </row>
    <row r="37" customHeight="1" spans="4:8">
      <c r="D37" s="28"/>
      <c r="G37" s="48"/>
      <c r="H37" s="49"/>
    </row>
    <row r="38" customHeight="1" spans="4:4">
      <c r="D38" s="29"/>
    </row>
  </sheetData>
  <mergeCells count="8">
    <mergeCell ref="B2:H2"/>
    <mergeCell ref="I2:N2"/>
    <mergeCell ref="O2:T2"/>
    <mergeCell ref="I4:L4"/>
    <mergeCell ref="N4:Q4"/>
    <mergeCell ref="S4:V4"/>
    <mergeCell ref="X4:AA4"/>
    <mergeCell ref="AC4:AF4"/>
  </mergeCells>
  <conditionalFormatting sqref="I6:AM6">
    <cfRule type="expression" dxfId="0" priority="4">
      <formula>I$7&lt;=EOMONTH($I$7,0)</formula>
    </cfRule>
  </conditionalFormatting>
  <conditionalFormatting sqref="I6:BL6">
    <cfRule type="expression" dxfId="1" priority="2">
      <formula>AND(I$7&lt;=EOMONTH($I$7,1),I$7&gt;EOMONTH($I$7,0))</formula>
    </cfRule>
  </conditionalFormatting>
  <conditionalFormatting sqref="J6:BL6">
    <cfRule type="expression" dxfId="0" priority="3">
      <formula>AND(J$7&lt;=EOMONTH($I$7,2),J$7&gt;EOMONTH($I$7,0),J$7&gt;EOMONTH($I$7,1))</formula>
    </cfRule>
  </conditionalFormatting>
  <conditionalFormatting sqref="I36:BL36">
    <cfRule type="expression" dxfId="2" priority="13" stopIfTrue="1">
      <formula>AND(#REF!="Low Risk",I$7&gt;=#REF!,I$7&lt;=#REF!+#REF!-1)</formula>
    </cfRule>
    <cfRule type="expression" dxfId="3" priority="14" stopIfTrue="1">
      <formula>AND(#REF!="High Risk",I$7&gt;=#REF!,I$7&lt;=#REF!+#REF!-1)</formula>
    </cfRule>
    <cfRule type="expression" dxfId="4" priority="15" stopIfTrue="1">
      <formula>AND(#REF!="On Track",I$7&gt;=#REF!,I$7&lt;=#REF!+#REF!-1)</formula>
    </cfRule>
    <cfRule type="expression" dxfId="5" priority="16" stopIfTrue="1">
      <formula>AND(#REF!="Med Risk",I$7&gt;=#REF!,I$7&lt;=#REF!+#REF!-1)</formula>
    </cfRule>
    <cfRule type="expression" dxfId="6"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{d65d4f21-2341-47b9-ae95-f6e19c5682d0}</x14:id>
        </ext>
      </extLst>
    </cfRule>
  </conditionalFormatting>
  <conditionalFormatting sqref="I7:BL36">
    <cfRule type="expression" dxfId="7" priority="1">
      <formula>AND(TODAY()&gt;=I$7,TODAY()&lt;J$7)</formula>
    </cfRule>
  </conditionalFormatting>
  <conditionalFormatting sqref="I10:BL35">
    <cfRule type="expression" dxfId="8" priority="7" stopIfTrue="1">
      <formula>AND($C10="Low Risk",I$7&gt;=$F10,I$7&lt;=$F10+$G10-1)</formula>
    </cfRule>
    <cfRule type="expression" dxfId="9" priority="8" stopIfTrue="1">
      <formula>AND($C10="High Risk",I$7&gt;=$F10,I$7&lt;=$F10+$G10-1)</formula>
    </cfRule>
    <cfRule type="expression" dxfId="10" priority="9" stopIfTrue="1">
      <formula>AND($C10="On Track",I$7&gt;=$F10,I$7&lt;=$F10+$G10-1)</formula>
    </cfRule>
    <cfRule type="expression" dxfId="11" priority="10" stopIfTrue="1">
      <formula>AND($C10="Med Risk",I$7&gt;=$F10,I$7&lt;=$F10+$G10-1)</formula>
    </cfRule>
    <cfRule type="expression" dxfId="12"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Enter Company Name in cell B4.&#10;A legend is in cells I4 through AC4.  The Legend label is in cell G4." sqref="A4"/>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Cells I9 through BL9 contain the day number of the month for the Month represented in the cell block above each date cell and are auto calculated.&#10;Do not modify these cells.&#10;" sqref="A7"/>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fa8b5275-a323-45c4-8206-8a95ccdf2656}">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d65d4f21-2341-47b9-ae95-f6e19c5682d0}">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4dbfb1e-c7ff-4178-8cf8-9a34d3027660}">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怎么办我又饿了喔</cp:lastModifiedBy>
  <dcterms:created xsi:type="dcterms:W3CDTF">2021-02-17T21:31:00Z</dcterms:created>
  <dcterms:modified xsi:type="dcterms:W3CDTF">2021-11-15T11:02:30Z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66DF67742A8B42B8B341A42875C1B518</vt:lpwstr>
  </property>
  <property fmtid="{D5CDD505-2E9C-101B-9397-08002B2CF9AE}" pid="4" name="KSOProductBuildVer">
    <vt:lpwstr>2052-3.8.1.6116</vt:lpwstr>
  </property>
</Properties>
</file>