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ild\Desktop\EPFL_progs\IntroFin\IF-case1\"/>
    </mc:Choice>
  </mc:AlternateContent>
  <xr:revisionPtr revIDLastSave="0" documentId="13_ncr:1_{669958EF-7AF0-4E1E-A5E1-E1302CFECEC9}" xr6:coauthVersionLast="46" xr6:coauthVersionMax="47" xr10:uidLastSave="{00000000-0000-0000-0000-000000000000}"/>
  <bookViews>
    <workbookView xWindow="-96" yWindow="-96" windowWidth="23232" windowHeight="12552" xr2:uid="{83F0B71E-83C5-FB4C-BC89-723A38B8AF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C20" i="1"/>
  <c r="D18" i="1"/>
  <c r="E18" i="1"/>
  <c r="F18" i="1"/>
  <c r="G18" i="1"/>
  <c r="H18" i="1"/>
  <c r="I18" i="1"/>
  <c r="J18" i="1"/>
  <c r="K18" i="1"/>
  <c r="L18" i="1"/>
  <c r="M18" i="1"/>
  <c r="N18" i="1"/>
  <c r="O18" i="1"/>
  <c r="C18" i="1"/>
  <c r="B18" i="1"/>
  <c r="B8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4" i="1"/>
  <c r="D4" i="1"/>
  <c r="E4" i="1"/>
  <c r="F4" i="1"/>
  <c r="G4" i="1"/>
  <c r="H4" i="1"/>
  <c r="I4" i="1"/>
  <c r="J4" i="1"/>
  <c r="K4" i="1"/>
  <c r="L4" i="1"/>
  <c r="M4" i="1"/>
  <c r="N4" i="1"/>
  <c r="O4" i="1"/>
  <c r="B4" i="1"/>
  <c r="B13" i="1" s="1"/>
  <c r="J21" i="1" l="1"/>
  <c r="O21" i="1"/>
  <c r="G21" i="1"/>
  <c r="H21" i="1"/>
  <c r="D21" i="1"/>
  <c r="L13" i="1"/>
  <c r="D13" i="1"/>
  <c r="I21" i="1"/>
  <c r="M21" i="1"/>
  <c r="E21" i="1"/>
  <c r="L21" i="1"/>
  <c r="F21" i="1"/>
  <c r="N21" i="1"/>
  <c r="K13" i="1"/>
  <c r="C13" i="1"/>
  <c r="J13" i="1"/>
  <c r="C21" i="1"/>
  <c r="I13" i="1"/>
  <c r="H13" i="1"/>
  <c r="O13" i="1"/>
  <c r="G13" i="1"/>
  <c r="N13" i="1"/>
  <c r="F13" i="1"/>
  <c r="M13" i="1"/>
  <c r="E13" i="1"/>
  <c r="K21" i="1" l="1"/>
</calcChain>
</file>

<file path=xl/sharedStrings.xml><?xml version="1.0" encoding="utf-8"?>
<sst xmlns="http://schemas.openxmlformats.org/spreadsheetml/2006/main" count="16" uniqueCount="16">
  <si>
    <t>Year</t>
  </si>
  <si>
    <t>EBIT</t>
  </si>
  <si>
    <t>Unlevered Net Income</t>
  </si>
  <si>
    <t>Plus: depreciation</t>
  </si>
  <si>
    <t>Less: Capital Expenditure</t>
  </si>
  <si>
    <t>Less: Increase in NWC</t>
  </si>
  <si>
    <t>Free Cash Flow</t>
  </si>
  <si>
    <t>Taxes</t>
  </si>
  <si>
    <t>Total current assets</t>
  </si>
  <si>
    <t>Current liabilities</t>
  </si>
  <si>
    <t>Net Working Capital</t>
  </si>
  <si>
    <t>NWC</t>
  </si>
  <si>
    <t>delta NWC</t>
  </si>
  <si>
    <t xml:space="preserve">PART B </t>
  </si>
  <si>
    <t>Revenues</t>
  </si>
  <si>
    <t>delta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</si>
</sst>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1" xfId="0" applyFont="1" applyBorder="1"/>
    <xf numFmtId="0" fontId="0" fillId="0" borderId="3" xfId="0" applyFont="1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BD62-163A-054D-A192-BB8876BE4E5C}">
  <dimension ref="A1:R21"/>
  <sheetViews>
    <sheetView tabSelected="1" zoomScale="83" workbookViewId="0">
      <selection activeCell="G26" sqref="G26"/>
    </sheetView>
  </sheetViews>
  <sheetFormatPr defaultColWidth="10.796875" defaultRowHeight="15.6" x14ac:dyDescent="0.6"/>
  <cols>
    <col min="1" max="1" width="22" bestFit="1" customWidth="1"/>
    <col min="15" max="15" width="12.84765625" bestFit="1" customWidth="1"/>
    <col min="16" max="16" width="11.6484375" customWidth="1"/>
    <col min="17" max="17" width="17.6484375" bestFit="1" customWidth="1"/>
    <col min="18" max="18" width="13.5" customWidth="1"/>
    <col min="19" max="19" width="12.6484375" customWidth="1"/>
  </cols>
  <sheetData>
    <row r="1" spans="1:18" ht="15.9" thickBot="1" x14ac:dyDescent="0.65">
      <c r="A1" s="11" t="s">
        <v>0</v>
      </c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1">
        <v>12</v>
      </c>
      <c r="O1" s="1">
        <v>13</v>
      </c>
    </row>
    <row r="2" spans="1:18" ht="15.9" thickBot="1" x14ac:dyDescent="0.65">
      <c r="A2" s="3" t="s">
        <v>1</v>
      </c>
      <c r="B2" s="8">
        <v>2.8</v>
      </c>
      <c r="C2" s="7">
        <v>3.56</v>
      </c>
      <c r="D2" s="7">
        <v>4.38</v>
      </c>
      <c r="E2" s="7">
        <v>5.26</v>
      </c>
      <c r="F2" s="7">
        <v>6.2</v>
      </c>
      <c r="G2" s="7">
        <v>7.21</v>
      </c>
      <c r="H2" s="7">
        <v>8.27</v>
      </c>
      <c r="I2" s="7">
        <v>9.41</v>
      </c>
      <c r="J2" s="7">
        <v>10.6</v>
      </c>
      <c r="K2" s="7">
        <v>11.86</v>
      </c>
      <c r="L2" s="7">
        <v>13.17</v>
      </c>
      <c r="M2" s="7">
        <v>14.55</v>
      </c>
      <c r="N2" s="7">
        <v>15.97</v>
      </c>
      <c r="O2" s="7">
        <v>16.61</v>
      </c>
      <c r="R2" s="6"/>
    </row>
    <row r="3" spans="1:18" ht="15.9" thickBot="1" x14ac:dyDescent="0.65">
      <c r="A3" s="10" t="s">
        <v>7</v>
      </c>
      <c r="B3" s="8">
        <v>0.19</v>
      </c>
      <c r="C3" s="7">
        <v>0.38</v>
      </c>
      <c r="D3" s="7">
        <v>0.59</v>
      </c>
      <c r="E3" s="7">
        <v>0.82</v>
      </c>
      <c r="F3" s="7">
        <v>1.05</v>
      </c>
      <c r="G3" s="7">
        <v>1.3</v>
      </c>
      <c r="H3" s="7">
        <v>1.57</v>
      </c>
      <c r="I3" s="7">
        <v>1.85</v>
      </c>
      <c r="J3" s="7">
        <v>2.13</v>
      </c>
      <c r="K3" s="7">
        <v>2.4300000000000002</v>
      </c>
      <c r="L3" s="7">
        <v>2.74</v>
      </c>
      <c r="M3" s="7">
        <v>3.05</v>
      </c>
      <c r="N3" s="7">
        <v>3.37</v>
      </c>
      <c r="O3" s="7">
        <v>3.5</v>
      </c>
      <c r="R3" s="6"/>
    </row>
    <row r="4" spans="1:18" ht="16.2" thickTop="1" thickBot="1" x14ac:dyDescent="0.65">
      <c r="A4" s="9" t="s">
        <v>2</v>
      </c>
      <c r="B4" s="2">
        <f>B2-B3</f>
        <v>2.61</v>
      </c>
      <c r="C4" s="2">
        <f t="shared" ref="C4:O4" si="0">C2-C3</f>
        <v>3.18</v>
      </c>
      <c r="D4" s="2">
        <f t="shared" si="0"/>
        <v>3.79</v>
      </c>
      <c r="E4" s="2">
        <f t="shared" si="0"/>
        <v>4.4399999999999995</v>
      </c>
      <c r="F4" s="2">
        <f t="shared" si="0"/>
        <v>5.15</v>
      </c>
      <c r="G4" s="2">
        <f t="shared" si="0"/>
        <v>5.91</v>
      </c>
      <c r="H4" s="2">
        <f t="shared" si="0"/>
        <v>6.6999999999999993</v>
      </c>
      <c r="I4" s="2">
        <f t="shared" si="0"/>
        <v>7.5600000000000005</v>
      </c>
      <c r="J4" s="2">
        <f t="shared" si="0"/>
        <v>8.4699999999999989</v>
      </c>
      <c r="K4" s="2">
        <f t="shared" si="0"/>
        <v>9.43</v>
      </c>
      <c r="L4" s="2">
        <f t="shared" si="0"/>
        <v>10.43</v>
      </c>
      <c r="M4" s="2">
        <f t="shared" si="0"/>
        <v>11.5</v>
      </c>
      <c r="N4" s="2">
        <f t="shared" si="0"/>
        <v>12.600000000000001</v>
      </c>
      <c r="O4" s="2">
        <f t="shared" si="0"/>
        <v>13.11</v>
      </c>
    </row>
    <row r="6" spans="1:18" x14ac:dyDescent="0.6">
      <c r="A6" t="s">
        <v>8</v>
      </c>
      <c r="B6">
        <v>48.07</v>
      </c>
    </row>
    <row r="7" spans="1:18" x14ac:dyDescent="0.6">
      <c r="A7" t="s">
        <v>9</v>
      </c>
      <c r="B7">
        <v>64.400000000000006</v>
      </c>
    </row>
    <row r="8" spans="1:18" x14ac:dyDescent="0.6">
      <c r="A8" t="s">
        <v>10</v>
      </c>
      <c r="B8">
        <f>B6-B7</f>
        <v>-16.330000000000005</v>
      </c>
    </row>
    <row r="9" spans="1:18" ht="15.9" thickBot="1" x14ac:dyDescent="0.65"/>
    <row r="10" spans="1:18" ht="15.9" thickBot="1" x14ac:dyDescent="0.65">
      <c r="A10" s="3" t="s">
        <v>3</v>
      </c>
      <c r="B10" s="8">
        <v>2.2000000000000002</v>
      </c>
      <c r="C10" s="7">
        <v>2.29</v>
      </c>
      <c r="D10" s="7">
        <v>2.38</v>
      </c>
      <c r="E10" s="7">
        <v>2.4700000000000002</v>
      </c>
      <c r="F10" s="7">
        <v>2.57</v>
      </c>
      <c r="G10" s="7">
        <v>2.68</v>
      </c>
      <c r="H10" s="7">
        <v>2.78</v>
      </c>
      <c r="I10" s="7">
        <v>2.9</v>
      </c>
      <c r="J10" s="7">
        <v>3.01</v>
      </c>
      <c r="K10" s="7">
        <v>3.13</v>
      </c>
      <c r="L10" s="7">
        <v>3.13</v>
      </c>
      <c r="M10" s="7">
        <v>3.39</v>
      </c>
      <c r="N10" s="7">
        <v>3.52</v>
      </c>
      <c r="O10" s="7">
        <v>3.66</v>
      </c>
    </row>
    <row r="11" spans="1:18" ht="15.9" thickBot="1" x14ac:dyDescent="0.65">
      <c r="A11" s="3" t="s">
        <v>4</v>
      </c>
      <c r="B11" s="2">
        <v>3.3</v>
      </c>
      <c r="C11" s="1">
        <f t="shared" ref="C11:O11" si="1">$B11*(1.04^C1)</f>
        <v>3.4319999999999999</v>
      </c>
      <c r="D11" s="1">
        <f t="shared" si="1"/>
        <v>3.56928</v>
      </c>
      <c r="E11" s="1">
        <f t="shared" si="1"/>
        <v>3.7120511999999999</v>
      </c>
      <c r="F11" s="1">
        <f t="shared" si="1"/>
        <v>3.8605332480000003</v>
      </c>
      <c r="G11" s="1">
        <f t="shared" si="1"/>
        <v>4.0149545779200011</v>
      </c>
      <c r="H11" s="1">
        <f t="shared" si="1"/>
        <v>4.1755527610368013</v>
      </c>
      <c r="I11" s="1">
        <f t="shared" si="1"/>
        <v>4.3425748714782726</v>
      </c>
      <c r="J11" s="1">
        <f t="shared" si="1"/>
        <v>4.5162778663374041</v>
      </c>
      <c r="K11" s="1">
        <f t="shared" si="1"/>
        <v>4.6969289809909007</v>
      </c>
      <c r="L11" s="1">
        <f t="shared" si="1"/>
        <v>4.8848061402305367</v>
      </c>
      <c r="M11" s="1">
        <f t="shared" si="1"/>
        <v>5.0801983858397577</v>
      </c>
      <c r="N11" s="1">
        <f t="shared" si="1"/>
        <v>5.2834063212733495</v>
      </c>
      <c r="O11" s="1">
        <f t="shared" si="1"/>
        <v>5.4947425741242837</v>
      </c>
    </row>
    <row r="12" spans="1:18" ht="15.9" thickBot="1" x14ac:dyDescent="0.65">
      <c r="A12" s="3" t="s">
        <v>5</v>
      </c>
      <c r="B12" s="2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18" ht="15.9" thickBot="1" x14ac:dyDescent="0.65">
      <c r="A13" s="3" t="s">
        <v>6</v>
      </c>
      <c r="B13" s="2">
        <f t="shared" ref="B13:O13" si="2">B4+B10-B11-B12</f>
        <v>1.5100000000000007</v>
      </c>
      <c r="C13" s="1">
        <f t="shared" si="2"/>
        <v>2.0380000000000007</v>
      </c>
      <c r="D13" s="1">
        <f t="shared" si="2"/>
        <v>2.6007199999999999</v>
      </c>
      <c r="E13" s="1">
        <f t="shared" si="2"/>
        <v>3.1979488000000003</v>
      </c>
      <c r="F13" s="1">
        <f t="shared" si="2"/>
        <v>3.8594667520000003</v>
      </c>
      <c r="G13" s="1">
        <f t="shared" si="2"/>
        <v>4.5750454220799988</v>
      </c>
      <c r="H13" s="1">
        <f t="shared" si="2"/>
        <v>5.3044472389631974</v>
      </c>
      <c r="I13" s="1">
        <f t="shared" si="2"/>
        <v>6.1174251285217283</v>
      </c>
      <c r="J13" s="1">
        <f t="shared" si="2"/>
        <v>6.9637221336625945</v>
      </c>
      <c r="K13" s="1">
        <f t="shared" si="2"/>
        <v>7.863071019009098</v>
      </c>
      <c r="L13" s="1">
        <f t="shared" si="2"/>
        <v>8.6751938597694611</v>
      </c>
      <c r="M13" s="1">
        <f t="shared" si="2"/>
        <v>9.8098016141602429</v>
      </c>
      <c r="N13" s="1">
        <f t="shared" si="2"/>
        <v>10.836593678726651</v>
      </c>
      <c r="O13" s="1">
        <f t="shared" si="2"/>
        <v>11.275257425875715</v>
      </c>
    </row>
    <row r="15" spans="1:18" x14ac:dyDescent="0.6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8" x14ac:dyDescent="0.6">
      <c r="A16" s="6" t="s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5" x14ac:dyDescent="0.6">
      <c r="A17" s="12" t="s">
        <v>14</v>
      </c>
      <c r="B17" s="13">
        <v>84.2</v>
      </c>
      <c r="C17" s="13">
        <v>91.78</v>
      </c>
      <c r="D17" s="13">
        <v>100.038</v>
      </c>
      <c r="E17" s="13">
        <v>109.02800000000001</v>
      </c>
      <c r="F17" s="13">
        <v>118.846</v>
      </c>
      <c r="G17" s="13">
        <v>129.55000000000001</v>
      </c>
      <c r="H17" s="13">
        <v>141.208</v>
      </c>
      <c r="I17" s="13">
        <v>153.92400000000001</v>
      </c>
      <c r="J17" s="13">
        <v>167.774</v>
      </c>
      <c r="K17" s="13">
        <v>182.86600000000001</v>
      </c>
      <c r="L17" s="13">
        <v>199.33</v>
      </c>
      <c r="M17" s="13">
        <v>217.27199999999999</v>
      </c>
      <c r="N17" s="14">
        <v>236.828</v>
      </c>
      <c r="O17" s="4">
        <v>246.30600000000001</v>
      </c>
    </row>
    <row r="18" spans="1:15" x14ac:dyDescent="0.6">
      <c r="A18" s="15" t="s">
        <v>15</v>
      </c>
      <c r="B18" s="16">
        <f>1</f>
        <v>1</v>
      </c>
      <c r="C18" s="16">
        <f t="shared" ref="C18:O18" si="3">C17/B17</f>
        <v>1.090023752969121</v>
      </c>
      <c r="D18" s="16">
        <f t="shared" si="3"/>
        <v>1.0899760296360863</v>
      </c>
      <c r="E18" s="16">
        <f t="shared" si="3"/>
        <v>1.089865850976629</v>
      </c>
      <c r="F18" s="16">
        <f t="shared" si="3"/>
        <v>1.0900502623179367</v>
      </c>
      <c r="G18" s="16">
        <f t="shared" si="3"/>
        <v>1.0900661360079431</v>
      </c>
      <c r="H18" s="16">
        <f t="shared" si="3"/>
        <v>1.089988421458896</v>
      </c>
      <c r="I18" s="16">
        <f t="shared" si="3"/>
        <v>1.0900515551526826</v>
      </c>
      <c r="J18" s="16">
        <f t="shared" si="3"/>
        <v>1.0899794703879837</v>
      </c>
      <c r="K18" s="16">
        <f t="shared" si="3"/>
        <v>1.0899543433428303</v>
      </c>
      <c r="L18" s="16">
        <f t="shared" si="3"/>
        <v>1.0900331390198288</v>
      </c>
      <c r="M18" s="16">
        <f t="shared" si="3"/>
        <v>1.0900115386544924</v>
      </c>
      <c r="N18" s="16">
        <f t="shared" si="3"/>
        <v>1.0900069958393166</v>
      </c>
      <c r="O18" s="17">
        <f t="shared" si="3"/>
        <v>1.0400206056716268</v>
      </c>
    </row>
    <row r="19" spans="1:15" x14ac:dyDescent="0.6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7"/>
    </row>
    <row r="20" spans="1:15" x14ac:dyDescent="0.6">
      <c r="A20" s="15" t="s">
        <v>11</v>
      </c>
      <c r="B20" s="16">
        <v>-16.329999999999998</v>
      </c>
      <c r="C20" s="16">
        <f>B20*C18</f>
        <v>-17.800087885985743</v>
      </c>
      <c r="D20" s="16">
        <f t="shared" ref="D20:O20" si="4">C20*D18</f>
        <v>-19.401669121140138</v>
      </c>
      <c r="E20" s="16">
        <f t="shared" si="4"/>
        <v>-21.145216627078383</v>
      </c>
      <c r="F20" s="16">
        <f t="shared" si="4"/>
        <v>-23.049348931116388</v>
      </c>
      <c r="G20" s="16">
        <f t="shared" si="4"/>
        <v>-25.125314726840855</v>
      </c>
      <c r="H20" s="16">
        <f t="shared" si="4"/>
        <v>-27.386302137767217</v>
      </c>
      <c r="I20" s="16">
        <f t="shared" si="4"/>
        <v>-29.852481235154389</v>
      </c>
      <c r="J20" s="16">
        <f t="shared" si="4"/>
        <v>-32.538591686460805</v>
      </c>
      <c r="K20" s="16">
        <f t="shared" si="4"/>
        <v>-35.46557933491686</v>
      </c>
      <c r="L20" s="16">
        <f t="shared" si="4"/>
        <v>-38.658656769596199</v>
      </c>
      <c r="M20" s="16">
        <f t="shared" si="4"/>
        <v>-42.138381947743461</v>
      </c>
      <c r="N20" s="16">
        <f t="shared" si="4"/>
        <v>-45.931131116389544</v>
      </c>
      <c r="O20" s="16">
        <f t="shared" si="4"/>
        <v>-47.769322802850354</v>
      </c>
    </row>
    <row r="21" spans="1:15" x14ac:dyDescent="0.6">
      <c r="A21" s="18" t="s">
        <v>12</v>
      </c>
      <c r="B21" s="19"/>
      <c r="C21" s="19">
        <f>C20-B20</f>
        <v>-1.4700878859857447</v>
      </c>
      <c r="D21" s="19">
        <f t="shared" ref="D21:O21" si="5">D20-C20</f>
        <v>-1.601581235154395</v>
      </c>
      <c r="E21" s="19">
        <f t="shared" si="5"/>
        <v>-1.7435475059382455</v>
      </c>
      <c r="F21" s="19">
        <f t="shared" si="5"/>
        <v>-1.9041323040380043</v>
      </c>
      <c r="G21" s="19">
        <f t="shared" si="5"/>
        <v>-2.0759657957244677</v>
      </c>
      <c r="H21" s="19">
        <f t="shared" si="5"/>
        <v>-2.2609874109263615</v>
      </c>
      <c r="I21" s="19">
        <f t="shared" si="5"/>
        <v>-2.4661790973871724</v>
      </c>
      <c r="J21" s="19">
        <f t="shared" si="5"/>
        <v>-2.6861104513064156</v>
      </c>
      <c r="K21" s="19">
        <f t="shared" si="5"/>
        <v>-2.9269876484560555</v>
      </c>
      <c r="L21" s="19">
        <f t="shared" si="5"/>
        <v>-3.1930774346793385</v>
      </c>
      <c r="M21" s="19">
        <f t="shared" si="5"/>
        <v>-3.4797251781472625</v>
      </c>
      <c r="N21" s="19">
        <f t="shared" si="5"/>
        <v>-3.7927491686460826</v>
      </c>
      <c r="O21" s="20">
        <f t="shared" si="5"/>
        <v>-1.8381916864608101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Horváth Hilda Abigél</cp:lastModifiedBy>
  <dcterms:created xsi:type="dcterms:W3CDTF">2021-11-02T20:04:20Z</dcterms:created>
  <dcterms:modified xsi:type="dcterms:W3CDTF">2021-11-14T11:37:12Z</dcterms:modified>
</cp:coreProperties>
</file>