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<sst xmlns="http://schemas.openxmlformats.org/spreadsheetml/2006/main" count="69" uniqueCount="23">
  <si>
    <t>Experience</t>
  </si>
  <si>
    <t>Fun</t>
  </si>
  <si>
    <t>Creativity</t>
  </si>
  <si>
    <t>Cheapness</t>
  </si>
  <si>
    <t>Marketability</t>
  </si>
  <si>
    <t>Easiness</t>
  </si>
  <si>
    <t>Weights:</t>
  </si>
  <si>
    <t>: These weight are not correct. They are put to test the formulas to calculate the point of a project</t>
  </si>
  <si>
    <t>Fatih ÇAM</t>
  </si>
  <si>
    <t>Total Points</t>
  </si>
  <si>
    <t>Catching Balloons</t>
  </si>
  <si>
    <t>Results:</t>
  </si>
  <si>
    <t>Hockey</t>
  </si>
  <si>
    <t>Catching Balloons:</t>
  </si>
  <si>
    <t>Chasing each other</t>
  </si>
  <si>
    <t>Hockey:</t>
  </si>
  <si>
    <t>Mappping</t>
  </si>
  <si>
    <t>Chasing:</t>
  </si>
  <si>
    <t>Mapping</t>
  </si>
  <si>
    <t>Fatih ÇALIŞ</t>
  </si>
  <si>
    <t>Recep GÜNAY</t>
  </si>
  <si>
    <t>H. HİNTOĞLU</t>
  </si>
  <si>
    <t>Sarah ILYAS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</si>
</sst>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color rgb="FFFF0000"/>
    </font>
    <font>
      <color rgb="FFFF0000"/>
    </font>
    <font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4" xfId="0" applyFont="1" applyNumberForma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4" xfId="0" applyFont="1" applyNumberFormat="1"/>
    <xf borderId="0" fillId="0" fontId="1" numFmtId="0" xfId="0" applyAlignment="1" applyFont="1">
      <alignment horizontal="right" readingOrder="0"/>
    </xf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10" max="10" width="17.4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>
      <c r="A3" s="1" t="s">
        <v>6</v>
      </c>
      <c r="B3" s="1">
        <v>0.262</v>
      </c>
      <c r="C3" s="1">
        <v>0.19</v>
      </c>
      <c r="D3" s="1">
        <v>0.262</v>
      </c>
      <c r="E3" s="1">
        <v>0.48</v>
      </c>
      <c r="F3" s="1">
        <v>0.143</v>
      </c>
      <c r="G3" s="1">
        <v>0.95</v>
      </c>
      <c r="H3" s="3" t="s">
        <v>7</v>
      </c>
    </row>
    <row r="4">
      <c r="A4" s="1"/>
      <c r="B4" s="1"/>
      <c r="C4" s="1"/>
      <c r="D4" s="1"/>
      <c r="E4" s="1"/>
      <c r="F4" s="1"/>
      <c r="G4" s="1"/>
    </row>
    <row r="5">
      <c r="A5" s="2" t="s">
        <v>8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4" t="s">
        <v>9</v>
      </c>
    </row>
    <row r="6">
      <c r="A6" s="2" t="s">
        <v>10</v>
      </c>
      <c r="B6" s="2">
        <v>6.0</v>
      </c>
      <c r="C6" s="2">
        <v>6.0</v>
      </c>
      <c r="D6" s="2">
        <v>4.0</v>
      </c>
      <c r="E6" s="2">
        <v>6.0</v>
      </c>
      <c r="F6" s="2">
        <v>4.0</v>
      </c>
      <c r="G6" s="2">
        <v>6.0</v>
      </c>
      <c r="H6" s="5">
        <f>IFERROR(__xludf.DUMMYFUNCTION("AVERAGE.WEIGHTED(B6:G6,B3:G3)"),5.645824223874071)</f>
        <v>5.645824224</v>
      </c>
      <c r="K6" s="6" t="s">
        <v>11</v>
      </c>
    </row>
    <row r="7">
      <c r="A7" s="2" t="s">
        <v>12</v>
      </c>
      <c r="B7" s="2">
        <v>8.0</v>
      </c>
      <c r="C7" s="2">
        <v>10.0</v>
      </c>
      <c r="D7" s="2">
        <v>10.0</v>
      </c>
      <c r="E7" s="2">
        <v>4.0</v>
      </c>
      <c r="F7" s="2">
        <v>10.0</v>
      </c>
      <c r="G7" s="2">
        <v>8.0</v>
      </c>
      <c r="H7" s="5">
        <f>IFERROR(__xludf.DUMMYFUNCTION("AVERAGE.WEIGHTED(B7:G7,B3:G3)"),7.680804547442063)</f>
        <v>7.680804547</v>
      </c>
      <c r="J7" s="7" t="s">
        <v>13</v>
      </c>
      <c r="K7" s="8">
        <f t="shared" ref="K7:K10" si="1">AVERAGEA(H6,H13,H20,H27,H34)</f>
        <v>5.409007433</v>
      </c>
    </row>
    <row r="8">
      <c r="A8" s="2" t="s">
        <v>14</v>
      </c>
      <c r="B8" s="2">
        <v>4.0</v>
      </c>
      <c r="C8" s="2">
        <v>6.0</v>
      </c>
      <c r="D8" s="2">
        <v>6.0</v>
      </c>
      <c r="E8" s="2">
        <v>8.0</v>
      </c>
      <c r="F8" s="2">
        <v>4.0</v>
      </c>
      <c r="G8" s="2">
        <v>8.0</v>
      </c>
      <c r="H8" s="5">
        <f>IFERROR(__xludf.DUMMYFUNCTION("AVERAGE.WEIGHTED(B8:G8,B3:G3)"),6.8963707914298205)</f>
        <v>6.896370791</v>
      </c>
      <c r="J8" s="7" t="s">
        <v>15</v>
      </c>
      <c r="K8" s="8">
        <f t="shared" si="1"/>
        <v>6.956362046</v>
      </c>
    </row>
    <row r="9">
      <c r="A9" s="2" t="s">
        <v>16</v>
      </c>
      <c r="B9" s="2">
        <v>8.0</v>
      </c>
      <c r="C9" s="2">
        <v>4.0</v>
      </c>
      <c r="D9" s="2">
        <v>10.0</v>
      </c>
      <c r="E9" s="2">
        <v>4.0</v>
      </c>
      <c r="F9" s="2">
        <v>6.0</v>
      </c>
      <c r="G9" s="2">
        <v>2.0</v>
      </c>
      <c r="H9" s="5">
        <f>IFERROR(__xludf.DUMMYFUNCTION("AVERAGE.WEIGHTED(B9:G9,B3:G3)"),4.439877568867512)</f>
        <v>4.439877569</v>
      </c>
      <c r="J9" s="7" t="s">
        <v>17</v>
      </c>
      <c r="K9" s="8">
        <f t="shared" si="1"/>
        <v>6.047748142</v>
      </c>
    </row>
    <row r="10">
      <c r="A10" s="9"/>
      <c r="G10" s="3">
        <f>IFERROR(__xludf.DUMMYFUNCTION("AVERAGE.WEIGHTED(B7:G7,B8:G8)"),8.0)</f>
        <v>8</v>
      </c>
      <c r="H10" s="8"/>
      <c r="J10" s="7" t="s">
        <v>18</v>
      </c>
      <c r="K10" s="8">
        <f t="shared" si="1"/>
        <v>4.038303454</v>
      </c>
    </row>
    <row r="11">
      <c r="H11" s="8"/>
    </row>
    <row r="12">
      <c r="A12" s="2" t="s">
        <v>19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8"/>
    </row>
    <row r="13">
      <c r="A13" s="2" t="s">
        <v>10</v>
      </c>
      <c r="B13" s="2">
        <v>6.0</v>
      </c>
      <c r="C13" s="2">
        <v>4.0</v>
      </c>
      <c r="D13" s="2">
        <v>4.0</v>
      </c>
      <c r="E13" s="2">
        <v>8.0</v>
      </c>
      <c r="F13" s="2">
        <v>0.0</v>
      </c>
      <c r="G13" s="2">
        <v>6.0</v>
      </c>
      <c r="H13" s="5">
        <f>IFERROR(__xludf.DUMMYFUNCTION("AVERAGE.WEIGHTED(B13:G13,B3:G3)"),5.64932225623087)</f>
        <v>5.649322256</v>
      </c>
    </row>
    <row r="14">
      <c r="A14" s="2" t="s">
        <v>12</v>
      </c>
      <c r="B14" s="2">
        <v>8.0</v>
      </c>
      <c r="C14" s="2">
        <v>10.0</v>
      </c>
      <c r="D14" s="2">
        <v>10.0</v>
      </c>
      <c r="E14" s="2">
        <v>4.0</v>
      </c>
      <c r="F14" s="2">
        <v>8.0</v>
      </c>
      <c r="G14" s="2">
        <v>8.0</v>
      </c>
      <c r="H14" s="5">
        <f>IFERROR(__xludf.DUMMYFUNCTION("AVERAGE.WEIGHTED(B14:G14,B3:G3)"),7.555749890686489)</f>
        <v>7.555749891</v>
      </c>
    </row>
    <row r="15">
      <c r="A15" s="2" t="s">
        <v>14</v>
      </c>
      <c r="B15" s="2">
        <v>8.0</v>
      </c>
      <c r="C15" s="2">
        <v>6.0</v>
      </c>
      <c r="D15" s="2">
        <v>6.0</v>
      </c>
      <c r="E15" s="2">
        <v>6.0</v>
      </c>
      <c r="F15" s="2">
        <v>4.0</v>
      </c>
      <c r="G15" s="2">
        <v>4.0</v>
      </c>
      <c r="H15" s="5">
        <f>IFERROR(__xludf.DUMMYFUNCTION("AVERAGE.WEIGHTED(B15:G15,B3:G3)"),5.273283777874945)</f>
        <v>5.273283778</v>
      </c>
    </row>
    <row r="16">
      <c r="A16" s="2" t="s">
        <v>16</v>
      </c>
      <c r="B16" s="2">
        <v>10.0</v>
      </c>
      <c r="C16" s="2">
        <v>8.0</v>
      </c>
      <c r="D16" s="2">
        <v>10.0</v>
      </c>
      <c r="E16" s="2">
        <v>4.0</v>
      </c>
      <c r="F16" s="2">
        <v>8.0</v>
      </c>
      <c r="G16" s="2">
        <v>0.0</v>
      </c>
      <c r="H16" s="5">
        <f>IFERROR(__xludf.DUMMYFUNCTION("AVERAGE.WEIGHTED(B16:G16,B3:G3)"),4.295583734149541)</f>
        <v>4.295583734</v>
      </c>
    </row>
    <row r="17">
      <c r="A17" s="9"/>
      <c r="H17" s="8"/>
    </row>
    <row r="18">
      <c r="H18" s="8"/>
    </row>
    <row r="19">
      <c r="A19" s="2" t="s">
        <v>20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8"/>
    </row>
    <row r="20">
      <c r="A20" s="2" t="s">
        <v>10</v>
      </c>
      <c r="B20" s="2">
        <v>6.0</v>
      </c>
      <c r="C20" s="2">
        <v>4.0</v>
      </c>
      <c r="D20" s="2">
        <v>6.0</v>
      </c>
      <c r="E20" s="2">
        <v>6.0</v>
      </c>
      <c r="F20" s="2">
        <v>4.0</v>
      </c>
      <c r="G20" s="2">
        <v>4.0</v>
      </c>
      <c r="H20" s="5">
        <f>IFERROR(__xludf.DUMMYFUNCTION("AVERAGE.WEIGHTED(B20:G20,B3:G3)"),4.878006121556624)</f>
        <v>4.878006122</v>
      </c>
    </row>
    <row r="21">
      <c r="A21" s="2" t="s">
        <v>12</v>
      </c>
      <c r="B21" s="2">
        <v>4.0</v>
      </c>
      <c r="C21" s="2">
        <v>8.0</v>
      </c>
      <c r="D21" s="2">
        <v>6.0</v>
      </c>
      <c r="E21" s="2">
        <v>4.0</v>
      </c>
      <c r="F21" s="2">
        <v>6.0</v>
      </c>
      <c r="G21" s="2">
        <v>8.0</v>
      </c>
      <c r="H21" s="5">
        <f>IFERROR(__xludf.DUMMYFUNCTION("AVERAGE.WEIGHTED(B21:G21,B3:G3)"),6.34805421950153)</f>
        <v>6.34805422</v>
      </c>
    </row>
    <row r="22">
      <c r="A22" s="2" t="s">
        <v>14</v>
      </c>
      <c r="B22" s="2">
        <v>4.0</v>
      </c>
      <c r="C22" s="2">
        <v>4.0</v>
      </c>
      <c r="D22" s="2">
        <v>4.0</v>
      </c>
      <c r="E22" s="2">
        <v>8.0</v>
      </c>
      <c r="F22" s="2">
        <v>4.0</v>
      </c>
      <c r="G22" s="2">
        <v>8.0</v>
      </c>
      <c r="H22" s="5">
        <f>IFERROR(__xludf.DUMMYFUNCTION("AVERAGE.WEIGHTED(B22:G22,B3:G3)"),6.5010931351115)</f>
        <v>6.501093135</v>
      </c>
    </row>
    <row r="23">
      <c r="A23" s="2" t="s">
        <v>16</v>
      </c>
      <c r="B23" s="2">
        <v>8.0</v>
      </c>
      <c r="C23" s="2">
        <v>6.0</v>
      </c>
      <c r="D23" s="2">
        <v>8.0</v>
      </c>
      <c r="E23" s="2">
        <v>2.0</v>
      </c>
      <c r="F23" s="2">
        <v>6.0</v>
      </c>
      <c r="G23" s="2">
        <v>2.0</v>
      </c>
      <c r="H23" s="5">
        <f>IFERROR(__xludf.DUMMYFUNCTION("AVERAGE.WEIGHTED(B23:G23,B3:G3)"),3.9571491036292086)</f>
        <v>3.957149104</v>
      </c>
    </row>
    <row r="24">
      <c r="A24" s="9"/>
      <c r="H24" s="8"/>
    </row>
    <row r="25">
      <c r="H25" s="8"/>
    </row>
    <row r="26">
      <c r="A26" s="2" t="s">
        <v>21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8"/>
    </row>
    <row r="27">
      <c r="A27" s="2" t="s">
        <v>10</v>
      </c>
      <c r="B27" s="2">
        <v>6.0</v>
      </c>
      <c r="C27" s="2">
        <v>6.0</v>
      </c>
      <c r="D27" s="2">
        <v>4.0</v>
      </c>
      <c r="E27" s="2">
        <v>4.0</v>
      </c>
      <c r="F27" s="2">
        <v>4.0</v>
      </c>
      <c r="G27" s="2">
        <v>6.0</v>
      </c>
      <c r="H27" s="5">
        <f>IFERROR(__xludf.DUMMYFUNCTION("AVERAGE.WEIGHTED(B27:G27,B3:G3)"),5.2260603410581545)</f>
        <v>5.226060341</v>
      </c>
    </row>
    <row r="28">
      <c r="A28" s="2" t="s">
        <v>12</v>
      </c>
      <c r="B28" s="2">
        <v>8.0</v>
      </c>
      <c r="C28" s="2">
        <v>10.0</v>
      </c>
      <c r="D28" s="2">
        <v>10.0</v>
      </c>
      <c r="E28" s="2">
        <v>4.0</v>
      </c>
      <c r="F28" s="2">
        <v>10.0</v>
      </c>
      <c r="G28" s="2">
        <v>6.0</v>
      </c>
      <c r="H28" s="5">
        <f>IFERROR(__xludf.DUMMYFUNCTION("AVERAGE.WEIGHTED(B28:G28,B3:G3)"),6.8500218627022305)</f>
        <v>6.850021863</v>
      </c>
    </row>
    <row r="29">
      <c r="A29" s="2" t="s">
        <v>14</v>
      </c>
      <c r="B29" s="2">
        <v>4.0</v>
      </c>
      <c r="C29" s="2">
        <v>2.0</v>
      </c>
      <c r="D29" s="2">
        <v>4.0</v>
      </c>
      <c r="E29" s="2">
        <v>4.0</v>
      </c>
      <c r="F29" s="2">
        <v>2.0</v>
      </c>
      <c r="G29" s="2">
        <v>10.0</v>
      </c>
      <c r="H29" s="5">
        <f>IFERROR(__xludf.DUMMYFUNCTION("AVERAGE.WEIGHTED(B29:G29,B3:G3)"),6.20113686051596)</f>
        <v>6.201136861</v>
      </c>
    </row>
    <row r="30">
      <c r="A30" s="2" t="s">
        <v>16</v>
      </c>
      <c r="B30" s="2">
        <v>8.0</v>
      </c>
      <c r="C30" s="2">
        <v>4.0</v>
      </c>
      <c r="D30" s="2">
        <v>8.0</v>
      </c>
      <c r="E30" s="2">
        <v>2.0</v>
      </c>
      <c r="F30" s="2">
        <v>10.0</v>
      </c>
      <c r="G30" s="2">
        <v>2.0</v>
      </c>
      <c r="H30" s="5">
        <f>IFERROR(__xludf.DUMMYFUNCTION("AVERAGE.WEIGHTED(B30:G30,B3:G3)"),4.041101880192392)</f>
        <v>4.04110188</v>
      </c>
    </row>
    <row r="31">
      <c r="A31" s="9"/>
      <c r="H31" s="8"/>
    </row>
    <row r="32">
      <c r="H32" s="8"/>
    </row>
    <row r="33">
      <c r="A33" s="2" t="s">
        <v>22</v>
      </c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8"/>
    </row>
    <row r="34" ht="18.75" customHeight="1">
      <c r="A34" s="2" t="s">
        <v>10</v>
      </c>
      <c r="B34" s="2">
        <v>6.0</v>
      </c>
      <c r="C34" s="2">
        <v>6.0</v>
      </c>
      <c r="D34" s="2">
        <v>4.0</v>
      </c>
      <c r="E34" s="2">
        <v>6.0</v>
      </c>
      <c r="F34" s="2">
        <v>4.0</v>
      </c>
      <c r="G34" s="2">
        <v>6.0</v>
      </c>
      <c r="H34" s="10">
        <f>IFERROR(__xludf.DUMMYFUNCTION("AVERAGE.WEIGHTED(B34:G34,B3:G3)"),5.645824223874071)</f>
        <v>5.645824224</v>
      </c>
    </row>
    <row r="35">
      <c r="A35" s="2" t="s">
        <v>12</v>
      </c>
      <c r="B35" s="2">
        <v>8.0</v>
      </c>
      <c r="C35" s="2">
        <v>9.0</v>
      </c>
      <c r="D35" s="2">
        <v>10.0</v>
      </c>
      <c r="E35" s="2">
        <v>2.0</v>
      </c>
      <c r="F35" s="2">
        <v>10.0</v>
      </c>
      <c r="G35" s="2">
        <v>6.0</v>
      </c>
      <c r="H35" s="5">
        <f>IFERROR(__xludf.DUMMYFUNCTION("AVERAGE.WEIGHTED(B35:G35,B3:G3)"),6.3471797114123305)</f>
        <v>6.347179711</v>
      </c>
    </row>
    <row r="36">
      <c r="A36" s="2" t="s">
        <v>14</v>
      </c>
      <c r="B36" s="2">
        <v>4.0</v>
      </c>
      <c r="C36" s="2">
        <v>4.0</v>
      </c>
      <c r="D36" s="2">
        <v>4.0</v>
      </c>
      <c r="E36" s="2">
        <v>2.0</v>
      </c>
      <c r="F36" s="2">
        <v>6.0</v>
      </c>
      <c r="G36" s="2">
        <v>8.0</v>
      </c>
      <c r="H36" s="5">
        <f>IFERROR(__xludf.DUMMYFUNCTION("AVERAGE.WEIGHTED(B36:G36,B3:G3)"),5.3668561434193265)</f>
        <v>5.366856143</v>
      </c>
    </row>
    <row r="37">
      <c r="A37" s="2" t="s">
        <v>16</v>
      </c>
      <c r="B37" s="2">
        <v>4.0</v>
      </c>
      <c r="C37" s="2">
        <v>4.0</v>
      </c>
      <c r="D37" s="2">
        <v>8.0</v>
      </c>
      <c r="E37" s="2">
        <v>2.0</v>
      </c>
      <c r="F37" s="2">
        <v>8.0</v>
      </c>
      <c r="G37" s="2">
        <v>2.0</v>
      </c>
      <c r="H37" s="5">
        <f>IFERROR(__xludf.DUMMYFUNCTION("AVERAGE.WEIGHTED(B37:G37,B3:G3)"),3.4578049846961085)</f>
        <v>3.457804985</v>
      </c>
    </row>
    <row r="38">
      <c r="A38" s="9"/>
    </row>
    <row r="39">
      <c r="A39" s="9"/>
    </row>
    <row r="40">
      <c r="A40" s="9"/>
      <c r="B40" s="8">
        <f t="shared" ref="B40:G40" si="2">AVERAGE(B6,B13,B20,B27,B34)</f>
        <v>6</v>
      </c>
      <c r="C40" s="8">
        <f t="shared" si="2"/>
        <v>5.2</v>
      </c>
      <c r="D40" s="8">
        <f t="shared" si="2"/>
        <v>4.4</v>
      </c>
      <c r="E40" s="8">
        <f t="shared" si="2"/>
        <v>6</v>
      </c>
      <c r="F40" s="8">
        <f t="shared" si="2"/>
        <v>3.2</v>
      </c>
      <c r="G40" s="8">
        <f t="shared" si="2"/>
        <v>5.6</v>
      </c>
    </row>
    <row r="41">
      <c r="B41" s="8">
        <f t="shared" ref="B41:G41" si="3">AVERAGE(B7,B14,B21,B28,B35)</f>
        <v>7.2</v>
      </c>
      <c r="C41" s="8">
        <f t="shared" si="3"/>
        <v>9.4</v>
      </c>
      <c r="D41" s="8">
        <f t="shared" si="3"/>
        <v>9.2</v>
      </c>
      <c r="E41" s="8">
        <f t="shared" si="3"/>
        <v>3.6</v>
      </c>
      <c r="F41" s="8">
        <f t="shared" si="3"/>
        <v>8.8</v>
      </c>
      <c r="G41" s="8">
        <f t="shared" si="3"/>
        <v>7.2</v>
      </c>
    </row>
    <row r="42">
      <c r="B42" s="8">
        <f t="shared" ref="B42:G42" si="4">AVERAGE(B8,B15,B22,B29,B36)</f>
        <v>4.8</v>
      </c>
      <c r="C42" s="8">
        <f t="shared" si="4"/>
        <v>4.4</v>
      </c>
      <c r="D42" s="8">
        <f t="shared" si="4"/>
        <v>4.8</v>
      </c>
      <c r="E42" s="8">
        <f t="shared" si="4"/>
        <v>5.6</v>
      </c>
      <c r="F42" s="8">
        <f t="shared" si="4"/>
        <v>4</v>
      </c>
      <c r="G42" s="8">
        <f t="shared" si="4"/>
        <v>7.6</v>
      </c>
    </row>
    <row r="43">
      <c r="B43" s="8">
        <f t="shared" ref="B43:G43" si="5">AVERAGE(B9,B16,B23,B30,B37)</f>
        <v>7.6</v>
      </c>
      <c r="C43" s="8">
        <f t="shared" si="5"/>
        <v>5.2</v>
      </c>
      <c r="D43" s="8">
        <f t="shared" si="5"/>
        <v>8.8</v>
      </c>
      <c r="E43" s="8">
        <f t="shared" si="5"/>
        <v>2.8</v>
      </c>
      <c r="F43" s="8">
        <f t="shared" si="5"/>
        <v>7.6</v>
      </c>
      <c r="G43" s="8">
        <f t="shared" si="5"/>
        <v>1.6</v>
      </c>
    </row>
  </sheetData>
  <drawing r:id="rId1"/>
</worksheet>
</file>