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hj32\Desktop\Contests_Capston\Git_ContentsIT_Capston_Design\Docs\WBS\"/>
    </mc:Choice>
  </mc:AlternateContent>
  <xr:revisionPtr revIDLastSave="0" documentId="13_ncr:1_{F7BE168E-9239-4E7E-AEFF-AC3F66A735BF}" xr6:coauthVersionLast="47" xr6:coauthVersionMax="47" xr10:uidLastSave="{00000000-0000-0000-0000-000000000000}"/>
  <bookViews>
    <workbookView xWindow="3660" yWindow="5535" windowWidth="21600" windowHeight="1128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'2_WBS'!$B$3:$J$55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44" i="1"/>
  <c r="J43" i="1"/>
  <c r="J42" i="1"/>
  <c r="J41" i="1"/>
  <c r="J40" i="1"/>
  <c r="J39" i="1"/>
  <c r="J38" i="1"/>
  <c r="J32" i="1" l="1"/>
  <c r="J10" i="1"/>
  <c r="J22" i="1"/>
  <c r="J52" i="1"/>
  <c r="J53" i="1"/>
  <c r="J23" i="1"/>
  <c r="J21" i="1"/>
  <c r="I19" i="1"/>
  <c r="I12" i="1"/>
  <c r="I32" i="1"/>
  <c r="J31" i="1"/>
  <c r="J30" i="1"/>
  <c r="J29" i="1"/>
  <c r="J16" i="1"/>
  <c r="J15" i="1"/>
  <c r="I27" i="1"/>
  <c r="I37" i="1"/>
  <c r="J17" i="1"/>
  <c r="J26" i="1"/>
  <c r="J7" i="1"/>
  <c r="J37" i="1"/>
  <c r="J36" i="1"/>
  <c r="J35" i="1"/>
  <c r="J34" i="1"/>
  <c r="J33" i="1"/>
  <c r="I55" i="1"/>
  <c r="I50" i="1"/>
  <c r="I45" i="1"/>
  <c r="I5" i="1" l="1"/>
  <c r="J8" i="1" l="1"/>
  <c r="J45" i="1" l="1"/>
  <c r="J18" i="1" l="1"/>
  <c r="J11" i="1"/>
  <c r="J49" i="1" l="1"/>
  <c r="J51" i="1"/>
  <c r="J54" i="1"/>
  <c r="J46" i="1"/>
  <c r="J55" i="1" l="1"/>
  <c r="J50" i="1"/>
  <c r="J9" i="1"/>
  <c r="J13" i="1"/>
  <c r="J19" i="1" s="1"/>
  <c r="J14" i="1"/>
  <c r="J20" i="1"/>
  <c r="J27" i="1" s="1"/>
  <c r="J24" i="1"/>
  <c r="J25" i="1"/>
  <c r="J6" i="1"/>
  <c r="J12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<sst xmlns="http://schemas.openxmlformats.org/spreadsheetml/2006/main" count="126" uniqueCount="112">
  <si>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</si>
  <si>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</si>
  <si>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</si>
  <si>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</si>
  <si>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</si>
  <si>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</si>
  <si>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</si>
  <si>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</si>
  <si>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</si>
  <si>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</si>
  <si>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</si>
  <si>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</si>
  <si>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</si>
  <si>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</si>
  <si>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</si>
  <si>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</si>
  <si>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</si>
  <si>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</si>
  <si>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</si>
  <si>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</si>
  <si>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</si>
  <si>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</si>
  <si>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</si>
  <si>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</si>
  <si>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</si>
  <si>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</si>
  <si>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</si>
  <si>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</si>
  <si>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</si>
  <si>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</si>
  <si>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</si>
  <si>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</si>
  <si>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</si>
  <si>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</si>
  <si>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</si>
  <si>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</si>
  <si>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</si>
  <si>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</si>
  <si>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</si>
  <si>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</si>
  <si>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</si>
  <si>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</si>
  <si>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</si>
  <si>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</si>
  <si>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</si>
  <si>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</si>
  <si>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</si>
  <si>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</si>
  <si>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</si>
  <si>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</si>
  <si>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</si>
  <si>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</si>
  <si>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</si>
  <si>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</si>
  <si>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</si>
  <si>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</si>
  <si>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</si>
  <si>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</si>
  <si>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</si>
  <si>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</si>
  <si>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</si>
  <si>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</si>
  <si>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</si>
  <si>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</si>
  <si>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</si>
  <si>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</si>
  <si>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</si>
  <si>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</si>
  <si>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</si>
  <si>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</si>
  <si>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</si>
  <si>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</si>
  <si>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</si>
  <si>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</si>
  <si>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</si>
  <si>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</si>
  <si>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</si>
  <si>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</si>
  <si>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</si>
  <si>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</si>
  <si>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</si>
  <si>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</si>
  <si>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</si>
  <si>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</si>
  <si>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</si>
  <si>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</si>
  <si>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</si>
  <si>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</si>
  <si>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</si>
  <si>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</si>
  <si>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</si>
  <si>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</si>
  <si>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</si>
  <si>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</si>
  <si>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</si>
  <si>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</si>
  <si>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</si>
  <si>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</si>
  <si>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</si>
  <si>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</si>
  <si>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</si>
  <si>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</si>
  <si>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</si>
  <si>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</si>
  <si>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</si>
  <si>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</si>
  <si>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</si>
  <si>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</si>
  <si>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</si>
  <si>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</si>
  <si>
    <t>텍스쳐</t>
    <phoneticPr fontId="2" type="noConversion"/>
  </si>
  <si>
    <t>엔딩 일러스트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</si>
</sst>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13" fillId="17" borderId="1" xfId="0" applyNumberFormat="1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7" t="s">
        <v>56</v>
      </c>
      <c r="C2" s="118"/>
      <c r="D2" s="118"/>
      <c r="E2" s="119"/>
      <c r="F2" s="117" t="s">
        <v>17</v>
      </c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9"/>
    </row>
    <row r="3" spans="2:21" ht="17.25" x14ac:dyDescent="0.3">
      <c r="B3" s="138" t="s">
        <v>26</v>
      </c>
      <c r="C3" s="124" t="s">
        <v>20</v>
      </c>
      <c r="D3" s="134" t="s">
        <v>19</v>
      </c>
      <c r="E3" s="135"/>
      <c r="F3" s="129" t="s">
        <v>28</v>
      </c>
      <c r="G3" s="130"/>
      <c r="H3" s="130"/>
      <c r="I3" s="131"/>
      <c r="J3" s="126" t="s">
        <v>29</v>
      </c>
      <c r="K3" s="127"/>
      <c r="L3" s="127"/>
      <c r="M3" s="128"/>
      <c r="N3" s="129" t="s">
        <v>30</v>
      </c>
      <c r="O3" s="130"/>
      <c r="P3" s="130"/>
      <c r="Q3" s="131"/>
      <c r="R3" s="126" t="s">
        <v>57</v>
      </c>
      <c r="S3" s="127"/>
      <c r="T3" s="127"/>
      <c r="U3" s="128"/>
    </row>
    <row r="4" spans="2:21" ht="17.25" thickBot="1" x14ac:dyDescent="0.35">
      <c r="B4" s="139"/>
      <c r="C4" s="125"/>
      <c r="D4" s="136"/>
      <c r="E4" s="137"/>
      <c r="F4" s="54" t="s">
        <v>12</v>
      </c>
      <c r="G4" s="50" t="s">
        <v>22</v>
      </c>
      <c r="H4" s="50" t="s">
        <v>21</v>
      </c>
      <c r="I4" s="53" t="s">
        <v>25</v>
      </c>
      <c r="J4" s="54" t="s">
        <v>12</v>
      </c>
      <c r="K4" s="50" t="s">
        <v>13</v>
      </c>
      <c r="L4" s="50" t="s">
        <v>14</v>
      </c>
      <c r="M4" s="53" t="s">
        <v>24</v>
      </c>
      <c r="N4" s="54" t="s">
        <v>18</v>
      </c>
      <c r="O4" s="50" t="s">
        <v>13</v>
      </c>
      <c r="P4" s="50" t="s">
        <v>21</v>
      </c>
      <c r="Q4" s="53" t="s">
        <v>23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20">
        <v>1</v>
      </c>
      <c r="C5" s="43">
        <v>44440</v>
      </c>
      <c r="D5" s="140" t="s">
        <v>31</v>
      </c>
      <c r="E5" s="141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21"/>
      <c r="C6" s="123" t="s">
        <v>27</v>
      </c>
      <c r="D6" s="142" t="s">
        <v>32</v>
      </c>
      <c r="E6" s="143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21"/>
      <c r="C7" s="123"/>
      <c r="D7" s="109" t="s">
        <v>55</v>
      </c>
      <c r="E7" s="110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21"/>
      <c r="C8" s="123"/>
      <c r="D8" s="111" t="s">
        <v>40</v>
      </c>
      <c r="E8" s="112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21"/>
      <c r="C9" s="123"/>
      <c r="D9" s="113" t="s">
        <v>6</v>
      </c>
      <c r="E9" s="114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21"/>
      <c r="C10" s="123"/>
      <c r="D10" s="115" t="s">
        <v>45</v>
      </c>
      <c r="E10" s="116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22"/>
      <c r="C11" s="44">
        <v>44532</v>
      </c>
      <c r="D11" s="132" t="s">
        <v>16</v>
      </c>
      <c r="E11" s="133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D5:E5"/>
    <mergeCell ref="D6:E6"/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5"/>
  <sheetViews>
    <sheetView tabSelected="1" topLeftCell="A22" zoomScale="130" zoomScaleNormal="130" workbookViewId="0">
      <selection activeCell="J47" sqref="J47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8" t="s">
        <v>101</v>
      </c>
      <c r="C1" s="148"/>
      <c r="D1" s="148"/>
      <c r="E1" s="148"/>
      <c r="F1" s="148"/>
      <c r="G1" s="148"/>
      <c r="H1" s="148"/>
      <c r="I1" s="148"/>
      <c r="J1" s="148"/>
    </row>
    <row r="2" spans="2:12" ht="9" customHeight="1" x14ac:dyDescent="0.3">
      <c r="B2" s="147"/>
      <c r="C2" s="147"/>
      <c r="D2" s="147"/>
      <c r="E2" s="147"/>
      <c r="F2" s="147"/>
      <c r="G2" s="147"/>
      <c r="H2" s="147"/>
      <c r="I2" s="147"/>
      <c r="J2" s="147"/>
    </row>
    <row r="3" spans="2:12" x14ac:dyDescent="0.3">
      <c r="B3" s="153" t="s">
        <v>106</v>
      </c>
      <c r="C3" s="154"/>
      <c r="D3" s="154"/>
      <c r="E3" s="10"/>
      <c r="F3" s="151" t="s">
        <v>1</v>
      </c>
      <c r="G3" s="151"/>
      <c r="H3" s="151"/>
      <c r="I3" s="151"/>
      <c r="J3" s="151"/>
    </row>
    <row r="4" spans="2:12" x14ac:dyDescent="0.3">
      <c r="B4" s="154"/>
      <c r="C4" s="154"/>
      <c r="D4" s="154"/>
      <c r="E4" s="10"/>
      <c r="F4" s="152" t="s">
        <v>5</v>
      </c>
      <c r="G4" s="152"/>
      <c r="H4" s="152"/>
      <c r="I4" s="1" t="s">
        <v>11</v>
      </c>
      <c r="J4" s="1" t="s">
        <v>2</v>
      </c>
    </row>
    <row r="5" spans="2:12" x14ac:dyDescent="0.3">
      <c r="B5" s="154"/>
      <c r="C5" s="154"/>
      <c r="D5" s="154"/>
      <c r="E5" s="10"/>
      <c r="F5" s="1" t="s">
        <v>3</v>
      </c>
      <c r="G5" s="1" t="s">
        <v>0</v>
      </c>
      <c r="H5" s="1" t="s">
        <v>4</v>
      </c>
      <c r="I5" s="3">
        <f>AVERAGE(I12,I19,I27,I45,I50,I55,I37)</f>
        <v>45.612244897959179</v>
      </c>
      <c r="J5" s="2">
        <f>COUNTIF(J6:J55,"완료")</f>
        <v>16</v>
      </c>
      <c r="L5" s="30"/>
    </row>
    <row r="6" spans="2:12" ht="16.5" customHeight="1" x14ac:dyDescent="0.3">
      <c r="B6" s="144" t="s">
        <v>31</v>
      </c>
      <c r="C6" s="8" t="s">
        <v>33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9"/>
      <c r="C7" s="8" t="s">
        <v>59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9"/>
      <c r="C8" s="8" t="s">
        <v>58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5" si="0">IF(I8=100,"완료",IF(I8=0,"-","진행중"))</f>
        <v>완료</v>
      </c>
      <c r="L8" s="30"/>
    </row>
    <row r="9" spans="2:12" ht="16.5" customHeight="1" x14ac:dyDescent="0.3">
      <c r="B9" s="149"/>
      <c r="C9" s="5" t="s">
        <v>60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 t="s">
        <v>108</v>
      </c>
      <c r="D10" s="28"/>
      <c r="E10" s="12"/>
      <c r="F10" s="7">
        <v>44522</v>
      </c>
      <c r="G10" s="7">
        <v>44532</v>
      </c>
      <c r="H10" s="7"/>
      <c r="I10" s="18">
        <v>10</v>
      </c>
      <c r="J10" s="4" t="str">
        <f>IF(I10=100,"완료",IF(I10=0,"-","진행중"))</f>
        <v>진행중</v>
      </c>
    </row>
    <row r="11" spans="2:12" ht="16.5" customHeight="1" x14ac:dyDescent="0.3">
      <c r="B11" s="150"/>
      <c r="C11" s="5" t="s">
        <v>109</v>
      </c>
      <c r="D11" s="28"/>
      <c r="E11" s="12"/>
      <c r="F11" s="7">
        <v>44522</v>
      </c>
      <c r="G11" s="7">
        <v>44535</v>
      </c>
      <c r="H11" s="7"/>
      <c r="I11" s="41">
        <v>0</v>
      </c>
      <c r="J11" s="42" t="str">
        <f t="shared" ref="J11" si="1">IF(I11=100,"완료",IF(I11=0,"-","진행중"))</f>
        <v>-</v>
      </c>
    </row>
    <row r="12" spans="2:12" s="16" customFormat="1" ht="11.25" x14ac:dyDescent="0.3">
      <c r="B12" s="19"/>
      <c r="C12" s="20"/>
      <c r="D12" s="21"/>
      <c r="E12" s="15"/>
      <c r="F12" s="24"/>
      <c r="G12" s="22"/>
      <c r="H12" s="23"/>
      <c r="I12" s="17">
        <f>AVERAGE(I6:I11)</f>
        <v>51.666666666666664</v>
      </c>
      <c r="J12" s="14">
        <f>COUNTIF(J6:J11,"완료")</f>
        <v>3</v>
      </c>
    </row>
    <row r="13" spans="2:12" ht="16.5" customHeight="1" x14ac:dyDescent="0.3">
      <c r="B13" s="144" t="s">
        <v>32</v>
      </c>
      <c r="C13" s="27" t="s">
        <v>43</v>
      </c>
      <c r="D13" s="9"/>
      <c r="E13" s="11"/>
      <c r="F13" s="7">
        <v>44440</v>
      </c>
      <c r="G13" s="7">
        <v>44454</v>
      </c>
      <c r="H13" s="7">
        <v>44454</v>
      </c>
      <c r="I13" s="18">
        <v>100</v>
      </c>
      <c r="J13" s="4" t="str">
        <f t="shared" si="0"/>
        <v>완료</v>
      </c>
    </row>
    <row r="14" spans="2:12" ht="16.5" customHeight="1" x14ac:dyDescent="0.3">
      <c r="B14" s="149"/>
      <c r="C14" s="8" t="s">
        <v>35</v>
      </c>
      <c r="D14" s="9"/>
      <c r="E14" s="11"/>
      <c r="F14" s="7">
        <v>44440</v>
      </c>
      <c r="G14" s="7">
        <v>44458</v>
      </c>
      <c r="H14" s="7">
        <v>44448</v>
      </c>
      <c r="I14" s="18">
        <v>100</v>
      </c>
      <c r="J14" s="4" t="str">
        <f t="shared" si="0"/>
        <v>완료</v>
      </c>
    </row>
    <row r="15" spans="2:12" ht="16.5" customHeight="1" x14ac:dyDescent="0.3">
      <c r="B15" s="149"/>
      <c r="C15" s="8" t="s">
        <v>36</v>
      </c>
      <c r="D15" s="9"/>
      <c r="E15" s="11"/>
      <c r="F15" s="7">
        <v>44445</v>
      </c>
      <c r="G15" s="7">
        <v>44458</v>
      </c>
      <c r="H15" s="7">
        <v>44454</v>
      </c>
      <c r="I15" s="41">
        <v>100</v>
      </c>
      <c r="J15" s="42" t="str">
        <f t="shared" si="0"/>
        <v>완료</v>
      </c>
    </row>
    <row r="16" spans="2:12" ht="16.5" customHeight="1" x14ac:dyDescent="0.3">
      <c r="B16" s="149"/>
      <c r="C16" s="8" t="s">
        <v>96</v>
      </c>
      <c r="D16" s="9"/>
      <c r="E16" s="11"/>
      <c r="F16" s="7">
        <v>44459</v>
      </c>
      <c r="G16" s="7">
        <v>44469</v>
      </c>
      <c r="H16" s="7">
        <v>44475</v>
      </c>
      <c r="I16" s="41">
        <v>100</v>
      </c>
      <c r="J16" s="42" t="str">
        <f>IF(I16=100,"완료",IF(I16=0,"-","진행중"))</f>
        <v>완료</v>
      </c>
    </row>
    <row r="17" spans="2:10" ht="16.5" customHeight="1" x14ac:dyDescent="0.3">
      <c r="B17" s="149"/>
      <c r="C17" s="8" t="s">
        <v>44</v>
      </c>
      <c r="D17" s="9"/>
      <c r="E17" s="11"/>
      <c r="F17" s="7">
        <v>44445</v>
      </c>
      <c r="G17" s="7"/>
      <c r="H17" s="7"/>
      <c r="I17" s="41">
        <v>65</v>
      </c>
      <c r="J17" s="42" t="str">
        <f>IF(I17=100,"완료",IF(I17=0,"-","진행중"))</f>
        <v>진행중</v>
      </c>
    </row>
    <row r="18" spans="2:10" ht="16.5" customHeight="1" x14ac:dyDescent="0.3">
      <c r="B18" s="150"/>
      <c r="C18" s="27" t="s">
        <v>104</v>
      </c>
      <c r="D18" s="9"/>
      <c r="E18" s="11"/>
      <c r="F18" s="7">
        <v>44454</v>
      </c>
      <c r="G18" s="7">
        <v>44532</v>
      </c>
      <c r="H18" s="7"/>
      <c r="I18" s="18">
        <v>20</v>
      </c>
      <c r="J18" s="60" t="str">
        <f t="shared" ref="J18" si="2">IF(I18=100,"완료",IF(I18=0,"-","진행중"))</f>
        <v>진행중</v>
      </c>
    </row>
    <row r="19" spans="2:10" s="16" customFormat="1" ht="11.25" x14ac:dyDescent="0.3">
      <c r="B19" s="19"/>
      <c r="C19" s="20"/>
      <c r="D19" s="21"/>
      <c r="E19" s="15"/>
      <c r="F19" s="24"/>
      <c r="G19" s="22"/>
      <c r="H19" s="23"/>
      <c r="I19" s="17">
        <f>AVERAGE(I13:I18)</f>
        <v>80.833333333333329</v>
      </c>
      <c r="J19" s="14">
        <f>COUNTIF(J13:J18,"완료")</f>
        <v>4</v>
      </c>
    </row>
    <row r="20" spans="2:10" ht="16.5" customHeight="1" x14ac:dyDescent="0.3">
      <c r="B20" s="144" t="s">
        <v>37</v>
      </c>
      <c r="C20" s="8" t="s">
        <v>39</v>
      </c>
      <c r="D20" s="9"/>
      <c r="E20" s="11"/>
      <c r="F20" s="7">
        <v>44470</v>
      </c>
      <c r="G20" s="7">
        <v>44481</v>
      </c>
      <c r="H20" s="7">
        <v>44480</v>
      </c>
      <c r="I20" s="18">
        <v>100</v>
      </c>
      <c r="J20" s="4" t="str">
        <f t="shared" si="0"/>
        <v>완료</v>
      </c>
    </row>
    <row r="21" spans="2:10" ht="16.5" customHeight="1" x14ac:dyDescent="0.3">
      <c r="B21" s="149"/>
      <c r="C21" s="8" t="s">
        <v>102</v>
      </c>
      <c r="D21" s="9"/>
      <c r="E21" s="11"/>
      <c r="F21" s="7">
        <v>44481</v>
      </c>
      <c r="G21" s="7">
        <v>44486</v>
      </c>
      <c r="H21" s="7">
        <v>44486</v>
      </c>
      <c r="I21" s="18">
        <v>100</v>
      </c>
      <c r="J21" s="4" t="str">
        <f>IF(I21=100,"완료",IF(I21=0,"-","진행중"))</f>
        <v>완료</v>
      </c>
    </row>
    <row r="22" spans="2:10" ht="16.5" customHeight="1" x14ac:dyDescent="0.3">
      <c r="B22" s="149"/>
      <c r="C22" s="8" t="s">
        <v>107</v>
      </c>
      <c r="D22" s="9"/>
      <c r="E22" s="11"/>
      <c r="F22" s="7">
        <v>44488</v>
      </c>
      <c r="G22" s="7">
        <v>44512</v>
      </c>
      <c r="H22" s="7">
        <v>44512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9"/>
      <c r="C23" s="8" t="s">
        <v>103</v>
      </c>
      <c r="D23" s="9"/>
      <c r="E23" s="11"/>
      <c r="F23" s="7">
        <v>44470</v>
      </c>
      <c r="G23" s="7">
        <v>44481</v>
      </c>
      <c r="H23" s="7">
        <v>44480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9"/>
      <c r="C24" s="8" t="s">
        <v>38</v>
      </c>
      <c r="D24" s="9"/>
      <c r="E24" s="11"/>
      <c r="F24" s="7">
        <v>44470</v>
      </c>
      <c r="G24" s="7">
        <v>44512</v>
      </c>
      <c r="H24" s="7">
        <v>44511</v>
      </c>
      <c r="I24" s="18">
        <v>100</v>
      </c>
      <c r="J24" s="4" t="str">
        <f t="shared" si="0"/>
        <v>완료</v>
      </c>
    </row>
    <row r="25" spans="2:10" ht="16.5" customHeight="1" x14ac:dyDescent="0.3">
      <c r="B25" s="149"/>
      <c r="C25" s="27" t="s">
        <v>111</v>
      </c>
      <c r="D25" s="9"/>
      <c r="E25" s="13"/>
      <c r="F25" s="7">
        <v>44470</v>
      </c>
      <c r="G25" s="7">
        <v>44512</v>
      </c>
      <c r="H25" s="7"/>
      <c r="I25" s="47">
        <v>70</v>
      </c>
      <c r="J25" s="48" t="str">
        <f t="shared" si="0"/>
        <v>진행중</v>
      </c>
    </row>
    <row r="26" spans="2:10" ht="16.5" customHeight="1" x14ac:dyDescent="0.3">
      <c r="B26" s="150"/>
      <c r="C26" s="27" t="s">
        <v>52</v>
      </c>
      <c r="D26" s="9"/>
      <c r="E26" s="13"/>
      <c r="F26" s="7">
        <v>44470</v>
      </c>
      <c r="G26" s="7">
        <v>44512</v>
      </c>
      <c r="H26" s="7"/>
      <c r="I26" s="47">
        <v>45</v>
      </c>
      <c r="J26" s="61" t="str">
        <f t="shared" ref="J26" si="3">IF(I26=100,"완료",IF(I26=0,"-","진행중"))</f>
        <v>진행중</v>
      </c>
    </row>
    <row r="27" spans="2:10" s="16" customFormat="1" ht="11.25" customHeight="1" x14ac:dyDescent="0.3">
      <c r="B27" s="19"/>
      <c r="C27" s="84"/>
      <c r="D27" s="85"/>
      <c r="E27" s="15"/>
      <c r="F27" s="86"/>
      <c r="G27" s="87"/>
      <c r="H27" s="88"/>
      <c r="I27" s="89">
        <f>AVERAGE(I20:I26)</f>
        <v>87.857142857142861</v>
      </c>
      <c r="J27" s="90">
        <f>COUNTIF(J20:J26,"완료")</f>
        <v>5</v>
      </c>
    </row>
    <row r="28" spans="2:10" ht="16.5" customHeight="1" x14ac:dyDescent="0.3">
      <c r="B28" s="144" t="s">
        <v>97</v>
      </c>
      <c r="C28" s="98" t="s">
        <v>98</v>
      </c>
      <c r="D28" s="99"/>
      <c r="E28" s="100"/>
      <c r="F28" s="101">
        <v>44478</v>
      </c>
      <c r="G28" s="101">
        <v>44517</v>
      </c>
      <c r="H28" s="102">
        <v>44508</v>
      </c>
      <c r="I28" s="108">
        <v>100</v>
      </c>
      <c r="J28" s="105" t="str">
        <f>IF(I28=100,"완료",IF(I28=0,"-","진행중"))</f>
        <v>완료</v>
      </c>
    </row>
    <row r="29" spans="2:10" ht="16.5" customHeight="1" x14ac:dyDescent="0.3">
      <c r="B29" s="145"/>
      <c r="C29" s="98" t="s">
        <v>99</v>
      </c>
      <c r="D29" s="99"/>
      <c r="E29" s="103"/>
      <c r="F29" s="101">
        <v>44478</v>
      </c>
      <c r="G29" s="101">
        <v>44517</v>
      </c>
      <c r="H29" s="102">
        <v>44508</v>
      </c>
      <c r="I29" s="108">
        <v>100</v>
      </c>
      <c r="J29" s="105" t="str">
        <f>IF(I29=100,"완료",IF(I29=0,"-","진행중"))</f>
        <v>완료</v>
      </c>
    </row>
    <row r="30" spans="2:10" ht="16.5" customHeight="1" x14ac:dyDescent="0.3">
      <c r="B30" s="145"/>
      <c r="C30" s="98" t="s">
        <v>100</v>
      </c>
      <c r="D30" s="99"/>
      <c r="E30" s="103"/>
      <c r="F30" s="101">
        <v>44478</v>
      </c>
      <c r="G30" s="101">
        <v>44517</v>
      </c>
      <c r="H30" s="102">
        <v>44515</v>
      </c>
      <c r="I30" s="108">
        <v>100</v>
      </c>
      <c r="J30" s="105" t="str">
        <f>IF(I30=100,"완료",IF(I30=0,"-","진행중"))</f>
        <v>완료</v>
      </c>
    </row>
    <row r="31" spans="2:10" ht="16.5" customHeight="1" x14ac:dyDescent="0.3">
      <c r="B31" s="146"/>
      <c r="C31" s="98" t="s">
        <v>110</v>
      </c>
      <c r="D31" s="99"/>
      <c r="E31" s="104"/>
      <c r="F31" s="101">
        <v>44478</v>
      </c>
      <c r="G31" s="101">
        <v>44517</v>
      </c>
      <c r="H31" s="102">
        <v>44508</v>
      </c>
      <c r="I31" s="108">
        <v>100</v>
      </c>
      <c r="J31" s="105" t="str">
        <f>IF(I31=100,"완료",IF(I31=0,"-","진행중"))</f>
        <v>완료</v>
      </c>
    </row>
    <row r="32" spans="2:10" s="16" customFormat="1" ht="11.25" x14ac:dyDescent="0.3">
      <c r="B32" s="83"/>
      <c r="C32" s="91"/>
      <c r="D32" s="92"/>
      <c r="E32" s="15"/>
      <c r="F32" s="93"/>
      <c r="G32" s="94"/>
      <c r="H32" s="95"/>
      <c r="I32" s="96">
        <f>AVERAGE(I28:I31)</f>
        <v>100</v>
      </c>
      <c r="J32" s="97">
        <f>COUNTIF(J28:J31,"완료")</f>
        <v>4</v>
      </c>
    </row>
    <row r="33" spans="2:10" ht="16.5" customHeight="1" x14ac:dyDescent="0.3">
      <c r="B33" s="144" t="s">
        <v>40</v>
      </c>
      <c r="C33" s="8" t="s">
        <v>41</v>
      </c>
      <c r="D33" s="9"/>
      <c r="E33" s="11"/>
      <c r="F33" s="7">
        <v>44501</v>
      </c>
      <c r="G33" s="7">
        <v>44512</v>
      </c>
      <c r="H33" s="7"/>
      <c r="I33" s="18">
        <v>50</v>
      </c>
      <c r="J33" s="4" t="str">
        <f t="shared" ref="J33:J36" si="4">IF(I33=100,"완료",IF(I33=0,"-","진행중"))</f>
        <v>진행중</v>
      </c>
    </row>
    <row r="34" spans="2:10" ht="16.5" customHeight="1" x14ac:dyDescent="0.3">
      <c r="B34" s="149"/>
      <c r="C34" s="8" t="s">
        <v>42</v>
      </c>
      <c r="D34" s="9"/>
      <c r="E34" s="11"/>
      <c r="F34" s="7">
        <v>44501</v>
      </c>
      <c r="G34" s="7">
        <v>44512</v>
      </c>
      <c r="H34" s="7"/>
      <c r="I34" s="18">
        <v>0</v>
      </c>
      <c r="J34" s="4" t="str">
        <f t="shared" si="4"/>
        <v>-</v>
      </c>
    </row>
    <row r="35" spans="2:10" ht="16.5" customHeight="1" x14ac:dyDescent="0.3">
      <c r="B35" s="149"/>
      <c r="C35" s="27"/>
      <c r="D35" s="9"/>
      <c r="E35" s="13"/>
      <c r="F35" s="7"/>
      <c r="G35" s="7"/>
      <c r="H35" s="7"/>
      <c r="I35" s="47">
        <v>0</v>
      </c>
      <c r="J35" s="48" t="str">
        <f t="shared" si="4"/>
        <v>-</v>
      </c>
    </row>
    <row r="36" spans="2:10" ht="16.5" customHeight="1" x14ac:dyDescent="0.3">
      <c r="B36" s="150"/>
      <c r="C36" s="27"/>
      <c r="D36" s="9"/>
      <c r="E36" s="13"/>
      <c r="F36" s="7"/>
      <c r="G36" s="7"/>
      <c r="H36" s="7"/>
      <c r="I36" s="47">
        <v>0</v>
      </c>
      <c r="J36" s="61" t="str">
        <f t="shared" si="4"/>
        <v>-</v>
      </c>
    </row>
    <row r="37" spans="2:10" x14ac:dyDescent="0.3">
      <c r="B37" s="19"/>
      <c r="C37" s="20"/>
      <c r="D37" s="21"/>
      <c r="E37" s="15"/>
      <c r="F37" s="24"/>
      <c r="G37" s="22"/>
      <c r="H37" s="23"/>
      <c r="I37" s="17">
        <f>AVERAGE(I33:I36)</f>
        <v>12.5</v>
      </c>
      <c r="J37" s="14">
        <f>COUNTIF(J33:J36,"완료")</f>
        <v>0</v>
      </c>
    </row>
    <row r="38" spans="2:10" ht="16.5" customHeight="1" x14ac:dyDescent="0.3">
      <c r="B38" s="155" t="s">
        <v>6</v>
      </c>
      <c r="C38" s="8" t="s">
        <v>48</v>
      </c>
      <c r="D38" s="39"/>
      <c r="E38" s="106"/>
      <c r="F38" s="7">
        <v>44481</v>
      </c>
      <c r="G38" s="7">
        <v>44505</v>
      </c>
      <c r="H38" s="7"/>
      <c r="I38" s="41">
        <v>70</v>
      </c>
      <c r="J38" s="42" t="str">
        <f t="shared" ref="J38:J43" si="5">IF(I38=100,"완료",IF(I38=0,"-","진행중"))</f>
        <v>진행중</v>
      </c>
    </row>
    <row r="39" spans="2:10" ht="16.5" customHeight="1" x14ac:dyDescent="0.3">
      <c r="B39" s="155"/>
      <c r="C39" s="8" t="s">
        <v>53</v>
      </c>
      <c r="D39" s="39"/>
      <c r="E39" s="106"/>
      <c r="F39" s="7">
        <v>44459</v>
      </c>
      <c r="G39" s="7">
        <v>44489</v>
      </c>
      <c r="H39" s="7"/>
      <c r="I39" s="41">
        <v>50</v>
      </c>
      <c r="J39" s="42" t="str">
        <f t="shared" si="5"/>
        <v>진행중</v>
      </c>
    </row>
    <row r="40" spans="2:10" ht="16.5" customHeight="1" x14ac:dyDescent="0.3">
      <c r="B40" s="155"/>
      <c r="C40" s="8" t="s">
        <v>54</v>
      </c>
      <c r="D40" s="39"/>
      <c r="E40" s="106"/>
      <c r="F40" s="7">
        <v>44459</v>
      </c>
      <c r="G40" s="7">
        <v>44489</v>
      </c>
      <c r="H40" s="7"/>
      <c r="I40" s="41">
        <v>70</v>
      </c>
      <c r="J40" s="42" t="str">
        <f t="shared" si="5"/>
        <v>진행중</v>
      </c>
    </row>
    <row r="41" spans="2:10" ht="16.5" customHeight="1" x14ac:dyDescent="0.3">
      <c r="B41" s="155"/>
      <c r="C41" s="8" t="s">
        <v>50</v>
      </c>
      <c r="D41" s="39"/>
      <c r="E41" s="106"/>
      <c r="F41" s="7">
        <v>44459</v>
      </c>
      <c r="G41" s="7">
        <v>44489</v>
      </c>
      <c r="H41" s="7"/>
      <c r="I41" s="41">
        <v>75</v>
      </c>
      <c r="J41" s="42" t="str">
        <f t="shared" si="5"/>
        <v>진행중</v>
      </c>
    </row>
    <row r="42" spans="2:10" ht="16.5" customHeight="1" x14ac:dyDescent="0.3">
      <c r="B42" s="155"/>
      <c r="C42" s="8" t="s">
        <v>47</v>
      </c>
      <c r="D42" s="39"/>
      <c r="E42" s="106"/>
      <c r="F42" s="7">
        <v>44459</v>
      </c>
      <c r="G42" s="7">
        <v>44489</v>
      </c>
      <c r="H42" s="40"/>
      <c r="I42" s="41">
        <v>70</v>
      </c>
      <c r="J42" s="107" t="str">
        <f>IF(I42=100,"완료",IF(I42=0,"-","진행중"))</f>
        <v>진행중</v>
      </c>
    </row>
    <row r="43" spans="2:10" ht="16.5" customHeight="1" x14ac:dyDescent="0.3">
      <c r="B43" s="155"/>
      <c r="C43" s="8" t="s">
        <v>51</v>
      </c>
      <c r="D43" s="39"/>
      <c r="E43" s="106"/>
      <c r="F43" s="7">
        <v>44513</v>
      </c>
      <c r="G43" s="7">
        <v>44517</v>
      </c>
      <c r="H43" s="40"/>
      <c r="I43" s="41">
        <v>0</v>
      </c>
      <c r="J43" s="107" t="str">
        <f t="shared" si="5"/>
        <v>-</v>
      </c>
    </row>
    <row r="44" spans="2:10" ht="16.5" customHeight="1" x14ac:dyDescent="0.3">
      <c r="B44" s="155"/>
      <c r="C44" s="8" t="s">
        <v>49</v>
      </c>
      <c r="D44" s="39"/>
      <c r="E44" s="106"/>
      <c r="F44" s="7">
        <v>44490</v>
      </c>
      <c r="G44" s="7">
        <v>44517</v>
      </c>
      <c r="H44" s="7"/>
      <c r="I44" s="41">
        <v>60</v>
      </c>
      <c r="J44" s="107" t="str">
        <f>IF(I44=100,"완료",IF(I44=0,"-","진행중"))</f>
        <v>진행중</v>
      </c>
    </row>
    <row r="45" spans="2:10" s="16" customFormat="1" ht="11.25" x14ac:dyDescent="0.3">
      <c r="B45" s="19"/>
      <c r="C45" s="20"/>
      <c r="D45" s="21"/>
      <c r="E45" s="15"/>
      <c r="F45" s="24"/>
      <c r="G45" s="22"/>
      <c r="H45" s="23"/>
      <c r="I45" s="17">
        <f>AVERAGE(I38:I44)</f>
        <v>56.428571428571431</v>
      </c>
      <c r="J45" s="14">
        <f>COUNTIF(J38:J44,"완료")</f>
        <v>0</v>
      </c>
    </row>
    <row r="46" spans="2:10" ht="16.5" customHeight="1" x14ac:dyDescent="0.3">
      <c r="B46" s="144" t="s">
        <v>45</v>
      </c>
      <c r="C46" s="5" t="s">
        <v>46</v>
      </c>
      <c r="D46" s="9"/>
      <c r="E46" s="11"/>
      <c r="F46" s="7">
        <v>44490</v>
      </c>
      <c r="G46" s="7">
        <v>44515</v>
      </c>
      <c r="H46" s="7"/>
      <c r="I46" s="18">
        <v>60</v>
      </c>
      <c r="J46" s="4" t="str">
        <f>IF(I46=100,"완료",IF(I46=0,"-","진행중"))</f>
        <v>진행중</v>
      </c>
    </row>
    <row r="47" spans="2:10" ht="16.5" customHeight="1" x14ac:dyDescent="0.3">
      <c r="B47" s="149"/>
      <c r="C47" s="5" t="s">
        <v>61</v>
      </c>
      <c r="D47" s="39"/>
      <c r="E47" s="11"/>
      <c r="F47" s="7">
        <v>44516</v>
      </c>
      <c r="G47" s="7">
        <v>44530</v>
      </c>
      <c r="H47" s="7"/>
      <c r="I47" s="18">
        <v>0</v>
      </c>
      <c r="J47" s="4"/>
    </row>
    <row r="48" spans="2:10" ht="16.5" customHeight="1" x14ac:dyDescent="0.3">
      <c r="B48" s="149"/>
      <c r="C48" s="5"/>
      <c r="D48" s="9"/>
      <c r="E48" s="11"/>
      <c r="F48" s="7"/>
      <c r="G48" s="7"/>
      <c r="H48" s="7"/>
      <c r="I48" s="18"/>
      <c r="J48" s="4"/>
    </row>
    <row r="49" spans="2:10" s="16" customFormat="1" ht="16.5" customHeight="1" x14ac:dyDescent="0.3">
      <c r="B49" s="150"/>
      <c r="C49" s="5"/>
      <c r="D49" s="39"/>
      <c r="E49" s="11"/>
      <c r="F49" s="7"/>
      <c r="G49" s="7"/>
      <c r="H49" s="7"/>
      <c r="I49" s="18"/>
      <c r="J49" s="60" t="str">
        <f>IF(I49=100,"완료",IF(I49=0,"-","진행중"))</f>
        <v>-</v>
      </c>
    </row>
    <row r="50" spans="2:10" x14ac:dyDescent="0.3">
      <c r="B50" s="19"/>
      <c r="C50" s="20"/>
      <c r="D50" s="21"/>
      <c r="E50" s="15"/>
      <c r="F50" s="24"/>
      <c r="G50" s="22"/>
      <c r="H50" s="23"/>
      <c r="I50" s="17">
        <f>AVERAGE(I46:I49)</f>
        <v>30</v>
      </c>
      <c r="J50" s="14">
        <f>COUNTIF(J46:J49,"완료")</f>
        <v>0</v>
      </c>
    </row>
    <row r="51" spans="2:10" ht="16.5" customHeight="1" x14ac:dyDescent="0.3">
      <c r="B51" s="144" t="s">
        <v>7</v>
      </c>
      <c r="C51" s="5" t="s">
        <v>8</v>
      </c>
      <c r="D51" s="9"/>
      <c r="E51" s="11"/>
      <c r="F51" s="7">
        <v>44518</v>
      </c>
      <c r="G51" s="7">
        <v>44521</v>
      </c>
      <c r="H51" s="40"/>
      <c r="I51" s="41">
        <v>0</v>
      </c>
      <c r="J51" s="60" t="str">
        <f>IF(I51=100,"완료",IF(I51=0,"-","진행중"))</f>
        <v>-</v>
      </c>
    </row>
    <row r="52" spans="2:10" ht="16.5" customHeight="1" x14ac:dyDescent="0.3">
      <c r="B52" s="149"/>
      <c r="C52" s="5" t="s">
        <v>9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9"/>
      <c r="C53" s="5" t="s">
        <v>105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50"/>
      <c r="C54" s="5" t="s">
        <v>10</v>
      </c>
      <c r="D54" s="9"/>
      <c r="E54" s="11"/>
      <c r="F54" s="7">
        <v>44522</v>
      </c>
      <c r="G54" s="7">
        <v>44532</v>
      </c>
      <c r="H54" s="40"/>
      <c r="I54" s="41">
        <v>0</v>
      </c>
      <c r="J54" s="60" t="str">
        <f>IF(I54=100,"완료",IF(I54=0,"-","진행중"))</f>
        <v>-</v>
      </c>
    </row>
    <row r="55" spans="2:10" x14ac:dyDescent="0.3">
      <c r="B55" s="19"/>
      <c r="C55" s="20"/>
      <c r="D55" s="21"/>
      <c r="E55" s="15"/>
      <c r="F55" s="24"/>
      <c r="G55" s="22"/>
      <c r="H55" s="23"/>
      <c r="I55" s="17">
        <f>AVERAGE(I51:I54)</f>
        <v>0</v>
      </c>
      <c r="J55" s="14">
        <f>COUNTIF(J51:J54,"완료")</f>
        <v>0</v>
      </c>
    </row>
  </sheetData>
  <mergeCells count="13">
    <mergeCell ref="B28:B31"/>
    <mergeCell ref="B2:J2"/>
    <mergeCell ref="B1:J1"/>
    <mergeCell ref="B51:B54"/>
    <mergeCell ref="B46:B49"/>
    <mergeCell ref="F3:J3"/>
    <mergeCell ref="F4:H4"/>
    <mergeCell ref="B3:D5"/>
    <mergeCell ref="B38:B44"/>
    <mergeCell ref="B6:B11"/>
    <mergeCell ref="B13:B18"/>
    <mergeCell ref="B33:B36"/>
    <mergeCell ref="B20:B26"/>
  </mergeCells>
  <phoneticPr fontId="2" type="noConversion"/>
  <conditionalFormatting sqref="J6:J10">
    <cfRule type="cellIs" dxfId="13" priority="52" stopIfTrue="1" operator="lessThan">
      <formula>0</formula>
    </cfRule>
  </conditionalFormatting>
  <conditionalFormatting sqref="J13:J17 J20:J25">
    <cfRule type="cellIs" dxfId="12" priority="49" stopIfTrue="1" operator="lessThan">
      <formula>0</formula>
    </cfRule>
  </conditionalFormatting>
  <conditionalFormatting sqref="J46:J48">
    <cfRule type="cellIs" dxfId="11" priority="39" stopIfTrue="1" operator="lessThan">
      <formula>0</formula>
    </cfRule>
  </conditionalFormatting>
  <conditionalFormatting sqref="J49">
    <cfRule type="cellIs" dxfId="10" priority="37" stopIfTrue="1" operator="lessThan">
      <formula>0</formula>
    </cfRule>
  </conditionalFormatting>
  <conditionalFormatting sqref="J51">
    <cfRule type="cellIs" dxfId="9" priority="33" stopIfTrue="1" operator="lessThan">
      <formula>0</formula>
    </cfRule>
  </conditionalFormatting>
  <conditionalFormatting sqref="J52:J54">
    <cfRule type="cellIs" dxfId="8" priority="31" stopIfTrue="1" operator="lessThan">
      <formula>0</formula>
    </cfRule>
  </conditionalFormatting>
  <conditionalFormatting sqref="J11">
    <cfRule type="cellIs" dxfId="7" priority="20" stopIfTrue="1" operator="lessThan">
      <formula>0</formula>
    </cfRule>
  </conditionalFormatting>
  <conditionalFormatting sqref="J18">
    <cfRule type="cellIs" dxfId="6" priority="18" stopIfTrue="1" operator="lessThan">
      <formula>0</formula>
    </cfRule>
  </conditionalFormatting>
  <conditionalFormatting sqref="J26">
    <cfRule type="cellIs" dxfId="5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6">
    <cfRule type="cellIs" dxfId="3" priority="3" stopIfTrue="1" operator="lessThan">
      <formula>0</formula>
    </cfRule>
  </conditionalFormatting>
  <conditionalFormatting sqref="J33:J35">
    <cfRule type="cellIs" dxfId="2" priority="4" stopIfTrue="1" operator="lessThan">
      <formula>0</formula>
    </cfRule>
  </conditionalFormatting>
  <conditionalFormatting sqref="J38:J44">
    <cfRule type="cellIs" dxfId="1" priority="2" stopIfTrue="1" operator="lessThan">
      <formula>0</formula>
    </cfRule>
  </conditionalFormatting>
  <conditionalFormatting sqref="J44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86</v>
      </c>
      <c r="B1" s="71" t="s">
        <v>85</v>
      </c>
    </row>
    <row r="2" spans="1:12" ht="12.75" customHeight="1" x14ac:dyDescent="0.3">
      <c r="A2" s="71" t="s">
        <v>34</v>
      </c>
      <c r="G2" s="71" t="s">
        <v>84</v>
      </c>
      <c r="I2" s="71" t="s">
        <v>83</v>
      </c>
    </row>
    <row r="3" spans="1:12" s="82" customFormat="1" x14ac:dyDescent="0.3">
      <c r="A3" s="156" t="s">
        <v>82</v>
      </c>
      <c r="B3" s="157" t="s">
        <v>81</v>
      </c>
      <c r="C3" s="156" t="s">
        <v>80</v>
      </c>
      <c r="D3" s="156" t="s">
        <v>79</v>
      </c>
      <c r="E3" s="156" t="s">
        <v>78</v>
      </c>
      <c r="F3" s="156" t="s">
        <v>77</v>
      </c>
      <c r="G3" s="156" t="s">
        <v>76</v>
      </c>
      <c r="H3" s="156"/>
      <c r="I3" s="156"/>
      <c r="J3" s="156"/>
      <c r="K3" s="156" t="s">
        <v>75</v>
      </c>
      <c r="L3" s="156" t="s">
        <v>74</v>
      </c>
    </row>
    <row r="4" spans="1:12" s="82" customFormat="1" x14ac:dyDescent="0.3">
      <c r="A4" s="156"/>
      <c r="B4" s="158"/>
      <c r="C4" s="156"/>
      <c r="D4" s="156"/>
      <c r="E4" s="156"/>
      <c r="F4" s="156"/>
      <c r="G4" s="156" t="s">
        <v>32</v>
      </c>
      <c r="H4" s="156" t="s">
        <v>73</v>
      </c>
      <c r="I4" s="156" t="s">
        <v>72</v>
      </c>
      <c r="J4" s="156" t="s">
        <v>6</v>
      </c>
      <c r="K4" s="156"/>
      <c r="L4" s="156"/>
    </row>
    <row r="5" spans="1:12" s="82" customFormat="1" x14ac:dyDescent="0.3">
      <c r="A5" s="156"/>
      <c r="B5" s="159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6" spans="1:12" x14ac:dyDescent="0.3">
      <c r="A6" s="79" t="s">
        <v>71</v>
      </c>
      <c r="B6" s="79"/>
      <c r="C6" s="79" t="s">
        <v>70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69</v>
      </c>
      <c r="B7" s="75" t="s">
        <v>68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67</v>
      </c>
      <c r="B39" s="75" t="s">
        <v>66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65</v>
      </c>
      <c r="B45" s="75" t="s">
        <v>64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63</v>
      </c>
      <c r="B51" s="75" t="s">
        <v>62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7" t="s">
        <v>81</v>
      </c>
      <c r="B1" s="156" t="s">
        <v>93</v>
      </c>
      <c r="C1" s="156" t="s">
        <v>92</v>
      </c>
      <c r="D1" s="157" t="s">
        <v>91</v>
      </c>
      <c r="E1" s="157" t="s">
        <v>90</v>
      </c>
      <c r="F1" s="157" t="s">
        <v>89</v>
      </c>
      <c r="G1" s="157" t="s">
        <v>88</v>
      </c>
      <c r="H1" s="157" t="s">
        <v>87</v>
      </c>
    </row>
    <row r="2" spans="1:8" x14ac:dyDescent="0.3">
      <c r="A2" s="158"/>
      <c r="B2" s="156"/>
      <c r="C2" s="156"/>
      <c r="D2" s="158"/>
      <c r="E2" s="158"/>
      <c r="F2" s="158"/>
      <c r="G2" s="158"/>
      <c r="H2" s="158"/>
    </row>
    <row r="3" spans="1:8" x14ac:dyDescent="0.3">
      <c r="A3" s="158"/>
      <c r="B3" s="157"/>
      <c r="C3" s="157"/>
      <c r="D3" s="158"/>
      <c r="E3" s="159"/>
      <c r="F3" s="159"/>
      <c r="G3" s="158"/>
      <c r="H3" s="158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95</v>
      </c>
      <c r="B1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2021-11-16T13:58:29Z</dcterms:modified>
</cp:coreProperties>
</file>