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5415" yWindow="630" windowWidth="12270" windowHeight="10140"/>
  </bookViews>
  <sheets>
    <sheet name="temp-sale" sheetId="1" r:id="rId1"/>
    <sheet name="usingLinest" sheetId="7" r:id="rId2"/>
    <sheet name="UsingDataAnalysisTool" sheetId="6" r:id="rId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7" l="1"/>
  <c r="E4" i="7"/>
  <c r="E5" i="7"/>
  <c r="E6" i="7"/>
  <c r="E7" i="7"/>
  <c r="E8" i="7"/>
  <c r="E9" i="7"/>
  <c r="E2" i="7"/>
  <c r="F2" i="7" l="1"/>
  <c r="F3" i="7"/>
  <c r="F4" i="7"/>
  <c r="F5" i="7"/>
  <c r="F6" i="7"/>
  <c r="F7" i="7"/>
  <c r="F8" i="7"/>
  <c r="F9" i="7"/>
  <c r="E11" i="7" l="1"/>
  <c r="C11" i="7"/>
  <c r="C14" i="7" l="1"/>
  <c r="C13" i="7"/>
  <c r="C12" i="7"/>
  <c r="E2" i="6"/>
  <c r="D17" i="6"/>
  <c r="E3" i="6"/>
  <c r="E4" i="6"/>
  <c r="E5" i="6"/>
  <c r="E6" i="6"/>
  <c r="E7" i="6"/>
  <c r="E8" i="6"/>
  <c r="E9" i="6"/>
</calcChain>
</file>

<file path=xl/sharedStrings.xml><?xml version="1.0" encoding="utf-8"?>
<sst xmlns="http://schemas.openxmlformats.org/spreadsheetml/2006/main" count="50" uniqueCount="40">
  <si>
    <t>Temperature (F)</t>
  </si>
  <si>
    <t>Ice Cream Sale (dollar in thousand)</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</si>
  <si>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</si>
  <si>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</si>
  <si>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</si>
  <si>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</si>
  <si>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</si>
  <si>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</si>
  <si>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</si>
  <si>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</si>
  <si>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</si>
  <si>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</si>
  <si>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</si>
  <si>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</si>
  <si>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</si>
  <si>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</si>
  <si>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</si>
  <si>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</si>
  <si>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</si>
  <si>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</si>
  <si>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</si>
  <si>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</si>
  <si>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</si>
  <si>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</si>
  <si>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</si>
  <si>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</si>
  <si>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</si>
  <si>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Tourists</t>
  </si>
  <si>
    <t>Sunny Days</t>
  </si>
  <si>
    <t>X Variable 2</t>
  </si>
  <si>
    <t>X Variable 3</t>
  </si>
  <si>
    <t>Prediction</t>
  </si>
  <si>
    <t>Validation</t>
  </si>
  <si>
    <t>Predicted Sales</t>
  </si>
  <si>
    <t>Temperature</t>
  </si>
  <si>
    <t>Y-intercept</t>
  </si>
  <si>
    <t xml:space="preserve">Temperature </t>
  </si>
  <si>
    <t>Error</t>
  </si>
  <si>
    <t>Sum of Errors</t>
  </si>
  <si>
    <t>Predicted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</si>
</sst>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4"/>
      <color theme="1"/>
      <name val="Calibri"/>
      <family val="2"/>
      <scheme val="minor"/>
    </font>
    <font>
      <i/>
      <sz val="11"/>
      <color theme="1"/>
      <name val="Calibri"/>
      <family val="2"/>
      <scheme val="minor"/>
    </font>
  </fonts>
  <fills count="2">
    <fill>
      <patternFill patternType="none"/>
    </fill>
    <fill>
      <patternFill patternType="gray125"/>
    </fill>
  </fills>
  <borders count="5">
    <border>
      <left/>
      <right/>
      <top/>
      <bottom/>
      <diagonal/>
    </border>
    <border>
      <left/>
      <right/>
      <top/>
      <bottom style="medium">
        <color indexed="64"/>
      </bottom>
      <diagonal/>
    </border>
    <border>
      <left/>
      <right/>
      <top style="medium">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6">
    <xf numFmtId="0" fontId="0" fillId="0" borderId="0" xfId="0"/>
    <xf numFmtId="0" fontId="1" fillId="0" borderId="0" xfId="0" applyFont="1"/>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2" fillId="0" borderId="2" xfId="0" applyFont="1" applyFill="1" applyBorder="1" applyAlignment="1">
      <alignment horizontal="centerContinuous"/>
    </xf>
    <xf numFmtId="0" fontId="0" fillId="0" borderId="3" xfId="0" applyBorder="1"/>
    <xf numFmtId="0" fontId="1" fillId="0" borderId="3" xfId="0" applyFont="1" applyBorder="1" applyAlignment="1">
      <alignment wrapText="1"/>
    </xf>
    <xf numFmtId="0" fontId="1" fillId="0" borderId="3" xfId="0" applyFont="1" applyBorder="1"/>
    <xf numFmtId="0" fontId="1" fillId="0" borderId="0" xfId="0" applyFont="1" applyFill="1" applyBorder="1" applyAlignment="1"/>
    <xf numFmtId="0" fontId="1" fillId="0" borderId="1" xfId="0" applyFont="1" applyFill="1" applyBorder="1" applyAlignment="1"/>
    <xf numFmtId="2" fontId="1" fillId="0" borderId="0" xfId="0" applyNumberFormat="1" applyFont="1"/>
    <xf numFmtId="0" fontId="1" fillId="0" borderId="4" xfId="0" applyFont="1" applyFill="1" applyBorder="1" applyAlignment="1">
      <alignment wrapText="1"/>
    </xf>
    <xf numFmtId="0" fontId="1" fillId="0" borderId="0" xfId="0" applyFont="1" applyFill="1" applyBorder="1"/>
    <xf numFmtId="0" fontId="1"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19050</xdr:rowOff>
    </xdr:from>
    <xdr:to>
      <xdr:col>4</xdr:col>
      <xdr:colOff>2124075</xdr:colOff>
      <xdr:row>22</xdr:row>
      <xdr:rowOff>114300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3067050"/>
          <a:ext cx="7362825"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a southern</a:t>
          </a:r>
          <a:r>
            <a:rPr lang="en-US" sz="1100" baseline="0"/>
            <a:t> town near a beautiful beach, Tom, the manager of a supermarket discovered a relationship between the weekly averaged daily high temperatures and the ice cream sale during summer seasons. But his prediction is not good enough initially. After some studies, he collected additional information such as the number of tourists (obtained from hotels) and  number of sunny days in a week.</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abSelected="1" workbookViewId="0">
      <selection activeCell="D15" sqref="D15"/>
    </sheetView>
  </sheetViews>
  <sheetFormatPr defaultRowHeight="15" x14ac:dyDescent="0.25"/>
  <cols>
    <col min="1" max="1" width="15.5703125" customWidth="1"/>
    <col min="2" max="2" width="15.85546875" customWidth="1"/>
    <col min="3" max="3" width="14.7109375" customWidth="1"/>
    <col min="4" max="4" width="32.42578125" bestFit="1" customWidth="1"/>
    <col min="5" max="5" width="32.42578125" customWidth="1"/>
  </cols>
  <sheetData>
    <row r="1" spans="1:4" x14ac:dyDescent="0.25">
      <c r="A1" s="6" t="s">
        <v>0</v>
      </c>
      <c r="B1" s="6" t="s">
        <v>27</v>
      </c>
      <c r="C1" s="6" t="s">
        <v>28</v>
      </c>
      <c r="D1" s="6" t="s">
        <v>1</v>
      </c>
    </row>
    <row r="2" spans="1:4" x14ac:dyDescent="0.25">
      <c r="A2" s="6">
        <v>91</v>
      </c>
      <c r="B2" s="6">
        <v>998</v>
      </c>
      <c r="C2" s="6">
        <v>4</v>
      </c>
      <c r="D2" s="6">
        <v>89.8</v>
      </c>
    </row>
    <row r="3" spans="1:4" x14ac:dyDescent="0.25">
      <c r="A3" s="6">
        <v>87</v>
      </c>
      <c r="B3" s="6">
        <v>1256</v>
      </c>
      <c r="C3" s="6">
        <v>7</v>
      </c>
      <c r="D3" s="6">
        <v>90.2</v>
      </c>
    </row>
    <row r="4" spans="1:4" x14ac:dyDescent="0.25">
      <c r="A4" s="6">
        <v>86</v>
      </c>
      <c r="B4" s="6">
        <v>791</v>
      </c>
      <c r="C4" s="6">
        <v>6</v>
      </c>
      <c r="D4" s="6">
        <v>81.099999999999994</v>
      </c>
    </row>
    <row r="5" spans="1:4" x14ac:dyDescent="0.25">
      <c r="A5" s="6">
        <v>88</v>
      </c>
      <c r="B5" s="6">
        <v>705</v>
      </c>
      <c r="C5" s="6">
        <v>5</v>
      </c>
      <c r="D5" s="6">
        <v>83</v>
      </c>
    </row>
    <row r="6" spans="1:4" x14ac:dyDescent="0.25">
      <c r="A6" s="6">
        <v>92.8</v>
      </c>
      <c r="B6" s="6">
        <v>1089</v>
      </c>
      <c r="C6" s="6">
        <v>3</v>
      </c>
      <c r="D6" s="6">
        <v>90.9</v>
      </c>
    </row>
    <row r="7" spans="1:4" x14ac:dyDescent="0.25">
      <c r="A7" s="6">
        <v>95.2</v>
      </c>
      <c r="B7" s="6">
        <v>1135</v>
      </c>
      <c r="C7" s="6">
        <v>6</v>
      </c>
      <c r="D7" s="6">
        <v>119</v>
      </c>
    </row>
    <row r="8" spans="1:4" x14ac:dyDescent="0.25">
      <c r="A8" s="6">
        <v>93.3</v>
      </c>
      <c r="B8" s="6">
        <v>1076</v>
      </c>
      <c r="C8" s="6">
        <v>4</v>
      </c>
      <c r="D8" s="6">
        <v>94.9</v>
      </c>
    </row>
    <row r="9" spans="1:4" x14ac:dyDescent="0.25">
      <c r="A9" s="6">
        <v>97.7</v>
      </c>
      <c r="B9" s="6">
        <v>1198</v>
      </c>
      <c r="C9" s="6">
        <v>7</v>
      </c>
      <c r="D9" s="6">
        <v>132.4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E11" sqref="E11"/>
    </sheetView>
  </sheetViews>
  <sheetFormatPr defaultRowHeight="15" x14ac:dyDescent="0.25"/>
  <cols>
    <col min="1" max="1" width="15.42578125" customWidth="1"/>
    <col min="2" max="2" width="10.85546875" customWidth="1"/>
    <col min="3" max="3" width="11.7109375" customWidth="1"/>
    <col min="4" max="4" width="25.140625" customWidth="1"/>
    <col min="5" max="5" width="14" customWidth="1"/>
    <col min="6" max="6" width="13" customWidth="1"/>
  </cols>
  <sheetData>
    <row r="1" spans="1:6" ht="37.5" x14ac:dyDescent="0.3">
      <c r="A1" s="7" t="s">
        <v>36</v>
      </c>
      <c r="B1" s="7" t="s">
        <v>27</v>
      </c>
      <c r="C1" s="7" t="s">
        <v>28</v>
      </c>
      <c r="D1" s="7" t="s">
        <v>1</v>
      </c>
      <c r="E1" s="12" t="s">
        <v>39</v>
      </c>
      <c r="F1" s="12" t="s">
        <v>37</v>
      </c>
    </row>
    <row r="2" spans="1:6" ht="18.75" x14ac:dyDescent="0.3">
      <c r="A2" s="8">
        <v>91</v>
      </c>
      <c r="B2" s="8">
        <v>998</v>
      </c>
      <c r="C2" s="8">
        <v>4</v>
      </c>
      <c r="D2" s="8">
        <v>89.8</v>
      </c>
      <c r="E2" s="1">
        <f>A2*C$13+B2*C$12+C2*C$11+C$14</f>
        <v>88.770599892675023</v>
      </c>
      <c r="F2" s="1">
        <f>POWER(D2-E2,2)</f>
        <v>1.0596645809606691</v>
      </c>
    </row>
    <row r="3" spans="1:6" ht="18.75" x14ac:dyDescent="0.3">
      <c r="A3" s="8">
        <v>87</v>
      </c>
      <c r="B3" s="8">
        <v>1256</v>
      </c>
      <c r="C3" s="8">
        <v>7</v>
      </c>
      <c r="D3" s="8">
        <v>90.2</v>
      </c>
      <c r="E3" s="1">
        <f t="shared" ref="E3:E9" si="0">A3*C$13+B3*C$12+C3*C$11+C$14</f>
        <v>90.390725606528406</v>
      </c>
      <c r="F3" s="1">
        <f t="shared" ref="F3:F9" si="1">POWER(D3-E3,2)</f>
        <v>3.6376256985627235E-2</v>
      </c>
    </row>
    <row r="4" spans="1:6" ht="18.75" x14ac:dyDescent="0.3">
      <c r="A4" s="8">
        <v>86</v>
      </c>
      <c r="B4" s="8">
        <v>791</v>
      </c>
      <c r="C4" s="8">
        <v>6</v>
      </c>
      <c r="D4" s="8">
        <v>81.099999999999994</v>
      </c>
      <c r="E4" s="1">
        <f t="shared" si="0"/>
        <v>81.08535834704594</v>
      </c>
      <c r="F4" s="1">
        <f t="shared" si="1"/>
        <v>2.1437800122697307E-4</v>
      </c>
    </row>
    <row r="5" spans="1:6" ht="18.75" x14ac:dyDescent="0.3">
      <c r="A5" s="8">
        <v>88</v>
      </c>
      <c r="B5" s="8">
        <v>705</v>
      </c>
      <c r="C5" s="8">
        <v>5</v>
      </c>
      <c r="D5" s="8">
        <v>83</v>
      </c>
      <c r="E5" s="1">
        <f t="shared" si="0"/>
        <v>83.195592678492687</v>
      </c>
      <c r="F5" s="1">
        <f t="shared" si="1"/>
        <v>3.8256495879943765E-2</v>
      </c>
    </row>
    <row r="6" spans="1:6" ht="18.75" x14ac:dyDescent="0.3">
      <c r="A6" s="8">
        <v>92.8</v>
      </c>
      <c r="B6" s="8">
        <v>1089</v>
      </c>
      <c r="C6" s="8">
        <v>3</v>
      </c>
      <c r="D6" s="8">
        <v>90.9</v>
      </c>
      <c r="E6" s="1">
        <f t="shared" si="0"/>
        <v>89.84727235480392</v>
      </c>
      <c r="F6" s="1">
        <f t="shared" si="1"/>
        <v>1.1082354949600961</v>
      </c>
    </row>
    <row r="7" spans="1:6" ht="18.75" x14ac:dyDescent="0.3">
      <c r="A7" s="8">
        <v>95.2</v>
      </c>
      <c r="B7" s="8">
        <v>1135</v>
      </c>
      <c r="C7" s="8">
        <v>6</v>
      </c>
      <c r="D7" s="8">
        <v>119</v>
      </c>
      <c r="E7" s="1">
        <f t="shared" si="0"/>
        <v>117.19568579748471</v>
      </c>
      <c r="F7" s="1">
        <f t="shared" si="1"/>
        <v>3.2555497413983727</v>
      </c>
    </row>
    <row r="8" spans="1:6" ht="18.75" x14ac:dyDescent="0.3">
      <c r="A8" s="8">
        <v>93.3</v>
      </c>
      <c r="B8" s="8">
        <v>1076</v>
      </c>
      <c r="C8" s="8">
        <v>4</v>
      </c>
      <c r="D8" s="8">
        <v>94.9</v>
      </c>
      <c r="E8" s="1">
        <f t="shared" si="0"/>
        <v>97.808960467081249</v>
      </c>
      <c r="F8" s="1">
        <f t="shared" si="1"/>
        <v>8.4620509990415265</v>
      </c>
    </row>
    <row r="9" spans="1:6" ht="18.75" x14ac:dyDescent="0.3">
      <c r="A9" s="8">
        <v>97.7</v>
      </c>
      <c r="B9" s="8">
        <v>1198</v>
      </c>
      <c r="C9" s="8">
        <v>7</v>
      </c>
      <c r="D9" s="8">
        <v>132.4</v>
      </c>
      <c r="E9" s="1">
        <f t="shared" si="0"/>
        <v>133.00580485588836</v>
      </c>
      <c r="F9" s="1">
        <f t="shared" si="1"/>
        <v>0.36699952341790609</v>
      </c>
    </row>
    <row r="10" spans="1:6" ht="18.75" x14ac:dyDescent="0.3">
      <c r="A10" s="1"/>
      <c r="B10" s="1"/>
      <c r="C10" s="1"/>
      <c r="D10" s="1"/>
    </row>
    <row r="11" spans="1:6" ht="18.75" x14ac:dyDescent="0.3">
      <c r="A11" s="1" t="s">
        <v>28</v>
      </c>
      <c r="B11" s="1">
        <v>1</v>
      </c>
      <c r="C11" s="1">
        <f>INDEX(LINEST(D$2:D$9,A$2:C$9, TRUE, TRUE), 1, B11)</f>
        <v>5.9564655285595709</v>
      </c>
      <c r="D11" s="1" t="s">
        <v>38</v>
      </c>
      <c r="E11" s="13">
        <f>SUM(F2:F9)</f>
        <v>14.327347470645368</v>
      </c>
    </row>
    <row r="12" spans="1:6" ht="18.75" x14ac:dyDescent="0.3">
      <c r="A12" s="1" t="s">
        <v>27</v>
      </c>
      <c r="B12" s="1">
        <v>2</v>
      </c>
      <c r="C12" s="1">
        <f t="shared" ref="C12:C14" si="2">INDEX(LINEST(D$2:D$9,A$2:C$9, TRUE, TRUE), 1, B12)</f>
        <v>-1.3473389745675504E-3</v>
      </c>
      <c r="D12" s="1"/>
    </row>
    <row r="13" spans="1:6" ht="18.75" x14ac:dyDescent="0.3">
      <c r="A13" s="1" t="s">
        <v>34</v>
      </c>
      <c r="B13" s="1">
        <v>3</v>
      </c>
      <c r="C13" s="1">
        <f t="shared" si="2"/>
        <v>3.9754143540967339</v>
      </c>
      <c r="D13" s="1"/>
    </row>
    <row r="14" spans="1:6" ht="18.75" x14ac:dyDescent="0.3">
      <c r="A14" s="1" t="s">
        <v>35</v>
      </c>
      <c r="B14" s="1">
        <v>4</v>
      </c>
      <c r="C14" s="1">
        <f t="shared" si="2"/>
        <v>-295.47332414774763</v>
      </c>
      <c r="D14"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pane ySplit="9" topLeftCell="A13" activePane="bottomLeft" state="frozen"/>
      <selection pane="bottomLeft" activeCell="D17" sqref="D17"/>
    </sheetView>
  </sheetViews>
  <sheetFormatPr defaultRowHeight="15" x14ac:dyDescent="0.25"/>
  <cols>
    <col min="1" max="1" width="13.85546875" customWidth="1"/>
    <col min="2" max="2" width="12.140625" customWidth="1"/>
    <col min="3" max="3" width="16.85546875" customWidth="1"/>
    <col min="4" max="4" width="19.140625" customWidth="1"/>
    <col min="5" max="5" width="13.28515625" customWidth="1"/>
    <col min="6" max="6" width="12.140625" customWidth="1"/>
    <col min="7" max="7" width="14.5703125" customWidth="1"/>
  </cols>
  <sheetData>
    <row r="1" spans="1:15" ht="56.25" x14ac:dyDescent="0.3">
      <c r="A1" s="7" t="s">
        <v>0</v>
      </c>
      <c r="B1" s="8" t="s">
        <v>27</v>
      </c>
      <c r="C1" s="8" t="s">
        <v>28</v>
      </c>
      <c r="D1" s="7" t="s">
        <v>1</v>
      </c>
      <c r="E1" s="1" t="s">
        <v>32</v>
      </c>
      <c r="F1" s="1"/>
      <c r="G1" t="s">
        <v>2</v>
      </c>
    </row>
    <row r="2" spans="1:15" ht="19.5" thickBot="1" x14ac:dyDescent="0.35">
      <c r="A2" s="8">
        <v>91</v>
      </c>
      <c r="B2" s="8">
        <v>998</v>
      </c>
      <c r="C2" s="8">
        <v>4</v>
      </c>
      <c r="D2" s="8">
        <v>89.8</v>
      </c>
      <c r="E2" s="1">
        <f>H$17+H$18*A2+H$19*B2+H$20*C2</f>
        <v>88.770599892674994</v>
      </c>
      <c r="F2" s="1"/>
    </row>
    <row r="3" spans="1:15" ht="18.75" x14ac:dyDescent="0.3">
      <c r="A3" s="8">
        <v>87</v>
      </c>
      <c r="B3" s="8">
        <v>1256</v>
      </c>
      <c r="C3" s="8">
        <v>7</v>
      </c>
      <c r="D3" s="8">
        <v>90.2</v>
      </c>
      <c r="E3" s="1">
        <f t="shared" ref="E3:E9" si="0">H$17+H$18*A3+H$19*B3+H$20*C3</f>
        <v>90.390725606528378</v>
      </c>
      <c r="F3" s="1"/>
      <c r="G3" s="5" t="s">
        <v>3</v>
      </c>
      <c r="H3" s="5"/>
    </row>
    <row r="4" spans="1:15" ht="18.75" x14ac:dyDescent="0.3">
      <c r="A4" s="8">
        <v>86</v>
      </c>
      <c r="B4" s="8">
        <v>791</v>
      </c>
      <c r="C4" s="8">
        <v>6</v>
      </c>
      <c r="D4" s="8">
        <v>81.099999999999994</v>
      </c>
      <c r="E4" s="1">
        <f t="shared" si="0"/>
        <v>81.085358347045968</v>
      </c>
      <c r="F4" s="1"/>
      <c r="G4" s="2" t="s">
        <v>4</v>
      </c>
      <c r="H4" s="2">
        <v>0.99691030700009542</v>
      </c>
    </row>
    <row r="5" spans="1:15" ht="18.75" x14ac:dyDescent="0.3">
      <c r="A5" s="8">
        <v>88</v>
      </c>
      <c r="B5" s="8">
        <v>705</v>
      </c>
      <c r="C5" s="8">
        <v>5</v>
      </c>
      <c r="D5" s="8">
        <v>83</v>
      </c>
      <c r="E5" s="1">
        <f t="shared" si="0"/>
        <v>83.195592678492702</v>
      </c>
      <c r="F5" s="1"/>
      <c r="G5" s="2" t="s">
        <v>5</v>
      </c>
      <c r="H5" s="2">
        <v>0.99383016020302439</v>
      </c>
    </row>
    <row r="6" spans="1:15" ht="18.75" x14ac:dyDescent="0.3">
      <c r="A6" s="8">
        <v>92.8</v>
      </c>
      <c r="B6" s="8">
        <v>1089</v>
      </c>
      <c r="C6" s="8">
        <v>3</v>
      </c>
      <c r="D6" s="8">
        <v>90.9</v>
      </c>
      <c r="E6" s="1">
        <f t="shared" si="0"/>
        <v>89.847272354803906</v>
      </c>
      <c r="F6" s="1"/>
      <c r="G6" s="2" t="s">
        <v>6</v>
      </c>
      <c r="H6" s="2">
        <v>0.98920278035529274</v>
      </c>
    </row>
    <row r="7" spans="1:15" ht="18.75" x14ac:dyDescent="0.3">
      <c r="A7" s="8">
        <v>95.2</v>
      </c>
      <c r="B7" s="8">
        <v>1135</v>
      </c>
      <c r="C7" s="8">
        <v>6</v>
      </c>
      <c r="D7" s="8">
        <v>119</v>
      </c>
      <c r="E7" s="1">
        <f t="shared" si="0"/>
        <v>117.19568579748469</v>
      </c>
      <c r="F7" s="1"/>
      <c r="G7" s="2" t="s">
        <v>7</v>
      </c>
      <c r="H7" s="2">
        <v>1.8925741379563774</v>
      </c>
    </row>
    <row r="8" spans="1:15" ht="19.5" thickBot="1" x14ac:dyDescent="0.35">
      <c r="A8" s="8">
        <v>93.3</v>
      </c>
      <c r="B8" s="8">
        <v>1076</v>
      </c>
      <c r="C8" s="8">
        <v>4</v>
      </c>
      <c r="D8" s="8">
        <v>94.9</v>
      </c>
      <c r="E8" s="1">
        <f t="shared" si="0"/>
        <v>97.808960467081221</v>
      </c>
      <c r="F8" s="1"/>
      <c r="G8" s="3" t="s">
        <v>8</v>
      </c>
      <c r="H8" s="3">
        <v>8</v>
      </c>
    </row>
    <row r="9" spans="1:15" ht="18.75" x14ac:dyDescent="0.3">
      <c r="A9" s="8">
        <v>97.7</v>
      </c>
      <c r="B9" s="8">
        <v>1198</v>
      </c>
      <c r="C9" s="8">
        <v>7</v>
      </c>
      <c r="D9" s="8">
        <v>132.4</v>
      </c>
      <c r="E9" s="1">
        <f t="shared" si="0"/>
        <v>133.00580485588833</v>
      </c>
      <c r="F9" s="1"/>
    </row>
    <row r="10" spans="1:15" ht="15.75" thickBot="1" x14ac:dyDescent="0.3">
      <c r="G10" t="s">
        <v>9</v>
      </c>
    </row>
    <row r="11" spans="1:15" x14ac:dyDescent="0.25">
      <c r="G11" s="4"/>
      <c r="H11" s="4" t="s">
        <v>14</v>
      </c>
      <c r="I11" s="4" t="s">
        <v>15</v>
      </c>
      <c r="J11" s="4" t="s">
        <v>16</v>
      </c>
      <c r="K11" s="4" t="s">
        <v>17</v>
      </c>
      <c r="L11" s="4" t="s">
        <v>18</v>
      </c>
    </row>
    <row r="12" spans="1:15" x14ac:dyDescent="0.25">
      <c r="G12" s="2" t="s">
        <v>10</v>
      </c>
      <c r="H12" s="2">
        <v>3</v>
      </c>
      <c r="I12" s="2">
        <v>2307.8314025293553</v>
      </c>
      <c r="J12" s="2">
        <v>769.2771341764518</v>
      </c>
      <c r="K12" s="2">
        <v>214.77168352413909</v>
      </c>
      <c r="L12" s="2">
        <v>7.1228518854132486E-5</v>
      </c>
    </row>
    <row r="13" spans="1:15" x14ac:dyDescent="0.25">
      <c r="G13" s="2" t="s">
        <v>11</v>
      </c>
      <c r="H13" s="2">
        <v>4</v>
      </c>
      <c r="I13" s="2">
        <v>14.3273474706453</v>
      </c>
      <c r="J13" s="2">
        <v>3.581836867661325</v>
      </c>
      <c r="K13" s="2"/>
      <c r="L13" s="2"/>
    </row>
    <row r="14" spans="1:15" ht="15.75" thickBot="1" x14ac:dyDescent="0.3">
      <c r="G14" s="3" t="s">
        <v>12</v>
      </c>
      <c r="H14" s="3">
        <v>7</v>
      </c>
      <c r="I14" s="3">
        <v>2322.1587500000005</v>
      </c>
      <c r="J14" s="3"/>
      <c r="K14" s="3"/>
      <c r="L14" s="3"/>
    </row>
    <row r="15" spans="1:15" ht="19.5" thickBot="1" x14ac:dyDescent="0.35">
      <c r="A15" s="14" t="s">
        <v>31</v>
      </c>
      <c r="B15" s="15"/>
      <c r="C15" s="15"/>
      <c r="D15" s="15"/>
      <c r="E15" s="15"/>
    </row>
    <row r="16" spans="1:15" ht="18.75" x14ac:dyDescent="0.3">
      <c r="A16" s="1"/>
      <c r="B16" s="1"/>
      <c r="C16" s="1"/>
      <c r="D16" s="1" t="s">
        <v>33</v>
      </c>
      <c r="G16" s="4"/>
      <c r="H16" s="4" t="s">
        <v>19</v>
      </c>
      <c r="I16" s="4" t="s">
        <v>7</v>
      </c>
      <c r="J16" s="4" t="s">
        <v>20</v>
      </c>
      <c r="K16" s="4" t="s">
        <v>21</v>
      </c>
      <c r="L16" s="4" t="s">
        <v>22</v>
      </c>
      <c r="M16" s="4" t="s">
        <v>23</v>
      </c>
      <c r="N16" s="4" t="s">
        <v>24</v>
      </c>
      <c r="O16" s="4" t="s">
        <v>25</v>
      </c>
    </row>
    <row r="17" spans="1:15" ht="18.75" x14ac:dyDescent="0.3">
      <c r="A17" s="1">
        <v>93</v>
      </c>
      <c r="B17" s="1">
        <v>1212</v>
      </c>
      <c r="C17" s="1">
        <v>6</v>
      </c>
      <c r="D17" s="11">
        <f>H$17+H$18*A17+H$19*B17+H$20*C17</f>
        <v>108.34602911743021</v>
      </c>
      <c r="G17" s="9" t="s">
        <v>13</v>
      </c>
      <c r="H17" s="9">
        <v>-295.47332414774763</v>
      </c>
      <c r="I17" s="2">
        <v>17.693557628206214</v>
      </c>
      <c r="J17" s="2">
        <v>-16.699486352971679</v>
      </c>
      <c r="K17" s="2">
        <v>7.5340301158713006E-5</v>
      </c>
      <c r="L17" s="2">
        <v>-344.59851561811587</v>
      </c>
      <c r="M17" s="2">
        <v>-246.3481326773794</v>
      </c>
      <c r="N17" s="2">
        <v>-344.59851561811587</v>
      </c>
      <c r="O17" s="2">
        <v>-246.3481326773794</v>
      </c>
    </row>
    <row r="18" spans="1:15" ht="18.75" x14ac:dyDescent="0.3">
      <c r="G18" s="9" t="s">
        <v>26</v>
      </c>
      <c r="H18" s="9">
        <v>3.9754143540967339</v>
      </c>
      <c r="I18" s="2">
        <v>0.21195909696419374</v>
      </c>
      <c r="J18" s="2">
        <v>18.755573179141734</v>
      </c>
      <c r="K18" s="2">
        <v>4.758211965195337E-5</v>
      </c>
      <c r="L18" s="2">
        <v>3.3869215568283537</v>
      </c>
      <c r="M18" s="2">
        <v>4.5639071513651146</v>
      </c>
      <c r="N18" s="2">
        <v>3.3869215568283537</v>
      </c>
      <c r="O18" s="2">
        <v>4.5639071513651146</v>
      </c>
    </row>
    <row r="19" spans="1:15" ht="18.75" x14ac:dyDescent="0.3">
      <c r="G19" s="9" t="s">
        <v>29</v>
      </c>
      <c r="H19" s="9">
        <v>-1.3473389745675504E-3</v>
      </c>
      <c r="I19" s="2">
        <v>4.7109847290561198E-3</v>
      </c>
      <c r="J19" s="2">
        <v>-0.28599943579895654</v>
      </c>
      <c r="K19" s="2">
        <v>0.78907886005945105</v>
      </c>
      <c r="L19" s="2">
        <v>-1.4427129466216966E-2</v>
      </c>
      <c r="M19" s="2">
        <v>1.1732451517081867E-2</v>
      </c>
      <c r="N19" s="2">
        <v>-1.4427129466216966E-2</v>
      </c>
      <c r="O19" s="2">
        <v>1.1732451517081867E-2</v>
      </c>
    </row>
    <row r="20" spans="1:15" ht="19.5" thickBot="1" x14ac:dyDescent="0.35">
      <c r="G20" s="10" t="s">
        <v>30</v>
      </c>
      <c r="H20" s="10">
        <v>5.9564655285595709</v>
      </c>
      <c r="I20" s="3">
        <v>0.51182982698727253</v>
      </c>
      <c r="J20" s="3">
        <v>11.637589711448543</v>
      </c>
      <c r="K20" s="3">
        <v>3.1161468197818317E-4</v>
      </c>
      <c r="L20" s="3">
        <v>4.5353981107265247</v>
      </c>
      <c r="M20" s="3">
        <v>7.3775329463926171</v>
      </c>
      <c r="N20" s="3">
        <v>4.5353981107265247</v>
      </c>
      <c r="O20" s="3">
        <v>7.3775329463926171</v>
      </c>
    </row>
  </sheetData>
  <mergeCells count="1">
    <mergeCell ref="A15:E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temp-sale</vt:lpstr>
      <vt:lpstr>usingLinest</vt:lpstr>
      <vt:lpstr>UsingDataAnalysisTool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2023-08-07T01:47:34Z</dcterms:modified>
</cp:coreProperties>
</file>