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4\"/>
    </mc:Choice>
  </mc:AlternateContent>
  <xr:revisionPtr revIDLastSave="5" documentId="11_321C51BDCE8EF624120F77771C21292B9DC4A4E7" xr6:coauthVersionLast="47" xr6:coauthVersionMax="47" xr10:uidLastSave="{05E3F0B9-786C-4815-90ED-951A581682B1}"/>
  <bookViews>
    <workbookView xWindow="-120" yWindow="-120" windowWidth="20730" windowHeight="11160" firstSheet="1" activeTab="1" xr2:uid="{00000000-000D-0000-FFFF-FFFF00000000}"/>
  </bookViews>
  <sheets>
    <sheet name="dictionary" sheetId="6" r:id="rId1"/>
    <sheet name="Assignment" sheetId="8" r:id="rId2"/>
  </sheets>
  <definedNames>
    <definedName name="kw" comment="Please make sure that the Scope is Workbook!">dictionary!$A$2:$A$56</definedName>
    <definedName name="kws">dictionary!$B$2:$B$56</definedName>
    <definedName name="stw">dictionary!$D$2:$D$25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U2" i="8"/>
  <c r="AV2" i="8"/>
  <c r="AW2" i="8"/>
  <c r="AX2" i="8"/>
  <c r="AY2" i="8"/>
  <c r="AZ2" i="8"/>
  <c r="AU3" i="8"/>
  <c r="AV3" i="8"/>
  <c r="AW3" i="8"/>
  <c r="AX3" i="8"/>
  <c r="AY3" i="8"/>
  <c r="AZ3" i="8"/>
  <c r="AU4" i="8"/>
  <c r="AV4" i="8"/>
  <c r="AW4" i="8"/>
  <c r="AX4" i="8"/>
  <c r="AY4" i="8"/>
  <c r="AZ4" i="8"/>
  <c r="AU5" i="8"/>
  <c r="AV5" i="8"/>
  <c r="AW5" i="8"/>
  <c r="AX5" i="8"/>
  <c r="AY5" i="8"/>
  <c r="AZ5" i="8"/>
  <c r="AU6" i="8"/>
  <c r="AV6" i="8"/>
  <c r="AW6" i="8"/>
  <c r="AX6" i="8"/>
  <c r="AY6" i="8"/>
  <c r="AZ6" i="8"/>
  <c r="AU7" i="8"/>
  <c r="AV7" i="8"/>
  <c r="AW7" i="8"/>
  <c r="AX7" i="8"/>
  <c r="AY7" i="8"/>
  <c r="AZ7" i="8"/>
  <c r="AU8" i="8"/>
  <c r="AV8" i="8"/>
  <c r="AW8" i="8"/>
  <c r="AX8" i="8"/>
  <c r="AY8" i="8"/>
  <c r="AZ8" i="8"/>
  <c r="AU9" i="8"/>
  <c r="AV9" i="8"/>
  <c r="AW9" i="8"/>
  <c r="AX9" i="8"/>
  <c r="AY9" i="8"/>
  <c r="AZ9" i="8"/>
  <c r="AU10" i="8"/>
  <c r="AV10" i="8"/>
  <c r="AW10" i="8"/>
  <c r="AX10" i="8"/>
  <c r="AY10" i="8"/>
  <c r="AZ10" i="8"/>
  <c r="AU11" i="8"/>
  <c r="AV11" i="8"/>
  <c r="AW11" i="8"/>
  <c r="AX11" i="8"/>
  <c r="AY11" i="8"/>
  <c r="AZ11" i="8"/>
  <c r="AU12" i="8"/>
  <c r="AV12" i="8"/>
  <c r="AW12" i="8"/>
  <c r="AX12" i="8"/>
  <c r="AY12" i="8"/>
  <c r="AZ12" i="8"/>
  <c r="AU13" i="8"/>
  <c r="AV13" i="8"/>
  <c r="AW13" i="8"/>
  <c r="AX13" i="8"/>
  <c r="AY13" i="8"/>
  <c r="AZ13" i="8"/>
  <c r="AU14" i="8"/>
  <c r="AV14" i="8"/>
  <c r="AW14" i="8"/>
  <c r="AX14" i="8"/>
  <c r="AY14" i="8"/>
  <c r="AZ14" i="8"/>
  <c r="AU15" i="8"/>
  <c r="AV15" i="8"/>
  <c r="AW15" i="8"/>
  <c r="AX15" i="8"/>
  <c r="AY15" i="8"/>
  <c r="AZ15" i="8"/>
  <c r="AU16" i="8"/>
  <c r="AV16" i="8"/>
  <c r="AW16" i="8"/>
  <c r="AX16" i="8"/>
  <c r="AY16" i="8"/>
  <c r="AZ16" i="8"/>
  <c r="AU17" i="8"/>
  <c r="AV17" i="8"/>
  <c r="AW17" i="8"/>
  <c r="AX17" i="8"/>
  <c r="AY17" i="8"/>
  <c r="AZ17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2" i="8"/>
  <c r="AN2" i="8" l="1"/>
  <c r="BB2" i="8" s="1"/>
  <c r="AO2" i="8"/>
  <c r="BC2" i="8" s="1"/>
  <c r="AP2" i="8"/>
  <c r="BD2" i="8" s="1"/>
  <c r="AQ2" i="8"/>
  <c r="BE2" i="8" s="1"/>
  <c r="AR2" i="8"/>
  <c r="BF2" i="8" s="1"/>
  <c r="AN3" i="8"/>
  <c r="BB3" i="8" s="1"/>
  <c r="AO3" i="8"/>
  <c r="BC3" i="8" s="1"/>
  <c r="AP3" i="8"/>
  <c r="BD3" i="8" s="1"/>
  <c r="AQ3" i="8"/>
  <c r="BE3" i="8" s="1"/>
  <c r="AR3" i="8"/>
  <c r="BF3" i="8" s="1"/>
  <c r="AN4" i="8"/>
  <c r="BB4" i="8" s="1"/>
  <c r="AO4" i="8"/>
  <c r="BC4" i="8" s="1"/>
  <c r="AP4" i="8"/>
  <c r="BD4" i="8" s="1"/>
  <c r="AQ4" i="8"/>
  <c r="BE4" i="8" s="1"/>
  <c r="AR4" i="8"/>
  <c r="BF4" i="8" s="1"/>
  <c r="AN5" i="8"/>
  <c r="BB5" i="8" s="1"/>
  <c r="AO5" i="8"/>
  <c r="BC5" i="8" s="1"/>
  <c r="AP5" i="8"/>
  <c r="BD5" i="8" s="1"/>
  <c r="AQ5" i="8"/>
  <c r="BE5" i="8" s="1"/>
  <c r="AR5" i="8"/>
  <c r="BF5" i="8" s="1"/>
  <c r="AN6" i="8"/>
  <c r="BB6" i="8" s="1"/>
  <c r="AO6" i="8"/>
  <c r="BC6" i="8" s="1"/>
  <c r="AP6" i="8"/>
  <c r="BD6" i="8" s="1"/>
  <c r="AQ6" i="8"/>
  <c r="BE6" i="8" s="1"/>
  <c r="AR6" i="8"/>
  <c r="BF6" i="8" s="1"/>
  <c r="AN7" i="8"/>
  <c r="BB7" i="8" s="1"/>
  <c r="AO7" i="8"/>
  <c r="BC7" i="8" s="1"/>
  <c r="AP7" i="8"/>
  <c r="BD7" i="8" s="1"/>
  <c r="AQ7" i="8"/>
  <c r="BE7" i="8" s="1"/>
  <c r="AR7" i="8"/>
  <c r="BF7" i="8" s="1"/>
  <c r="AN8" i="8"/>
  <c r="BB8" i="8" s="1"/>
  <c r="AO8" i="8"/>
  <c r="BC8" i="8" s="1"/>
  <c r="AP8" i="8"/>
  <c r="BD8" i="8" s="1"/>
  <c r="AQ8" i="8"/>
  <c r="BE8" i="8" s="1"/>
  <c r="AR8" i="8"/>
  <c r="BF8" i="8" s="1"/>
  <c r="AN9" i="8"/>
  <c r="BB9" i="8" s="1"/>
  <c r="AO9" i="8"/>
  <c r="BC9" i="8" s="1"/>
  <c r="AP9" i="8"/>
  <c r="BD9" i="8" s="1"/>
  <c r="AQ9" i="8"/>
  <c r="BE9" i="8" s="1"/>
  <c r="AR9" i="8"/>
  <c r="BF9" i="8" s="1"/>
  <c r="AN10" i="8"/>
  <c r="BB10" i="8" s="1"/>
  <c r="AO10" i="8"/>
  <c r="BC10" i="8" s="1"/>
  <c r="AP10" i="8"/>
  <c r="BD10" i="8" s="1"/>
  <c r="AQ10" i="8"/>
  <c r="BE10" i="8" s="1"/>
  <c r="AR10" i="8"/>
  <c r="BF10" i="8" s="1"/>
  <c r="AN11" i="8"/>
  <c r="BB11" i="8" s="1"/>
  <c r="AO11" i="8"/>
  <c r="BC11" i="8" s="1"/>
  <c r="AP11" i="8"/>
  <c r="BD11" i="8" s="1"/>
  <c r="AQ11" i="8"/>
  <c r="BE11" i="8" s="1"/>
  <c r="AR11" i="8"/>
  <c r="BF11" i="8" s="1"/>
  <c r="AN12" i="8"/>
  <c r="BB12" i="8" s="1"/>
  <c r="AO12" i="8"/>
  <c r="BC12" i="8" s="1"/>
  <c r="AP12" i="8"/>
  <c r="BD12" i="8" s="1"/>
  <c r="AQ12" i="8"/>
  <c r="BE12" i="8" s="1"/>
  <c r="AR12" i="8"/>
  <c r="BF12" i="8" s="1"/>
  <c r="AN13" i="8"/>
  <c r="BB13" i="8" s="1"/>
  <c r="AO13" i="8"/>
  <c r="BC13" i="8" s="1"/>
  <c r="AP13" i="8"/>
  <c r="BD13" i="8" s="1"/>
  <c r="AQ13" i="8"/>
  <c r="BE13" i="8" s="1"/>
  <c r="AR13" i="8"/>
  <c r="BF13" i="8" s="1"/>
  <c r="AN14" i="8"/>
  <c r="BB14" i="8" s="1"/>
  <c r="AO14" i="8"/>
  <c r="BC14" i="8" s="1"/>
  <c r="AP14" i="8"/>
  <c r="BD14" i="8" s="1"/>
  <c r="AQ14" i="8"/>
  <c r="BE14" i="8" s="1"/>
  <c r="AR14" i="8"/>
  <c r="BF14" i="8" s="1"/>
  <c r="AN15" i="8"/>
  <c r="BB15" i="8" s="1"/>
  <c r="AO15" i="8"/>
  <c r="BC15" i="8" s="1"/>
  <c r="AP15" i="8"/>
  <c r="BD15" i="8" s="1"/>
  <c r="AQ15" i="8"/>
  <c r="BE15" i="8" s="1"/>
  <c r="AR15" i="8"/>
  <c r="BF15" i="8" s="1"/>
  <c r="AN16" i="8"/>
  <c r="BB16" i="8" s="1"/>
  <c r="AO16" i="8"/>
  <c r="BC16" i="8" s="1"/>
  <c r="AP16" i="8"/>
  <c r="BD16" i="8" s="1"/>
  <c r="AQ16" i="8"/>
  <c r="BE16" i="8" s="1"/>
  <c r="AR16" i="8"/>
  <c r="BF16" i="8" s="1"/>
  <c r="AN17" i="8"/>
  <c r="BB17" i="8" s="1"/>
  <c r="AO17" i="8"/>
  <c r="BC17" i="8" s="1"/>
  <c r="AP17" i="8"/>
  <c r="BD17" i="8" s="1"/>
  <c r="AQ17" i="8"/>
  <c r="BE17" i="8" s="1"/>
  <c r="AR17" i="8"/>
  <c r="BF17" i="8" s="1"/>
  <c r="AM3" i="8"/>
  <c r="BA3" i="8" s="1"/>
  <c r="BG3" i="8" s="1"/>
  <c r="BH3" i="8" s="1"/>
  <c r="AM4" i="8"/>
  <c r="BA4" i="8" s="1"/>
  <c r="BG4" i="8" s="1"/>
  <c r="BH4" i="8" s="1"/>
  <c r="AM5" i="8"/>
  <c r="BA5" i="8" s="1"/>
  <c r="BG5" i="8" s="1"/>
  <c r="BH5" i="8" s="1"/>
  <c r="AM6" i="8"/>
  <c r="BA6" i="8" s="1"/>
  <c r="BG6" i="8" s="1"/>
  <c r="BH6" i="8" s="1"/>
  <c r="AM7" i="8"/>
  <c r="BA7" i="8" s="1"/>
  <c r="BG7" i="8" s="1"/>
  <c r="BH7" i="8" s="1"/>
  <c r="AM8" i="8"/>
  <c r="BA8" i="8" s="1"/>
  <c r="BG8" i="8" s="1"/>
  <c r="BH8" i="8" s="1"/>
  <c r="AM9" i="8"/>
  <c r="BA9" i="8" s="1"/>
  <c r="BG9" i="8" s="1"/>
  <c r="BH9" i="8" s="1"/>
  <c r="AM10" i="8"/>
  <c r="BA10" i="8" s="1"/>
  <c r="BG10" i="8" s="1"/>
  <c r="BH10" i="8" s="1"/>
  <c r="AM11" i="8"/>
  <c r="BA11" i="8" s="1"/>
  <c r="BG11" i="8" s="1"/>
  <c r="BH11" i="8" s="1"/>
  <c r="AM12" i="8"/>
  <c r="BA12" i="8" s="1"/>
  <c r="BG12" i="8" s="1"/>
  <c r="BH12" i="8" s="1"/>
  <c r="AM13" i="8"/>
  <c r="BA13" i="8" s="1"/>
  <c r="BG13" i="8" s="1"/>
  <c r="BH13" i="8" s="1"/>
  <c r="AM14" i="8"/>
  <c r="BA14" i="8" s="1"/>
  <c r="BG14" i="8" s="1"/>
  <c r="BH14" i="8" s="1"/>
  <c r="AM15" i="8"/>
  <c r="BA15" i="8" s="1"/>
  <c r="BG15" i="8" s="1"/>
  <c r="BH15" i="8" s="1"/>
  <c r="AM16" i="8"/>
  <c r="BA16" i="8" s="1"/>
  <c r="BG16" i="8" s="1"/>
  <c r="BH16" i="8" s="1"/>
  <c r="AM17" i="8"/>
  <c r="BA17" i="8" s="1"/>
  <c r="BG17" i="8" s="1"/>
  <c r="BH17" i="8" s="1"/>
  <c r="AM2" i="8"/>
  <c r="BA2" i="8" s="1"/>
  <c r="BG2" i="8" s="1"/>
  <c r="BH2" i="8" s="1"/>
  <c r="N2" i="8"/>
  <c r="O2" i="8"/>
  <c r="P2" i="8"/>
  <c r="Q2" i="8"/>
  <c r="R2" i="8"/>
  <c r="S2" i="8"/>
  <c r="T2" i="8"/>
  <c r="U2" i="8"/>
  <c r="N3" i="8"/>
  <c r="O3" i="8"/>
  <c r="P3" i="8"/>
  <c r="Q3" i="8"/>
  <c r="R3" i="8"/>
  <c r="S3" i="8"/>
  <c r="T3" i="8"/>
  <c r="U3" i="8"/>
  <c r="N4" i="8"/>
  <c r="O4" i="8"/>
  <c r="P4" i="8"/>
  <c r="Q4" i="8"/>
  <c r="R4" i="8"/>
  <c r="S4" i="8"/>
  <c r="T4" i="8"/>
  <c r="U4" i="8"/>
  <c r="N5" i="8"/>
  <c r="O5" i="8"/>
  <c r="P5" i="8"/>
  <c r="Q5" i="8"/>
  <c r="R5" i="8"/>
  <c r="S5" i="8"/>
  <c r="T5" i="8"/>
  <c r="U5" i="8"/>
  <c r="N6" i="8"/>
  <c r="O6" i="8"/>
  <c r="P6" i="8"/>
  <c r="Q6" i="8"/>
  <c r="R6" i="8"/>
  <c r="S6" i="8"/>
  <c r="T6" i="8"/>
  <c r="U6" i="8"/>
  <c r="N7" i="8"/>
  <c r="O7" i="8"/>
  <c r="P7" i="8"/>
  <c r="Q7" i="8"/>
  <c r="R7" i="8"/>
  <c r="S7" i="8"/>
  <c r="T7" i="8"/>
  <c r="U7" i="8"/>
  <c r="N8" i="8"/>
  <c r="O8" i="8"/>
  <c r="P8" i="8"/>
  <c r="Q8" i="8"/>
  <c r="R8" i="8"/>
  <c r="S8" i="8"/>
  <c r="T8" i="8"/>
  <c r="U8" i="8"/>
  <c r="N9" i="8"/>
  <c r="O9" i="8"/>
  <c r="P9" i="8"/>
  <c r="Q9" i="8"/>
  <c r="R9" i="8"/>
  <c r="S9" i="8"/>
  <c r="T9" i="8"/>
  <c r="U9" i="8"/>
  <c r="N10" i="8"/>
  <c r="O10" i="8"/>
  <c r="P10" i="8"/>
  <c r="Q10" i="8"/>
  <c r="R10" i="8"/>
  <c r="S10" i="8"/>
  <c r="T10" i="8"/>
  <c r="U10" i="8"/>
  <c r="N11" i="8"/>
  <c r="O11" i="8"/>
  <c r="P11" i="8"/>
  <c r="Q11" i="8"/>
  <c r="R11" i="8"/>
  <c r="S11" i="8"/>
  <c r="T11" i="8"/>
  <c r="U11" i="8"/>
  <c r="N12" i="8"/>
  <c r="O12" i="8"/>
  <c r="P12" i="8"/>
  <c r="Q12" i="8"/>
  <c r="R12" i="8"/>
  <c r="S12" i="8"/>
  <c r="T12" i="8"/>
  <c r="U12" i="8"/>
  <c r="N13" i="8"/>
  <c r="O13" i="8"/>
  <c r="P13" i="8"/>
  <c r="Q13" i="8"/>
  <c r="R13" i="8"/>
  <c r="S13" i="8"/>
  <c r="T13" i="8"/>
  <c r="U13" i="8"/>
  <c r="N14" i="8"/>
  <c r="O14" i="8"/>
  <c r="P14" i="8"/>
  <c r="Q14" i="8"/>
  <c r="R14" i="8"/>
  <c r="S14" i="8"/>
  <c r="T14" i="8"/>
  <c r="U14" i="8"/>
  <c r="N15" i="8"/>
  <c r="O15" i="8"/>
  <c r="P15" i="8"/>
  <c r="Q15" i="8"/>
  <c r="R15" i="8"/>
  <c r="S15" i="8"/>
  <c r="T15" i="8"/>
  <c r="U15" i="8"/>
  <c r="N16" i="8"/>
  <c r="O16" i="8"/>
  <c r="P16" i="8"/>
  <c r="Q16" i="8"/>
  <c r="R16" i="8"/>
  <c r="S16" i="8"/>
  <c r="T16" i="8"/>
  <c r="U16" i="8"/>
  <c r="N17" i="8"/>
  <c r="O17" i="8"/>
  <c r="P17" i="8"/>
  <c r="Q17" i="8"/>
  <c r="R17" i="8"/>
  <c r="S17" i="8"/>
  <c r="T17" i="8"/>
  <c r="U17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2" i="8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2" i="8"/>
  <c r="C2" i="8" s="1"/>
</calcChain>
</file>

<file path=xl/sharedStrings.xml><?xml version="1.0" encoding="utf-8"?>
<sst xmlns="http://schemas.openxmlformats.org/spreadsheetml/2006/main" count="266" uniqueCount="156">
  <si>
    <t>Polarity Words</t>
  </si>
  <si>
    <t>Polarity Score</t>
  </si>
  <si>
    <t>Stop Words</t>
  </si>
  <si>
    <t>not</t>
  </si>
  <si>
    <t>a</t>
  </si>
  <si>
    <t>amazing</t>
  </si>
  <si>
    <t>an</t>
  </si>
  <si>
    <t>best</t>
  </si>
  <si>
    <t>and</t>
  </si>
  <si>
    <t>cozy</t>
  </si>
  <si>
    <t>are</t>
  </si>
  <si>
    <t>delightful</t>
  </si>
  <si>
    <t>as</t>
  </si>
  <si>
    <t>enjoy</t>
  </si>
  <si>
    <t>at</t>
  </si>
  <si>
    <t>excellent</t>
  </si>
  <si>
    <t>can</t>
  </si>
  <si>
    <t>fantastic</t>
  </si>
  <si>
    <t>could</t>
  </si>
  <si>
    <t>good</t>
  </si>
  <si>
    <t>for</t>
  </si>
  <si>
    <t>lovely</t>
  </si>
  <si>
    <t>in</t>
  </si>
  <si>
    <t>memorable</t>
  </si>
  <si>
    <t>is</t>
  </si>
  <si>
    <t>outstanding</t>
  </si>
  <si>
    <t>it</t>
  </si>
  <si>
    <t>pleasant</t>
  </si>
  <si>
    <t>of</t>
  </si>
  <si>
    <t>pleasure</t>
  </si>
  <si>
    <t>or</t>
  </si>
  <si>
    <t>wonderful</t>
  </si>
  <si>
    <t>that</t>
  </si>
  <si>
    <t>thank</t>
  </si>
  <si>
    <t>the</t>
  </si>
  <si>
    <t>come back</t>
  </si>
  <si>
    <t>then</t>
  </si>
  <si>
    <t>happy</t>
  </si>
  <si>
    <t>this</t>
  </si>
  <si>
    <t>not amazing</t>
  </si>
  <si>
    <t>thus</t>
  </si>
  <si>
    <t>not best</t>
  </si>
  <si>
    <t>to</t>
  </si>
  <si>
    <t>not cozy</t>
  </si>
  <si>
    <t>was</t>
  </si>
  <si>
    <t>not delightful</t>
  </si>
  <si>
    <t>we</t>
  </si>
  <si>
    <t>not enjoy</t>
  </si>
  <si>
    <t>will</t>
  </si>
  <si>
    <t>not excellent</t>
  </si>
  <si>
    <t>with</t>
  </si>
  <si>
    <t>not fantastic</t>
  </si>
  <si>
    <t>not good</t>
  </si>
  <si>
    <t>not lovely</t>
  </si>
  <si>
    <t>not memorable</t>
  </si>
  <si>
    <t>not outstanding</t>
  </si>
  <si>
    <t>not pleasant</t>
  </si>
  <si>
    <t>not pleasure</t>
  </si>
  <si>
    <t>not wonderful</t>
  </si>
  <si>
    <t>not thank</t>
  </si>
  <si>
    <t>not come back</t>
  </si>
  <si>
    <t>not happy</t>
  </si>
  <si>
    <t>bad</t>
  </si>
  <si>
    <t>difficult</t>
  </si>
  <si>
    <t>expensive</t>
  </si>
  <si>
    <t>outrageous</t>
  </si>
  <si>
    <t>ridiculous</t>
  </si>
  <si>
    <t>rude</t>
  </si>
  <si>
    <t>sick</t>
  </si>
  <si>
    <t>terrible</t>
  </si>
  <si>
    <t>unhappy</t>
  </si>
  <si>
    <t>unpleasant</t>
  </si>
  <si>
    <t>not bad</t>
  </si>
  <si>
    <t>not difficult</t>
  </si>
  <si>
    <t>not expensive</t>
  </si>
  <si>
    <t>not outrageous</t>
  </si>
  <si>
    <t>not ridiculous</t>
  </si>
  <si>
    <t>not rude</t>
  </si>
  <si>
    <t>not sick</t>
  </si>
  <si>
    <t>not terrible</t>
  </si>
  <si>
    <t>not unhappy</t>
  </si>
  <si>
    <t>not unpleasant</t>
  </si>
  <si>
    <t>Review</t>
  </si>
  <si>
    <t>trim</t>
  </si>
  <si>
    <t>remove !</t>
  </si>
  <si>
    <t>copy and split</t>
  </si>
  <si>
    <t>Remove delimitters (stop words)</t>
  </si>
  <si>
    <t>Combine together</t>
  </si>
  <si>
    <t>Single Words</t>
  </si>
  <si>
    <t>2-gram</t>
  </si>
  <si>
    <t>calculate scores</t>
  </si>
  <si>
    <t>Score</t>
  </si>
  <si>
    <t>Value</t>
  </si>
  <si>
    <t>Absolutely wonderful. Food is so delicious</t>
  </si>
  <si>
    <t>absolutely</t>
  </si>
  <si>
    <t>food</t>
  </si>
  <si>
    <t>so</t>
  </si>
  <si>
    <t>delicious</t>
  </si>
  <si>
    <t xml:space="preserve"> A magical place!      </t>
  </si>
  <si>
    <t>magical</t>
  </si>
  <si>
    <t>place</t>
  </si>
  <si>
    <t xml:space="preserve">The service was very nice. </t>
  </si>
  <si>
    <t>service</t>
  </si>
  <si>
    <t>very</t>
  </si>
  <si>
    <t>nice</t>
  </si>
  <si>
    <t xml:space="preserve"> a very pleasant one!      </t>
  </si>
  <si>
    <t>one</t>
  </si>
  <si>
    <t>expensive, though</t>
  </si>
  <si>
    <t>though</t>
  </si>
  <si>
    <t xml:space="preserve">Highly recommended. Very special.     </t>
  </si>
  <si>
    <t>highly</t>
  </si>
  <si>
    <t>recommended</t>
  </si>
  <si>
    <t>special</t>
  </si>
  <si>
    <t>Love to come back.</t>
  </si>
  <si>
    <t>love</t>
  </si>
  <si>
    <t>come</t>
  </si>
  <si>
    <t>back</t>
  </si>
  <si>
    <t>fantastic experience. Beautiful architecture</t>
  </si>
  <si>
    <t>experience</t>
  </si>
  <si>
    <t>beautiful</t>
  </si>
  <si>
    <t>architecture</t>
  </si>
  <si>
    <t>The price is not a fair value, high.</t>
  </si>
  <si>
    <t>price</t>
  </si>
  <si>
    <t>fair</t>
  </si>
  <si>
    <t>value</t>
  </si>
  <si>
    <t>high</t>
  </si>
  <si>
    <t>My wife and I spent wonderful days here.</t>
  </si>
  <si>
    <t>my</t>
  </si>
  <si>
    <t>wife</t>
  </si>
  <si>
    <t>i</t>
  </si>
  <si>
    <t>spent</t>
  </si>
  <si>
    <t>days</t>
  </si>
  <si>
    <t>here</t>
  </si>
  <si>
    <t>Thank you very much for a memorable stay</t>
  </si>
  <si>
    <t>you</t>
  </si>
  <si>
    <t>much</t>
  </si>
  <si>
    <t>stay</t>
  </si>
  <si>
    <t>We loved everything, every single detail.</t>
  </si>
  <si>
    <t>loved</t>
  </si>
  <si>
    <t>everything</t>
  </si>
  <si>
    <t>every</t>
  </si>
  <si>
    <t>single</t>
  </si>
  <si>
    <t>detail</t>
  </si>
  <si>
    <t>Kind people, great food.</t>
  </si>
  <si>
    <t>kind</t>
  </si>
  <si>
    <t>people</t>
  </si>
  <si>
    <t>great</t>
  </si>
  <si>
    <t xml:space="preserve">Fabulous fabulous stay. We will be back for sure!        </t>
  </si>
  <si>
    <t>fabulous</t>
  </si>
  <si>
    <t>be</t>
  </si>
  <si>
    <t>sure</t>
  </si>
  <si>
    <t xml:space="preserve">     Thanks so much for the lovely experience!      </t>
  </si>
  <si>
    <t>thanks</t>
  </si>
  <si>
    <t>Somehow I had a bad experience.</t>
  </si>
  <si>
    <t>somehow</t>
  </si>
  <si>
    <t>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</si>
</sst>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19</xdr:row>
      <xdr:rowOff>12700</xdr:rowOff>
    </xdr:from>
    <xdr:to>
      <xdr:col>26</xdr:col>
      <xdr:colOff>50800</xdr:colOff>
      <xdr:row>25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846300" y="3511550"/>
          <a:ext cx="365125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Note, this</a:t>
          </a:r>
          <a:r>
            <a:rPr lang="en-US" sz="1100" baseline="0"/>
            <a:t> process does not remove stop words.</a:t>
          </a:r>
        </a:p>
        <a:p>
          <a:endParaRPr lang="en-US" sz="1100" baseline="0"/>
        </a:p>
        <a:p>
          <a:r>
            <a:rPr lang="en-US" sz="1100" baseline="0"/>
            <a:t>Of course you can remove stop words if you so desire.</a:t>
          </a:r>
        </a:p>
        <a:p>
          <a:endParaRPr lang="en-US" sz="1100" baseline="0"/>
        </a:p>
        <a:p>
          <a:r>
            <a:rPr lang="en-US" sz="1100" baseline="0"/>
            <a:t>But Excel is not a good tool to conduct text mining if only using Excel built-in functions.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workbookViewId="0"/>
  </sheetViews>
  <sheetFormatPr defaultRowHeight="15"/>
  <cols>
    <col min="1" max="1" width="15.140625" bestFit="1" customWidth="1"/>
    <col min="2" max="2" width="13.28515625" bestFit="1" customWidth="1"/>
    <col min="4" max="4" width="11.140625" bestFit="1" customWidth="1"/>
  </cols>
  <sheetData>
    <row r="1" spans="1:4">
      <c r="A1" s="1" t="s">
        <v>0</v>
      </c>
      <c r="B1" s="1" t="s">
        <v>1</v>
      </c>
      <c r="C1" s="1"/>
      <c r="D1" s="1" t="s">
        <v>2</v>
      </c>
    </row>
    <row r="2" spans="1:4">
      <c r="A2" t="s">
        <v>3</v>
      </c>
      <c r="B2">
        <v>-1</v>
      </c>
      <c r="C2" s="1"/>
      <c r="D2" t="s">
        <v>4</v>
      </c>
    </row>
    <row r="3" spans="1:4">
      <c r="A3" t="s">
        <v>5</v>
      </c>
      <c r="B3">
        <v>1</v>
      </c>
      <c r="D3" t="s">
        <v>6</v>
      </c>
    </row>
    <row r="4" spans="1:4">
      <c r="A4" t="s">
        <v>7</v>
      </c>
      <c r="B4">
        <v>1</v>
      </c>
      <c r="D4" t="s">
        <v>8</v>
      </c>
    </row>
    <row r="5" spans="1:4">
      <c r="A5" t="s">
        <v>9</v>
      </c>
      <c r="B5">
        <v>1</v>
      </c>
      <c r="D5" t="s">
        <v>10</v>
      </c>
    </row>
    <row r="6" spans="1:4">
      <c r="A6" t="s">
        <v>11</v>
      </c>
      <c r="B6">
        <v>1</v>
      </c>
      <c r="D6" t="s">
        <v>12</v>
      </c>
    </row>
    <row r="7" spans="1:4">
      <c r="A7" t="s">
        <v>13</v>
      </c>
      <c r="B7">
        <v>1</v>
      </c>
      <c r="D7" t="s">
        <v>14</v>
      </c>
    </row>
    <row r="8" spans="1:4">
      <c r="A8" t="s">
        <v>15</v>
      </c>
      <c r="B8">
        <v>1</v>
      </c>
      <c r="D8" t="s">
        <v>16</v>
      </c>
    </row>
    <row r="9" spans="1:4">
      <c r="A9" t="s">
        <v>17</v>
      </c>
      <c r="B9">
        <v>1</v>
      </c>
      <c r="D9" t="s">
        <v>18</v>
      </c>
    </row>
    <row r="10" spans="1:4">
      <c r="A10" t="s">
        <v>19</v>
      </c>
      <c r="B10">
        <v>1</v>
      </c>
      <c r="D10" t="s">
        <v>20</v>
      </c>
    </row>
    <row r="11" spans="1:4">
      <c r="A11" t="s">
        <v>21</v>
      </c>
      <c r="B11">
        <v>1</v>
      </c>
      <c r="D11" t="s">
        <v>22</v>
      </c>
    </row>
    <row r="12" spans="1:4">
      <c r="A12" t="s">
        <v>23</v>
      </c>
      <c r="B12">
        <v>1</v>
      </c>
      <c r="D12" t="s">
        <v>24</v>
      </c>
    </row>
    <row r="13" spans="1:4">
      <c r="A13" t="s">
        <v>25</v>
      </c>
      <c r="B13">
        <v>1</v>
      </c>
      <c r="D13" t="s">
        <v>26</v>
      </c>
    </row>
    <row r="14" spans="1:4">
      <c r="A14" t="s">
        <v>27</v>
      </c>
      <c r="B14">
        <v>1</v>
      </c>
      <c r="D14" t="s">
        <v>28</v>
      </c>
    </row>
    <row r="15" spans="1:4">
      <c r="A15" t="s">
        <v>29</v>
      </c>
      <c r="B15">
        <v>1</v>
      </c>
      <c r="D15" t="s">
        <v>30</v>
      </c>
    </row>
    <row r="16" spans="1:4">
      <c r="A16" t="s">
        <v>31</v>
      </c>
      <c r="B16">
        <v>1</v>
      </c>
      <c r="D16" t="s">
        <v>32</v>
      </c>
    </row>
    <row r="17" spans="1:4">
      <c r="A17" t="s">
        <v>33</v>
      </c>
      <c r="B17">
        <v>1</v>
      </c>
      <c r="D17" t="s">
        <v>34</v>
      </c>
    </row>
    <row r="18" spans="1:4">
      <c r="A18" t="s">
        <v>35</v>
      </c>
      <c r="B18">
        <v>1</v>
      </c>
      <c r="D18" t="s">
        <v>36</v>
      </c>
    </row>
    <row r="19" spans="1:4">
      <c r="A19" t="s">
        <v>37</v>
      </c>
      <c r="B19">
        <v>1</v>
      </c>
      <c r="D19" t="s">
        <v>38</v>
      </c>
    </row>
    <row r="20" spans="1:4">
      <c r="A20" t="s">
        <v>39</v>
      </c>
      <c r="B20">
        <v>-1</v>
      </c>
      <c r="D20" t="s">
        <v>40</v>
      </c>
    </row>
    <row r="21" spans="1:4">
      <c r="A21" t="s">
        <v>41</v>
      </c>
      <c r="B21">
        <v>-1</v>
      </c>
      <c r="D21" t="s">
        <v>42</v>
      </c>
    </row>
    <row r="22" spans="1:4">
      <c r="A22" t="s">
        <v>43</v>
      </c>
      <c r="B22">
        <v>-1</v>
      </c>
      <c r="D22" t="s">
        <v>44</v>
      </c>
    </row>
    <row r="23" spans="1:4">
      <c r="A23" t="s">
        <v>45</v>
      </c>
      <c r="B23">
        <v>-1</v>
      </c>
      <c r="D23" t="s">
        <v>46</v>
      </c>
    </row>
    <row r="24" spans="1:4">
      <c r="A24" t="s">
        <v>47</v>
      </c>
      <c r="B24">
        <v>-1</v>
      </c>
      <c r="D24" t="s">
        <v>48</v>
      </c>
    </row>
    <row r="25" spans="1:4">
      <c r="A25" t="s">
        <v>49</v>
      </c>
      <c r="B25">
        <v>-1</v>
      </c>
      <c r="D25" t="s">
        <v>50</v>
      </c>
    </row>
    <row r="26" spans="1:4">
      <c r="A26" t="s">
        <v>51</v>
      </c>
      <c r="B26">
        <v>-1</v>
      </c>
    </row>
    <row r="27" spans="1:4">
      <c r="A27" t="s">
        <v>52</v>
      </c>
      <c r="B27">
        <v>-1</v>
      </c>
    </row>
    <row r="28" spans="1:4">
      <c r="A28" t="s">
        <v>53</v>
      </c>
      <c r="B28">
        <v>-1</v>
      </c>
    </row>
    <row r="29" spans="1:4">
      <c r="A29" t="s">
        <v>54</v>
      </c>
      <c r="B29">
        <v>-1</v>
      </c>
    </row>
    <row r="30" spans="1:4">
      <c r="A30" t="s">
        <v>55</v>
      </c>
      <c r="B30">
        <v>-1</v>
      </c>
    </row>
    <row r="31" spans="1:4">
      <c r="A31" t="s">
        <v>56</v>
      </c>
      <c r="B31">
        <v>-1</v>
      </c>
    </row>
    <row r="32" spans="1:4">
      <c r="A32" t="s">
        <v>57</v>
      </c>
      <c r="B32">
        <v>-1</v>
      </c>
    </row>
    <row r="33" spans="1:2">
      <c r="A33" t="s">
        <v>58</v>
      </c>
      <c r="B33">
        <v>-1</v>
      </c>
    </row>
    <row r="34" spans="1:2">
      <c r="A34" t="s">
        <v>59</v>
      </c>
      <c r="B34">
        <v>-1</v>
      </c>
    </row>
    <row r="35" spans="1:2">
      <c r="A35" t="s">
        <v>60</v>
      </c>
      <c r="B35">
        <v>-1</v>
      </c>
    </row>
    <row r="36" spans="1:2">
      <c r="A36" t="s">
        <v>61</v>
      </c>
      <c r="B36">
        <v>-1</v>
      </c>
    </row>
    <row r="37" spans="1:2">
      <c r="A37" t="s">
        <v>62</v>
      </c>
      <c r="B37">
        <v>-1</v>
      </c>
    </row>
    <row r="38" spans="1:2">
      <c r="A38" t="s">
        <v>63</v>
      </c>
      <c r="B38">
        <v>-1</v>
      </c>
    </row>
    <row r="39" spans="1:2">
      <c r="A39" t="s">
        <v>64</v>
      </c>
      <c r="B39">
        <v>-1</v>
      </c>
    </row>
    <row r="40" spans="1:2">
      <c r="A40" t="s">
        <v>65</v>
      </c>
      <c r="B40">
        <v>-1</v>
      </c>
    </row>
    <row r="41" spans="1:2">
      <c r="A41" t="s">
        <v>66</v>
      </c>
      <c r="B41">
        <v>-1</v>
      </c>
    </row>
    <row r="42" spans="1:2">
      <c r="A42" t="s">
        <v>67</v>
      </c>
      <c r="B42">
        <v>-1</v>
      </c>
    </row>
    <row r="43" spans="1:2">
      <c r="A43" t="s">
        <v>68</v>
      </c>
      <c r="B43">
        <v>-1</v>
      </c>
    </row>
    <row r="44" spans="1:2">
      <c r="A44" t="s">
        <v>69</v>
      </c>
      <c r="B44">
        <v>-1</v>
      </c>
    </row>
    <row r="45" spans="1:2">
      <c r="A45" t="s">
        <v>70</v>
      </c>
      <c r="B45">
        <v>-1</v>
      </c>
    </row>
    <row r="46" spans="1:2">
      <c r="A46" t="s">
        <v>71</v>
      </c>
      <c r="B46">
        <v>-1</v>
      </c>
    </row>
    <row r="47" spans="1:2">
      <c r="A47" t="s">
        <v>72</v>
      </c>
      <c r="B47">
        <v>2</v>
      </c>
    </row>
    <row r="48" spans="1:2">
      <c r="A48" t="s">
        <v>73</v>
      </c>
      <c r="B48">
        <v>2</v>
      </c>
    </row>
    <row r="49" spans="1:2">
      <c r="A49" t="s">
        <v>74</v>
      </c>
      <c r="B49">
        <v>2</v>
      </c>
    </row>
    <row r="50" spans="1:2">
      <c r="A50" t="s">
        <v>75</v>
      </c>
      <c r="B50">
        <v>2</v>
      </c>
    </row>
    <row r="51" spans="1:2">
      <c r="A51" t="s">
        <v>76</v>
      </c>
      <c r="B51">
        <v>2</v>
      </c>
    </row>
    <row r="52" spans="1:2">
      <c r="A52" t="s">
        <v>77</v>
      </c>
      <c r="B52">
        <v>2</v>
      </c>
    </row>
    <row r="53" spans="1:2">
      <c r="A53" t="s">
        <v>78</v>
      </c>
      <c r="B53">
        <v>2</v>
      </c>
    </row>
    <row r="54" spans="1:2">
      <c r="A54" t="s">
        <v>79</v>
      </c>
      <c r="B54">
        <v>2</v>
      </c>
    </row>
    <row r="55" spans="1:2">
      <c r="A55" t="s">
        <v>80</v>
      </c>
      <c r="B55">
        <v>2</v>
      </c>
    </row>
    <row r="56" spans="1:2">
      <c r="A56" t="s">
        <v>81</v>
      </c>
      <c r="B56">
        <v>2</v>
      </c>
    </row>
  </sheetData>
  <sortState xmlns:xlrd2="http://schemas.microsoft.com/office/spreadsheetml/2017/richdata2" ref="D2:D26">
    <sortCondition ref="D3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"/>
  <sheetViews>
    <sheetView tabSelected="1" topLeftCell="M1" workbookViewId="0">
      <selection activeCell="AE2" sqref="AE2"/>
    </sheetView>
  </sheetViews>
  <sheetFormatPr defaultRowHeight="15"/>
  <cols>
    <col min="1" max="1" width="45.85546875" bestFit="1" customWidth="1"/>
    <col min="31" max="31" width="39.140625" bestFit="1" customWidth="1"/>
    <col min="32" max="32" width="9.42578125" bestFit="1" customWidth="1"/>
  </cols>
  <sheetData>
    <row r="1" spans="1:60">
      <c r="A1" t="s">
        <v>82</v>
      </c>
      <c r="B1" t="s">
        <v>83</v>
      </c>
      <c r="C1" t="s">
        <v>84</v>
      </c>
      <c r="D1" s="12" t="s">
        <v>85</v>
      </c>
      <c r="E1" s="12"/>
      <c r="F1" s="12"/>
      <c r="G1" s="12"/>
      <c r="H1" s="12"/>
      <c r="I1" s="12"/>
      <c r="J1" s="12"/>
      <c r="K1" s="12"/>
      <c r="L1" s="12"/>
      <c r="M1" s="12" t="s">
        <v>86</v>
      </c>
      <c r="N1" s="12"/>
      <c r="O1" s="12"/>
      <c r="P1" s="12"/>
      <c r="Q1" s="12"/>
      <c r="R1" s="12"/>
      <c r="S1" s="12"/>
      <c r="T1" s="12"/>
      <c r="U1" s="12"/>
      <c r="W1" s="12" t="s">
        <v>87</v>
      </c>
      <c r="X1" s="12"/>
      <c r="Y1" s="12"/>
      <c r="Z1" s="12"/>
      <c r="AA1" s="12"/>
      <c r="AB1" s="12"/>
      <c r="AC1" s="12"/>
      <c r="AD1" s="12"/>
      <c r="AE1" s="12"/>
      <c r="AF1" s="11" t="s">
        <v>88</v>
      </c>
      <c r="AG1" s="11"/>
      <c r="AH1" s="11"/>
      <c r="AI1" s="11"/>
      <c r="AJ1" s="11"/>
      <c r="AK1" s="11"/>
      <c r="AL1" s="11"/>
      <c r="AM1" s="11" t="s">
        <v>89</v>
      </c>
      <c r="AN1" s="11"/>
      <c r="AO1" s="11"/>
      <c r="AP1" s="11"/>
      <c r="AQ1" s="11"/>
      <c r="AR1" s="11"/>
      <c r="AT1" s="11" t="s">
        <v>90</v>
      </c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0" t="s">
        <v>91</v>
      </c>
      <c r="BH1" s="10" t="s">
        <v>92</v>
      </c>
    </row>
    <row r="2" spans="1:60">
      <c r="A2" t="s">
        <v>93</v>
      </c>
      <c r="B2" t="str">
        <f>TRIM(LOWER(A2))</f>
        <v>absolutely wonderful. food is so delicious</v>
      </c>
      <c r="C2" t="str">
        <f>IF(MID(B2,LEN(B2),1)="!",TRIM(LEFT(B2,LEN(B2)-1)),B2)</f>
        <v>absolutely wonderful. food is so delicious</v>
      </c>
      <c r="D2" t="s">
        <v>94</v>
      </c>
      <c r="E2" t="s">
        <v>31</v>
      </c>
      <c r="F2" t="s">
        <v>95</v>
      </c>
      <c r="G2" t="s">
        <v>24</v>
      </c>
      <c r="H2" t="s">
        <v>96</v>
      </c>
      <c r="I2" t="s">
        <v>97</v>
      </c>
      <c r="M2" t="str">
        <f t="shared" ref="M2:M17" si="0">IF(OR(ISBLANK(D2),COUNTIFS(stw,D2)&gt;0),"", D2)</f>
        <v>absolutely</v>
      </c>
      <c r="N2" t="str">
        <f t="shared" ref="N2:N17" si="1">IF(OR(ISBLANK(E2),COUNTIFS(stw,E2)&gt;0),"", E2)</f>
        <v>wonderful</v>
      </c>
      <c r="O2" t="str">
        <f t="shared" ref="O2:O17" si="2">IF(OR(ISBLANK(F2),COUNTIFS(stw,F2)&gt;0),"", F2)</f>
        <v>food</v>
      </c>
      <c r="P2" t="str">
        <f t="shared" ref="P2:P17" si="3">IF(OR(ISBLANK(G2),COUNTIFS(stw,G2)&gt;0),"", G2)</f>
        <v/>
      </c>
      <c r="Q2" t="str">
        <f t="shared" ref="Q2:Q17" si="4">IF(OR(ISBLANK(H2),COUNTIFS(stw,H2)&gt;0),"", H2)</f>
        <v>so</v>
      </c>
      <c r="R2" t="str">
        <f t="shared" ref="R2:R17" si="5">IF(OR(ISBLANK(I2),COUNTIFS(stw,I2)&gt;0),"", I2)</f>
        <v>delicious</v>
      </c>
      <c r="S2" t="str">
        <f t="shared" ref="S2:S17" si="6">IF(OR(ISBLANK(J2),COUNTIFS(stw,J2)&gt;0),"", J2)</f>
        <v/>
      </c>
      <c r="T2" t="str">
        <f t="shared" ref="T2:T17" si="7">IF(OR(ISBLANK(K2),COUNTIFS(stw,K2)&gt;0),"", K2)</f>
        <v/>
      </c>
      <c r="U2" t="str">
        <f t="shared" ref="U2:U17" si="8">IF(OR(ISBLANK(L2),COUNTIFS(stw,L2)&gt;0),"", L2)</f>
        <v/>
      </c>
      <c r="AE2" t="str">
        <f>_xlfn.TEXTJOIN(" ", TRUE, M2:U2)</f>
        <v>absolutely wonderful food so delicious</v>
      </c>
      <c r="AF2" s="2" t="s">
        <v>94</v>
      </c>
      <c r="AG2" s="3" t="s">
        <v>31</v>
      </c>
      <c r="AH2" s="3" t="s">
        <v>95</v>
      </c>
      <c r="AI2" s="3" t="s">
        <v>96</v>
      </c>
      <c r="AJ2" s="3" t="s">
        <v>97</v>
      </c>
      <c r="AK2" s="3"/>
      <c r="AL2" s="3"/>
      <c r="AM2" s="3" t="str">
        <f>IF(AND(ISBLANK(AF2)=FALSE,ISBLANK(AG2)=FALSE), AF2 &amp; " " &amp; AG2, "")</f>
        <v>absolutely wonderful</v>
      </c>
      <c r="AN2" s="3" t="str">
        <f t="shared" ref="AN2:AR17" si="9">IF(AND(ISBLANK(AG2)=FALSE,ISBLANK(AH2)=FALSE), AG2 &amp; " " &amp; AH2, "")</f>
        <v>wonderful food</v>
      </c>
      <c r="AO2" s="3" t="str">
        <f t="shared" si="9"/>
        <v>food so</v>
      </c>
      <c r="AP2" s="3" t="str">
        <f t="shared" si="9"/>
        <v>so delicious</v>
      </c>
      <c r="AQ2" s="3" t="str">
        <f t="shared" si="9"/>
        <v/>
      </c>
      <c r="AR2" s="4" t="str">
        <f t="shared" si="9"/>
        <v/>
      </c>
      <c r="AT2">
        <f>IFERROR(INDEX(kws,MATCH(AF2,kw,0),1),0)</f>
        <v>0</v>
      </c>
      <c r="AU2">
        <f>IFERROR(INDEX(kws,MATCH(AG2,kw,0),1),0)</f>
        <v>1</v>
      </c>
      <c r="AV2">
        <f>IFERROR(INDEX(kws,MATCH(AH2,kw,0),1),0)</f>
        <v>0</v>
      </c>
      <c r="AW2">
        <f>IFERROR(INDEX(kws,MATCH(AI2,kw,0),1),0)</f>
        <v>0</v>
      </c>
      <c r="AX2">
        <f>IFERROR(INDEX(kws,MATCH(AJ2,kw,0),1),0)</f>
        <v>0</v>
      </c>
      <c r="AY2">
        <f>IFERROR(INDEX(kws,MATCH(AK2,kw,0),1),0)</f>
        <v>0</v>
      </c>
      <c r="AZ2">
        <f>IFERROR(INDEX(kws,MATCH(AL2,kw,0),1),0)</f>
        <v>0</v>
      </c>
      <c r="BA2">
        <f>IFERROR(INDEX(kws,MATCH(AM2,kw,0),1),0)</f>
        <v>0</v>
      </c>
      <c r="BB2">
        <f>IFERROR(INDEX(kws,MATCH(AN2,kw,0),1),0)</f>
        <v>0</v>
      </c>
      <c r="BC2">
        <f>IFERROR(INDEX(kws,MATCH(AO2,kw,0),1),0)</f>
        <v>0</v>
      </c>
      <c r="BD2">
        <f>IFERROR(INDEX(kws,MATCH(AP2,kw,0),1),0)</f>
        <v>0</v>
      </c>
      <c r="BE2">
        <f>IFERROR(INDEX(kws,MATCH(AQ2,kw,0),1),0)</f>
        <v>0</v>
      </c>
      <c r="BF2">
        <f>IFERROR(INDEX(kws,MATCH(AR2,kw,0),1),0)</f>
        <v>0</v>
      </c>
      <c r="BG2" s="10">
        <f>SUM(AT2:BF2)</f>
        <v>1</v>
      </c>
      <c r="BH2" s="10" t="str">
        <f>IF(BG2&gt;0, "Positive", IF(BG2=0, "Neutral", "Negative"))</f>
        <v>Positive</v>
      </c>
    </row>
    <row r="3" spans="1:60">
      <c r="A3" t="s">
        <v>98</v>
      </c>
      <c r="B3" t="str">
        <f t="shared" ref="B3:B17" si="10">TRIM(LOWER(A3))</f>
        <v>a magical place!</v>
      </c>
      <c r="C3" t="str">
        <f t="shared" ref="C3:C17" si="11">IF(MID(B3,LEN(B3),1)="!",TRIM(LEFT(B3,LEN(B3)-1)),B3)</f>
        <v>a magical place</v>
      </c>
      <c r="D3" t="s">
        <v>4</v>
      </c>
      <c r="E3" t="s">
        <v>99</v>
      </c>
      <c r="F3" t="s">
        <v>100</v>
      </c>
      <c r="M3" t="str">
        <f t="shared" si="0"/>
        <v/>
      </c>
      <c r="N3" t="str">
        <f t="shared" si="1"/>
        <v>magical</v>
      </c>
      <c r="O3" t="str">
        <f t="shared" si="2"/>
        <v>place</v>
      </c>
      <c r="P3" t="str">
        <f t="shared" si="3"/>
        <v/>
      </c>
      <c r="Q3" t="str">
        <f t="shared" si="4"/>
        <v/>
      </c>
      <c r="R3" t="str">
        <f t="shared" si="5"/>
        <v/>
      </c>
      <c r="S3" t="str">
        <f t="shared" si="6"/>
        <v/>
      </c>
      <c r="T3" t="str">
        <f t="shared" si="7"/>
        <v/>
      </c>
      <c r="U3" t="str">
        <f t="shared" si="8"/>
        <v/>
      </c>
      <c r="AE3" t="str">
        <f t="shared" ref="AE3:AE17" si="12">_xlfn.TEXTJOIN(" ", TRUE, M3:U3)</f>
        <v>magical place</v>
      </c>
      <c r="AF3" s="5" t="s">
        <v>99</v>
      </c>
      <c r="AG3" t="s">
        <v>100</v>
      </c>
      <c r="AM3" t="str">
        <f t="shared" ref="AM3:AM17" si="13">IF(AND(ISBLANK(AF3)=FALSE,ISBLANK(AG3)=FALSE), AF3 &amp; " " &amp; AG3, "")</f>
        <v>magical place</v>
      </c>
      <c r="AN3" t="str">
        <f t="shared" si="9"/>
        <v/>
      </c>
      <c r="AO3" t="str">
        <f t="shared" si="9"/>
        <v/>
      </c>
      <c r="AP3" t="str">
        <f t="shared" si="9"/>
        <v/>
      </c>
      <c r="AQ3" t="str">
        <f t="shared" si="9"/>
        <v/>
      </c>
      <c r="AR3" s="6" t="str">
        <f t="shared" si="9"/>
        <v/>
      </c>
      <c r="AT3">
        <f>IFERROR(INDEX(kws,MATCH(AF3,kw,0),1),0)</f>
        <v>0</v>
      </c>
      <c r="AU3">
        <f>IFERROR(INDEX(kws,MATCH(AG3,kw,0),1),0)</f>
        <v>0</v>
      </c>
      <c r="AV3">
        <f>IFERROR(INDEX(kws,MATCH(AH3,kw,0),1),0)</f>
        <v>0</v>
      </c>
      <c r="AW3">
        <f>IFERROR(INDEX(kws,MATCH(AI3,kw,0),1),0)</f>
        <v>0</v>
      </c>
      <c r="AX3">
        <f>IFERROR(INDEX(kws,MATCH(AJ3,kw,0),1),0)</f>
        <v>0</v>
      </c>
      <c r="AY3">
        <f>IFERROR(INDEX(kws,MATCH(AK3,kw,0),1),0)</f>
        <v>0</v>
      </c>
      <c r="AZ3">
        <f>IFERROR(INDEX(kws,MATCH(AL3,kw,0),1),0)</f>
        <v>0</v>
      </c>
      <c r="BA3">
        <f>IFERROR(INDEX(kws,MATCH(AM3,kw,0),1),0)</f>
        <v>0</v>
      </c>
      <c r="BB3">
        <f>IFERROR(INDEX(kws,MATCH(AN3,kw,0),1),0)</f>
        <v>0</v>
      </c>
      <c r="BC3">
        <f>IFERROR(INDEX(kws,MATCH(AO3,kw,0),1),0)</f>
        <v>0</v>
      </c>
      <c r="BD3">
        <f>IFERROR(INDEX(kws,MATCH(AP3,kw,0),1),0)</f>
        <v>0</v>
      </c>
      <c r="BE3">
        <f>IFERROR(INDEX(kws,MATCH(AQ3,kw,0),1),0)</f>
        <v>0</v>
      </c>
      <c r="BF3">
        <f>IFERROR(INDEX(kws,MATCH(AR3,kw,0),1),0)</f>
        <v>0</v>
      </c>
      <c r="BG3" s="10">
        <f t="shared" ref="BG3:BG17" si="14">SUM(AT3:BF3)</f>
        <v>0</v>
      </c>
      <c r="BH3" s="10" t="str">
        <f t="shared" ref="BH3:BH17" si="15">IF(BG3&gt;0, "Positive", IF(BG3=0, "Neutral", "Negative"))</f>
        <v>Neutral</v>
      </c>
    </row>
    <row r="4" spans="1:60">
      <c r="A4" t="s">
        <v>101</v>
      </c>
      <c r="B4" t="str">
        <f t="shared" si="10"/>
        <v>the service was very nice.</v>
      </c>
      <c r="C4" t="str">
        <f t="shared" si="11"/>
        <v>the service was very nice.</v>
      </c>
      <c r="D4" t="s">
        <v>34</v>
      </c>
      <c r="E4" t="s">
        <v>102</v>
      </c>
      <c r="F4" t="s">
        <v>44</v>
      </c>
      <c r="G4" t="s">
        <v>103</v>
      </c>
      <c r="H4" t="s">
        <v>104</v>
      </c>
      <c r="M4" t="str">
        <f t="shared" si="0"/>
        <v/>
      </c>
      <c r="N4" t="str">
        <f t="shared" si="1"/>
        <v>service</v>
      </c>
      <c r="O4" t="str">
        <f t="shared" si="2"/>
        <v/>
      </c>
      <c r="P4" t="str">
        <f t="shared" si="3"/>
        <v>very</v>
      </c>
      <c r="Q4" t="str">
        <f t="shared" si="4"/>
        <v>nice</v>
      </c>
      <c r="R4" t="str">
        <f t="shared" si="5"/>
        <v/>
      </c>
      <c r="S4" t="str">
        <f t="shared" si="6"/>
        <v/>
      </c>
      <c r="T4" t="str">
        <f t="shared" si="7"/>
        <v/>
      </c>
      <c r="U4" t="str">
        <f t="shared" si="8"/>
        <v/>
      </c>
      <c r="AE4" t="str">
        <f t="shared" si="12"/>
        <v>service very nice</v>
      </c>
      <c r="AF4" s="5" t="s">
        <v>102</v>
      </c>
      <c r="AG4" t="s">
        <v>103</v>
      </c>
      <c r="AH4" t="s">
        <v>104</v>
      </c>
      <c r="AM4" t="str">
        <f t="shared" si="13"/>
        <v>service very</v>
      </c>
      <c r="AN4" t="str">
        <f t="shared" si="9"/>
        <v>very nice</v>
      </c>
      <c r="AO4" t="str">
        <f t="shared" si="9"/>
        <v/>
      </c>
      <c r="AP4" t="str">
        <f t="shared" si="9"/>
        <v/>
      </c>
      <c r="AQ4" t="str">
        <f t="shared" si="9"/>
        <v/>
      </c>
      <c r="AR4" s="6" t="str">
        <f t="shared" si="9"/>
        <v/>
      </c>
      <c r="AT4">
        <f>IFERROR(INDEX(kws,MATCH(AF4,kw,0),1),0)</f>
        <v>0</v>
      </c>
      <c r="AU4">
        <f>IFERROR(INDEX(kws,MATCH(AG4,kw,0),1),0)</f>
        <v>0</v>
      </c>
      <c r="AV4">
        <f>IFERROR(INDEX(kws,MATCH(AH4,kw,0),1),0)</f>
        <v>0</v>
      </c>
      <c r="AW4">
        <f>IFERROR(INDEX(kws,MATCH(AI4,kw,0),1),0)</f>
        <v>0</v>
      </c>
      <c r="AX4">
        <f>IFERROR(INDEX(kws,MATCH(AJ4,kw,0),1),0)</f>
        <v>0</v>
      </c>
      <c r="AY4">
        <f>IFERROR(INDEX(kws,MATCH(AK4,kw,0),1),0)</f>
        <v>0</v>
      </c>
      <c r="AZ4">
        <f>IFERROR(INDEX(kws,MATCH(AL4,kw,0),1),0)</f>
        <v>0</v>
      </c>
      <c r="BA4">
        <f>IFERROR(INDEX(kws,MATCH(AM4,kw,0),1),0)</f>
        <v>0</v>
      </c>
      <c r="BB4">
        <f>IFERROR(INDEX(kws,MATCH(AN4,kw,0),1),0)</f>
        <v>0</v>
      </c>
      <c r="BC4">
        <f>IFERROR(INDEX(kws,MATCH(AO4,kw,0),1),0)</f>
        <v>0</v>
      </c>
      <c r="BD4">
        <f>IFERROR(INDEX(kws,MATCH(AP4,kw,0),1),0)</f>
        <v>0</v>
      </c>
      <c r="BE4">
        <f>IFERROR(INDEX(kws,MATCH(AQ4,kw,0),1),0)</f>
        <v>0</v>
      </c>
      <c r="BF4">
        <f>IFERROR(INDEX(kws,MATCH(AR4,kw,0),1),0)</f>
        <v>0</v>
      </c>
      <c r="BG4" s="10">
        <f t="shared" si="14"/>
        <v>0</v>
      </c>
      <c r="BH4" s="10" t="str">
        <f t="shared" si="15"/>
        <v>Neutral</v>
      </c>
    </row>
    <row r="5" spans="1:60">
      <c r="A5" t="s">
        <v>105</v>
      </c>
      <c r="B5" t="str">
        <f t="shared" si="10"/>
        <v>a very pleasant one!</v>
      </c>
      <c r="C5" t="str">
        <f t="shared" si="11"/>
        <v>a very pleasant one</v>
      </c>
      <c r="D5" t="s">
        <v>4</v>
      </c>
      <c r="E5" t="s">
        <v>103</v>
      </c>
      <c r="F5" t="s">
        <v>27</v>
      </c>
      <c r="G5" t="s">
        <v>106</v>
      </c>
      <c r="M5" t="str">
        <f t="shared" si="0"/>
        <v/>
      </c>
      <c r="N5" t="str">
        <f t="shared" si="1"/>
        <v>very</v>
      </c>
      <c r="O5" t="str">
        <f t="shared" si="2"/>
        <v>pleasant</v>
      </c>
      <c r="P5" t="str">
        <f t="shared" si="3"/>
        <v>one</v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AE5" t="str">
        <f t="shared" si="12"/>
        <v>very pleasant one</v>
      </c>
      <c r="AF5" s="5" t="s">
        <v>103</v>
      </c>
      <c r="AG5" t="s">
        <v>27</v>
      </c>
      <c r="AH5" t="s">
        <v>106</v>
      </c>
      <c r="AM5" t="str">
        <f t="shared" si="13"/>
        <v>very pleasant</v>
      </c>
      <c r="AN5" t="str">
        <f t="shared" si="9"/>
        <v>pleasant one</v>
      </c>
      <c r="AO5" t="str">
        <f t="shared" si="9"/>
        <v/>
      </c>
      <c r="AP5" t="str">
        <f t="shared" si="9"/>
        <v/>
      </c>
      <c r="AQ5" t="str">
        <f t="shared" si="9"/>
        <v/>
      </c>
      <c r="AR5" s="6" t="str">
        <f t="shared" si="9"/>
        <v/>
      </c>
      <c r="AT5">
        <f>IFERROR(INDEX(kws,MATCH(AF5,kw,0),1),0)</f>
        <v>0</v>
      </c>
      <c r="AU5">
        <f>IFERROR(INDEX(kws,MATCH(AG5,kw,0),1),0)</f>
        <v>1</v>
      </c>
      <c r="AV5">
        <f>IFERROR(INDEX(kws,MATCH(AH5,kw,0),1),0)</f>
        <v>0</v>
      </c>
      <c r="AW5">
        <f>IFERROR(INDEX(kws,MATCH(AI5,kw,0),1),0)</f>
        <v>0</v>
      </c>
      <c r="AX5">
        <f>IFERROR(INDEX(kws,MATCH(AJ5,kw,0),1),0)</f>
        <v>0</v>
      </c>
      <c r="AY5">
        <f>IFERROR(INDEX(kws,MATCH(AK5,kw,0),1),0)</f>
        <v>0</v>
      </c>
      <c r="AZ5">
        <f>IFERROR(INDEX(kws,MATCH(AL5,kw,0),1),0)</f>
        <v>0</v>
      </c>
      <c r="BA5">
        <f>IFERROR(INDEX(kws,MATCH(AM5,kw,0),1),0)</f>
        <v>0</v>
      </c>
      <c r="BB5">
        <f>IFERROR(INDEX(kws,MATCH(AN5,kw,0),1),0)</f>
        <v>0</v>
      </c>
      <c r="BC5">
        <f>IFERROR(INDEX(kws,MATCH(AO5,kw,0),1),0)</f>
        <v>0</v>
      </c>
      <c r="BD5">
        <f>IFERROR(INDEX(kws,MATCH(AP5,kw,0),1),0)</f>
        <v>0</v>
      </c>
      <c r="BE5">
        <f>IFERROR(INDEX(kws,MATCH(AQ5,kw,0),1),0)</f>
        <v>0</v>
      </c>
      <c r="BF5">
        <f>IFERROR(INDEX(kws,MATCH(AR5,kw,0),1),0)</f>
        <v>0</v>
      </c>
      <c r="BG5" s="10">
        <f t="shared" si="14"/>
        <v>1</v>
      </c>
      <c r="BH5" s="10" t="str">
        <f t="shared" si="15"/>
        <v>Positive</v>
      </c>
    </row>
    <row r="6" spans="1:60">
      <c r="A6" t="s">
        <v>107</v>
      </c>
      <c r="B6" t="str">
        <f t="shared" si="10"/>
        <v>expensive, though</v>
      </c>
      <c r="C6" t="str">
        <f t="shared" si="11"/>
        <v>expensive, though</v>
      </c>
      <c r="D6" t="s">
        <v>64</v>
      </c>
      <c r="E6" t="s">
        <v>108</v>
      </c>
      <c r="M6" t="str">
        <f t="shared" si="0"/>
        <v>expensive</v>
      </c>
      <c r="N6" t="str">
        <f t="shared" si="1"/>
        <v>though</v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AE6" t="str">
        <f t="shared" si="12"/>
        <v>expensive though</v>
      </c>
      <c r="AF6" s="5" t="s">
        <v>64</v>
      </c>
      <c r="AG6" t="s">
        <v>108</v>
      </c>
      <c r="AM6" t="str">
        <f t="shared" si="13"/>
        <v>expensive though</v>
      </c>
      <c r="AN6" t="str">
        <f t="shared" si="9"/>
        <v/>
      </c>
      <c r="AO6" t="str">
        <f t="shared" si="9"/>
        <v/>
      </c>
      <c r="AP6" t="str">
        <f t="shared" si="9"/>
        <v/>
      </c>
      <c r="AQ6" t="str">
        <f t="shared" si="9"/>
        <v/>
      </c>
      <c r="AR6" s="6" t="str">
        <f t="shared" si="9"/>
        <v/>
      </c>
      <c r="AT6">
        <f>IFERROR(INDEX(kws,MATCH(AF6,kw,0),1),0)</f>
        <v>-1</v>
      </c>
      <c r="AU6">
        <f>IFERROR(INDEX(kws,MATCH(AG6,kw,0),1),0)</f>
        <v>0</v>
      </c>
      <c r="AV6">
        <f>IFERROR(INDEX(kws,MATCH(AH6,kw,0),1),0)</f>
        <v>0</v>
      </c>
      <c r="AW6">
        <f>IFERROR(INDEX(kws,MATCH(AI6,kw,0),1),0)</f>
        <v>0</v>
      </c>
      <c r="AX6">
        <f>IFERROR(INDEX(kws,MATCH(AJ6,kw,0),1),0)</f>
        <v>0</v>
      </c>
      <c r="AY6">
        <f>IFERROR(INDEX(kws,MATCH(AK6,kw,0),1),0)</f>
        <v>0</v>
      </c>
      <c r="AZ6">
        <f>IFERROR(INDEX(kws,MATCH(AL6,kw,0),1),0)</f>
        <v>0</v>
      </c>
      <c r="BA6">
        <f>IFERROR(INDEX(kws,MATCH(AM6,kw,0),1),0)</f>
        <v>0</v>
      </c>
      <c r="BB6">
        <f>IFERROR(INDEX(kws,MATCH(AN6,kw,0),1),0)</f>
        <v>0</v>
      </c>
      <c r="BC6">
        <f>IFERROR(INDEX(kws,MATCH(AO6,kw,0),1),0)</f>
        <v>0</v>
      </c>
      <c r="BD6">
        <f>IFERROR(INDEX(kws,MATCH(AP6,kw,0),1),0)</f>
        <v>0</v>
      </c>
      <c r="BE6">
        <f>IFERROR(INDEX(kws,MATCH(AQ6,kw,0),1),0)</f>
        <v>0</v>
      </c>
      <c r="BF6">
        <f>IFERROR(INDEX(kws,MATCH(AR6,kw,0),1),0)</f>
        <v>0</v>
      </c>
      <c r="BG6" s="10">
        <f t="shared" si="14"/>
        <v>-1</v>
      </c>
      <c r="BH6" s="10" t="str">
        <f t="shared" si="15"/>
        <v>Negative</v>
      </c>
    </row>
    <row r="7" spans="1:60">
      <c r="A7" t="s">
        <v>109</v>
      </c>
      <c r="B7" t="str">
        <f t="shared" si="10"/>
        <v>highly recommended. very special.</v>
      </c>
      <c r="C7" t="str">
        <f t="shared" si="11"/>
        <v>highly recommended. very special.</v>
      </c>
      <c r="D7" t="s">
        <v>110</v>
      </c>
      <c r="E7" t="s">
        <v>111</v>
      </c>
      <c r="F7" t="s">
        <v>103</v>
      </c>
      <c r="G7" t="s">
        <v>112</v>
      </c>
      <c r="M7" t="str">
        <f t="shared" si="0"/>
        <v>highly</v>
      </c>
      <c r="N7" t="str">
        <f t="shared" si="1"/>
        <v>recommended</v>
      </c>
      <c r="O7" t="str">
        <f t="shared" si="2"/>
        <v>very</v>
      </c>
      <c r="P7" t="str">
        <f t="shared" si="3"/>
        <v>special</v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AE7" t="str">
        <f t="shared" si="12"/>
        <v>highly recommended very special</v>
      </c>
      <c r="AF7" s="5" t="s">
        <v>110</v>
      </c>
      <c r="AG7" t="s">
        <v>111</v>
      </c>
      <c r="AH7" t="s">
        <v>103</v>
      </c>
      <c r="AI7" t="s">
        <v>112</v>
      </c>
      <c r="AM7" t="str">
        <f t="shared" si="13"/>
        <v>highly recommended</v>
      </c>
      <c r="AN7" t="str">
        <f t="shared" si="9"/>
        <v>recommended very</v>
      </c>
      <c r="AO7" t="str">
        <f t="shared" si="9"/>
        <v>very special</v>
      </c>
      <c r="AP7" t="str">
        <f t="shared" si="9"/>
        <v/>
      </c>
      <c r="AQ7" t="str">
        <f t="shared" si="9"/>
        <v/>
      </c>
      <c r="AR7" s="6" t="str">
        <f t="shared" si="9"/>
        <v/>
      </c>
      <c r="AT7">
        <f>IFERROR(INDEX(kws,MATCH(AF7,kw,0),1),0)</f>
        <v>0</v>
      </c>
      <c r="AU7">
        <f>IFERROR(INDEX(kws,MATCH(AG7,kw,0),1),0)</f>
        <v>0</v>
      </c>
      <c r="AV7">
        <f>IFERROR(INDEX(kws,MATCH(AH7,kw,0),1),0)</f>
        <v>0</v>
      </c>
      <c r="AW7">
        <f>IFERROR(INDEX(kws,MATCH(AI7,kw,0),1),0)</f>
        <v>0</v>
      </c>
      <c r="AX7">
        <f>IFERROR(INDEX(kws,MATCH(AJ7,kw,0),1),0)</f>
        <v>0</v>
      </c>
      <c r="AY7">
        <f>IFERROR(INDEX(kws,MATCH(AK7,kw,0),1),0)</f>
        <v>0</v>
      </c>
      <c r="AZ7">
        <f>IFERROR(INDEX(kws,MATCH(AL7,kw,0),1),0)</f>
        <v>0</v>
      </c>
      <c r="BA7">
        <f>IFERROR(INDEX(kws,MATCH(AM7,kw,0),1),0)</f>
        <v>0</v>
      </c>
      <c r="BB7">
        <f>IFERROR(INDEX(kws,MATCH(AN7,kw,0),1),0)</f>
        <v>0</v>
      </c>
      <c r="BC7">
        <f>IFERROR(INDEX(kws,MATCH(AO7,kw,0),1),0)</f>
        <v>0</v>
      </c>
      <c r="BD7">
        <f>IFERROR(INDEX(kws,MATCH(AP7,kw,0),1),0)</f>
        <v>0</v>
      </c>
      <c r="BE7">
        <f>IFERROR(INDEX(kws,MATCH(AQ7,kw,0),1),0)</f>
        <v>0</v>
      </c>
      <c r="BF7">
        <f>IFERROR(INDEX(kws,MATCH(AR7,kw,0),1),0)</f>
        <v>0</v>
      </c>
      <c r="BG7" s="10">
        <f t="shared" si="14"/>
        <v>0</v>
      </c>
      <c r="BH7" s="10" t="str">
        <f t="shared" si="15"/>
        <v>Neutral</v>
      </c>
    </row>
    <row r="8" spans="1:60">
      <c r="A8" t="s">
        <v>113</v>
      </c>
      <c r="B8" t="str">
        <f t="shared" si="10"/>
        <v>love to come back.</v>
      </c>
      <c r="C8" t="str">
        <f t="shared" si="11"/>
        <v>love to come back.</v>
      </c>
      <c r="D8" t="s">
        <v>114</v>
      </c>
      <c r="E8" t="s">
        <v>42</v>
      </c>
      <c r="F8" t="s">
        <v>115</v>
      </c>
      <c r="G8" t="s">
        <v>116</v>
      </c>
      <c r="M8" t="str">
        <f t="shared" si="0"/>
        <v>love</v>
      </c>
      <c r="N8" t="str">
        <f t="shared" si="1"/>
        <v/>
      </c>
      <c r="O8" t="str">
        <f t="shared" si="2"/>
        <v>come</v>
      </c>
      <c r="P8" t="str">
        <f t="shared" si="3"/>
        <v>back</v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AE8" t="str">
        <f t="shared" si="12"/>
        <v>love come back</v>
      </c>
      <c r="AF8" s="5" t="s">
        <v>114</v>
      </c>
      <c r="AG8" t="s">
        <v>115</v>
      </c>
      <c r="AH8" t="s">
        <v>116</v>
      </c>
      <c r="AM8" t="str">
        <f t="shared" si="13"/>
        <v>love come</v>
      </c>
      <c r="AN8" t="str">
        <f t="shared" si="9"/>
        <v>come back</v>
      </c>
      <c r="AO8" t="str">
        <f t="shared" si="9"/>
        <v/>
      </c>
      <c r="AP8" t="str">
        <f t="shared" si="9"/>
        <v/>
      </c>
      <c r="AQ8" t="str">
        <f t="shared" si="9"/>
        <v/>
      </c>
      <c r="AR8" s="6" t="str">
        <f t="shared" si="9"/>
        <v/>
      </c>
      <c r="AT8">
        <f>IFERROR(INDEX(kws,MATCH(AF8,kw,0),1),0)</f>
        <v>0</v>
      </c>
      <c r="AU8">
        <f>IFERROR(INDEX(kws,MATCH(AG8,kw,0),1),0)</f>
        <v>0</v>
      </c>
      <c r="AV8">
        <f>IFERROR(INDEX(kws,MATCH(AH8,kw,0),1),0)</f>
        <v>0</v>
      </c>
      <c r="AW8">
        <f>IFERROR(INDEX(kws,MATCH(AI8,kw,0),1),0)</f>
        <v>0</v>
      </c>
      <c r="AX8">
        <f>IFERROR(INDEX(kws,MATCH(AJ8,kw,0),1),0)</f>
        <v>0</v>
      </c>
      <c r="AY8">
        <f>IFERROR(INDEX(kws,MATCH(AK8,kw,0),1),0)</f>
        <v>0</v>
      </c>
      <c r="AZ8">
        <f>IFERROR(INDEX(kws,MATCH(AL8,kw,0),1),0)</f>
        <v>0</v>
      </c>
      <c r="BA8">
        <f>IFERROR(INDEX(kws,MATCH(AM8,kw,0),1),0)</f>
        <v>0</v>
      </c>
      <c r="BB8">
        <f>IFERROR(INDEX(kws,MATCH(AN8,kw,0),1),0)</f>
        <v>1</v>
      </c>
      <c r="BC8">
        <f>IFERROR(INDEX(kws,MATCH(AO8,kw,0),1),0)</f>
        <v>0</v>
      </c>
      <c r="BD8">
        <f>IFERROR(INDEX(kws,MATCH(AP8,kw,0),1),0)</f>
        <v>0</v>
      </c>
      <c r="BE8">
        <f>IFERROR(INDEX(kws,MATCH(AQ8,kw,0),1),0)</f>
        <v>0</v>
      </c>
      <c r="BF8">
        <f>IFERROR(INDEX(kws,MATCH(AR8,kw,0),1),0)</f>
        <v>0</v>
      </c>
      <c r="BG8" s="10">
        <f t="shared" si="14"/>
        <v>1</v>
      </c>
      <c r="BH8" s="10" t="str">
        <f t="shared" si="15"/>
        <v>Positive</v>
      </c>
    </row>
    <row r="9" spans="1:60">
      <c r="A9" t="s">
        <v>117</v>
      </c>
      <c r="B9" t="str">
        <f t="shared" si="10"/>
        <v>fantastic experience. beautiful architecture</v>
      </c>
      <c r="C9" t="str">
        <f t="shared" si="11"/>
        <v>fantastic experience. beautiful architecture</v>
      </c>
      <c r="D9" t="s">
        <v>17</v>
      </c>
      <c r="E9" t="s">
        <v>118</v>
      </c>
      <c r="F9" t="s">
        <v>119</v>
      </c>
      <c r="G9" t="s">
        <v>120</v>
      </c>
      <c r="M9" t="str">
        <f t="shared" si="0"/>
        <v>fantastic</v>
      </c>
      <c r="N9" t="str">
        <f t="shared" si="1"/>
        <v>experience</v>
      </c>
      <c r="O9" t="str">
        <f t="shared" si="2"/>
        <v>beautiful</v>
      </c>
      <c r="P9" t="str">
        <f t="shared" si="3"/>
        <v>architecture</v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AE9" t="str">
        <f t="shared" si="12"/>
        <v>fantastic experience beautiful architecture</v>
      </c>
      <c r="AF9" s="5" t="s">
        <v>17</v>
      </c>
      <c r="AG9" t="s">
        <v>118</v>
      </c>
      <c r="AH9" t="s">
        <v>119</v>
      </c>
      <c r="AI9" t="s">
        <v>120</v>
      </c>
      <c r="AM9" t="str">
        <f t="shared" si="13"/>
        <v>fantastic experience</v>
      </c>
      <c r="AN9" t="str">
        <f t="shared" si="9"/>
        <v>experience beautiful</v>
      </c>
      <c r="AO9" t="str">
        <f t="shared" si="9"/>
        <v>beautiful architecture</v>
      </c>
      <c r="AP9" t="str">
        <f t="shared" si="9"/>
        <v/>
      </c>
      <c r="AQ9" t="str">
        <f t="shared" si="9"/>
        <v/>
      </c>
      <c r="AR9" s="6" t="str">
        <f t="shared" si="9"/>
        <v/>
      </c>
      <c r="AT9">
        <f>IFERROR(INDEX(kws,MATCH(AF9,kw,0),1),0)</f>
        <v>1</v>
      </c>
      <c r="AU9">
        <f>IFERROR(INDEX(kws,MATCH(AG9,kw,0),1),0)</f>
        <v>0</v>
      </c>
      <c r="AV9">
        <f>IFERROR(INDEX(kws,MATCH(AH9,kw,0),1),0)</f>
        <v>0</v>
      </c>
      <c r="AW9">
        <f>IFERROR(INDEX(kws,MATCH(AI9,kw,0),1),0)</f>
        <v>0</v>
      </c>
      <c r="AX9">
        <f>IFERROR(INDEX(kws,MATCH(AJ9,kw,0),1),0)</f>
        <v>0</v>
      </c>
      <c r="AY9">
        <f>IFERROR(INDEX(kws,MATCH(AK9,kw,0),1),0)</f>
        <v>0</v>
      </c>
      <c r="AZ9">
        <f>IFERROR(INDEX(kws,MATCH(AL9,kw,0),1),0)</f>
        <v>0</v>
      </c>
      <c r="BA9">
        <f>IFERROR(INDEX(kws,MATCH(AM9,kw,0),1),0)</f>
        <v>0</v>
      </c>
      <c r="BB9">
        <f>IFERROR(INDEX(kws,MATCH(AN9,kw,0),1),0)</f>
        <v>0</v>
      </c>
      <c r="BC9">
        <f>IFERROR(INDEX(kws,MATCH(AO9,kw,0),1),0)</f>
        <v>0</v>
      </c>
      <c r="BD9">
        <f>IFERROR(INDEX(kws,MATCH(AP9,kw,0),1),0)</f>
        <v>0</v>
      </c>
      <c r="BE9">
        <f>IFERROR(INDEX(kws,MATCH(AQ9,kw,0),1),0)</f>
        <v>0</v>
      </c>
      <c r="BF9">
        <f>IFERROR(INDEX(kws,MATCH(AR9,kw,0),1),0)</f>
        <v>0</v>
      </c>
      <c r="BG9" s="10">
        <f t="shared" si="14"/>
        <v>1</v>
      </c>
      <c r="BH9" s="10" t="str">
        <f t="shared" si="15"/>
        <v>Positive</v>
      </c>
    </row>
    <row r="10" spans="1:60">
      <c r="A10" t="s">
        <v>121</v>
      </c>
      <c r="B10" t="str">
        <f t="shared" si="10"/>
        <v>the price is not a fair value, high.</v>
      </c>
      <c r="C10" t="str">
        <f t="shared" si="11"/>
        <v>the price is not a fair value, high.</v>
      </c>
      <c r="D10" t="s">
        <v>34</v>
      </c>
      <c r="E10" t="s">
        <v>122</v>
      </c>
      <c r="F10" t="s">
        <v>24</v>
      </c>
      <c r="G10" t="s">
        <v>3</v>
      </c>
      <c r="H10" t="s">
        <v>4</v>
      </c>
      <c r="I10" t="s">
        <v>123</v>
      </c>
      <c r="J10" t="s">
        <v>124</v>
      </c>
      <c r="K10" t="s">
        <v>125</v>
      </c>
      <c r="M10" t="str">
        <f t="shared" si="0"/>
        <v/>
      </c>
      <c r="N10" t="str">
        <f t="shared" si="1"/>
        <v>price</v>
      </c>
      <c r="O10" t="str">
        <f t="shared" si="2"/>
        <v/>
      </c>
      <c r="P10" t="str">
        <f t="shared" si="3"/>
        <v>not</v>
      </c>
      <c r="Q10" t="str">
        <f t="shared" si="4"/>
        <v/>
      </c>
      <c r="R10" t="str">
        <f t="shared" si="5"/>
        <v>fair</v>
      </c>
      <c r="S10" t="str">
        <f t="shared" si="6"/>
        <v>value</v>
      </c>
      <c r="T10" t="str">
        <f t="shared" si="7"/>
        <v>high</v>
      </c>
      <c r="U10" t="str">
        <f t="shared" si="8"/>
        <v/>
      </c>
      <c r="AE10" t="str">
        <f t="shared" si="12"/>
        <v>price not fair value high</v>
      </c>
      <c r="AF10" s="5" t="s">
        <v>122</v>
      </c>
      <c r="AG10" t="s">
        <v>3</v>
      </c>
      <c r="AH10" t="s">
        <v>123</v>
      </c>
      <c r="AI10" t="s">
        <v>124</v>
      </c>
      <c r="AJ10" t="s">
        <v>125</v>
      </c>
      <c r="AM10" t="str">
        <f t="shared" si="13"/>
        <v>price not</v>
      </c>
      <c r="AN10" t="str">
        <f t="shared" si="9"/>
        <v>not fair</v>
      </c>
      <c r="AO10" t="str">
        <f t="shared" si="9"/>
        <v>fair value</v>
      </c>
      <c r="AP10" t="str">
        <f t="shared" si="9"/>
        <v>value high</v>
      </c>
      <c r="AQ10" t="str">
        <f t="shared" si="9"/>
        <v/>
      </c>
      <c r="AR10" s="6" t="str">
        <f t="shared" si="9"/>
        <v/>
      </c>
      <c r="AT10">
        <f>IFERROR(INDEX(kws,MATCH(AF10,kw,0),1),0)</f>
        <v>0</v>
      </c>
      <c r="AU10">
        <f>IFERROR(INDEX(kws,MATCH(AG10,kw,0),1),0)</f>
        <v>-1</v>
      </c>
      <c r="AV10">
        <f>IFERROR(INDEX(kws,MATCH(AH10,kw,0),1),0)</f>
        <v>0</v>
      </c>
      <c r="AW10">
        <f>IFERROR(INDEX(kws,MATCH(AI10,kw,0),1),0)</f>
        <v>0</v>
      </c>
      <c r="AX10">
        <f>IFERROR(INDEX(kws,MATCH(AJ10,kw,0),1),0)</f>
        <v>0</v>
      </c>
      <c r="AY10">
        <f>IFERROR(INDEX(kws,MATCH(AK10,kw,0),1),0)</f>
        <v>0</v>
      </c>
      <c r="AZ10">
        <f>IFERROR(INDEX(kws,MATCH(AL10,kw,0),1),0)</f>
        <v>0</v>
      </c>
      <c r="BA10">
        <f>IFERROR(INDEX(kws,MATCH(AM10,kw,0),1),0)</f>
        <v>0</v>
      </c>
      <c r="BB10">
        <f>IFERROR(INDEX(kws,MATCH(AN10,kw,0),1),0)</f>
        <v>0</v>
      </c>
      <c r="BC10">
        <f>IFERROR(INDEX(kws,MATCH(AO10,kw,0),1),0)</f>
        <v>0</v>
      </c>
      <c r="BD10">
        <f>IFERROR(INDEX(kws,MATCH(AP10,kw,0),1),0)</f>
        <v>0</v>
      </c>
      <c r="BE10">
        <f>IFERROR(INDEX(kws,MATCH(AQ10,kw,0),1),0)</f>
        <v>0</v>
      </c>
      <c r="BF10">
        <f>IFERROR(INDEX(kws,MATCH(AR10,kw,0),1),0)</f>
        <v>0</v>
      </c>
      <c r="BG10" s="10">
        <f t="shared" si="14"/>
        <v>-1</v>
      </c>
      <c r="BH10" s="10" t="str">
        <f t="shared" si="15"/>
        <v>Negative</v>
      </c>
    </row>
    <row r="11" spans="1:60">
      <c r="A11" t="s">
        <v>126</v>
      </c>
      <c r="B11" t="str">
        <f t="shared" si="10"/>
        <v>my wife and i spent wonderful days here.</v>
      </c>
      <c r="C11" t="str">
        <f t="shared" si="11"/>
        <v>my wife and i spent wonderful days here.</v>
      </c>
      <c r="D11" t="s">
        <v>127</v>
      </c>
      <c r="E11" t="s">
        <v>128</v>
      </c>
      <c r="F11" t="s">
        <v>8</v>
      </c>
      <c r="G11" t="s">
        <v>129</v>
      </c>
      <c r="H11" t="s">
        <v>130</v>
      </c>
      <c r="I11" t="s">
        <v>31</v>
      </c>
      <c r="J11" t="s">
        <v>131</v>
      </c>
      <c r="K11" t="s">
        <v>132</v>
      </c>
      <c r="M11" t="str">
        <f t="shared" si="0"/>
        <v>my</v>
      </c>
      <c r="N11" t="str">
        <f t="shared" si="1"/>
        <v>wife</v>
      </c>
      <c r="O11" t="str">
        <f t="shared" si="2"/>
        <v/>
      </c>
      <c r="P11" t="str">
        <f t="shared" si="3"/>
        <v>i</v>
      </c>
      <c r="Q11" t="str">
        <f t="shared" si="4"/>
        <v>spent</v>
      </c>
      <c r="R11" t="str">
        <f t="shared" si="5"/>
        <v>wonderful</v>
      </c>
      <c r="S11" t="str">
        <f t="shared" si="6"/>
        <v>days</v>
      </c>
      <c r="T11" t="str">
        <f t="shared" si="7"/>
        <v>here</v>
      </c>
      <c r="U11" t="str">
        <f t="shared" si="8"/>
        <v/>
      </c>
      <c r="AE11" t="str">
        <f t="shared" si="12"/>
        <v>my wife i spent wonderful days here</v>
      </c>
      <c r="AF11" s="5" t="s">
        <v>127</v>
      </c>
      <c r="AG11" t="s">
        <v>128</v>
      </c>
      <c r="AH11" t="s">
        <v>129</v>
      </c>
      <c r="AI11" t="s">
        <v>130</v>
      </c>
      <c r="AJ11" t="s">
        <v>31</v>
      </c>
      <c r="AK11" t="s">
        <v>131</v>
      </c>
      <c r="AL11" t="s">
        <v>132</v>
      </c>
      <c r="AM11" t="str">
        <f t="shared" si="13"/>
        <v>my wife</v>
      </c>
      <c r="AN11" t="str">
        <f t="shared" si="9"/>
        <v>wife i</v>
      </c>
      <c r="AO11" t="str">
        <f t="shared" si="9"/>
        <v>i spent</v>
      </c>
      <c r="AP11" t="str">
        <f t="shared" si="9"/>
        <v>spent wonderful</v>
      </c>
      <c r="AQ11" t="str">
        <f t="shared" si="9"/>
        <v>wonderful days</v>
      </c>
      <c r="AR11" s="6" t="str">
        <f t="shared" si="9"/>
        <v>days here</v>
      </c>
      <c r="AT11">
        <f>IFERROR(INDEX(kws,MATCH(AF11,kw,0),1),0)</f>
        <v>0</v>
      </c>
      <c r="AU11">
        <f>IFERROR(INDEX(kws,MATCH(AG11,kw,0),1),0)</f>
        <v>0</v>
      </c>
      <c r="AV11">
        <f>IFERROR(INDEX(kws,MATCH(AH11,kw,0),1),0)</f>
        <v>0</v>
      </c>
      <c r="AW11">
        <f>IFERROR(INDEX(kws,MATCH(AI11,kw,0),1),0)</f>
        <v>0</v>
      </c>
      <c r="AX11">
        <f>IFERROR(INDEX(kws,MATCH(AJ11,kw,0),1),0)</f>
        <v>1</v>
      </c>
      <c r="AY11">
        <f>IFERROR(INDEX(kws,MATCH(AK11,kw,0),1),0)</f>
        <v>0</v>
      </c>
      <c r="AZ11">
        <f>IFERROR(INDEX(kws,MATCH(AL11,kw,0),1),0)</f>
        <v>0</v>
      </c>
      <c r="BA11">
        <f>IFERROR(INDEX(kws,MATCH(AM11,kw,0),1),0)</f>
        <v>0</v>
      </c>
      <c r="BB11">
        <f>IFERROR(INDEX(kws,MATCH(AN11,kw,0),1),0)</f>
        <v>0</v>
      </c>
      <c r="BC11">
        <f>IFERROR(INDEX(kws,MATCH(AO11,kw,0),1),0)</f>
        <v>0</v>
      </c>
      <c r="BD11">
        <f>IFERROR(INDEX(kws,MATCH(AP11,kw,0),1),0)</f>
        <v>0</v>
      </c>
      <c r="BE11">
        <f>IFERROR(INDEX(kws,MATCH(AQ11,kw,0),1),0)</f>
        <v>0</v>
      </c>
      <c r="BF11">
        <f>IFERROR(INDEX(kws,MATCH(AR11,kw,0),1),0)</f>
        <v>0</v>
      </c>
      <c r="BG11" s="10">
        <f t="shared" si="14"/>
        <v>1</v>
      </c>
      <c r="BH11" s="10" t="str">
        <f t="shared" si="15"/>
        <v>Positive</v>
      </c>
    </row>
    <row r="12" spans="1:60">
      <c r="A12" t="s">
        <v>133</v>
      </c>
      <c r="B12" t="str">
        <f t="shared" si="10"/>
        <v>thank you very much for a memorable stay</v>
      </c>
      <c r="C12" t="str">
        <f t="shared" si="11"/>
        <v>thank you very much for a memorable stay</v>
      </c>
      <c r="D12" t="s">
        <v>33</v>
      </c>
      <c r="E12" t="s">
        <v>134</v>
      </c>
      <c r="F12" t="s">
        <v>103</v>
      </c>
      <c r="G12" t="s">
        <v>135</v>
      </c>
      <c r="H12" t="s">
        <v>20</v>
      </c>
      <c r="I12" t="s">
        <v>4</v>
      </c>
      <c r="J12" t="s">
        <v>23</v>
      </c>
      <c r="K12" t="s">
        <v>136</v>
      </c>
      <c r="M12" t="str">
        <f t="shared" si="0"/>
        <v>thank</v>
      </c>
      <c r="N12" t="str">
        <f t="shared" si="1"/>
        <v>you</v>
      </c>
      <c r="O12" t="str">
        <f t="shared" si="2"/>
        <v>very</v>
      </c>
      <c r="P12" t="str">
        <f t="shared" si="3"/>
        <v>much</v>
      </c>
      <c r="Q12" t="str">
        <f t="shared" si="4"/>
        <v/>
      </c>
      <c r="R12" t="str">
        <f t="shared" si="5"/>
        <v/>
      </c>
      <c r="S12" t="str">
        <f t="shared" si="6"/>
        <v>memorable</v>
      </c>
      <c r="T12" t="str">
        <f t="shared" si="7"/>
        <v>stay</v>
      </c>
      <c r="U12" t="str">
        <f t="shared" si="8"/>
        <v/>
      </c>
      <c r="AE12" t="str">
        <f t="shared" si="12"/>
        <v>thank you very much memorable stay</v>
      </c>
      <c r="AF12" s="5" t="s">
        <v>33</v>
      </c>
      <c r="AG12" t="s">
        <v>134</v>
      </c>
      <c r="AH12" t="s">
        <v>103</v>
      </c>
      <c r="AI12" t="s">
        <v>135</v>
      </c>
      <c r="AJ12" t="s">
        <v>23</v>
      </c>
      <c r="AK12" t="s">
        <v>136</v>
      </c>
      <c r="AM12" t="str">
        <f t="shared" si="13"/>
        <v>thank you</v>
      </c>
      <c r="AN12" t="str">
        <f t="shared" si="9"/>
        <v>you very</v>
      </c>
      <c r="AO12" t="str">
        <f t="shared" si="9"/>
        <v>very much</v>
      </c>
      <c r="AP12" t="str">
        <f t="shared" si="9"/>
        <v>much memorable</v>
      </c>
      <c r="AQ12" t="str">
        <f t="shared" si="9"/>
        <v>memorable stay</v>
      </c>
      <c r="AR12" s="6" t="str">
        <f t="shared" si="9"/>
        <v/>
      </c>
      <c r="AT12">
        <f>IFERROR(INDEX(kws,MATCH(AF12,kw,0),1),0)</f>
        <v>1</v>
      </c>
      <c r="AU12">
        <f>IFERROR(INDEX(kws,MATCH(AG12,kw,0),1),0)</f>
        <v>0</v>
      </c>
      <c r="AV12">
        <f>IFERROR(INDEX(kws,MATCH(AH12,kw,0),1),0)</f>
        <v>0</v>
      </c>
      <c r="AW12">
        <f>IFERROR(INDEX(kws,MATCH(AI12,kw,0),1),0)</f>
        <v>0</v>
      </c>
      <c r="AX12">
        <f>IFERROR(INDEX(kws,MATCH(AJ12,kw,0),1),0)</f>
        <v>1</v>
      </c>
      <c r="AY12">
        <f>IFERROR(INDEX(kws,MATCH(AK12,kw,0),1),0)</f>
        <v>0</v>
      </c>
      <c r="AZ12">
        <f>IFERROR(INDEX(kws,MATCH(AL12,kw,0),1),0)</f>
        <v>0</v>
      </c>
      <c r="BA12">
        <f>IFERROR(INDEX(kws,MATCH(AM12,kw,0),1),0)</f>
        <v>0</v>
      </c>
      <c r="BB12">
        <f>IFERROR(INDEX(kws,MATCH(AN12,kw,0),1),0)</f>
        <v>0</v>
      </c>
      <c r="BC12">
        <f>IFERROR(INDEX(kws,MATCH(AO12,kw,0),1),0)</f>
        <v>0</v>
      </c>
      <c r="BD12">
        <f>IFERROR(INDEX(kws,MATCH(AP12,kw,0),1),0)</f>
        <v>0</v>
      </c>
      <c r="BE12">
        <f>IFERROR(INDEX(kws,MATCH(AQ12,kw,0),1),0)</f>
        <v>0</v>
      </c>
      <c r="BF12">
        <f>IFERROR(INDEX(kws,MATCH(AR12,kw,0),1),0)</f>
        <v>0</v>
      </c>
      <c r="BG12" s="10">
        <f t="shared" si="14"/>
        <v>2</v>
      </c>
      <c r="BH12" s="10" t="str">
        <f t="shared" si="15"/>
        <v>Positive</v>
      </c>
    </row>
    <row r="13" spans="1:60">
      <c r="A13" t="s">
        <v>137</v>
      </c>
      <c r="B13" t="str">
        <f t="shared" si="10"/>
        <v>we loved everything, every single detail.</v>
      </c>
      <c r="C13" t="str">
        <f t="shared" si="11"/>
        <v>we loved everything, every single detail.</v>
      </c>
      <c r="D13" t="s">
        <v>46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  <c r="M13" t="str">
        <f t="shared" si="0"/>
        <v/>
      </c>
      <c r="N13" t="str">
        <f t="shared" si="1"/>
        <v>loved</v>
      </c>
      <c r="O13" t="str">
        <f t="shared" si="2"/>
        <v>everything</v>
      </c>
      <c r="P13" t="str">
        <f t="shared" si="3"/>
        <v>every</v>
      </c>
      <c r="Q13" t="str">
        <f t="shared" si="4"/>
        <v>single</v>
      </c>
      <c r="R13" t="str">
        <f t="shared" si="5"/>
        <v>detail</v>
      </c>
      <c r="S13" t="str">
        <f t="shared" si="6"/>
        <v/>
      </c>
      <c r="T13" t="str">
        <f t="shared" si="7"/>
        <v/>
      </c>
      <c r="U13" t="str">
        <f t="shared" si="8"/>
        <v/>
      </c>
      <c r="AE13" t="str">
        <f t="shared" si="12"/>
        <v>loved everything every single detail</v>
      </c>
      <c r="AF13" s="5" t="s">
        <v>138</v>
      </c>
      <c r="AG13" t="s">
        <v>139</v>
      </c>
      <c r="AH13" t="s">
        <v>140</v>
      </c>
      <c r="AI13" t="s">
        <v>141</v>
      </c>
      <c r="AJ13" t="s">
        <v>142</v>
      </c>
      <c r="AM13" t="str">
        <f t="shared" si="13"/>
        <v>loved everything</v>
      </c>
      <c r="AN13" t="str">
        <f t="shared" si="9"/>
        <v>everything every</v>
      </c>
      <c r="AO13" t="str">
        <f t="shared" si="9"/>
        <v>every single</v>
      </c>
      <c r="AP13" t="str">
        <f t="shared" si="9"/>
        <v>single detail</v>
      </c>
      <c r="AQ13" t="str">
        <f t="shared" si="9"/>
        <v/>
      </c>
      <c r="AR13" s="6" t="str">
        <f t="shared" si="9"/>
        <v/>
      </c>
      <c r="AT13">
        <f>IFERROR(INDEX(kws,MATCH(AF13,kw,0),1),0)</f>
        <v>0</v>
      </c>
      <c r="AU13">
        <f>IFERROR(INDEX(kws,MATCH(AG13,kw,0),1),0)</f>
        <v>0</v>
      </c>
      <c r="AV13">
        <f>IFERROR(INDEX(kws,MATCH(AH13,kw,0),1),0)</f>
        <v>0</v>
      </c>
      <c r="AW13">
        <f>IFERROR(INDEX(kws,MATCH(AI13,kw,0),1),0)</f>
        <v>0</v>
      </c>
      <c r="AX13">
        <f>IFERROR(INDEX(kws,MATCH(AJ13,kw,0),1),0)</f>
        <v>0</v>
      </c>
      <c r="AY13">
        <f>IFERROR(INDEX(kws,MATCH(AK13,kw,0),1),0)</f>
        <v>0</v>
      </c>
      <c r="AZ13">
        <f>IFERROR(INDEX(kws,MATCH(AL13,kw,0),1),0)</f>
        <v>0</v>
      </c>
      <c r="BA13">
        <f>IFERROR(INDEX(kws,MATCH(AM13,kw,0),1),0)</f>
        <v>0</v>
      </c>
      <c r="BB13">
        <f>IFERROR(INDEX(kws,MATCH(AN13,kw,0),1),0)</f>
        <v>0</v>
      </c>
      <c r="BC13">
        <f>IFERROR(INDEX(kws,MATCH(AO13,kw,0),1),0)</f>
        <v>0</v>
      </c>
      <c r="BD13">
        <f>IFERROR(INDEX(kws,MATCH(AP13,kw,0),1),0)</f>
        <v>0</v>
      </c>
      <c r="BE13">
        <f>IFERROR(INDEX(kws,MATCH(AQ13,kw,0),1),0)</f>
        <v>0</v>
      </c>
      <c r="BF13">
        <f>IFERROR(INDEX(kws,MATCH(AR13,kw,0),1),0)</f>
        <v>0</v>
      </c>
      <c r="BG13" s="10">
        <f t="shared" si="14"/>
        <v>0</v>
      </c>
      <c r="BH13" s="10" t="str">
        <f t="shared" si="15"/>
        <v>Neutral</v>
      </c>
    </row>
    <row r="14" spans="1:60">
      <c r="A14" t="s">
        <v>143</v>
      </c>
      <c r="B14" t="str">
        <f t="shared" si="10"/>
        <v>kind people, great food.</v>
      </c>
      <c r="C14" t="str">
        <f t="shared" si="11"/>
        <v>kind people, great food.</v>
      </c>
      <c r="D14" t="s">
        <v>144</v>
      </c>
      <c r="E14" t="s">
        <v>145</v>
      </c>
      <c r="F14" t="s">
        <v>146</v>
      </c>
      <c r="G14" t="s">
        <v>95</v>
      </c>
      <c r="M14" t="str">
        <f t="shared" si="0"/>
        <v>kind</v>
      </c>
      <c r="N14" t="str">
        <f t="shared" si="1"/>
        <v>people</v>
      </c>
      <c r="O14" t="str">
        <f t="shared" si="2"/>
        <v>great</v>
      </c>
      <c r="P14" t="str">
        <f t="shared" si="3"/>
        <v>food</v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AE14" t="str">
        <f t="shared" si="12"/>
        <v>kind people great food</v>
      </c>
      <c r="AF14" s="5" t="s">
        <v>144</v>
      </c>
      <c r="AG14" t="s">
        <v>145</v>
      </c>
      <c r="AH14" t="s">
        <v>146</v>
      </c>
      <c r="AI14" t="s">
        <v>95</v>
      </c>
      <c r="AM14" t="str">
        <f t="shared" si="13"/>
        <v>kind people</v>
      </c>
      <c r="AN14" t="str">
        <f t="shared" si="9"/>
        <v>people great</v>
      </c>
      <c r="AO14" t="str">
        <f t="shared" si="9"/>
        <v>great food</v>
      </c>
      <c r="AP14" t="str">
        <f t="shared" si="9"/>
        <v/>
      </c>
      <c r="AQ14" t="str">
        <f t="shared" si="9"/>
        <v/>
      </c>
      <c r="AR14" s="6" t="str">
        <f t="shared" si="9"/>
        <v/>
      </c>
      <c r="AT14">
        <f>IFERROR(INDEX(kws,MATCH(AF14,kw,0),1),0)</f>
        <v>0</v>
      </c>
      <c r="AU14">
        <f>IFERROR(INDEX(kws,MATCH(AG14,kw,0),1),0)</f>
        <v>0</v>
      </c>
      <c r="AV14">
        <f>IFERROR(INDEX(kws,MATCH(AH14,kw,0),1),0)</f>
        <v>0</v>
      </c>
      <c r="AW14">
        <f>IFERROR(INDEX(kws,MATCH(AI14,kw,0),1),0)</f>
        <v>0</v>
      </c>
      <c r="AX14">
        <f>IFERROR(INDEX(kws,MATCH(AJ14,kw,0),1),0)</f>
        <v>0</v>
      </c>
      <c r="AY14">
        <f>IFERROR(INDEX(kws,MATCH(AK14,kw,0),1),0)</f>
        <v>0</v>
      </c>
      <c r="AZ14">
        <f>IFERROR(INDEX(kws,MATCH(AL14,kw,0),1),0)</f>
        <v>0</v>
      </c>
      <c r="BA14">
        <f>IFERROR(INDEX(kws,MATCH(AM14,kw,0),1),0)</f>
        <v>0</v>
      </c>
      <c r="BB14">
        <f>IFERROR(INDEX(kws,MATCH(AN14,kw,0),1),0)</f>
        <v>0</v>
      </c>
      <c r="BC14">
        <f>IFERROR(INDEX(kws,MATCH(AO14,kw,0),1),0)</f>
        <v>0</v>
      </c>
      <c r="BD14">
        <f>IFERROR(INDEX(kws,MATCH(AP14,kw,0),1),0)</f>
        <v>0</v>
      </c>
      <c r="BE14">
        <f>IFERROR(INDEX(kws,MATCH(AQ14,kw,0),1),0)</f>
        <v>0</v>
      </c>
      <c r="BF14">
        <f>IFERROR(INDEX(kws,MATCH(AR14,kw,0),1),0)</f>
        <v>0</v>
      </c>
      <c r="BG14" s="10">
        <f t="shared" si="14"/>
        <v>0</v>
      </c>
      <c r="BH14" s="10" t="str">
        <f t="shared" si="15"/>
        <v>Neutral</v>
      </c>
    </row>
    <row r="15" spans="1:60">
      <c r="A15" t="s">
        <v>147</v>
      </c>
      <c r="B15" t="str">
        <f t="shared" si="10"/>
        <v>fabulous fabulous stay. we will be back for sure!</v>
      </c>
      <c r="C15" t="str">
        <f t="shared" si="11"/>
        <v>fabulous fabulous stay. we will be back for sure</v>
      </c>
      <c r="D15" t="s">
        <v>148</v>
      </c>
      <c r="E15" t="s">
        <v>148</v>
      </c>
      <c r="F15" t="s">
        <v>136</v>
      </c>
      <c r="G15" t="s">
        <v>46</v>
      </c>
      <c r="H15" t="s">
        <v>48</v>
      </c>
      <c r="I15" t="s">
        <v>149</v>
      </c>
      <c r="J15" t="s">
        <v>116</v>
      </c>
      <c r="K15" t="s">
        <v>20</v>
      </c>
      <c r="L15" t="s">
        <v>150</v>
      </c>
      <c r="M15" t="str">
        <f t="shared" si="0"/>
        <v>fabulous</v>
      </c>
      <c r="N15" t="str">
        <f t="shared" si="1"/>
        <v>fabulous</v>
      </c>
      <c r="O15" t="str">
        <f t="shared" si="2"/>
        <v>stay</v>
      </c>
      <c r="P15" t="str">
        <f t="shared" si="3"/>
        <v/>
      </c>
      <c r="Q15" t="str">
        <f t="shared" si="4"/>
        <v/>
      </c>
      <c r="R15" t="str">
        <f t="shared" si="5"/>
        <v>be</v>
      </c>
      <c r="S15" t="str">
        <f t="shared" si="6"/>
        <v>back</v>
      </c>
      <c r="T15" t="str">
        <f t="shared" si="7"/>
        <v/>
      </c>
      <c r="U15" t="str">
        <f t="shared" si="8"/>
        <v>sure</v>
      </c>
      <c r="AE15" t="str">
        <f t="shared" si="12"/>
        <v>fabulous fabulous stay be back sure</v>
      </c>
      <c r="AF15" s="5" t="s">
        <v>148</v>
      </c>
      <c r="AG15" t="s">
        <v>148</v>
      </c>
      <c r="AH15" t="s">
        <v>136</v>
      </c>
      <c r="AI15" t="s">
        <v>149</v>
      </c>
      <c r="AJ15" t="s">
        <v>116</v>
      </c>
      <c r="AK15" t="s">
        <v>150</v>
      </c>
      <c r="AM15" t="str">
        <f t="shared" si="13"/>
        <v>fabulous fabulous</v>
      </c>
      <c r="AN15" t="str">
        <f t="shared" si="9"/>
        <v>fabulous stay</v>
      </c>
      <c r="AO15" t="str">
        <f t="shared" si="9"/>
        <v>stay be</v>
      </c>
      <c r="AP15" t="str">
        <f t="shared" si="9"/>
        <v>be back</v>
      </c>
      <c r="AQ15" t="str">
        <f t="shared" si="9"/>
        <v>back sure</v>
      </c>
      <c r="AR15" s="6" t="str">
        <f t="shared" si="9"/>
        <v/>
      </c>
      <c r="AT15">
        <f>IFERROR(INDEX(kws,MATCH(AF15,kw,0),1),0)</f>
        <v>0</v>
      </c>
      <c r="AU15">
        <f>IFERROR(INDEX(kws,MATCH(AG15,kw,0),1),0)</f>
        <v>0</v>
      </c>
      <c r="AV15">
        <f>IFERROR(INDEX(kws,MATCH(AH15,kw,0),1),0)</f>
        <v>0</v>
      </c>
      <c r="AW15">
        <f>IFERROR(INDEX(kws,MATCH(AI15,kw,0),1),0)</f>
        <v>0</v>
      </c>
      <c r="AX15">
        <f>IFERROR(INDEX(kws,MATCH(AJ15,kw,0),1),0)</f>
        <v>0</v>
      </c>
      <c r="AY15">
        <f>IFERROR(INDEX(kws,MATCH(AK15,kw,0),1),0)</f>
        <v>0</v>
      </c>
      <c r="AZ15">
        <f>IFERROR(INDEX(kws,MATCH(AL15,kw,0),1),0)</f>
        <v>0</v>
      </c>
      <c r="BA15">
        <f>IFERROR(INDEX(kws,MATCH(AM15,kw,0),1),0)</f>
        <v>0</v>
      </c>
      <c r="BB15">
        <f>IFERROR(INDEX(kws,MATCH(AN15,kw,0),1),0)</f>
        <v>0</v>
      </c>
      <c r="BC15">
        <f>IFERROR(INDEX(kws,MATCH(AO15,kw,0),1),0)</f>
        <v>0</v>
      </c>
      <c r="BD15">
        <f>IFERROR(INDEX(kws,MATCH(AP15,kw,0),1),0)</f>
        <v>0</v>
      </c>
      <c r="BE15">
        <f>IFERROR(INDEX(kws,MATCH(AQ15,kw,0),1),0)</f>
        <v>0</v>
      </c>
      <c r="BF15">
        <f>IFERROR(INDEX(kws,MATCH(AR15,kw,0),1),0)</f>
        <v>0</v>
      </c>
      <c r="BG15" s="10">
        <f t="shared" si="14"/>
        <v>0</v>
      </c>
      <c r="BH15" s="10" t="str">
        <f t="shared" si="15"/>
        <v>Neutral</v>
      </c>
    </row>
    <row r="16" spans="1:60">
      <c r="A16" t="s">
        <v>151</v>
      </c>
      <c r="B16" t="str">
        <f t="shared" si="10"/>
        <v>thanks so much for the lovely experience!</v>
      </c>
      <c r="C16" t="str">
        <f t="shared" si="11"/>
        <v>thanks so much for the lovely experience</v>
      </c>
      <c r="D16" t="s">
        <v>152</v>
      </c>
      <c r="E16" t="s">
        <v>96</v>
      </c>
      <c r="F16" t="s">
        <v>135</v>
      </c>
      <c r="G16" t="s">
        <v>20</v>
      </c>
      <c r="H16" t="s">
        <v>34</v>
      </c>
      <c r="I16" t="s">
        <v>21</v>
      </c>
      <c r="J16" t="s">
        <v>118</v>
      </c>
      <c r="M16" t="str">
        <f t="shared" si="0"/>
        <v>thanks</v>
      </c>
      <c r="N16" t="str">
        <f t="shared" si="1"/>
        <v>so</v>
      </c>
      <c r="O16" t="str">
        <f t="shared" si="2"/>
        <v>much</v>
      </c>
      <c r="P16" t="str">
        <f t="shared" si="3"/>
        <v/>
      </c>
      <c r="Q16" t="str">
        <f t="shared" si="4"/>
        <v/>
      </c>
      <c r="R16" t="str">
        <f t="shared" si="5"/>
        <v>lovely</v>
      </c>
      <c r="S16" t="str">
        <f t="shared" si="6"/>
        <v>experience</v>
      </c>
      <c r="T16" t="str">
        <f t="shared" si="7"/>
        <v/>
      </c>
      <c r="U16" t="str">
        <f t="shared" si="8"/>
        <v/>
      </c>
      <c r="AE16" t="str">
        <f t="shared" si="12"/>
        <v>thanks so much lovely experience</v>
      </c>
      <c r="AF16" s="5" t="s">
        <v>152</v>
      </c>
      <c r="AG16" t="s">
        <v>96</v>
      </c>
      <c r="AH16" t="s">
        <v>135</v>
      </c>
      <c r="AI16" t="s">
        <v>21</v>
      </c>
      <c r="AJ16" t="s">
        <v>118</v>
      </c>
      <c r="AM16" t="str">
        <f t="shared" si="13"/>
        <v>thanks so</v>
      </c>
      <c r="AN16" t="str">
        <f t="shared" si="9"/>
        <v>so much</v>
      </c>
      <c r="AO16" t="str">
        <f t="shared" si="9"/>
        <v>much lovely</v>
      </c>
      <c r="AP16" t="str">
        <f t="shared" si="9"/>
        <v>lovely experience</v>
      </c>
      <c r="AQ16" t="str">
        <f t="shared" si="9"/>
        <v/>
      </c>
      <c r="AR16" s="6" t="str">
        <f t="shared" si="9"/>
        <v/>
      </c>
      <c r="AT16">
        <f>IFERROR(INDEX(kws,MATCH(AF16,kw,0),1),0)</f>
        <v>0</v>
      </c>
      <c r="AU16">
        <f>IFERROR(INDEX(kws,MATCH(AG16,kw,0),1),0)</f>
        <v>0</v>
      </c>
      <c r="AV16">
        <f>IFERROR(INDEX(kws,MATCH(AH16,kw,0),1),0)</f>
        <v>0</v>
      </c>
      <c r="AW16">
        <f>IFERROR(INDEX(kws,MATCH(AI16,kw,0),1),0)</f>
        <v>1</v>
      </c>
      <c r="AX16">
        <f>IFERROR(INDEX(kws,MATCH(AJ16,kw,0),1),0)</f>
        <v>0</v>
      </c>
      <c r="AY16">
        <f>IFERROR(INDEX(kws,MATCH(AK16,kw,0),1),0)</f>
        <v>0</v>
      </c>
      <c r="AZ16">
        <f>IFERROR(INDEX(kws,MATCH(AL16,kw,0),1),0)</f>
        <v>0</v>
      </c>
      <c r="BA16">
        <f>IFERROR(INDEX(kws,MATCH(AM16,kw,0),1),0)</f>
        <v>0</v>
      </c>
      <c r="BB16">
        <f>IFERROR(INDEX(kws,MATCH(AN16,kw,0),1),0)</f>
        <v>0</v>
      </c>
      <c r="BC16">
        <f>IFERROR(INDEX(kws,MATCH(AO16,kw,0),1),0)</f>
        <v>0</v>
      </c>
      <c r="BD16">
        <f>IFERROR(INDEX(kws,MATCH(AP16,kw,0),1),0)</f>
        <v>0</v>
      </c>
      <c r="BE16">
        <f>IFERROR(INDEX(kws,MATCH(AQ16,kw,0),1),0)</f>
        <v>0</v>
      </c>
      <c r="BF16">
        <f>IFERROR(INDEX(kws,MATCH(AR16,kw,0),1),0)</f>
        <v>0</v>
      </c>
      <c r="BG16" s="10">
        <f t="shared" si="14"/>
        <v>1</v>
      </c>
      <c r="BH16" s="10" t="str">
        <f t="shared" si="15"/>
        <v>Positive</v>
      </c>
    </row>
    <row r="17" spans="1:60">
      <c r="A17" t="s">
        <v>153</v>
      </c>
      <c r="B17" t="str">
        <f t="shared" si="10"/>
        <v>somehow i had a bad experience.</v>
      </c>
      <c r="C17" t="str">
        <f t="shared" si="11"/>
        <v>somehow i had a bad experience.</v>
      </c>
      <c r="D17" t="s">
        <v>154</v>
      </c>
      <c r="E17" t="s">
        <v>129</v>
      </c>
      <c r="F17" t="s">
        <v>155</v>
      </c>
      <c r="G17" t="s">
        <v>4</v>
      </c>
      <c r="H17" t="s">
        <v>62</v>
      </c>
      <c r="I17" t="s">
        <v>118</v>
      </c>
      <c r="M17" t="str">
        <f t="shared" si="0"/>
        <v>somehow</v>
      </c>
      <c r="N17" t="str">
        <f t="shared" si="1"/>
        <v>i</v>
      </c>
      <c r="O17" t="str">
        <f t="shared" si="2"/>
        <v>had</v>
      </c>
      <c r="P17" t="str">
        <f t="shared" si="3"/>
        <v/>
      </c>
      <c r="Q17" t="str">
        <f t="shared" si="4"/>
        <v>bad</v>
      </c>
      <c r="R17" t="str">
        <f t="shared" si="5"/>
        <v>experience</v>
      </c>
      <c r="S17" t="str">
        <f t="shared" si="6"/>
        <v/>
      </c>
      <c r="T17" t="str">
        <f t="shared" si="7"/>
        <v/>
      </c>
      <c r="U17" t="str">
        <f t="shared" si="8"/>
        <v/>
      </c>
      <c r="AE17" t="str">
        <f t="shared" si="12"/>
        <v>somehow i had bad experience</v>
      </c>
      <c r="AF17" s="7" t="s">
        <v>154</v>
      </c>
      <c r="AG17" s="8" t="s">
        <v>129</v>
      </c>
      <c r="AH17" s="8" t="s">
        <v>155</v>
      </c>
      <c r="AI17" s="8" t="s">
        <v>62</v>
      </c>
      <c r="AJ17" s="8" t="s">
        <v>118</v>
      </c>
      <c r="AK17" s="8"/>
      <c r="AL17" s="8"/>
      <c r="AM17" s="8" t="str">
        <f t="shared" si="13"/>
        <v>somehow i</v>
      </c>
      <c r="AN17" s="8" t="str">
        <f t="shared" si="9"/>
        <v>i had</v>
      </c>
      <c r="AO17" s="8" t="str">
        <f t="shared" si="9"/>
        <v>had bad</v>
      </c>
      <c r="AP17" s="8" t="str">
        <f t="shared" si="9"/>
        <v>bad experience</v>
      </c>
      <c r="AQ17" s="8" t="str">
        <f t="shared" si="9"/>
        <v/>
      </c>
      <c r="AR17" s="9" t="str">
        <f t="shared" si="9"/>
        <v/>
      </c>
      <c r="AT17">
        <f>IFERROR(INDEX(kws,MATCH(AF17,kw,0),1),0)</f>
        <v>0</v>
      </c>
      <c r="AU17">
        <f>IFERROR(INDEX(kws,MATCH(AG17,kw,0),1),0)</f>
        <v>0</v>
      </c>
      <c r="AV17">
        <f>IFERROR(INDEX(kws,MATCH(AH17,kw,0),1),0)</f>
        <v>0</v>
      </c>
      <c r="AW17">
        <f>IFERROR(INDEX(kws,MATCH(AI17,kw,0),1),0)</f>
        <v>-1</v>
      </c>
      <c r="AX17">
        <f>IFERROR(INDEX(kws,MATCH(AJ17,kw,0),1),0)</f>
        <v>0</v>
      </c>
      <c r="AY17">
        <f>IFERROR(INDEX(kws,MATCH(AK17,kw,0),1),0)</f>
        <v>0</v>
      </c>
      <c r="AZ17">
        <f>IFERROR(INDEX(kws,MATCH(AL17,kw,0),1),0)</f>
        <v>0</v>
      </c>
      <c r="BA17">
        <f>IFERROR(INDEX(kws,MATCH(AM17,kw,0),1),0)</f>
        <v>0</v>
      </c>
      <c r="BB17">
        <f>IFERROR(INDEX(kws,MATCH(AN17,kw,0),1),0)</f>
        <v>0</v>
      </c>
      <c r="BC17">
        <f>IFERROR(INDEX(kws,MATCH(AO17,kw,0),1),0)</f>
        <v>0</v>
      </c>
      <c r="BD17">
        <f>IFERROR(INDEX(kws,MATCH(AP17,kw,0),1),0)</f>
        <v>0</v>
      </c>
      <c r="BE17">
        <f>IFERROR(INDEX(kws,MATCH(AQ17,kw,0),1),0)</f>
        <v>0</v>
      </c>
      <c r="BF17">
        <f>IFERROR(INDEX(kws,MATCH(AR17,kw,0),1),0)</f>
        <v>0</v>
      </c>
      <c r="BG17" s="10">
        <f t="shared" si="14"/>
        <v>-1</v>
      </c>
      <c r="BH17" s="10" t="str">
        <f t="shared" si="15"/>
        <v>Negative</v>
      </c>
    </row>
  </sheetData>
  <dataConsolidate/>
  <mergeCells count="6">
    <mergeCell ref="AT1:BF1"/>
    <mergeCell ref="D1:L1"/>
    <mergeCell ref="M1:U1"/>
    <mergeCell ref="W1:AE1"/>
    <mergeCell ref="AF1:AL1"/>
    <mergeCell ref="AM1:A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Zhou, Hong</dc:creator>
  <cp:keywords/>
  <dc:description/>
  <cp:lastModifiedBy>Zhou, Hong</cp:lastModifiedBy>
  <cp:revision/>
  <dcterms:created xsi:type="dcterms:W3CDTF">2019-11-11T16:50:07Z</dcterms:created>
  <dcterms:modified xsi:type="dcterms:W3CDTF">2023-07-13T21:37:44Z</dcterms:modified>
  <cp:category/>
  <cp:contentStatus/>
</cp:coreProperties>
</file>