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LogisticRegression" sheetId="3" r:id="rId1"/>
  </sheets>
  <definedNames>
    <definedName name="solver_adj" localSheetId="0" hidden="1">LogisticRegression!$B$4:$G$4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LogisticRegression!$M$1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H6" i="3" l="1"/>
  <c r="C3" i="3"/>
  <c r="D3" i="3"/>
  <c r="E3" i="3"/>
  <c r="F3" i="3"/>
  <c r="G3" i="3"/>
  <c r="H19" i="3" l="1"/>
  <c r="I19" i="3" s="1"/>
  <c r="H7" i="3"/>
  <c r="I7" i="3" s="1"/>
  <c r="H15" i="3"/>
  <c r="I15" i="3" s="1"/>
  <c r="H11" i="3"/>
  <c r="I11" i="3" s="1"/>
  <c r="H92" i="3"/>
  <c r="I92" i="3" s="1"/>
  <c r="H23" i="3"/>
  <c r="I23" i="3" s="1"/>
  <c r="H27" i="3"/>
  <c r="I27" i="3" s="1"/>
  <c r="H34" i="3"/>
  <c r="I34" i="3" s="1"/>
  <c r="H38" i="3"/>
  <c r="I38" i="3" s="1"/>
  <c r="H42" i="3"/>
  <c r="I42" i="3" s="1"/>
  <c r="H46" i="3"/>
  <c r="I46" i="3" s="1"/>
  <c r="H50" i="3"/>
  <c r="I50" i="3" s="1"/>
  <c r="H54" i="3"/>
  <c r="I54" i="3" s="1"/>
  <c r="H58" i="3"/>
  <c r="I58" i="3" s="1"/>
  <c r="H62" i="3"/>
  <c r="I62" i="3" s="1"/>
  <c r="H65" i="3"/>
  <c r="I65" i="3" s="1"/>
  <c r="H69" i="3"/>
  <c r="I69" i="3" s="1"/>
  <c r="H73" i="3"/>
  <c r="I73" i="3" s="1"/>
  <c r="H77" i="3"/>
  <c r="I77" i="3" s="1"/>
  <c r="H81" i="3"/>
  <c r="I81" i="3" s="1"/>
  <c r="H85" i="3"/>
  <c r="I85" i="3" s="1"/>
  <c r="H89" i="3"/>
  <c r="I89" i="3" s="1"/>
  <c r="H8" i="3"/>
  <c r="I8" i="3" s="1"/>
  <c r="H12" i="3"/>
  <c r="I12" i="3" s="1"/>
  <c r="H16" i="3"/>
  <c r="I16" i="3" s="1"/>
  <c r="H20" i="3"/>
  <c r="I20" i="3" s="1"/>
  <c r="H24" i="3"/>
  <c r="I24" i="3" s="1"/>
  <c r="H28" i="3"/>
  <c r="I28" i="3" s="1"/>
  <c r="H31" i="3"/>
  <c r="I31" i="3" s="1"/>
  <c r="H35" i="3"/>
  <c r="I35" i="3" s="1"/>
  <c r="H39" i="3"/>
  <c r="I39" i="3" s="1"/>
  <c r="H43" i="3"/>
  <c r="I43" i="3" s="1"/>
  <c r="H47" i="3"/>
  <c r="I47" i="3" s="1"/>
  <c r="H51" i="3"/>
  <c r="I51" i="3" s="1"/>
  <c r="H55" i="3"/>
  <c r="I55" i="3" s="1"/>
  <c r="H59" i="3"/>
  <c r="I59" i="3" s="1"/>
  <c r="H66" i="3"/>
  <c r="I66" i="3" s="1"/>
  <c r="H70" i="3"/>
  <c r="I70" i="3" s="1"/>
  <c r="H74" i="3"/>
  <c r="I74" i="3" s="1"/>
  <c r="H78" i="3"/>
  <c r="I78" i="3" s="1"/>
  <c r="H82" i="3"/>
  <c r="I82" i="3" s="1"/>
  <c r="H86" i="3"/>
  <c r="I86" i="3" s="1"/>
  <c r="H90" i="3"/>
  <c r="I90" i="3" s="1"/>
  <c r="H9" i="3"/>
  <c r="I9" i="3" s="1"/>
  <c r="H13" i="3"/>
  <c r="I13" i="3" s="1"/>
  <c r="H17" i="3"/>
  <c r="I17" i="3" s="1"/>
  <c r="H21" i="3"/>
  <c r="I21" i="3" s="1"/>
  <c r="H25" i="3"/>
  <c r="I25" i="3" s="1"/>
  <c r="H29" i="3"/>
  <c r="I29" i="3" s="1"/>
  <c r="H32" i="3"/>
  <c r="I32" i="3" s="1"/>
  <c r="H36" i="3"/>
  <c r="I36" i="3" s="1"/>
  <c r="H40" i="3"/>
  <c r="I40" i="3" s="1"/>
  <c r="H44" i="3"/>
  <c r="I44" i="3" s="1"/>
  <c r="H48" i="3"/>
  <c r="I48" i="3" s="1"/>
  <c r="H52" i="3"/>
  <c r="I52" i="3" s="1"/>
  <c r="H56" i="3"/>
  <c r="I56" i="3" s="1"/>
  <c r="H60" i="3"/>
  <c r="I60" i="3" s="1"/>
  <c r="H63" i="3"/>
  <c r="I63" i="3" s="1"/>
  <c r="H67" i="3"/>
  <c r="I67" i="3" s="1"/>
  <c r="H71" i="3"/>
  <c r="I71" i="3" s="1"/>
  <c r="H75" i="3"/>
  <c r="I75" i="3" s="1"/>
  <c r="H79" i="3"/>
  <c r="I79" i="3" s="1"/>
  <c r="H83" i="3"/>
  <c r="I83" i="3" s="1"/>
  <c r="H87" i="3"/>
  <c r="I87" i="3" s="1"/>
  <c r="H91" i="3"/>
  <c r="I91" i="3" s="1"/>
  <c r="I6" i="3"/>
  <c r="H10" i="3"/>
  <c r="I10" i="3" s="1"/>
  <c r="H14" i="3"/>
  <c r="I14" i="3" s="1"/>
  <c r="H18" i="3"/>
  <c r="I18" i="3" s="1"/>
  <c r="H22" i="3"/>
  <c r="I22" i="3" s="1"/>
  <c r="H26" i="3"/>
  <c r="I26" i="3" s="1"/>
  <c r="H30" i="3"/>
  <c r="I30" i="3" s="1"/>
  <c r="H33" i="3"/>
  <c r="I33" i="3" s="1"/>
  <c r="H37" i="3"/>
  <c r="I37" i="3" s="1"/>
  <c r="H41" i="3"/>
  <c r="I41" i="3" s="1"/>
  <c r="H45" i="3"/>
  <c r="I45" i="3" s="1"/>
  <c r="H49" i="3"/>
  <c r="I49" i="3" s="1"/>
  <c r="H53" i="3"/>
  <c r="I53" i="3" s="1"/>
  <c r="H57" i="3"/>
  <c r="I57" i="3" s="1"/>
  <c r="H61" i="3"/>
  <c r="I61" i="3" s="1"/>
  <c r="H64" i="3"/>
  <c r="I64" i="3" s="1"/>
  <c r="H68" i="3"/>
  <c r="I68" i="3" s="1"/>
  <c r="H72" i="3"/>
  <c r="I72" i="3" s="1"/>
  <c r="H76" i="3"/>
  <c r="I76" i="3" s="1"/>
  <c r="H80" i="3"/>
  <c r="I80" i="3" s="1"/>
  <c r="H84" i="3"/>
  <c r="I84" i="3" s="1"/>
  <c r="H88" i="3"/>
  <c r="I88" i="3" s="1"/>
  <c r="L76" i="3" l="1"/>
  <c r="M76" i="3" s="1"/>
  <c r="J76" i="3"/>
  <c r="K76" i="3" s="1"/>
  <c r="L61" i="3"/>
  <c r="M61" i="3" s="1"/>
  <c r="J61" i="3"/>
  <c r="K61" i="3" s="1"/>
  <c r="L45" i="3"/>
  <c r="M45" i="3" s="1"/>
  <c r="J45" i="3"/>
  <c r="K45" i="3" s="1"/>
  <c r="L30" i="3"/>
  <c r="M30" i="3" s="1"/>
  <c r="J30" i="3"/>
  <c r="K30" i="3" s="1"/>
  <c r="L14" i="3"/>
  <c r="M14" i="3" s="1"/>
  <c r="J14" i="3"/>
  <c r="K14" i="3" s="1"/>
  <c r="L87" i="3"/>
  <c r="M87" i="3" s="1"/>
  <c r="J87" i="3"/>
  <c r="K87" i="3" s="1"/>
  <c r="L71" i="3"/>
  <c r="M71" i="3" s="1"/>
  <c r="J71" i="3"/>
  <c r="K71" i="3" s="1"/>
  <c r="L56" i="3"/>
  <c r="M56" i="3" s="1"/>
  <c r="J56" i="3"/>
  <c r="K56" i="3" s="1"/>
  <c r="L40" i="3"/>
  <c r="M40" i="3" s="1"/>
  <c r="J40" i="3"/>
  <c r="K40" i="3" s="1"/>
  <c r="L25" i="3"/>
  <c r="M25" i="3" s="1"/>
  <c r="J25" i="3"/>
  <c r="K25" i="3" s="1"/>
  <c r="L9" i="3"/>
  <c r="M9" i="3" s="1"/>
  <c r="J9" i="3"/>
  <c r="K9" i="3" s="1"/>
  <c r="L78" i="3"/>
  <c r="M78" i="3" s="1"/>
  <c r="J78" i="3"/>
  <c r="K78" i="3" s="1"/>
  <c r="L59" i="3"/>
  <c r="M59" i="3" s="1"/>
  <c r="J59" i="3"/>
  <c r="K59" i="3" s="1"/>
  <c r="L43" i="3"/>
  <c r="M43" i="3" s="1"/>
  <c r="J43" i="3"/>
  <c r="K43" i="3" s="1"/>
  <c r="L28" i="3"/>
  <c r="M28" i="3" s="1"/>
  <c r="J28" i="3"/>
  <c r="K28" i="3" s="1"/>
  <c r="L12" i="3"/>
  <c r="M12" i="3" s="1"/>
  <c r="J12" i="3"/>
  <c r="K12" i="3" s="1"/>
  <c r="L81" i="3"/>
  <c r="M81" i="3" s="1"/>
  <c r="J81" i="3"/>
  <c r="K81" i="3" s="1"/>
  <c r="L65" i="3"/>
  <c r="M65" i="3" s="1"/>
  <c r="J65" i="3"/>
  <c r="K65" i="3" s="1"/>
  <c r="L50" i="3"/>
  <c r="M50" i="3" s="1"/>
  <c r="J50" i="3"/>
  <c r="K50" i="3" s="1"/>
  <c r="L34" i="3"/>
  <c r="M34" i="3" s="1"/>
  <c r="J34" i="3"/>
  <c r="K34" i="3" s="1"/>
  <c r="L11" i="3"/>
  <c r="M11" i="3" s="1"/>
  <c r="J11" i="3"/>
  <c r="K11" i="3" s="1"/>
  <c r="L88" i="3"/>
  <c r="M88" i="3" s="1"/>
  <c r="J88" i="3"/>
  <c r="K88" i="3" s="1"/>
  <c r="L72" i="3"/>
  <c r="M72" i="3" s="1"/>
  <c r="J72" i="3"/>
  <c r="K72" i="3" s="1"/>
  <c r="L57" i="3"/>
  <c r="M57" i="3" s="1"/>
  <c r="J57" i="3"/>
  <c r="K57" i="3" s="1"/>
  <c r="L41" i="3"/>
  <c r="M41" i="3" s="1"/>
  <c r="J41" i="3"/>
  <c r="K41" i="3" s="1"/>
  <c r="L26" i="3"/>
  <c r="M26" i="3" s="1"/>
  <c r="J26" i="3"/>
  <c r="K26" i="3" s="1"/>
  <c r="L10" i="3"/>
  <c r="M10" i="3" s="1"/>
  <c r="J10" i="3"/>
  <c r="K10" i="3" s="1"/>
  <c r="L83" i="3"/>
  <c r="M83" i="3" s="1"/>
  <c r="J83" i="3"/>
  <c r="K83" i="3" s="1"/>
  <c r="L67" i="3"/>
  <c r="M67" i="3" s="1"/>
  <c r="J67" i="3"/>
  <c r="K67" i="3" s="1"/>
  <c r="L52" i="3"/>
  <c r="M52" i="3" s="1"/>
  <c r="J52" i="3"/>
  <c r="K52" i="3" s="1"/>
  <c r="L36" i="3"/>
  <c r="M36" i="3" s="1"/>
  <c r="J36" i="3"/>
  <c r="K36" i="3" s="1"/>
  <c r="L21" i="3"/>
  <c r="M21" i="3" s="1"/>
  <c r="J21" i="3"/>
  <c r="K21" i="3" s="1"/>
  <c r="L90" i="3"/>
  <c r="M90" i="3" s="1"/>
  <c r="J90" i="3"/>
  <c r="K90" i="3" s="1"/>
  <c r="L74" i="3"/>
  <c r="M74" i="3" s="1"/>
  <c r="J74" i="3"/>
  <c r="K74" i="3" s="1"/>
  <c r="L55" i="3"/>
  <c r="M55" i="3" s="1"/>
  <c r="J55" i="3"/>
  <c r="K55" i="3" s="1"/>
  <c r="L39" i="3"/>
  <c r="M39" i="3" s="1"/>
  <c r="J39" i="3"/>
  <c r="K39" i="3" s="1"/>
  <c r="L24" i="3"/>
  <c r="M24" i="3" s="1"/>
  <c r="J24" i="3"/>
  <c r="K24" i="3" s="1"/>
  <c r="L8" i="3"/>
  <c r="M8" i="3" s="1"/>
  <c r="J8" i="3"/>
  <c r="K8" i="3" s="1"/>
  <c r="L77" i="3"/>
  <c r="M77" i="3" s="1"/>
  <c r="J77" i="3"/>
  <c r="K77" i="3" s="1"/>
  <c r="L62" i="3"/>
  <c r="M62" i="3" s="1"/>
  <c r="J62" i="3"/>
  <c r="K62" i="3" s="1"/>
  <c r="L46" i="3"/>
  <c r="M46" i="3" s="1"/>
  <c r="J46" i="3"/>
  <c r="K46" i="3" s="1"/>
  <c r="L27" i="3"/>
  <c r="M27" i="3" s="1"/>
  <c r="J27" i="3"/>
  <c r="K27" i="3" s="1"/>
  <c r="L15" i="3"/>
  <c r="M15" i="3" s="1"/>
  <c r="J15" i="3"/>
  <c r="K15" i="3" s="1"/>
  <c r="L84" i="3"/>
  <c r="M84" i="3" s="1"/>
  <c r="J84" i="3"/>
  <c r="K84" i="3" s="1"/>
  <c r="L68" i="3"/>
  <c r="M68" i="3" s="1"/>
  <c r="J68" i="3"/>
  <c r="K68" i="3" s="1"/>
  <c r="L53" i="3"/>
  <c r="M53" i="3" s="1"/>
  <c r="J53" i="3"/>
  <c r="K53" i="3" s="1"/>
  <c r="L37" i="3"/>
  <c r="M37" i="3" s="1"/>
  <c r="J37" i="3"/>
  <c r="K37" i="3" s="1"/>
  <c r="L22" i="3"/>
  <c r="M22" i="3" s="1"/>
  <c r="J22" i="3"/>
  <c r="K22" i="3" s="1"/>
  <c r="L6" i="3"/>
  <c r="M6" i="3" s="1"/>
  <c r="J6" i="3"/>
  <c r="K6" i="3" s="1"/>
  <c r="L79" i="3"/>
  <c r="M79" i="3" s="1"/>
  <c r="J79" i="3"/>
  <c r="K79" i="3" s="1"/>
  <c r="L63" i="3"/>
  <c r="M63" i="3" s="1"/>
  <c r="J63" i="3"/>
  <c r="K63" i="3" s="1"/>
  <c r="L48" i="3"/>
  <c r="M48" i="3" s="1"/>
  <c r="J48" i="3"/>
  <c r="K48" i="3" s="1"/>
  <c r="L32" i="3"/>
  <c r="M32" i="3" s="1"/>
  <c r="J32" i="3"/>
  <c r="K32" i="3" s="1"/>
  <c r="L17" i="3"/>
  <c r="M17" i="3" s="1"/>
  <c r="J17" i="3"/>
  <c r="K17" i="3" s="1"/>
  <c r="L86" i="3"/>
  <c r="M86" i="3" s="1"/>
  <c r="J86" i="3"/>
  <c r="K86" i="3" s="1"/>
  <c r="L70" i="3"/>
  <c r="M70" i="3" s="1"/>
  <c r="J70" i="3"/>
  <c r="K70" i="3" s="1"/>
  <c r="L51" i="3"/>
  <c r="M51" i="3" s="1"/>
  <c r="J51" i="3"/>
  <c r="K51" i="3" s="1"/>
  <c r="L35" i="3"/>
  <c r="M35" i="3" s="1"/>
  <c r="J35" i="3"/>
  <c r="K35" i="3" s="1"/>
  <c r="L20" i="3"/>
  <c r="M20" i="3" s="1"/>
  <c r="J20" i="3"/>
  <c r="K20" i="3" s="1"/>
  <c r="L89" i="3"/>
  <c r="M89" i="3" s="1"/>
  <c r="J89" i="3"/>
  <c r="K89" i="3" s="1"/>
  <c r="L73" i="3"/>
  <c r="M73" i="3" s="1"/>
  <c r="J73" i="3"/>
  <c r="K73" i="3" s="1"/>
  <c r="L58" i="3"/>
  <c r="M58" i="3" s="1"/>
  <c r="J58" i="3"/>
  <c r="K58" i="3" s="1"/>
  <c r="L42" i="3"/>
  <c r="M42" i="3" s="1"/>
  <c r="J42" i="3"/>
  <c r="K42" i="3" s="1"/>
  <c r="L23" i="3"/>
  <c r="M23" i="3" s="1"/>
  <c r="J23" i="3"/>
  <c r="K23" i="3" s="1"/>
  <c r="L7" i="3"/>
  <c r="M7" i="3" s="1"/>
  <c r="J7" i="3"/>
  <c r="K7" i="3" s="1"/>
  <c r="L80" i="3"/>
  <c r="M80" i="3" s="1"/>
  <c r="J80" i="3"/>
  <c r="K80" i="3" s="1"/>
  <c r="L64" i="3"/>
  <c r="M64" i="3" s="1"/>
  <c r="J64" i="3"/>
  <c r="K64" i="3" s="1"/>
  <c r="L49" i="3"/>
  <c r="M49" i="3" s="1"/>
  <c r="J49" i="3"/>
  <c r="K49" i="3" s="1"/>
  <c r="L33" i="3"/>
  <c r="M33" i="3" s="1"/>
  <c r="J33" i="3"/>
  <c r="K33" i="3" s="1"/>
  <c r="L18" i="3"/>
  <c r="M18" i="3" s="1"/>
  <c r="J18" i="3"/>
  <c r="K18" i="3" s="1"/>
  <c r="L91" i="3"/>
  <c r="M91" i="3" s="1"/>
  <c r="J91" i="3"/>
  <c r="K91" i="3" s="1"/>
  <c r="L75" i="3"/>
  <c r="M75" i="3" s="1"/>
  <c r="J75" i="3"/>
  <c r="K75" i="3" s="1"/>
  <c r="L60" i="3"/>
  <c r="M60" i="3" s="1"/>
  <c r="J60" i="3"/>
  <c r="K60" i="3" s="1"/>
  <c r="L44" i="3"/>
  <c r="M44" i="3" s="1"/>
  <c r="J44" i="3"/>
  <c r="K44" i="3" s="1"/>
  <c r="L29" i="3"/>
  <c r="M29" i="3" s="1"/>
  <c r="J29" i="3"/>
  <c r="K29" i="3" s="1"/>
  <c r="L13" i="3"/>
  <c r="M13" i="3" s="1"/>
  <c r="J13" i="3"/>
  <c r="K13" i="3" s="1"/>
  <c r="L82" i="3"/>
  <c r="M82" i="3" s="1"/>
  <c r="J82" i="3"/>
  <c r="K82" i="3" s="1"/>
  <c r="L66" i="3"/>
  <c r="M66" i="3" s="1"/>
  <c r="J66" i="3"/>
  <c r="K66" i="3" s="1"/>
  <c r="L47" i="3"/>
  <c r="M47" i="3" s="1"/>
  <c r="J47" i="3"/>
  <c r="K47" i="3" s="1"/>
  <c r="L31" i="3"/>
  <c r="M31" i="3" s="1"/>
  <c r="J31" i="3"/>
  <c r="K31" i="3" s="1"/>
  <c r="L16" i="3"/>
  <c r="M16" i="3" s="1"/>
  <c r="J16" i="3"/>
  <c r="K16" i="3" s="1"/>
  <c r="L85" i="3"/>
  <c r="M85" i="3" s="1"/>
  <c r="J85" i="3"/>
  <c r="K85" i="3" s="1"/>
  <c r="L69" i="3"/>
  <c r="M69" i="3" s="1"/>
  <c r="J69" i="3"/>
  <c r="K69" i="3" s="1"/>
  <c r="L54" i="3"/>
  <c r="M54" i="3" s="1"/>
  <c r="J54" i="3"/>
  <c r="K54" i="3" s="1"/>
  <c r="L38" i="3"/>
  <c r="M38" i="3" s="1"/>
  <c r="J38" i="3"/>
  <c r="K38" i="3" s="1"/>
  <c r="L92" i="3"/>
  <c r="M92" i="3" s="1"/>
  <c r="J92" i="3"/>
  <c r="K92" i="3" s="1"/>
  <c r="L19" i="3"/>
  <c r="M19" i="3" s="1"/>
  <c r="J19" i="3"/>
  <c r="K19" i="3" s="1"/>
  <c r="M1" i="3" l="1"/>
  <c r="K2" i="3"/>
</calcChain>
</file>

<file path=xl/connections.xml><?xml version="1.0" encoding="utf-8"?>
<connections xmlns="http://schemas.openxmlformats.org/spreadsheetml/2006/main">
  <connection id="1" keepAlive="1" name="Query - Chapter6" description="Connection to the 'Chapter6' query in the workbook." type="5" refreshedVersion="6" background="1" saveData="1">
    <dbPr connection="Provider=Microsoft.Mashup.OleDb.1;Data Source=$Workbook$;Location=Chapter6;Extended Properties=&quot;&quot;" command="SELECT * FROM [Chapter6]"/>
  </connection>
</connections>
</file>

<file path=xl/sharedStrings.xml><?xml version="1.0" encoding="utf-8"?>
<sst xmlns="http://schemas.openxmlformats.org/spreadsheetml/2006/main" count="21" uniqueCount="21">
  <si>
    <t>5-year survival</t>
  </si>
  <si>
    <t>m1</t>
  </si>
  <si>
    <t>m2</t>
  </si>
  <si>
    <t>m3</t>
  </si>
  <si>
    <t>m4</t>
  </si>
  <si>
    <t>m5</t>
  </si>
  <si>
    <t>b</t>
  </si>
  <si>
    <t>P(1)</t>
  </si>
  <si>
    <t>m1x1+m2x2+…+b</t>
  </si>
  <si>
    <t>Difference</t>
  </si>
  <si>
    <t>total Diff =</t>
  </si>
  <si>
    <t>Outcome</t>
  </si>
  <si>
    <t>PatientID</t>
  </si>
  <si>
    <t>Gene1</t>
  </si>
  <si>
    <t>Gene2</t>
  </si>
  <si>
    <t>Gene3</t>
  </si>
  <si>
    <t>Gene4</t>
  </si>
  <si>
    <t>Gene5</t>
  </si>
  <si>
    <t>Likelihood</t>
  </si>
  <si>
    <t>Log loss</t>
  </si>
  <si>
    <t>To-Minimize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</si>
</sst>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workbookViewId="0">
      <selection activeCell="M6" sqref="M6:M92"/>
    </sheetView>
  </sheetViews>
  <sheetFormatPr defaultRowHeight="15" x14ac:dyDescent="0.25"/>
  <cols>
    <col min="7" max="7" width="14" bestFit="1" customWidth="1"/>
    <col min="8" max="8" width="16.140625" bestFit="1" customWidth="1"/>
    <col min="9" max="9" width="12" bestFit="1" customWidth="1"/>
    <col min="10" max="11" width="12" customWidth="1"/>
    <col min="12" max="12" width="12" bestFit="1" customWidth="1"/>
    <col min="13" max="13" width="14.140625" bestFit="1" customWidth="1"/>
  </cols>
  <sheetData>
    <row r="1" spans="1:13" x14ac:dyDescent="0.25">
      <c r="B1">
        <v>5</v>
      </c>
      <c r="C1">
        <v>4</v>
      </c>
      <c r="D1">
        <v>3</v>
      </c>
      <c r="E1">
        <v>2</v>
      </c>
      <c r="F1">
        <v>1</v>
      </c>
      <c r="G1">
        <v>6</v>
      </c>
      <c r="L1" t="s">
        <v>20</v>
      </c>
      <c r="M1">
        <f>SUM(M6:M92)</f>
        <v>28.721089329104423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10</v>
      </c>
      <c r="K2">
        <f>SUM(K6:K92)</f>
        <v>12</v>
      </c>
    </row>
    <row r="3" spans="1:13" x14ac:dyDescent="0.25">
      <c r="B3">
        <f>INDEX(LINEST($G$6:$G$92,$B$6:$F$92),1,B$1)</f>
        <v>-3.1646397523048817E-4</v>
      </c>
      <c r="C3">
        <f t="shared" ref="C3:G3" si="0">INDEX(LINEST($G$6:$G$92,$B$6:$F$92),1,C1)</f>
        <v>3.0100064130601915E-3</v>
      </c>
      <c r="D3">
        <f t="shared" si="0"/>
        <v>-5.1330433103881426E-3</v>
      </c>
      <c r="E3">
        <f t="shared" si="0"/>
        <v>-5.1011808354464684E-4</v>
      </c>
      <c r="F3">
        <f t="shared" si="0"/>
        <v>-7.4155185513976826E-4</v>
      </c>
      <c r="G3">
        <f t="shared" si="0"/>
        <v>0.5355740251747082</v>
      </c>
    </row>
    <row r="4" spans="1:13" x14ac:dyDescent="0.25">
      <c r="B4">
        <v>-2.0319930375475859E-2</v>
      </c>
      <c r="C4">
        <v>-7.9392719211493438E-3</v>
      </c>
      <c r="D4">
        <v>-9.7139781167610559E-2</v>
      </c>
      <c r="E4">
        <v>-1.073170316981471E-2</v>
      </c>
      <c r="F4">
        <v>-3.7996056717689232E-3</v>
      </c>
      <c r="G4">
        <v>4.2230737203859805</v>
      </c>
    </row>
    <row r="5" spans="1:13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0</v>
      </c>
      <c r="H5" t="s">
        <v>8</v>
      </c>
      <c r="I5" t="s">
        <v>7</v>
      </c>
      <c r="J5" s="2" t="s">
        <v>11</v>
      </c>
      <c r="K5" t="s">
        <v>9</v>
      </c>
      <c r="L5" t="s">
        <v>18</v>
      </c>
      <c r="M5" t="s">
        <v>19</v>
      </c>
    </row>
    <row r="6" spans="1:13" x14ac:dyDescent="0.25">
      <c r="A6">
        <v>1</v>
      </c>
      <c r="B6">
        <v>92.082599999999999</v>
      </c>
      <c r="C6">
        <v>443.37349999999998</v>
      </c>
      <c r="D6">
        <v>350.94664</v>
      </c>
      <c r="E6">
        <v>11.1876</v>
      </c>
      <c r="F6">
        <v>77.926000000000002</v>
      </c>
      <c r="G6">
        <v>0</v>
      </c>
      <c r="H6">
        <f>$G$4+SUMPRODUCT($B$4:$F$4, B6:F6)</f>
        <v>-35.675130964607604</v>
      </c>
      <c r="I6">
        <f>1/(1+EXP(0-H6))</f>
        <v>3.2098702741795769E-16</v>
      </c>
      <c r="J6">
        <f>IF(I6&lt;=0.5,0,1)</f>
        <v>0</v>
      </c>
      <c r="K6">
        <f>IF(G6=J6,0,1)</f>
        <v>0</v>
      </c>
      <c r="L6">
        <f>IF(G6=1,I6,1-I6)</f>
        <v>0.99999999999999967</v>
      </c>
      <c r="M6">
        <f>-LN(IF(L6&lt;=10^(-10), 10^(-10), L6))</f>
        <v>3.3306690738754701E-16</v>
      </c>
    </row>
    <row r="7" spans="1:13" x14ac:dyDescent="0.25">
      <c r="A7">
        <v>2</v>
      </c>
      <c r="B7">
        <v>97.122799999999998</v>
      </c>
      <c r="C7">
        <v>29.215617999999999</v>
      </c>
      <c r="D7">
        <v>2.5790069999999998</v>
      </c>
      <c r="E7">
        <v>301.86840000000001</v>
      </c>
      <c r="F7">
        <v>171.99680000000001</v>
      </c>
      <c r="G7">
        <v>0</v>
      </c>
      <c r="H7">
        <f t="shared" ref="H7:H70" si="1">$G$4+SUMPRODUCT($B$4:$F$4, B7:F7)</f>
        <v>-2.1260118066944473</v>
      </c>
      <c r="I7">
        <f t="shared" ref="I7:I70" si="2">1/(1+EXP(0-H7))</f>
        <v>0.10659419933427562</v>
      </c>
      <c r="J7">
        <f t="shared" ref="J7:J70" si="3">IF(I7&lt;=0.5,0,1)</f>
        <v>0</v>
      </c>
      <c r="K7">
        <f t="shared" ref="K7:K70" si="4">IF(G7=J7,0,1)</f>
        <v>0</v>
      </c>
      <c r="L7">
        <f t="shared" ref="L7:L70" si="5">IF(G7=1,I7,1-I7)</f>
        <v>0.89340580066572439</v>
      </c>
      <c r="M7">
        <f t="shared" ref="M7:M70" si="6">-LN(IF(L7&lt;=10^(-10), 10^(-10), L7))</f>
        <v>0.11271437728720674</v>
      </c>
    </row>
    <row r="8" spans="1:13" x14ac:dyDescent="0.25">
      <c r="A8">
        <v>3</v>
      </c>
      <c r="B8">
        <v>7.7399500000000003</v>
      </c>
      <c r="C8">
        <v>42.368420999999998</v>
      </c>
      <c r="D8">
        <v>39.907121000000004</v>
      </c>
      <c r="E8">
        <v>9.2879000000000005</v>
      </c>
      <c r="F8">
        <v>104.2632</v>
      </c>
      <c r="G8">
        <v>1</v>
      </c>
      <c r="H8">
        <f t="shared" si="1"/>
        <v>-0.64297897282947414</v>
      </c>
      <c r="I8">
        <f t="shared" si="2"/>
        <v>0.34457344931158984</v>
      </c>
      <c r="J8">
        <f t="shared" si="3"/>
        <v>0</v>
      </c>
      <c r="K8">
        <f t="shared" si="4"/>
        <v>1</v>
      </c>
      <c r="L8">
        <f t="shared" si="5"/>
        <v>0.34457344931158984</v>
      </c>
      <c r="M8">
        <f t="shared" si="6"/>
        <v>1.0654480057046147</v>
      </c>
    </row>
    <row r="9" spans="1:13" x14ac:dyDescent="0.25">
      <c r="A9">
        <v>4</v>
      </c>
      <c r="B9">
        <v>60.212499999999999</v>
      </c>
      <c r="C9">
        <v>25.631640999999998</v>
      </c>
      <c r="D9">
        <v>2.4203069999999998</v>
      </c>
      <c r="E9">
        <v>14.1677</v>
      </c>
      <c r="F9">
        <v>94.631600000000006</v>
      </c>
      <c r="G9">
        <v>1</v>
      </c>
      <c r="H9">
        <f t="shared" si="1"/>
        <v>2.0493489375423724</v>
      </c>
      <c r="I9">
        <f t="shared" si="2"/>
        <v>0.88588181594930215</v>
      </c>
      <c r="J9">
        <f t="shared" si="3"/>
        <v>1</v>
      </c>
      <c r="K9">
        <f t="shared" si="4"/>
        <v>0</v>
      </c>
      <c r="L9">
        <f t="shared" si="5"/>
        <v>0.88588181594930215</v>
      </c>
      <c r="M9">
        <f t="shared" si="6"/>
        <v>0.12117172785077866</v>
      </c>
    </row>
    <row r="10" spans="1:13" x14ac:dyDescent="0.25">
      <c r="A10">
        <v>5</v>
      </c>
      <c r="B10">
        <v>385.47660000000002</v>
      </c>
      <c r="C10">
        <v>20.329639</v>
      </c>
      <c r="D10">
        <v>5.8317510000000006</v>
      </c>
      <c r="E10">
        <v>35.4298</v>
      </c>
      <c r="F10">
        <v>71.058799999999991</v>
      </c>
      <c r="G10">
        <v>0</v>
      </c>
      <c r="H10">
        <f t="shared" si="1"/>
        <v>-4.9878990175079698</v>
      </c>
      <c r="I10">
        <f t="shared" si="2"/>
        <v>6.7737810666709834E-3</v>
      </c>
      <c r="J10">
        <f t="shared" si="3"/>
        <v>0</v>
      </c>
      <c r="K10">
        <f t="shared" si="4"/>
        <v>0</v>
      </c>
      <c r="L10">
        <f t="shared" si="5"/>
        <v>0.99322621893332896</v>
      </c>
      <c r="M10">
        <f t="shared" si="6"/>
        <v>6.7968272538186728E-3</v>
      </c>
    </row>
    <row r="11" spans="1:13" x14ac:dyDescent="0.25">
      <c r="A11">
        <v>6</v>
      </c>
      <c r="B11">
        <v>476.64400000000001</v>
      </c>
      <c r="C11">
        <v>12.487453</v>
      </c>
      <c r="D11">
        <v>4.4061250000000003</v>
      </c>
      <c r="E11">
        <v>50.444000000000003</v>
      </c>
      <c r="F11">
        <v>104.7838</v>
      </c>
      <c r="G11">
        <v>0</v>
      </c>
      <c r="H11">
        <f t="shared" si="1"/>
        <v>-6.9289376322566811</v>
      </c>
      <c r="I11">
        <f t="shared" si="2"/>
        <v>9.7808283443847808E-4</v>
      </c>
      <c r="J11">
        <f t="shared" si="3"/>
        <v>0</v>
      </c>
      <c r="K11">
        <f t="shared" si="4"/>
        <v>0</v>
      </c>
      <c r="L11">
        <f t="shared" si="5"/>
        <v>0.99902191716556155</v>
      </c>
      <c r="M11">
        <f t="shared" si="6"/>
        <v>9.7856146957595817E-4</v>
      </c>
    </row>
    <row r="12" spans="1:13" x14ac:dyDescent="0.25">
      <c r="A12">
        <v>7</v>
      </c>
      <c r="B12">
        <v>25.89</v>
      </c>
      <c r="C12">
        <v>18.495145999999998</v>
      </c>
      <c r="D12">
        <v>28.721682999999999</v>
      </c>
      <c r="E12">
        <v>6.4724000000000004</v>
      </c>
      <c r="F12">
        <v>78.398099999999999</v>
      </c>
      <c r="G12">
        <v>0</v>
      </c>
      <c r="H12">
        <f t="shared" si="1"/>
        <v>0.39279298725185718</v>
      </c>
      <c r="I12">
        <f t="shared" si="2"/>
        <v>0.59695487292208904</v>
      </c>
      <c r="J12">
        <f t="shared" si="3"/>
        <v>1</v>
      </c>
      <c r="K12">
        <f t="shared" si="4"/>
        <v>1</v>
      </c>
      <c r="L12">
        <f t="shared" si="5"/>
        <v>0.40304512707791096</v>
      </c>
      <c r="M12">
        <f t="shared" si="6"/>
        <v>0.90870674544368546</v>
      </c>
    </row>
    <row r="13" spans="1:13" x14ac:dyDescent="0.25">
      <c r="A13">
        <v>8</v>
      </c>
      <c r="B13">
        <v>142.85714999999999</v>
      </c>
      <c r="C13">
        <v>15.411994</v>
      </c>
      <c r="D13">
        <v>1.019015</v>
      </c>
      <c r="E13">
        <v>24.378399999999999</v>
      </c>
      <c r="F13">
        <v>146.7328</v>
      </c>
      <c r="G13">
        <v>1</v>
      </c>
      <c r="H13">
        <f t="shared" si="1"/>
        <v>0.27973094175788837</v>
      </c>
      <c r="I13">
        <f t="shared" si="2"/>
        <v>0.56948025949265568</v>
      </c>
      <c r="J13">
        <f t="shared" si="3"/>
        <v>1</v>
      </c>
      <c r="K13">
        <f t="shared" si="4"/>
        <v>0</v>
      </c>
      <c r="L13">
        <f t="shared" si="5"/>
        <v>0.56948025949265568</v>
      </c>
      <c r="M13">
        <f t="shared" si="6"/>
        <v>0.56303115957072747</v>
      </c>
    </row>
    <row r="14" spans="1:13" x14ac:dyDescent="0.25">
      <c r="A14">
        <v>9</v>
      </c>
      <c r="B14">
        <v>188.6454</v>
      </c>
      <c r="C14">
        <v>26.958862</v>
      </c>
      <c r="D14">
        <v>12.508009999999999</v>
      </c>
      <c r="E14">
        <v>82.019800000000004</v>
      </c>
      <c r="F14">
        <v>137.77710000000002</v>
      </c>
      <c r="G14">
        <v>0</v>
      </c>
      <c r="H14">
        <f t="shared" si="1"/>
        <v>-2.4429575618602799</v>
      </c>
      <c r="I14">
        <f t="shared" si="2"/>
        <v>7.9955076770917233E-2</v>
      </c>
      <c r="J14">
        <f t="shared" si="3"/>
        <v>0</v>
      </c>
      <c r="K14">
        <f t="shared" si="4"/>
        <v>0</v>
      </c>
      <c r="L14">
        <f t="shared" si="5"/>
        <v>0.92004492322908282</v>
      </c>
      <c r="M14">
        <f t="shared" si="6"/>
        <v>8.3332780534347853E-2</v>
      </c>
    </row>
    <row r="15" spans="1:13" x14ac:dyDescent="0.25">
      <c r="A15">
        <v>10</v>
      </c>
      <c r="B15">
        <v>1383.3642</v>
      </c>
      <c r="C15">
        <v>14.225508</v>
      </c>
      <c r="D15">
        <v>1.49353</v>
      </c>
      <c r="E15">
        <v>312.01479999999998</v>
      </c>
      <c r="F15">
        <v>787.2921</v>
      </c>
      <c r="G15">
        <v>0</v>
      </c>
      <c r="H15">
        <f t="shared" si="1"/>
        <v>-30.484661607823593</v>
      </c>
      <c r="I15">
        <f t="shared" si="2"/>
        <v>5.7634121939426595E-14</v>
      </c>
      <c r="J15">
        <f t="shared" si="3"/>
        <v>0</v>
      </c>
      <c r="K15">
        <f t="shared" si="4"/>
        <v>0</v>
      </c>
      <c r="L15">
        <f t="shared" si="5"/>
        <v>0.99999999999994238</v>
      </c>
      <c r="M15">
        <f t="shared" si="6"/>
        <v>5.7620574978047291E-14</v>
      </c>
    </row>
    <row r="16" spans="1:13" x14ac:dyDescent="0.25">
      <c r="A16">
        <v>11</v>
      </c>
      <c r="B16">
        <v>365.39699999999999</v>
      </c>
      <c r="C16">
        <v>3.2798439999999998</v>
      </c>
      <c r="D16">
        <v>0.35542000000000001</v>
      </c>
      <c r="E16">
        <v>74.825400000000002</v>
      </c>
      <c r="F16">
        <v>132.8732</v>
      </c>
      <c r="G16">
        <v>0</v>
      </c>
      <c r="H16">
        <f t="shared" si="1"/>
        <v>-4.570202620128053</v>
      </c>
      <c r="I16">
        <f t="shared" si="2"/>
        <v>1.0249716557102131E-2</v>
      </c>
      <c r="J16">
        <f t="shared" si="3"/>
        <v>0</v>
      </c>
      <c r="K16">
        <f t="shared" si="4"/>
        <v>0</v>
      </c>
      <c r="L16">
        <f t="shared" si="5"/>
        <v>0.98975028344289784</v>
      </c>
      <c r="M16">
        <f t="shared" si="6"/>
        <v>1.0302606617662901E-2</v>
      </c>
    </row>
    <row r="17" spans="1:13" x14ac:dyDescent="0.25">
      <c r="A17">
        <v>12</v>
      </c>
      <c r="B17">
        <v>26.89425</v>
      </c>
      <c r="C17">
        <v>40.682699999999997</v>
      </c>
      <c r="D17">
        <v>18.960433999999999</v>
      </c>
      <c r="E17">
        <v>20.687899999999999</v>
      </c>
      <c r="F17">
        <v>204.8443</v>
      </c>
      <c r="G17">
        <v>1</v>
      </c>
      <c r="H17">
        <f t="shared" si="1"/>
        <v>0.51143703937952889</v>
      </c>
      <c r="I17">
        <f t="shared" si="2"/>
        <v>0.62514328957877352</v>
      </c>
      <c r="J17">
        <f t="shared" si="3"/>
        <v>1</v>
      </c>
      <c r="K17">
        <f t="shared" si="4"/>
        <v>0</v>
      </c>
      <c r="L17">
        <f t="shared" si="5"/>
        <v>0.62514328957877352</v>
      </c>
      <c r="M17">
        <f t="shared" si="6"/>
        <v>0.46977439219651812</v>
      </c>
    </row>
    <row r="18" spans="1:13" x14ac:dyDescent="0.25">
      <c r="A18">
        <v>13</v>
      </c>
      <c r="B18">
        <v>10.106999999999999</v>
      </c>
      <c r="C18">
        <v>12.223542999999999</v>
      </c>
      <c r="D18">
        <v>22.972651999999997</v>
      </c>
      <c r="E18">
        <v>9.5124999999999993</v>
      </c>
      <c r="F18">
        <v>42.995199999999997</v>
      </c>
      <c r="G18">
        <v>1</v>
      </c>
      <c r="H18">
        <f t="shared" si="1"/>
        <v>1.4236456320628119</v>
      </c>
      <c r="I18">
        <f t="shared" si="2"/>
        <v>0.80590930038886588</v>
      </c>
      <c r="J18">
        <f t="shared" si="3"/>
        <v>1</v>
      </c>
      <c r="K18">
        <f t="shared" si="4"/>
        <v>0</v>
      </c>
      <c r="L18">
        <f t="shared" si="5"/>
        <v>0.80590930038886588</v>
      </c>
      <c r="M18">
        <f t="shared" si="6"/>
        <v>0.21578407334245028</v>
      </c>
    </row>
    <row r="19" spans="1:13" x14ac:dyDescent="0.25">
      <c r="A19">
        <v>14</v>
      </c>
      <c r="B19">
        <v>196.50980000000001</v>
      </c>
      <c r="C19">
        <v>18.721547999999999</v>
      </c>
      <c r="D19">
        <v>5.2238239999999996</v>
      </c>
      <c r="E19">
        <v>80.424800000000005</v>
      </c>
      <c r="F19">
        <v>292.07130000000001</v>
      </c>
      <c r="G19">
        <v>0</v>
      </c>
      <c r="H19">
        <f t="shared" si="1"/>
        <v>-2.3989191634203051</v>
      </c>
      <c r="I19">
        <f t="shared" si="2"/>
        <v>8.3255152826663223E-2</v>
      </c>
      <c r="J19">
        <f t="shared" si="3"/>
        <v>0</v>
      </c>
      <c r="K19">
        <f t="shared" si="4"/>
        <v>0</v>
      </c>
      <c r="L19">
        <f t="shared" si="5"/>
        <v>0.91674484717333682</v>
      </c>
      <c r="M19">
        <f t="shared" si="6"/>
        <v>8.6926092800971216E-2</v>
      </c>
    </row>
    <row r="20" spans="1:13" x14ac:dyDescent="0.25">
      <c r="A20">
        <v>15</v>
      </c>
      <c r="B20">
        <v>1955.5984000000001</v>
      </c>
      <c r="C20">
        <v>10.482625000000001</v>
      </c>
      <c r="D20">
        <v>2.3069500000000001</v>
      </c>
      <c r="E20">
        <v>44.401600000000002</v>
      </c>
      <c r="F20">
        <v>83.880300000000005</v>
      </c>
      <c r="G20">
        <v>0</v>
      </c>
      <c r="H20">
        <f t="shared" si="1"/>
        <v>-36.617087493587583</v>
      </c>
      <c r="I20">
        <f t="shared" si="2"/>
        <v>1.2514138527430791E-16</v>
      </c>
      <c r="J20">
        <f t="shared" si="3"/>
        <v>0</v>
      </c>
      <c r="K20">
        <f t="shared" si="4"/>
        <v>0</v>
      </c>
      <c r="L20">
        <f t="shared" si="5"/>
        <v>0.99999999999999989</v>
      </c>
      <c r="M20">
        <f t="shared" si="6"/>
        <v>1.1102230246251565E-16</v>
      </c>
    </row>
    <row r="21" spans="1:13" x14ac:dyDescent="0.25">
      <c r="A21">
        <v>16</v>
      </c>
      <c r="B21">
        <v>740.09900000000005</v>
      </c>
      <c r="C21">
        <v>10.532177999999998</v>
      </c>
      <c r="D21">
        <v>6.4108910000000003</v>
      </c>
      <c r="E21">
        <v>168.3168</v>
      </c>
      <c r="F21">
        <v>143.81189999999998</v>
      </c>
      <c r="G21">
        <v>0</v>
      </c>
      <c r="H21">
        <f t="shared" si="1"/>
        <v>-13.874811251467612</v>
      </c>
      <c r="I21">
        <f t="shared" si="2"/>
        <v>9.4242245780902627E-7</v>
      </c>
      <c r="J21">
        <f t="shared" si="3"/>
        <v>0</v>
      </c>
      <c r="K21">
        <f t="shared" si="4"/>
        <v>0</v>
      </c>
      <c r="L21">
        <f t="shared" si="5"/>
        <v>0.99999905757754215</v>
      </c>
      <c r="M21">
        <f t="shared" si="6"/>
        <v>9.4242290193057954E-7</v>
      </c>
    </row>
    <row r="22" spans="1:13" x14ac:dyDescent="0.25">
      <c r="A22">
        <v>17</v>
      </c>
      <c r="B22">
        <v>327.31139999999999</v>
      </c>
      <c r="C22">
        <v>13.294367999999999</v>
      </c>
      <c r="D22">
        <v>12.592986000000002</v>
      </c>
      <c r="E22">
        <v>95.643000000000001</v>
      </c>
      <c r="F22">
        <v>327.86930000000001</v>
      </c>
      <c r="G22">
        <v>0</v>
      </c>
      <c r="H22">
        <f t="shared" si="1"/>
        <v>-6.028884983721654</v>
      </c>
      <c r="I22">
        <f t="shared" si="2"/>
        <v>2.4023922521450494E-3</v>
      </c>
      <c r="J22">
        <f t="shared" si="3"/>
        <v>0</v>
      </c>
      <c r="K22">
        <f t="shared" si="4"/>
        <v>0</v>
      </c>
      <c r="L22">
        <f t="shared" si="5"/>
        <v>0.997597607747855</v>
      </c>
      <c r="M22">
        <f t="shared" si="6"/>
        <v>2.4052826265482542E-3</v>
      </c>
    </row>
    <row r="23" spans="1:13" x14ac:dyDescent="0.25">
      <c r="A23">
        <v>18</v>
      </c>
      <c r="B23">
        <v>490.31259999999997</v>
      </c>
      <c r="C23">
        <v>14.897055</v>
      </c>
      <c r="D23">
        <v>8.7857430000000001</v>
      </c>
      <c r="E23">
        <v>44.573799999999999</v>
      </c>
      <c r="F23">
        <v>264.29129999999998</v>
      </c>
      <c r="G23">
        <v>0</v>
      </c>
      <c r="H23">
        <f t="shared" si="1"/>
        <v>-8.1943166099466147</v>
      </c>
      <c r="I23">
        <f t="shared" si="2"/>
        <v>2.7614270168235431E-4</v>
      </c>
      <c r="J23">
        <f t="shared" si="3"/>
        <v>0</v>
      </c>
      <c r="K23">
        <f t="shared" si="4"/>
        <v>0</v>
      </c>
      <c r="L23">
        <f t="shared" si="5"/>
        <v>0.9997238572983177</v>
      </c>
      <c r="M23">
        <f t="shared" si="6"/>
        <v>2.7618083609867088E-4</v>
      </c>
    </row>
    <row r="24" spans="1:13" x14ac:dyDescent="0.25">
      <c r="A24">
        <v>19</v>
      </c>
      <c r="B24">
        <v>67.775549999999996</v>
      </c>
      <c r="C24">
        <v>23.059925</v>
      </c>
      <c r="D24">
        <v>1.0064870000000001</v>
      </c>
      <c r="E24">
        <v>61.687899999999999</v>
      </c>
      <c r="F24">
        <v>101.27209999999999</v>
      </c>
      <c r="G24">
        <v>1</v>
      </c>
      <c r="H24">
        <f t="shared" si="1"/>
        <v>1.518220043720881</v>
      </c>
      <c r="I24">
        <f t="shared" si="2"/>
        <v>0.8202762234238784</v>
      </c>
      <c r="J24">
        <f t="shared" si="3"/>
        <v>1</v>
      </c>
      <c r="K24">
        <f t="shared" si="4"/>
        <v>0</v>
      </c>
      <c r="L24">
        <f t="shared" si="5"/>
        <v>0.8202762234238784</v>
      </c>
      <c r="M24">
        <f t="shared" si="6"/>
        <v>0.19811413761370214</v>
      </c>
    </row>
    <row r="25" spans="1:13" x14ac:dyDescent="0.25">
      <c r="A25">
        <v>20</v>
      </c>
      <c r="B25">
        <v>331.79719999999998</v>
      </c>
      <c r="C25">
        <v>13.179724</v>
      </c>
      <c r="D25">
        <v>6.9585249999999998</v>
      </c>
      <c r="E25">
        <v>36.866399999999999</v>
      </c>
      <c r="F25">
        <v>195.5069</v>
      </c>
      <c r="G25">
        <v>0</v>
      </c>
      <c r="H25">
        <f t="shared" si="1"/>
        <v>-4.438097678672519</v>
      </c>
      <c r="I25">
        <f t="shared" si="2"/>
        <v>1.168035642343278E-2</v>
      </c>
      <c r="J25">
        <f t="shared" si="3"/>
        <v>0</v>
      </c>
      <c r="K25">
        <f t="shared" si="4"/>
        <v>0</v>
      </c>
      <c r="L25">
        <f t="shared" si="5"/>
        <v>0.98831964357656721</v>
      </c>
      <c r="M25">
        <f t="shared" si="6"/>
        <v>1.1749107670270341E-2</v>
      </c>
    </row>
    <row r="26" spans="1:13" x14ac:dyDescent="0.25">
      <c r="A26">
        <v>21</v>
      </c>
      <c r="B26">
        <v>134.7414</v>
      </c>
      <c r="C26">
        <v>14.555197</v>
      </c>
      <c r="D26">
        <v>10.089931999999999</v>
      </c>
      <c r="E26">
        <v>219.34639999999999</v>
      </c>
      <c r="F26">
        <v>148.774</v>
      </c>
      <c r="G26">
        <v>0</v>
      </c>
      <c r="H26">
        <f t="shared" si="1"/>
        <v>-2.5297965900123254</v>
      </c>
      <c r="I26">
        <f t="shared" si="2"/>
        <v>7.379554842215845E-2</v>
      </c>
      <c r="J26">
        <f t="shared" si="3"/>
        <v>0</v>
      </c>
      <c r="K26">
        <f t="shared" si="4"/>
        <v>0</v>
      </c>
      <c r="L26">
        <f t="shared" si="5"/>
        <v>0.92620445157784159</v>
      </c>
      <c r="M26">
        <f t="shared" si="6"/>
        <v>7.6660278665625969E-2</v>
      </c>
    </row>
    <row r="27" spans="1:13" x14ac:dyDescent="0.25">
      <c r="A27">
        <v>22</v>
      </c>
      <c r="B27">
        <v>320.17540000000002</v>
      </c>
      <c r="C27">
        <v>1.677632</v>
      </c>
      <c r="D27">
        <v>3.936404</v>
      </c>
      <c r="E27">
        <v>92.105199999999996</v>
      </c>
      <c r="F27">
        <v>133.55259999999998</v>
      </c>
      <c r="G27">
        <v>0</v>
      </c>
      <c r="H27">
        <f t="shared" si="1"/>
        <v>-4.1744615985689864</v>
      </c>
      <c r="I27">
        <f t="shared" si="2"/>
        <v>1.5150406062980175E-2</v>
      </c>
      <c r="J27">
        <f t="shared" si="3"/>
        <v>0</v>
      </c>
      <c r="K27">
        <f t="shared" si="4"/>
        <v>0</v>
      </c>
      <c r="L27">
        <f t="shared" si="5"/>
        <v>0.98484959393701987</v>
      </c>
      <c r="M27">
        <f t="shared" si="6"/>
        <v>1.5266345979986978E-2</v>
      </c>
    </row>
    <row r="28" spans="1:13" x14ac:dyDescent="0.25">
      <c r="A28">
        <v>23</v>
      </c>
      <c r="B28">
        <v>86.603800000000007</v>
      </c>
      <c r="C28">
        <v>19.735692</v>
      </c>
      <c r="D28">
        <v>12.357707</v>
      </c>
      <c r="E28">
        <v>16.654599999999999</v>
      </c>
      <c r="F28">
        <v>94.949299999999994</v>
      </c>
      <c r="G28">
        <v>0</v>
      </c>
      <c r="H28">
        <f t="shared" si="1"/>
        <v>0.56667643265835821</v>
      </c>
      <c r="I28">
        <f t="shared" si="2"/>
        <v>0.63799592618938106</v>
      </c>
      <c r="J28">
        <f t="shared" si="3"/>
        <v>1</v>
      </c>
      <c r="K28">
        <f t="shared" si="4"/>
        <v>1</v>
      </c>
      <c r="L28">
        <f t="shared" si="5"/>
        <v>0.36200407381061894</v>
      </c>
      <c r="M28">
        <f t="shared" si="6"/>
        <v>1.0160998135991932</v>
      </c>
    </row>
    <row r="29" spans="1:13" x14ac:dyDescent="0.25">
      <c r="A29">
        <v>24</v>
      </c>
      <c r="B29">
        <v>223.03639999999999</v>
      </c>
      <c r="C29">
        <v>6.8653369999999994</v>
      </c>
      <c r="D29">
        <v>11.744256999999999</v>
      </c>
      <c r="E29">
        <v>20.909600000000001</v>
      </c>
      <c r="F29">
        <v>485.88369999999998</v>
      </c>
      <c r="G29">
        <v>0</v>
      </c>
      <c r="H29">
        <f t="shared" si="1"/>
        <v>-3.5749128139799362</v>
      </c>
      <c r="I29">
        <f t="shared" si="2"/>
        <v>2.7254262104268841E-2</v>
      </c>
      <c r="J29">
        <f t="shared" si="3"/>
        <v>0</v>
      </c>
      <c r="K29">
        <f t="shared" si="4"/>
        <v>0</v>
      </c>
      <c r="L29">
        <f t="shared" si="5"/>
        <v>0.97274573789573116</v>
      </c>
      <c r="M29">
        <f t="shared" si="6"/>
        <v>2.7632548627220772E-2</v>
      </c>
    </row>
    <row r="30" spans="1:13" x14ac:dyDescent="0.25">
      <c r="A30">
        <v>25</v>
      </c>
      <c r="B30">
        <v>380.80500000000001</v>
      </c>
      <c r="C30">
        <v>14.504644000000001</v>
      </c>
      <c r="D30">
        <v>8.8080499999999997</v>
      </c>
      <c r="E30">
        <v>49.535600000000002</v>
      </c>
      <c r="F30">
        <v>209.2105</v>
      </c>
      <c r="G30">
        <v>0</v>
      </c>
      <c r="H30">
        <f t="shared" si="1"/>
        <v>-5.8121444865282301</v>
      </c>
      <c r="I30">
        <f t="shared" si="2"/>
        <v>2.9820895545862869E-3</v>
      </c>
      <c r="J30">
        <f t="shared" si="3"/>
        <v>0</v>
      </c>
      <c r="K30">
        <f t="shared" si="4"/>
        <v>0</v>
      </c>
      <c r="L30">
        <f t="shared" si="5"/>
        <v>0.99701791044541377</v>
      </c>
      <c r="M30">
        <f t="shared" si="6"/>
        <v>2.9865448432264611E-3</v>
      </c>
    </row>
    <row r="31" spans="1:13" x14ac:dyDescent="0.25">
      <c r="A31">
        <v>26</v>
      </c>
      <c r="B31">
        <v>192.72819999999999</v>
      </c>
      <c r="C31">
        <v>10.003011000000001</v>
      </c>
      <c r="D31">
        <v>15.344934</v>
      </c>
      <c r="E31">
        <v>23.043600000000001</v>
      </c>
      <c r="F31">
        <v>144.40770000000001</v>
      </c>
      <c r="G31">
        <v>0</v>
      </c>
      <c r="H31">
        <f t="shared" si="1"/>
        <v>-2.0591594312865276</v>
      </c>
      <c r="I31">
        <f t="shared" si="2"/>
        <v>0.11313013834736467</v>
      </c>
      <c r="J31">
        <f t="shared" si="3"/>
        <v>0</v>
      </c>
      <c r="K31">
        <f t="shared" si="4"/>
        <v>0</v>
      </c>
      <c r="L31">
        <f t="shared" si="5"/>
        <v>0.88686986165263537</v>
      </c>
      <c r="M31">
        <f t="shared" si="6"/>
        <v>0.1200570248519031</v>
      </c>
    </row>
    <row r="32" spans="1:13" x14ac:dyDescent="0.25">
      <c r="A32">
        <v>27</v>
      </c>
      <c r="B32">
        <v>585.82399999999996</v>
      </c>
      <c r="C32">
        <v>23.825790000000001</v>
      </c>
      <c r="D32">
        <v>5.473954</v>
      </c>
      <c r="E32">
        <v>751.49440000000004</v>
      </c>
      <c r="F32">
        <v>188.9624</v>
      </c>
      <c r="G32">
        <v>0</v>
      </c>
      <c r="H32">
        <f t="shared" si="1"/>
        <v>-17.184524732493628</v>
      </c>
      <c r="I32">
        <f t="shared" si="2"/>
        <v>3.4423555055220161E-8</v>
      </c>
      <c r="J32">
        <f t="shared" si="3"/>
        <v>0</v>
      </c>
      <c r="K32">
        <f t="shared" si="4"/>
        <v>0</v>
      </c>
      <c r="L32">
        <f t="shared" si="5"/>
        <v>0.99999996557644499</v>
      </c>
      <c r="M32">
        <f t="shared" si="6"/>
        <v>3.4423555598981438E-8</v>
      </c>
    </row>
    <row r="33" spans="1:13" x14ac:dyDescent="0.25">
      <c r="A33">
        <v>28</v>
      </c>
      <c r="B33">
        <v>22.633749999999999</v>
      </c>
      <c r="C33">
        <v>16.985596999999999</v>
      </c>
      <c r="D33">
        <v>21.934155999999998</v>
      </c>
      <c r="E33">
        <v>34.979399999999998</v>
      </c>
      <c r="F33">
        <v>154.34979999999999</v>
      </c>
      <c r="G33">
        <v>1</v>
      </c>
      <c r="H33">
        <f t="shared" si="1"/>
        <v>0.53576819561314792</v>
      </c>
      <c r="I33">
        <f t="shared" si="2"/>
        <v>0.63082744422910597</v>
      </c>
      <c r="J33">
        <f t="shared" si="3"/>
        <v>1</v>
      </c>
      <c r="K33">
        <f t="shared" si="4"/>
        <v>0</v>
      </c>
      <c r="L33">
        <f t="shared" si="5"/>
        <v>0.63082744422910597</v>
      </c>
      <c r="M33">
        <f t="shared" si="6"/>
        <v>0.46072291781824587</v>
      </c>
    </row>
    <row r="34" spans="1:13" x14ac:dyDescent="0.25">
      <c r="A34">
        <v>29</v>
      </c>
      <c r="B34">
        <v>281.97320000000002</v>
      </c>
      <c r="C34">
        <v>7.5761270000000005</v>
      </c>
      <c r="D34">
        <v>4.4457979999999999</v>
      </c>
      <c r="E34">
        <v>9.7441999999999993</v>
      </c>
      <c r="F34">
        <v>62.337400000000002</v>
      </c>
      <c r="G34">
        <v>1</v>
      </c>
      <c r="H34">
        <f t="shared" si="1"/>
        <v>-2.3400442491923474</v>
      </c>
      <c r="I34">
        <f t="shared" si="2"/>
        <v>8.7860368593458776E-2</v>
      </c>
      <c r="J34">
        <f t="shared" si="3"/>
        <v>0</v>
      </c>
      <c r="K34">
        <f t="shared" si="4"/>
        <v>1</v>
      </c>
      <c r="L34">
        <f t="shared" si="5"/>
        <v>8.7860368593458776E-2</v>
      </c>
      <c r="M34">
        <f t="shared" si="6"/>
        <v>2.4320064452070325</v>
      </c>
    </row>
    <row r="35" spans="1:13" x14ac:dyDescent="0.25">
      <c r="A35">
        <v>30</v>
      </c>
      <c r="B35">
        <v>320.488</v>
      </c>
      <c r="C35">
        <v>11.435773999999999</v>
      </c>
      <c r="D35">
        <v>3.7536059999999996</v>
      </c>
      <c r="E35">
        <v>23.857600000000001</v>
      </c>
      <c r="F35">
        <v>63.967500000000001</v>
      </c>
      <c r="G35">
        <v>0</v>
      </c>
      <c r="H35">
        <f t="shared" si="1"/>
        <v>-3.2437202679868165</v>
      </c>
      <c r="I35">
        <f t="shared" si="2"/>
        <v>3.7553197456766517E-2</v>
      </c>
      <c r="J35">
        <f t="shared" si="3"/>
        <v>0</v>
      </c>
      <c r="K35">
        <f t="shared" si="4"/>
        <v>0</v>
      </c>
      <c r="L35">
        <f t="shared" si="5"/>
        <v>0.96244680254323345</v>
      </c>
      <c r="M35">
        <f t="shared" si="6"/>
        <v>3.827648443259745E-2</v>
      </c>
    </row>
    <row r="36" spans="1:13" x14ac:dyDescent="0.25">
      <c r="A36">
        <v>31</v>
      </c>
      <c r="B36">
        <v>775.38440000000003</v>
      </c>
      <c r="C36">
        <v>4.2702330000000002</v>
      </c>
      <c r="D36">
        <v>3.2026749999999997</v>
      </c>
      <c r="E36">
        <v>0</v>
      </c>
      <c r="F36">
        <v>137.37450000000001</v>
      </c>
      <c r="G36">
        <v>0</v>
      </c>
      <c r="H36">
        <f t="shared" si="1"/>
        <v>-12.399661920805205</v>
      </c>
      <c r="I36">
        <f t="shared" si="2"/>
        <v>4.119964377912048E-6</v>
      </c>
      <c r="J36">
        <f t="shared" si="3"/>
        <v>0</v>
      </c>
      <c r="K36">
        <f t="shared" si="4"/>
        <v>0</v>
      </c>
      <c r="L36">
        <f t="shared" si="5"/>
        <v>0.99999588003562212</v>
      </c>
      <c r="M36">
        <f t="shared" si="6"/>
        <v>4.1199728649565299E-6</v>
      </c>
    </row>
    <row r="37" spans="1:13" x14ac:dyDescent="0.25">
      <c r="A37">
        <v>32</v>
      </c>
      <c r="B37">
        <v>220.5718</v>
      </c>
      <c r="C37">
        <v>14.028964</v>
      </c>
      <c r="D37">
        <v>19.257334</v>
      </c>
      <c r="E37">
        <v>151.50380000000001</v>
      </c>
      <c r="F37">
        <v>111.1493</v>
      </c>
      <c r="G37">
        <v>0</v>
      </c>
      <c r="H37">
        <f t="shared" si="1"/>
        <v>-4.2891801903991267</v>
      </c>
      <c r="I37">
        <f t="shared" si="2"/>
        <v>1.3530577692728071E-2</v>
      </c>
      <c r="J37">
        <f t="shared" si="3"/>
        <v>0</v>
      </c>
      <c r="K37">
        <f t="shared" si="4"/>
        <v>0</v>
      </c>
      <c r="L37">
        <f t="shared" si="5"/>
        <v>0.98646942230727197</v>
      </c>
      <c r="M37">
        <f t="shared" si="6"/>
        <v>1.3622950140483796E-2</v>
      </c>
    </row>
    <row r="38" spans="1:13" x14ac:dyDescent="0.25">
      <c r="A38">
        <v>33</v>
      </c>
      <c r="B38">
        <v>51.459299999999999</v>
      </c>
      <c r="C38">
        <v>8.6175119999999996</v>
      </c>
      <c r="D38">
        <v>9.5852529999999998</v>
      </c>
      <c r="E38">
        <v>21.505400000000002</v>
      </c>
      <c r="F38">
        <v>32.794199999999996</v>
      </c>
      <c r="G38">
        <v>1</v>
      </c>
      <c r="H38">
        <f t="shared" si="1"/>
        <v>1.822503579638048</v>
      </c>
      <c r="I38">
        <f t="shared" si="2"/>
        <v>0.86086626564291002</v>
      </c>
      <c r="J38">
        <f t="shared" si="3"/>
        <v>1</v>
      </c>
      <c r="K38">
        <f t="shared" si="4"/>
        <v>0</v>
      </c>
      <c r="L38">
        <f t="shared" si="5"/>
        <v>0.86086626564291002</v>
      </c>
      <c r="M38">
        <f t="shared" si="6"/>
        <v>0.14981611107504939</v>
      </c>
    </row>
    <row r="39" spans="1:13" x14ac:dyDescent="0.25">
      <c r="A39">
        <v>34</v>
      </c>
      <c r="B39">
        <v>122.3764</v>
      </c>
      <c r="C39">
        <v>9.0537179999999999</v>
      </c>
      <c r="D39">
        <v>6.6702239999999993</v>
      </c>
      <c r="E39">
        <v>72.572000000000003</v>
      </c>
      <c r="F39">
        <v>318.48989999999998</v>
      </c>
      <c r="G39">
        <v>0</v>
      </c>
      <c r="H39">
        <f t="shared" si="1"/>
        <v>-0.97238742889466234</v>
      </c>
      <c r="I39">
        <f t="shared" si="2"/>
        <v>0.27440489283540659</v>
      </c>
      <c r="J39">
        <f t="shared" si="3"/>
        <v>0</v>
      </c>
      <c r="K39">
        <f t="shared" si="4"/>
        <v>0</v>
      </c>
      <c r="L39">
        <f t="shared" si="5"/>
        <v>0.72559510716459341</v>
      </c>
      <c r="M39">
        <f t="shared" si="6"/>
        <v>0.32076312336189272</v>
      </c>
    </row>
    <row r="40" spans="1:13" x14ac:dyDescent="0.25">
      <c r="A40">
        <v>35</v>
      </c>
      <c r="B40">
        <v>69.549800000000005</v>
      </c>
      <c r="C40">
        <v>36.724414000000003</v>
      </c>
      <c r="D40">
        <v>39.827811000000004</v>
      </c>
      <c r="E40">
        <v>47.420400000000001</v>
      </c>
      <c r="F40">
        <v>104.0339</v>
      </c>
      <c r="G40">
        <v>0</v>
      </c>
      <c r="H40">
        <f t="shared" si="1"/>
        <v>-2.2547927805482297</v>
      </c>
      <c r="I40">
        <f t="shared" si="2"/>
        <v>9.4936850515529136E-2</v>
      </c>
      <c r="J40">
        <f t="shared" si="3"/>
        <v>0</v>
      </c>
      <c r="K40">
        <f t="shared" si="4"/>
        <v>0</v>
      </c>
      <c r="L40">
        <f t="shared" si="5"/>
        <v>0.90506314948447086</v>
      </c>
      <c r="M40">
        <f t="shared" si="6"/>
        <v>9.9750559280733342E-2</v>
      </c>
    </row>
    <row r="41" spans="1:13" x14ac:dyDescent="0.25">
      <c r="A41">
        <v>36</v>
      </c>
      <c r="B41">
        <v>161.37200000000001</v>
      </c>
      <c r="C41">
        <v>6.2935049999999997</v>
      </c>
      <c r="D41">
        <v>1.8288820000000001</v>
      </c>
      <c r="E41">
        <v>59.169800000000002</v>
      </c>
      <c r="F41">
        <v>193.7681</v>
      </c>
      <c r="G41">
        <v>0</v>
      </c>
      <c r="H41">
        <f t="shared" si="1"/>
        <v>-0.65485223094399547</v>
      </c>
      <c r="I41">
        <f t="shared" si="2"/>
        <v>0.34189693271815075</v>
      </c>
      <c r="J41">
        <f t="shared" si="3"/>
        <v>0</v>
      </c>
      <c r="K41">
        <f t="shared" si="4"/>
        <v>0</v>
      </c>
      <c r="L41">
        <f t="shared" si="5"/>
        <v>0.65810306728184931</v>
      </c>
      <c r="M41">
        <f t="shared" si="6"/>
        <v>0.41839372271668829</v>
      </c>
    </row>
    <row r="42" spans="1:13" x14ac:dyDescent="0.25">
      <c r="A42">
        <v>37</v>
      </c>
      <c r="B42">
        <v>551.65499999999997</v>
      </c>
      <c r="C42">
        <v>27.582748000000002</v>
      </c>
      <c r="D42">
        <v>5.4262789999999992</v>
      </c>
      <c r="E42">
        <v>306.92079999999999</v>
      </c>
      <c r="F42">
        <v>181.46940000000001</v>
      </c>
      <c r="G42">
        <v>0</v>
      </c>
      <c r="H42">
        <f t="shared" si="1"/>
        <v>-11.715907045950662</v>
      </c>
      <c r="I42">
        <f t="shared" si="2"/>
        <v>8.1628661331623458E-6</v>
      </c>
      <c r="J42">
        <f t="shared" si="3"/>
        <v>0</v>
      </c>
      <c r="K42">
        <f t="shared" si="4"/>
        <v>0</v>
      </c>
      <c r="L42">
        <f t="shared" si="5"/>
        <v>0.99999183713386686</v>
      </c>
      <c r="M42">
        <f t="shared" si="6"/>
        <v>8.1628994495164904E-6</v>
      </c>
    </row>
    <row r="43" spans="1:13" x14ac:dyDescent="0.25">
      <c r="A43">
        <v>38</v>
      </c>
      <c r="B43">
        <v>182.38339999999999</v>
      </c>
      <c r="C43">
        <v>19.927461000000001</v>
      </c>
      <c r="D43">
        <v>2.7875650000000003</v>
      </c>
      <c r="E43">
        <v>10.3626</v>
      </c>
      <c r="F43">
        <v>118.2642</v>
      </c>
      <c r="G43">
        <v>0</v>
      </c>
      <c r="H43">
        <f t="shared" si="1"/>
        <v>-0.4725029272789083</v>
      </c>
      <c r="I43">
        <f t="shared" si="2"/>
        <v>0.38402400563507583</v>
      </c>
      <c r="J43">
        <f t="shared" si="3"/>
        <v>0</v>
      </c>
      <c r="K43">
        <f t="shared" si="4"/>
        <v>0</v>
      </c>
      <c r="L43">
        <f t="shared" si="5"/>
        <v>0.61597599436492412</v>
      </c>
      <c r="M43">
        <f t="shared" si="6"/>
        <v>0.48454728639478623</v>
      </c>
    </row>
    <row r="44" spans="1:13" x14ac:dyDescent="0.25">
      <c r="A44">
        <v>39</v>
      </c>
      <c r="B44">
        <v>328.18959999999998</v>
      </c>
      <c r="C44">
        <v>3.979425</v>
      </c>
      <c r="D44">
        <v>1.937022</v>
      </c>
      <c r="E44">
        <v>341.23700000000002</v>
      </c>
      <c r="F44">
        <v>519.79359999999997</v>
      </c>
      <c r="G44">
        <v>0</v>
      </c>
      <c r="H44">
        <f t="shared" si="1"/>
        <v>-8.3025366371982052</v>
      </c>
      <c r="I44">
        <f t="shared" si="2"/>
        <v>2.4782579609872586E-4</v>
      </c>
      <c r="J44">
        <f t="shared" si="3"/>
        <v>0</v>
      </c>
      <c r="K44">
        <f t="shared" si="4"/>
        <v>0</v>
      </c>
      <c r="L44">
        <f t="shared" si="5"/>
        <v>0.99975217420390128</v>
      </c>
      <c r="M44">
        <f t="shared" si="6"/>
        <v>2.4785650998589495E-4</v>
      </c>
    </row>
    <row r="45" spans="1:13" x14ac:dyDescent="0.25">
      <c r="A45">
        <v>40</v>
      </c>
      <c r="B45">
        <v>241.71199999999999</v>
      </c>
      <c r="C45">
        <v>8.6438300000000012</v>
      </c>
      <c r="D45">
        <v>19.643475000000002</v>
      </c>
      <c r="E45">
        <v>970.35080000000005</v>
      </c>
      <c r="F45">
        <v>78.42179999999999</v>
      </c>
      <c r="G45">
        <v>0</v>
      </c>
      <c r="H45">
        <f t="shared" si="1"/>
        <v>-13.376774542475225</v>
      </c>
      <c r="I45">
        <f t="shared" si="2"/>
        <v>1.550743455652331E-6</v>
      </c>
      <c r="J45">
        <f t="shared" si="3"/>
        <v>0</v>
      </c>
      <c r="K45">
        <f t="shared" si="4"/>
        <v>0</v>
      </c>
      <c r="L45">
        <f t="shared" si="5"/>
        <v>0.99999844925654435</v>
      </c>
      <c r="M45">
        <f t="shared" si="6"/>
        <v>1.5507446580510833E-6</v>
      </c>
    </row>
    <row r="46" spans="1:13" x14ac:dyDescent="0.25">
      <c r="A46">
        <v>41</v>
      </c>
      <c r="B46">
        <v>175.3862</v>
      </c>
      <c r="C46">
        <v>21.978076999999999</v>
      </c>
      <c r="D46">
        <v>13.692077999999999</v>
      </c>
      <c r="E46">
        <v>58.794199999999996</v>
      </c>
      <c r="F46">
        <v>78.313400000000001</v>
      </c>
      <c r="G46">
        <v>0</v>
      </c>
      <c r="H46">
        <f t="shared" si="1"/>
        <v>-1.7738189840123448</v>
      </c>
      <c r="I46">
        <f t="shared" si="2"/>
        <v>0.14506804360534478</v>
      </c>
      <c r="J46">
        <f t="shared" si="3"/>
        <v>0</v>
      </c>
      <c r="K46">
        <f t="shared" si="4"/>
        <v>0</v>
      </c>
      <c r="L46">
        <f t="shared" si="5"/>
        <v>0.85493195639465525</v>
      </c>
      <c r="M46">
        <f t="shared" si="6"/>
        <v>0.15673339637643077</v>
      </c>
    </row>
    <row r="47" spans="1:13" x14ac:dyDescent="0.25">
      <c r="A47">
        <v>42</v>
      </c>
      <c r="B47">
        <v>448.85840000000002</v>
      </c>
      <c r="C47">
        <v>16.29569</v>
      </c>
      <c r="D47">
        <v>12.220743000000001</v>
      </c>
      <c r="E47">
        <v>54.878599999999999</v>
      </c>
      <c r="F47">
        <v>181.03559999999999</v>
      </c>
      <c r="G47">
        <v>0</v>
      </c>
      <c r="H47">
        <f t="shared" si="1"/>
        <v>-7.4909986689669585</v>
      </c>
      <c r="I47">
        <f t="shared" si="2"/>
        <v>5.5777405405454635E-4</v>
      </c>
      <c r="J47">
        <f t="shared" si="3"/>
        <v>0</v>
      </c>
      <c r="K47">
        <f t="shared" si="4"/>
        <v>0</v>
      </c>
      <c r="L47">
        <f t="shared" si="5"/>
        <v>0.99944222594594545</v>
      </c>
      <c r="M47">
        <f t="shared" si="6"/>
        <v>5.5792966786982724E-4</v>
      </c>
    </row>
    <row r="48" spans="1:13" x14ac:dyDescent="0.25">
      <c r="A48">
        <v>43</v>
      </c>
      <c r="B48">
        <v>58.769100000000002</v>
      </c>
      <c r="C48">
        <v>32.248958999999999</v>
      </c>
      <c r="D48">
        <v>7.0198979999999995</v>
      </c>
      <c r="E48">
        <v>39.796399999999998</v>
      </c>
      <c r="F48">
        <v>134.58539999999999</v>
      </c>
      <c r="G48">
        <v>1</v>
      </c>
      <c r="H48">
        <f t="shared" si="1"/>
        <v>1.1524904887381555</v>
      </c>
      <c r="I48">
        <f t="shared" si="2"/>
        <v>0.75996552083868463</v>
      </c>
      <c r="J48">
        <f t="shared" si="3"/>
        <v>1</v>
      </c>
      <c r="K48">
        <f t="shared" si="4"/>
        <v>0</v>
      </c>
      <c r="L48">
        <f t="shared" si="5"/>
        <v>0.75996552083868463</v>
      </c>
      <c r="M48">
        <f t="shared" si="6"/>
        <v>0.27448221404840839</v>
      </c>
    </row>
    <row r="49" spans="1:13" x14ac:dyDescent="0.25">
      <c r="A49">
        <v>44</v>
      </c>
      <c r="B49">
        <v>102.05185</v>
      </c>
      <c r="C49">
        <v>21.846651999999999</v>
      </c>
      <c r="D49">
        <v>4.7408210000000004</v>
      </c>
      <c r="E49">
        <v>15.6587</v>
      </c>
      <c r="F49">
        <v>177.72569999999999</v>
      </c>
      <c r="G49">
        <v>1</v>
      </c>
      <c r="H49">
        <f t="shared" si="1"/>
        <v>0.67208631024366117</v>
      </c>
      <c r="I49">
        <f t="shared" si="2"/>
        <v>0.66197016144578769</v>
      </c>
      <c r="J49">
        <f t="shared" si="3"/>
        <v>1</v>
      </c>
      <c r="K49">
        <f t="shared" si="4"/>
        <v>0</v>
      </c>
      <c r="L49">
        <f t="shared" si="5"/>
        <v>0.66197016144578769</v>
      </c>
      <c r="M49">
        <f t="shared" si="6"/>
        <v>0.41253479740569415</v>
      </c>
    </row>
    <row r="50" spans="1:13" x14ac:dyDescent="0.25">
      <c r="A50">
        <v>45</v>
      </c>
      <c r="B50">
        <v>919.11860000000001</v>
      </c>
      <c r="C50">
        <v>12.946122000000001</v>
      </c>
      <c r="D50">
        <v>5.4107759999999994</v>
      </c>
      <c r="E50">
        <v>9.1707999999999998</v>
      </c>
      <c r="F50">
        <v>98.875900000000001</v>
      </c>
      <c r="G50">
        <v>0</v>
      </c>
      <c r="H50">
        <f t="shared" si="1"/>
        <v>-15.555844351759191</v>
      </c>
      <c r="I50">
        <f t="shared" si="2"/>
        <v>1.7546179198654798E-7</v>
      </c>
      <c r="J50">
        <f t="shared" si="3"/>
        <v>0</v>
      </c>
      <c r="K50">
        <f t="shared" si="4"/>
        <v>0</v>
      </c>
      <c r="L50">
        <f t="shared" si="5"/>
        <v>0.99999982453820802</v>
      </c>
      <c r="M50">
        <f t="shared" si="6"/>
        <v>1.7546180737810995E-7</v>
      </c>
    </row>
    <row r="51" spans="1:13" x14ac:dyDescent="0.25">
      <c r="A51">
        <v>46</v>
      </c>
      <c r="B51">
        <v>157.173</v>
      </c>
      <c r="C51">
        <v>8.236286999999999</v>
      </c>
      <c r="D51">
        <v>1.4219409999999999</v>
      </c>
      <c r="E51">
        <v>48.101300000000002</v>
      </c>
      <c r="F51">
        <v>101.1097</v>
      </c>
      <c r="G51">
        <v>1</v>
      </c>
      <c r="H51">
        <f t="shared" si="1"/>
        <v>-7.4573719478630451E-2</v>
      </c>
      <c r="I51">
        <f t="shared" si="2"/>
        <v>0.48136520537653665</v>
      </c>
      <c r="J51">
        <f t="shared" si="3"/>
        <v>0</v>
      </c>
      <c r="K51">
        <f t="shared" si="4"/>
        <v>1</v>
      </c>
      <c r="L51">
        <f t="shared" si="5"/>
        <v>0.48136520537653665</v>
      </c>
      <c r="M51">
        <f t="shared" si="6"/>
        <v>0.73112903423342857</v>
      </c>
    </row>
    <row r="52" spans="1:13" x14ac:dyDescent="0.25">
      <c r="A52">
        <v>47</v>
      </c>
      <c r="B52">
        <v>113.3558</v>
      </c>
      <c r="C52">
        <v>30.756010999999997</v>
      </c>
      <c r="D52">
        <v>13.094432999999999</v>
      </c>
      <c r="E52">
        <v>51.192999999999998</v>
      </c>
      <c r="F52">
        <v>140.1842</v>
      </c>
      <c r="G52">
        <v>0</v>
      </c>
      <c r="H52">
        <f t="shared" si="1"/>
        <v>-0.67851169572789782</v>
      </c>
      <c r="I52">
        <f t="shared" si="2"/>
        <v>0.33659355759570736</v>
      </c>
      <c r="J52">
        <f t="shared" si="3"/>
        <v>0</v>
      </c>
      <c r="K52">
        <f t="shared" si="4"/>
        <v>0</v>
      </c>
      <c r="L52">
        <f t="shared" si="5"/>
        <v>0.6634064424042927</v>
      </c>
      <c r="M52">
        <f t="shared" si="6"/>
        <v>0.41036744132506203</v>
      </c>
    </row>
    <row r="53" spans="1:13" x14ac:dyDescent="0.25">
      <c r="A53">
        <v>48</v>
      </c>
      <c r="B53">
        <v>417.32279999999997</v>
      </c>
      <c r="C53">
        <v>18.725393999999998</v>
      </c>
      <c r="D53">
        <v>19.699802999999999</v>
      </c>
      <c r="E53">
        <v>200.78739999999999</v>
      </c>
      <c r="F53">
        <v>179.03540000000001</v>
      </c>
      <c r="G53">
        <v>0</v>
      </c>
      <c r="H53">
        <f t="shared" si="1"/>
        <v>-9.1542517653006215</v>
      </c>
      <c r="I53">
        <f t="shared" si="2"/>
        <v>1.0575795388251438E-4</v>
      </c>
      <c r="J53">
        <f t="shared" si="3"/>
        <v>0</v>
      </c>
      <c r="K53">
        <f t="shared" si="4"/>
        <v>0</v>
      </c>
      <c r="L53">
        <f t="shared" si="5"/>
        <v>0.99989424204611743</v>
      </c>
      <c r="M53">
        <f t="shared" si="6"/>
        <v>1.0576354664929604E-4</v>
      </c>
    </row>
    <row r="54" spans="1:13" x14ac:dyDescent="0.25">
      <c r="A54">
        <v>49</v>
      </c>
      <c r="B54">
        <v>277.78359999999998</v>
      </c>
      <c r="C54">
        <v>10.678865</v>
      </c>
      <c r="D54">
        <v>27.549641000000001</v>
      </c>
      <c r="E54">
        <v>123.92140000000001</v>
      </c>
      <c r="F54">
        <v>259.12</v>
      </c>
      <c r="G54">
        <v>0</v>
      </c>
      <c r="H54">
        <f t="shared" si="1"/>
        <v>-6.4968597049501726</v>
      </c>
      <c r="I54">
        <f t="shared" si="2"/>
        <v>1.5058967114309726E-3</v>
      </c>
      <c r="J54">
        <f t="shared" si="3"/>
        <v>0</v>
      </c>
      <c r="K54">
        <f t="shared" si="4"/>
        <v>0</v>
      </c>
      <c r="L54">
        <f t="shared" si="5"/>
        <v>0.99849410328856902</v>
      </c>
      <c r="M54">
        <f t="shared" si="6"/>
        <v>1.5070317134907463E-3</v>
      </c>
    </row>
    <row r="55" spans="1:13" x14ac:dyDescent="0.25">
      <c r="A55">
        <v>50</v>
      </c>
      <c r="B55">
        <v>95.724000000000004</v>
      </c>
      <c r="C55">
        <v>39.450245000000002</v>
      </c>
      <c r="D55">
        <v>8.0348319999999998</v>
      </c>
      <c r="E55">
        <v>138.7998</v>
      </c>
      <c r="F55">
        <v>163.7998</v>
      </c>
      <c r="G55">
        <v>0</v>
      </c>
      <c r="H55">
        <f t="shared" si="1"/>
        <v>-0.92767224222981071</v>
      </c>
      <c r="I55">
        <f t="shared" si="2"/>
        <v>0.28339720462909601</v>
      </c>
      <c r="J55">
        <f t="shared" si="3"/>
        <v>0</v>
      </c>
      <c r="K55">
        <f t="shared" si="4"/>
        <v>0</v>
      </c>
      <c r="L55">
        <f t="shared" si="5"/>
        <v>0.71660279537090399</v>
      </c>
      <c r="M55">
        <f t="shared" si="6"/>
        <v>0.33323357323847896</v>
      </c>
    </row>
    <row r="56" spans="1:13" x14ac:dyDescent="0.25">
      <c r="A56">
        <v>51</v>
      </c>
      <c r="B56">
        <v>133.06120000000001</v>
      </c>
      <c r="C56">
        <v>31.008163</v>
      </c>
      <c r="D56">
        <v>16.583672999999997</v>
      </c>
      <c r="E56">
        <v>5.7141999999999999</v>
      </c>
      <c r="F56">
        <v>44.591799999999999</v>
      </c>
      <c r="G56">
        <v>0</v>
      </c>
      <c r="H56">
        <f t="shared" si="1"/>
        <v>-0.56859155774616088</v>
      </c>
      <c r="I56">
        <f t="shared" si="2"/>
        <v>0.36156187902571202</v>
      </c>
      <c r="J56">
        <f t="shared" si="3"/>
        <v>0</v>
      </c>
      <c r="K56">
        <f t="shared" si="4"/>
        <v>0</v>
      </c>
      <c r="L56">
        <f t="shared" si="5"/>
        <v>0.63843812097428798</v>
      </c>
      <c r="M56">
        <f t="shared" si="6"/>
        <v>0.44873052132371755</v>
      </c>
    </row>
    <row r="57" spans="1:13" x14ac:dyDescent="0.25">
      <c r="A57">
        <v>52</v>
      </c>
      <c r="B57">
        <v>39.968600000000002</v>
      </c>
      <c r="C57">
        <v>20.952193999999999</v>
      </c>
      <c r="D57">
        <v>14.874608</v>
      </c>
      <c r="E57">
        <v>126.1756</v>
      </c>
      <c r="F57">
        <v>123.7461</v>
      </c>
      <c r="G57">
        <v>0</v>
      </c>
      <c r="H57">
        <f t="shared" si="1"/>
        <v>-2.4612250296484284E-2</v>
      </c>
      <c r="I57">
        <f t="shared" si="2"/>
        <v>0.49384724801513225</v>
      </c>
      <c r="J57">
        <f t="shared" si="3"/>
        <v>0</v>
      </c>
      <c r="K57">
        <f t="shared" si="4"/>
        <v>0</v>
      </c>
      <c r="L57">
        <f t="shared" si="5"/>
        <v>0.50615275198486775</v>
      </c>
      <c r="M57">
        <f t="shared" si="6"/>
        <v>0.68091677385867166</v>
      </c>
    </row>
    <row r="58" spans="1:13" x14ac:dyDescent="0.25">
      <c r="A58">
        <v>53</v>
      </c>
      <c r="B58">
        <v>102.1739</v>
      </c>
      <c r="C58">
        <v>27.339130000000001</v>
      </c>
      <c r="D58">
        <v>3.93913</v>
      </c>
      <c r="E58">
        <v>38.260899999999999</v>
      </c>
      <c r="F58">
        <v>165.08699999999999</v>
      </c>
      <c r="G58">
        <v>1</v>
      </c>
      <c r="H58">
        <f t="shared" si="1"/>
        <v>0.50933804950144568</v>
      </c>
      <c r="I58">
        <f t="shared" si="2"/>
        <v>0.62465128500362077</v>
      </c>
      <c r="J58">
        <f t="shared" si="3"/>
        <v>1</v>
      </c>
      <c r="K58">
        <f t="shared" si="4"/>
        <v>0</v>
      </c>
      <c r="L58">
        <f t="shared" si="5"/>
        <v>0.62465128500362077</v>
      </c>
      <c r="M58">
        <f t="shared" si="6"/>
        <v>0.47056172894861314</v>
      </c>
    </row>
    <row r="59" spans="1:13" x14ac:dyDescent="0.25">
      <c r="A59">
        <v>54</v>
      </c>
      <c r="B59">
        <v>16.966049999999999</v>
      </c>
      <c r="C59">
        <v>50.933134000000003</v>
      </c>
      <c r="D59">
        <v>29.780439000000001</v>
      </c>
      <c r="E59">
        <v>12.475</v>
      </c>
      <c r="F59">
        <v>41.914200000000001</v>
      </c>
      <c r="G59">
        <v>1</v>
      </c>
      <c r="H59">
        <f t="shared" si="1"/>
        <v>0.28795200839033086</v>
      </c>
      <c r="I59">
        <f t="shared" si="2"/>
        <v>0.57149467691404221</v>
      </c>
      <c r="J59">
        <f t="shared" si="3"/>
        <v>1</v>
      </c>
      <c r="K59">
        <f t="shared" si="4"/>
        <v>0</v>
      </c>
      <c r="L59">
        <f t="shared" si="5"/>
        <v>0.57149467691404221</v>
      </c>
      <c r="M59">
        <f t="shared" si="6"/>
        <v>0.55950011002679612</v>
      </c>
    </row>
    <row r="60" spans="1:13" x14ac:dyDescent="0.25">
      <c r="A60">
        <v>55</v>
      </c>
      <c r="B60">
        <v>293.51799999999997</v>
      </c>
      <c r="C60">
        <v>43.684224</v>
      </c>
      <c r="D60">
        <v>7.0100840000000009</v>
      </c>
      <c r="E60">
        <v>48.919600000000003</v>
      </c>
      <c r="F60">
        <v>206.62729999999999</v>
      </c>
      <c r="G60">
        <v>0</v>
      </c>
      <c r="H60">
        <f t="shared" si="1"/>
        <v>-4.0790634496982756</v>
      </c>
      <c r="I60">
        <f t="shared" si="2"/>
        <v>1.6641675564812042E-2</v>
      </c>
      <c r="J60">
        <f t="shared" si="3"/>
        <v>0</v>
      </c>
      <c r="K60">
        <f t="shared" si="4"/>
        <v>0</v>
      </c>
      <c r="L60">
        <f t="shared" si="5"/>
        <v>0.983358324435188</v>
      </c>
      <c r="M60">
        <f t="shared" si="6"/>
        <v>1.6781703959476531E-2</v>
      </c>
    </row>
    <row r="61" spans="1:13" x14ac:dyDescent="0.25">
      <c r="A61">
        <v>56</v>
      </c>
      <c r="B61">
        <v>133.33340000000001</v>
      </c>
      <c r="C61">
        <v>23.614379</v>
      </c>
      <c r="D61">
        <v>10.098039</v>
      </c>
      <c r="E61">
        <v>24.836600000000001</v>
      </c>
      <c r="F61">
        <v>92.9739</v>
      </c>
      <c r="G61">
        <v>0</v>
      </c>
      <c r="H61">
        <f t="shared" si="1"/>
        <v>-0.27445713586546461</v>
      </c>
      <c r="I61">
        <f t="shared" si="2"/>
        <v>0.43181320360825098</v>
      </c>
      <c r="J61">
        <f t="shared" si="3"/>
        <v>0</v>
      </c>
      <c r="K61">
        <f t="shared" si="4"/>
        <v>0</v>
      </c>
      <c r="L61">
        <f t="shared" si="5"/>
        <v>0.56818679639174907</v>
      </c>
      <c r="M61">
        <f t="shared" si="6"/>
        <v>0.56530504743896504</v>
      </c>
    </row>
    <row r="62" spans="1:13" x14ac:dyDescent="0.25">
      <c r="A62">
        <v>57</v>
      </c>
      <c r="B62">
        <v>131.6343</v>
      </c>
      <c r="C62">
        <v>12.737845</v>
      </c>
      <c r="D62">
        <v>5.5919829999999999</v>
      </c>
      <c r="E62">
        <v>3.4641000000000002</v>
      </c>
      <c r="F62">
        <v>38.589300000000001</v>
      </c>
      <c r="G62">
        <v>1</v>
      </c>
      <c r="H62">
        <f t="shared" si="1"/>
        <v>0.72014087320388009</v>
      </c>
      <c r="I62">
        <f t="shared" si="2"/>
        <v>0.67263803755334406</v>
      </c>
      <c r="J62">
        <f t="shared" si="3"/>
        <v>1</v>
      </c>
      <c r="K62">
        <f t="shared" si="4"/>
        <v>0</v>
      </c>
      <c r="L62">
        <f t="shared" si="5"/>
        <v>0.67263803755334406</v>
      </c>
      <c r="M62">
        <f t="shared" si="6"/>
        <v>0.3965479282667862</v>
      </c>
    </row>
    <row r="63" spans="1:13" x14ac:dyDescent="0.25">
      <c r="A63">
        <v>58</v>
      </c>
      <c r="B63">
        <v>30.389150000000001</v>
      </c>
      <c r="C63">
        <v>42.006177000000001</v>
      </c>
      <c r="D63">
        <v>11.147621999999998</v>
      </c>
      <c r="E63">
        <v>37.554000000000002</v>
      </c>
      <c r="F63">
        <v>141.80420000000001</v>
      </c>
      <c r="G63">
        <v>1</v>
      </c>
      <c r="H63">
        <f t="shared" si="1"/>
        <v>1.2473738615860412</v>
      </c>
      <c r="I63">
        <f t="shared" si="2"/>
        <v>0.77684493301404334</v>
      </c>
      <c r="J63">
        <f t="shared" si="3"/>
        <v>1</v>
      </c>
      <c r="K63">
        <f t="shared" si="4"/>
        <v>0</v>
      </c>
      <c r="L63">
        <f t="shared" si="5"/>
        <v>0.77684493301404334</v>
      </c>
      <c r="M63">
        <f t="shared" si="6"/>
        <v>0.25251451994201113</v>
      </c>
    </row>
    <row r="64" spans="1:13" x14ac:dyDescent="0.25">
      <c r="A64">
        <v>59</v>
      </c>
      <c r="B64">
        <v>88.869799999999998</v>
      </c>
      <c r="C64">
        <v>19.162552000000002</v>
      </c>
      <c r="D64">
        <v>18.752382999999998</v>
      </c>
      <c r="E64">
        <v>8.5451999999999995</v>
      </c>
      <c r="F64">
        <v>113.0153</v>
      </c>
      <c r="G64">
        <v>0</v>
      </c>
      <c r="H64">
        <f t="shared" si="1"/>
        <v>-7.7611644922235712E-2</v>
      </c>
      <c r="I64">
        <f t="shared" si="2"/>
        <v>0.48060682246833125</v>
      </c>
      <c r="J64">
        <f t="shared" si="3"/>
        <v>0</v>
      </c>
      <c r="K64">
        <f t="shared" si="4"/>
        <v>0</v>
      </c>
      <c r="L64">
        <f t="shared" si="5"/>
        <v>0.51939317753166869</v>
      </c>
      <c r="M64">
        <f t="shared" si="6"/>
        <v>0.65509411512726501</v>
      </c>
    </row>
    <row r="65" spans="1:13" x14ac:dyDescent="0.25">
      <c r="A65">
        <v>60</v>
      </c>
      <c r="B65">
        <v>59.764200000000002</v>
      </c>
      <c r="C65">
        <v>9.0393369999999997</v>
      </c>
      <c r="D65">
        <v>19.432707000000001</v>
      </c>
      <c r="E65">
        <v>42.955599999999997</v>
      </c>
      <c r="F65">
        <v>50.213000000000001</v>
      </c>
      <c r="G65">
        <v>0</v>
      </c>
      <c r="H65">
        <f t="shared" si="1"/>
        <v>0.3974383292579402</v>
      </c>
      <c r="I65">
        <f t="shared" si="2"/>
        <v>0.59807203589321212</v>
      </c>
      <c r="J65">
        <f t="shared" si="3"/>
        <v>1</v>
      </c>
      <c r="K65">
        <f t="shared" si="4"/>
        <v>1</v>
      </c>
      <c r="L65">
        <f t="shared" si="5"/>
        <v>0.40192796410678788</v>
      </c>
      <c r="M65">
        <f t="shared" si="6"/>
        <v>0.91148240018444604</v>
      </c>
    </row>
    <row r="66" spans="1:13" x14ac:dyDescent="0.25">
      <c r="A66">
        <v>61</v>
      </c>
      <c r="B66">
        <v>34.296950000000002</v>
      </c>
      <c r="C66">
        <v>31.876763999999998</v>
      </c>
      <c r="D66">
        <v>12.722233000000001</v>
      </c>
      <c r="E66">
        <v>112.9211</v>
      </c>
      <c r="F66">
        <v>79.889099999999999</v>
      </c>
      <c r="G66">
        <v>1</v>
      </c>
      <c r="H66">
        <f t="shared" si="1"/>
        <v>0.52186605306766776</v>
      </c>
      <c r="I66">
        <f t="shared" si="2"/>
        <v>0.62758400830021799</v>
      </c>
      <c r="J66">
        <f t="shared" si="3"/>
        <v>1</v>
      </c>
      <c r="K66">
        <f t="shared" si="4"/>
        <v>0</v>
      </c>
      <c r="L66">
        <f t="shared" si="5"/>
        <v>0.62758400830021799</v>
      </c>
      <c r="M66">
        <f t="shared" si="6"/>
        <v>0.46587773916775521</v>
      </c>
    </row>
    <row r="67" spans="1:13" x14ac:dyDescent="0.25">
      <c r="A67">
        <v>62</v>
      </c>
      <c r="B67">
        <v>75.825500000000005</v>
      </c>
      <c r="C67">
        <v>11.58989</v>
      </c>
      <c r="D67">
        <v>0.627803</v>
      </c>
      <c r="E67">
        <v>5.2995999999999999</v>
      </c>
      <c r="F67">
        <v>44.250700000000002</v>
      </c>
      <c r="G67">
        <v>1</v>
      </c>
      <c r="H67">
        <f t="shared" si="1"/>
        <v>2.3042959605992617</v>
      </c>
      <c r="I67">
        <f t="shared" si="2"/>
        <v>0.90923220418091633</v>
      </c>
      <c r="J67">
        <f t="shared" si="3"/>
        <v>1</v>
      </c>
      <c r="K67">
        <f t="shared" si="4"/>
        <v>0</v>
      </c>
      <c r="L67">
        <f t="shared" si="5"/>
        <v>0.90923220418091633</v>
      </c>
      <c r="M67">
        <f t="shared" si="6"/>
        <v>9.5154767282468522E-2</v>
      </c>
    </row>
    <row r="68" spans="1:13" x14ac:dyDescent="0.25">
      <c r="A68">
        <v>63</v>
      </c>
      <c r="B68">
        <v>60.285200000000003</v>
      </c>
      <c r="C68">
        <v>15.595087000000001</v>
      </c>
      <c r="D68">
        <v>11.274884</v>
      </c>
      <c r="E68">
        <v>2.5413000000000001</v>
      </c>
      <c r="F68">
        <v>4.9297000000000004</v>
      </c>
      <c r="G68">
        <v>1</v>
      </c>
      <c r="H68">
        <f t="shared" si="1"/>
        <v>1.7330258595915988</v>
      </c>
      <c r="I68">
        <f t="shared" si="2"/>
        <v>0.84979905179102444</v>
      </c>
      <c r="J68">
        <f t="shared" si="3"/>
        <v>1</v>
      </c>
      <c r="K68">
        <f t="shared" si="4"/>
        <v>0</v>
      </c>
      <c r="L68">
        <f t="shared" si="5"/>
        <v>0.84979905179102444</v>
      </c>
      <c r="M68">
        <f t="shared" si="6"/>
        <v>0.16275536710456137</v>
      </c>
    </row>
    <row r="69" spans="1:13" x14ac:dyDescent="0.25">
      <c r="A69">
        <v>64</v>
      </c>
      <c r="B69">
        <v>52.327399999999997</v>
      </c>
      <c r="C69">
        <v>17.149459999999998</v>
      </c>
      <c r="D69">
        <v>7.4723649999999999</v>
      </c>
      <c r="E69">
        <v>26.512599999999999</v>
      </c>
      <c r="F69">
        <v>175.00550000000001</v>
      </c>
      <c r="G69">
        <v>0</v>
      </c>
      <c r="H69">
        <f t="shared" si="1"/>
        <v>1.3482892246601335</v>
      </c>
      <c r="I69">
        <f t="shared" si="2"/>
        <v>0.79384979662764998</v>
      </c>
      <c r="J69">
        <f t="shared" si="3"/>
        <v>1</v>
      </c>
      <c r="K69">
        <f t="shared" si="4"/>
        <v>1</v>
      </c>
      <c r="L69">
        <f t="shared" si="5"/>
        <v>0.20615020337235002</v>
      </c>
      <c r="M69">
        <f t="shared" si="6"/>
        <v>1.5791502333036413</v>
      </c>
    </row>
    <row r="70" spans="1:13" x14ac:dyDescent="0.25">
      <c r="A70">
        <v>65</v>
      </c>
      <c r="B70">
        <v>112.3224</v>
      </c>
      <c r="C70">
        <v>20.515362</v>
      </c>
      <c r="D70">
        <v>19.081599000000001</v>
      </c>
      <c r="E70">
        <v>133.46539999999999</v>
      </c>
      <c r="F70">
        <v>41.187600000000003</v>
      </c>
      <c r="G70">
        <v>0</v>
      </c>
      <c r="H70">
        <f t="shared" si="1"/>
        <v>-1.6645767106944183</v>
      </c>
      <c r="I70">
        <f t="shared" si="2"/>
        <v>0.15914858424908765</v>
      </c>
      <c r="J70">
        <f t="shared" si="3"/>
        <v>0</v>
      </c>
      <c r="K70">
        <f t="shared" si="4"/>
        <v>0</v>
      </c>
      <c r="L70">
        <f t="shared" si="5"/>
        <v>0.84085141575091238</v>
      </c>
      <c r="M70">
        <f t="shared" si="6"/>
        <v>0.17334031030080091</v>
      </c>
    </row>
    <row r="71" spans="1:13" x14ac:dyDescent="0.25">
      <c r="A71">
        <v>66</v>
      </c>
      <c r="B71">
        <v>1112.9494</v>
      </c>
      <c r="C71">
        <v>10.174992</v>
      </c>
      <c r="D71">
        <v>10.034998</v>
      </c>
      <c r="E71">
        <v>5.7270000000000003</v>
      </c>
      <c r="F71">
        <v>85.451799999999992</v>
      </c>
      <c r="G71">
        <v>0</v>
      </c>
      <c r="H71">
        <f t="shared" ref="H71:H92" si="7">$G$4+SUMPRODUCT($B$4:$F$4, B71:F71)</f>
        <v>-19.833703745058973</v>
      </c>
      <c r="I71">
        <f t="shared" ref="I71:I92" si="8">1/(1+EXP(0-H71))</f>
        <v>2.4340635157862035E-9</v>
      </c>
      <c r="J71">
        <f t="shared" ref="J71:J92" si="9">IF(I71&lt;=0.5,0,1)</f>
        <v>0</v>
      </c>
      <c r="K71">
        <f t="shared" ref="K71:K92" si="10">IF(G71=J71,0,1)</f>
        <v>0</v>
      </c>
      <c r="L71">
        <f t="shared" ref="L71:L92" si="11">IF(G71=1,I71,1-I71)</f>
        <v>0.99999999756593649</v>
      </c>
      <c r="M71">
        <f t="shared" ref="M71:M92" si="12">-LN(IF(L71&lt;=10^(-10), 10^(-10), L71))</f>
        <v>2.4340635092692598E-9</v>
      </c>
    </row>
    <row r="72" spans="1:13" x14ac:dyDescent="0.25">
      <c r="A72">
        <v>67</v>
      </c>
      <c r="B72">
        <v>20.931899999999999</v>
      </c>
      <c r="C72">
        <v>27.724731000000002</v>
      </c>
      <c r="D72">
        <v>9.8437280000000005</v>
      </c>
      <c r="E72">
        <v>15.7706</v>
      </c>
      <c r="F72">
        <v>20.218599999999999</v>
      </c>
      <c r="G72">
        <v>1</v>
      </c>
      <c r="H72">
        <f t="shared" si="7"/>
        <v>2.3753391023712509</v>
      </c>
      <c r="I72">
        <f t="shared" si="8"/>
        <v>0.91492735283901783</v>
      </c>
      <c r="J72">
        <f t="shared" si="9"/>
        <v>1</v>
      </c>
      <c r="K72">
        <f t="shared" si="10"/>
        <v>0</v>
      </c>
      <c r="L72">
        <f t="shared" si="11"/>
        <v>0.91492735283901783</v>
      </c>
      <c r="M72">
        <f t="shared" si="12"/>
        <v>8.8910612662981559E-2</v>
      </c>
    </row>
    <row r="73" spans="1:13" x14ac:dyDescent="0.25">
      <c r="A73">
        <v>68</v>
      </c>
      <c r="B73">
        <v>2795.6318000000001</v>
      </c>
      <c r="C73">
        <v>10.682173000000001</v>
      </c>
      <c r="D73">
        <v>4.2433699999999996</v>
      </c>
      <c r="E73">
        <v>10.211399999999999</v>
      </c>
      <c r="F73">
        <v>36.3459</v>
      </c>
      <c r="G73">
        <v>0</v>
      </c>
      <c r="H73">
        <f t="shared" si="7"/>
        <v>-53.328664321983027</v>
      </c>
      <c r="I73">
        <f t="shared" si="8"/>
        <v>6.9128217361518024E-24</v>
      </c>
      <c r="J73">
        <f t="shared" si="9"/>
        <v>0</v>
      </c>
      <c r="K73">
        <f t="shared" si="10"/>
        <v>0</v>
      </c>
      <c r="L73">
        <f t="shared" si="11"/>
        <v>1</v>
      </c>
      <c r="M73">
        <f t="shared" si="12"/>
        <v>0</v>
      </c>
    </row>
    <row r="74" spans="1:13" x14ac:dyDescent="0.25">
      <c r="A74">
        <v>69</v>
      </c>
      <c r="B74">
        <v>124.73779999999999</v>
      </c>
      <c r="C74">
        <v>23.328166</v>
      </c>
      <c r="D74">
        <v>13.236072</v>
      </c>
      <c r="E74">
        <v>40.849800000000002</v>
      </c>
      <c r="F74">
        <v>80.803799999999995</v>
      </c>
      <c r="G74">
        <v>0</v>
      </c>
      <c r="H74">
        <f t="shared" si="7"/>
        <v>-0.52795798662527904</v>
      </c>
      <c r="I74">
        <f t="shared" si="8"/>
        <v>0.37099328102841744</v>
      </c>
      <c r="J74">
        <f t="shared" si="9"/>
        <v>0</v>
      </c>
      <c r="K74">
        <f t="shared" si="10"/>
        <v>0</v>
      </c>
      <c r="L74">
        <f t="shared" si="11"/>
        <v>0.62900671897158256</v>
      </c>
      <c r="M74">
        <f t="shared" si="12"/>
        <v>0.46361334034895119</v>
      </c>
    </row>
    <row r="75" spans="1:13" x14ac:dyDescent="0.25">
      <c r="A75">
        <v>70</v>
      </c>
      <c r="B75">
        <v>461.43079999999998</v>
      </c>
      <c r="C75">
        <v>20.47879</v>
      </c>
      <c r="D75">
        <v>9.0662190000000002</v>
      </c>
      <c r="E75">
        <v>15.679600000000001</v>
      </c>
      <c r="F75">
        <v>88.838700000000003</v>
      </c>
      <c r="G75">
        <v>0</v>
      </c>
      <c r="H75">
        <f t="shared" si="7"/>
        <v>-6.7022660622318968</v>
      </c>
      <c r="I75">
        <f t="shared" si="8"/>
        <v>1.2266192949773745E-3</v>
      </c>
      <c r="J75">
        <f t="shared" si="9"/>
        <v>0</v>
      </c>
      <c r="K75">
        <f t="shared" si="10"/>
        <v>0</v>
      </c>
      <c r="L75">
        <f t="shared" si="11"/>
        <v>0.99877338070502264</v>
      </c>
      <c r="M75">
        <f t="shared" si="12"/>
        <v>1.2273722081796493E-3</v>
      </c>
    </row>
    <row r="76" spans="1:13" x14ac:dyDescent="0.25">
      <c r="A76">
        <v>71</v>
      </c>
      <c r="B76">
        <v>120.726</v>
      </c>
      <c r="C76">
        <v>23.97214</v>
      </c>
      <c r="D76">
        <v>10.747150999999999</v>
      </c>
      <c r="E76">
        <v>12.663600000000001</v>
      </c>
      <c r="F76">
        <v>61.724400000000003</v>
      </c>
      <c r="G76">
        <v>0</v>
      </c>
      <c r="H76">
        <f t="shared" si="7"/>
        <v>0.16520219498135535</v>
      </c>
      <c r="I76">
        <f t="shared" si="8"/>
        <v>0.54120687398531675</v>
      </c>
      <c r="J76">
        <f t="shared" si="9"/>
        <v>1</v>
      </c>
      <c r="K76">
        <f t="shared" si="10"/>
        <v>1</v>
      </c>
      <c r="L76">
        <f t="shared" si="11"/>
        <v>0.45879312601468325</v>
      </c>
      <c r="M76">
        <f t="shared" si="12"/>
        <v>0.77915587637036543</v>
      </c>
    </row>
    <row r="77" spans="1:13" x14ac:dyDescent="0.25">
      <c r="A77">
        <v>72</v>
      </c>
      <c r="B77">
        <v>18.136849999999999</v>
      </c>
      <c r="C77">
        <v>42.192910000000005</v>
      </c>
      <c r="D77">
        <v>10.350371000000001</v>
      </c>
      <c r="E77">
        <v>3.7098</v>
      </c>
      <c r="F77">
        <v>46.815300000000001</v>
      </c>
      <c r="G77">
        <v>1</v>
      </c>
      <c r="H77">
        <f t="shared" si="7"/>
        <v>2.2964282797524245</v>
      </c>
      <c r="I77">
        <f t="shared" si="8"/>
        <v>0.90858079834759276</v>
      </c>
      <c r="J77">
        <f t="shared" si="9"/>
        <v>1</v>
      </c>
      <c r="K77">
        <f t="shared" si="10"/>
        <v>0</v>
      </c>
      <c r="L77">
        <f t="shared" si="11"/>
        <v>0.90858079834759276</v>
      </c>
      <c r="M77">
        <f t="shared" si="12"/>
        <v>9.5871459109735921E-2</v>
      </c>
    </row>
    <row r="78" spans="1:13" x14ac:dyDescent="0.25">
      <c r="A78">
        <v>73</v>
      </c>
      <c r="B78">
        <v>44.603200000000001</v>
      </c>
      <c r="C78">
        <v>24.625837999999998</v>
      </c>
      <c r="D78">
        <v>22.360833</v>
      </c>
      <c r="E78">
        <v>2.0908000000000002</v>
      </c>
      <c r="F78">
        <v>29.316199999999998</v>
      </c>
      <c r="G78">
        <v>1</v>
      </c>
      <c r="H78">
        <f t="shared" si="7"/>
        <v>0.81527430856673799</v>
      </c>
      <c r="I78">
        <f t="shared" si="8"/>
        <v>0.69323228722958841</v>
      </c>
      <c r="J78">
        <f t="shared" si="9"/>
        <v>1</v>
      </c>
      <c r="K78">
        <f t="shared" si="10"/>
        <v>0</v>
      </c>
      <c r="L78">
        <f t="shared" si="11"/>
        <v>0.69323228722958841</v>
      </c>
      <c r="M78">
        <f t="shared" si="12"/>
        <v>0.3663901451486356</v>
      </c>
    </row>
    <row r="79" spans="1:13" x14ac:dyDescent="0.25">
      <c r="A79">
        <v>74</v>
      </c>
      <c r="B79">
        <v>78.210999999999999</v>
      </c>
      <c r="C79">
        <v>10.045872000000001</v>
      </c>
      <c r="D79">
        <v>23.183485999999998</v>
      </c>
      <c r="E79">
        <v>5.5045999999999999</v>
      </c>
      <c r="F79">
        <v>51.752299999999998</v>
      </c>
      <c r="G79">
        <v>1</v>
      </c>
      <c r="H79">
        <f t="shared" si="7"/>
        <v>4.6323913678566697E-2</v>
      </c>
      <c r="I79">
        <f t="shared" si="8"/>
        <v>0.51157890789068583</v>
      </c>
      <c r="J79">
        <f t="shared" si="9"/>
        <v>1</v>
      </c>
      <c r="K79">
        <f t="shared" si="10"/>
        <v>0</v>
      </c>
      <c r="L79">
        <f t="shared" si="11"/>
        <v>0.51157890789068583</v>
      </c>
      <c r="M79">
        <f t="shared" si="12"/>
        <v>0.67025343786250824</v>
      </c>
    </row>
    <row r="80" spans="1:13" x14ac:dyDescent="0.25">
      <c r="A80">
        <v>75</v>
      </c>
      <c r="B80">
        <v>422.89620000000002</v>
      </c>
      <c r="C80">
        <v>31.747116999999999</v>
      </c>
      <c r="D80">
        <v>11.610423000000001</v>
      </c>
      <c r="E80">
        <v>76.035799999999995</v>
      </c>
      <c r="F80">
        <v>233.4579</v>
      </c>
      <c r="G80">
        <v>0</v>
      </c>
      <c r="H80">
        <f t="shared" si="7"/>
        <v>-7.4530721605649282</v>
      </c>
      <c r="I80">
        <f t="shared" si="8"/>
        <v>5.7932226244150804E-4</v>
      </c>
      <c r="J80">
        <f t="shared" si="9"/>
        <v>0</v>
      </c>
      <c r="K80">
        <f t="shared" si="10"/>
        <v>0</v>
      </c>
      <c r="L80">
        <f t="shared" si="11"/>
        <v>0.99942067773755849</v>
      </c>
      <c r="M80">
        <f t="shared" si="12"/>
        <v>5.7949013442116734E-4</v>
      </c>
    </row>
    <row r="81" spans="1:13" x14ac:dyDescent="0.25">
      <c r="A81">
        <v>76</v>
      </c>
      <c r="B81">
        <v>189.78100000000001</v>
      </c>
      <c r="C81">
        <v>35.808132999999998</v>
      </c>
      <c r="D81">
        <v>12.294056000000001</v>
      </c>
      <c r="E81">
        <v>135.55779999999999</v>
      </c>
      <c r="F81">
        <v>170.464</v>
      </c>
      <c r="G81">
        <v>0</v>
      </c>
      <c r="H81">
        <f t="shared" si="7"/>
        <v>-3.2142574537657609</v>
      </c>
      <c r="I81">
        <f t="shared" si="8"/>
        <v>3.8632700747156794E-2</v>
      </c>
      <c r="J81">
        <f t="shared" si="9"/>
        <v>0</v>
      </c>
      <c r="K81">
        <f t="shared" si="10"/>
        <v>0</v>
      </c>
      <c r="L81">
        <f t="shared" si="11"/>
        <v>0.96136729925284325</v>
      </c>
      <c r="M81">
        <f t="shared" si="12"/>
        <v>3.9398737775767113E-2</v>
      </c>
    </row>
    <row r="82" spans="1:13" x14ac:dyDescent="0.25">
      <c r="A82">
        <v>77</v>
      </c>
      <c r="B82">
        <v>267.40940000000001</v>
      </c>
      <c r="C82">
        <v>43.604457000000004</v>
      </c>
      <c r="D82">
        <v>6.1782730000000008</v>
      </c>
      <c r="E82">
        <v>135.9332</v>
      </c>
      <c r="F82">
        <v>206.05850000000001</v>
      </c>
      <c r="G82">
        <v>0</v>
      </c>
      <c r="H82">
        <f t="shared" si="7"/>
        <v>-4.3987461963118681</v>
      </c>
      <c r="I82">
        <f t="shared" si="8"/>
        <v>1.2143466420288981E-2</v>
      </c>
      <c r="J82">
        <f t="shared" si="9"/>
        <v>0</v>
      </c>
      <c r="K82">
        <f t="shared" si="10"/>
        <v>0</v>
      </c>
      <c r="L82">
        <f t="shared" si="11"/>
        <v>0.98785653357971104</v>
      </c>
      <c r="M82">
        <f t="shared" si="12"/>
        <v>1.2217800705524234E-2</v>
      </c>
    </row>
    <row r="83" spans="1:13" x14ac:dyDescent="0.25">
      <c r="A83">
        <v>78</v>
      </c>
      <c r="B83">
        <v>660.63639999999998</v>
      </c>
      <c r="C83">
        <v>38.904634999999999</v>
      </c>
      <c r="D83">
        <v>12.255158</v>
      </c>
      <c r="E83">
        <v>52.7104</v>
      </c>
      <c r="F83">
        <v>220.9068</v>
      </c>
      <c r="G83">
        <v>0</v>
      </c>
      <c r="H83">
        <f t="shared" si="7"/>
        <v>-12.105380870646115</v>
      </c>
      <c r="I83">
        <f t="shared" si="8"/>
        <v>5.5296479831316006E-6</v>
      </c>
      <c r="J83">
        <f t="shared" si="9"/>
        <v>0</v>
      </c>
      <c r="K83">
        <f t="shared" si="10"/>
        <v>0</v>
      </c>
      <c r="L83">
        <f t="shared" si="11"/>
        <v>0.99999447035201683</v>
      </c>
      <c r="M83">
        <f t="shared" si="12"/>
        <v>5.5296632717310064E-6</v>
      </c>
    </row>
    <row r="84" spans="1:13" x14ac:dyDescent="0.25">
      <c r="A84">
        <v>79</v>
      </c>
      <c r="B84">
        <v>238.983</v>
      </c>
      <c r="C84">
        <v>31.110168999999999</v>
      </c>
      <c r="D84">
        <v>34.546610000000001</v>
      </c>
      <c r="E84">
        <v>83.898399999999995</v>
      </c>
      <c r="F84">
        <v>154.661</v>
      </c>
      <c r="G84">
        <v>0</v>
      </c>
      <c r="H84">
        <f t="shared" si="7"/>
        <v>-5.7239099652468992</v>
      </c>
      <c r="I84">
        <f t="shared" si="8"/>
        <v>3.2562744206517109E-3</v>
      </c>
      <c r="J84">
        <f t="shared" si="9"/>
        <v>0</v>
      </c>
      <c r="K84">
        <f t="shared" si="10"/>
        <v>0</v>
      </c>
      <c r="L84">
        <f t="shared" si="11"/>
        <v>0.99674372557934832</v>
      </c>
      <c r="M84">
        <f t="shared" si="12"/>
        <v>3.2615876194939451E-3</v>
      </c>
    </row>
    <row r="85" spans="1:13" x14ac:dyDescent="0.25">
      <c r="A85">
        <v>80</v>
      </c>
      <c r="B85">
        <v>66.736199999999997</v>
      </c>
      <c r="C85">
        <v>69.739311999999998</v>
      </c>
      <c r="D85">
        <v>16.05376</v>
      </c>
      <c r="E85">
        <v>21.3186</v>
      </c>
      <c r="F85">
        <v>106.10299999999999</v>
      </c>
      <c r="G85">
        <v>0</v>
      </c>
      <c r="H85">
        <f t="shared" si="7"/>
        <v>0.1219262401952248</v>
      </c>
      <c r="I85">
        <f t="shared" si="8"/>
        <v>0.53044385450781817</v>
      </c>
      <c r="J85">
        <f t="shared" si="9"/>
        <v>1</v>
      </c>
      <c r="K85">
        <f t="shared" si="10"/>
        <v>1</v>
      </c>
      <c r="L85">
        <f t="shared" si="11"/>
        <v>0.46955614549218183</v>
      </c>
      <c r="M85">
        <f t="shared" si="12"/>
        <v>0.75596740177077348</v>
      </c>
    </row>
    <row r="86" spans="1:13" x14ac:dyDescent="0.25">
      <c r="A86">
        <v>81</v>
      </c>
      <c r="B86">
        <v>57.906399999999998</v>
      </c>
      <c r="C86">
        <v>63.747216000000002</v>
      </c>
      <c r="D86">
        <v>17.934297999999998</v>
      </c>
      <c r="E86">
        <v>26.725999999999999</v>
      </c>
      <c r="F86">
        <v>60.634700000000002</v>
      </c>
      <c r="G86">
        <v>0</v>
      </c>
      <c r="H86">
        <f t="shared" si="7"/>
        <v>0.28097598999409223</v>
      </c>
      <c r="I86">
        <f t="shared" si="8"/>
        <v>0.56978548462998635</v>
      </c>
      <c r="J86">
        <f t="shared" si="9"/>
        <v>1</v>
      </c>
      <c r="K86">
        <f t="shared" si="10"/>
        <v>1</v>
      </c>
      <c r="L86">
        <f t="shared" si="11"/>
        <v>0.43021451537001365</v>
      </c>
      <c r="M86">
        <f t="shared" si="12"/>
        <v>0.84347132173675066</v>
      </c>
    </row>
    <row r="87" spans="1:13" x14ac:dyDescent="0.25">
      <c r="A87">
        <v>82</v>
      </c>
      <c r="B87">
        <v>220.82634999999999</v>
      </c>
      <c r="C87">
        <v>17.761026999999999</v>
      </c>
      <c r="D87">
        <v>3.0764940000000003</v>
      </c>
      <c r="E87">
        <v>217.75540000000001</v>
      </c>
      <c r="F87">
        <v>235.73929999999999</v>
      </c>
      <c r="G87">
        <v>1</v>
      </c>
      <c r="H87">
        <f t="shared" si="7"/>
        <v>-3.9365646113229316</v>
      </c>
      <c r="I87">
        <f t="shared" si="8"/>
        <v>1.9141590954469254E-2</v>
      </c>
      <c r="J87">
        <f t="shared" si="9"/>
        <v>0</v>
      </c>
      <c r="K87">
        <f t="shared" si="10"/>
        <v>1</v>
      </c>
      <c r="L87">
        <f t="shared" si="11"/>
        <v>1.9141590954469254E-2</v>
      </c>
      <c r="M87">
        <f t="shared" si="12"/>
        <v>3.9558917744436775</v>
      </c>
    </row>
    <row r="88" spans="1:13" x14ac:dyDescent="0.25">
      <c r="A88">
        <v>83</v>
      </c>
      <c r="B88">
        <v>37.339750000000002</v>
      </c>
      <c r="C88">
        <v>40.123891999999998</v>
      </c>
      <c r="D88">
        <v>30.374258000000001</v>
      </c>
      <c r="E88">
        <v>20.648700000000002</v>
      </c>
      <c r="F88">
        <v>167.63120000000001</v>
      </c>
      <c r="G88">
        <v>1</v>
      </c>
      <c r="H88">
        <f t="shared" si="7"/>
        <v>-0.66329884175105125</v>
      </c>
      <c r="I88">
        <f t="shared" si="8"/>
        <v>0.3399989622986952</v>
      </c>
      <c r="J88">
        <f t="shared" si="9"/>
        <v>0</v>
      </c>
      <c r="K88">
        <f t="shared" si="10"/>
        <v>1</v>
      </c>
      <c r="L88">
        <f t="shared" si="11"/>
        <v>0.3399989622986952</v>
      </c>
      <c r="M88">
        <f t="shared" si="12"/>
        <v>1.0788127134392487</v>
      </c>
    </row>
    <row r="89" spans="1:13" x14ac:dyDescent="0.25">
      <c r="A89">
        <v>84</v>
      </c>
      <c r="B89">
        <v>14.473699999999999</v>
      </c>
      <c r="C89">
        <v>140.934211</v>
      </c>
      <c r="D89">
        <v>9.3421050000000001</v>
      </c>
      <c r="E89">
        <v>3.0701999999999998</v>
      </c>
      <c r="F89">
        <v>37.596499999999999</v>
      </c>
      <c r="G89">
        <v>1</v>
      </c>
      <c r="H89">
        <f t="shared" si="7"/>
        <v>1.7267637349333524</v>
      </c>
      <c r="I89">
        <f t="shared" si="8"/>
        <v>0.84899799821772026</v>
      </c>
      <c r="J89">
        <f t="shared" si="9"/>
        <v>1</v>
      </c>
      <c r="K89">
        <f t="shared" si="10"/>
        <v>0</v>
      </c>
      <c r="L89">
        <f t="shared" si="11"/>
        <v>0.84899799821772026</v>
      </c>
      <c r="M89">
        <f t="shared" si="12"/>
        <v>0.16369845048544185</v>
      </c>
    </row>
    <row r="90" spans="1:13" x14ac:dyDescent="0.25">
      <c r="A90">
        <v>85</v>
      </c>
      <c r="B90">
        <v>1269.2434000000001</v>
      </c>
      <c r="C90">
        <v>18.659200999999999</v>
      </c>
      <c r="D90">
        <v>10.154643</v>
      </c>
      <c r="E90">
        <v>107.2208</v>
      </c>
      <c r="F90">
        <v>246.0558</v>
      </c>
      <c r="G90">
        <v>0</v>
      </c>
      <c r="H90">
        <f t="shared" si="7"/>
        <v>-24.788000879053577</v>
      </c>
      <c r="I90">
        <f t="shared" si="8"/>
        <v>1.7167537345277786E-11</v>
      </c>
      <c r="J90">
        <f t="shared" si="9"/>
        <v>0</v>
      </c>
      <c r="K90">
        <f t="shared" si="10"/>
        <v>0</v>
      </c>
      <c r="L90">
        <f t="shared" si="11"/>
        <v>0.99999999998283251</v>
      </c>
      <c r="M90">
        <f t="shared" si="12"/>
        <v>1.7167489652228619E-11</v>
      </c>
    </row>
    <row r="91" spans="1:13" x14ac:dyDescent="0.25">
      <c r="A91">
        <v>86</v>
      </c>
      <c r="B91">
        <v>192.02699999999999</v>
      </c>
      <c r="C91">
        <v>30.881527000000002</v>
      </c>
      <c r="D91">
        <v>24.188658</v>
      </c>
      <c r="E91">
        <v>59.517200000000003</v>
      </c>
      <c r="F91">
        <v>100.23860000000001</v>
      </c>
      <c r="G91">
        <v>0</v>
      </c>
      <c r="H91">
        <f t="shared" si="7"/>
        <v>-3.2933474118656818</v>
      </c>
      <c r="I91">
        <f t="shared" si="8"/>
        <v>3.5800118629408947E-2</v>
      </c>
      <c r="J91">
        <f t="shared" si="9"/>
        <v>0</v>
      </c>
      <c r="K91">
        <f t="shared" si="10"/>
        <v>0</v>
      </c>
      <c r="L91">
        <f t="shared" si="11"/>
        <v>0.96419988137059109</v>
      </c>
      <c r="M91">
        <f t="shared" si="12"/>
        <v>3.6456660044649793E-2</v>
      </c>
    </row>
    <row r="92" spans="1:13" x14ac:dyDescent="0.25">
      <c r="A92">
        <v>87</v>
      </c>
      <c r="B92">
        <v>220.07239999999999</v>
      </c>
      <c r="C92">
        <v>14.933961</v>
      </c>
      <c r="D92">
        <v>13.052915</v>
      </c>
      <c r="E92">
        <v>38.361199999999997</v>
      </c>
      <c r="F92">
        <v>125.27760000000001</v>
      </c>
      <c r="G92">
        <v>0</v>
      </c>
      <c r="H92">
        <f t="shared" si="7"/>
        <v>-2.5229907002596477</v>
      </c>
      <c r="I92">
        <f t="shared" si="8"/>
        <v>7.4262080860530752E-2</v>
      </c>
      <c r="J92">
        <f t="shared" si="9"/>
        <v>0</v>
      </c>
      <c r="K92">
        <f t="shared" si="10"/>
        <v>0</v>
      </c>
      <c r="L92">
        <f t="shared" si="11"/>
        <v>0.92573791913946923</v>
      </c>
      <c r="M92">
        <f t="shared" si="12"/>
        <v>7.7164109082401386E-2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a U V a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l F W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R V p P K G V I r X I B A A C r A g A A E w A c A E Z v c m 1 1 b G F z L 1 N l Y 3 R p b 2 4 x L m 0 g o h g A K K A U A A A A A A A A A A A A A A A A A A A A A A A A A A A A d Z B d a 8 I w F I b v B f 9 D 6 G 4 U Q p m y i U x 6 M a p u g n N z C h v Y U d L 2 q M E 0 K c m p U 8 T / v k j 9 G L P L T U 6 e 9 8 3 5 M h A j V 5 J M i r v R q V a q F b N k G h L i L 1 m G o F v E I w K w W i H 2 T F S u Y 7 D E N 2 u 3 q + I 8 B Y m 1 P h f g + k q i f Z i a 0 3 s I 0 s S s t k G k 1 M p 8 a I 5 c L o K E I X v h 0 o Y D 2 d v E I I J T g Q A 2 L M 0 E m D N x Y 7 N 2 6 n T W B c F T b o n n U I c S X 4 k 8 l c Z r 3 F L S k 7 F K b D K v 0 b x v U j L O F c I E t w K 8 S + i O l I S v O i 1 6 v 3 H e t E q t l p B n Y A l o 4 9 h B p i y y x q N y 5 L V i T E p m R / 4 o x C R m g m n j o c 5 / p 7 Q d y 4 X N O N 1 m c E k 3 1 U y a u d J p 0 f F B N L W S + n S 3 c + x c A 4 m t O / f g 2 l O y c 6 J Y h x l D b r c Z R k z b O c G a 0 M o E Y Y N n z 1 w J o b 7 z 7 F / T m i M T o U G G u b k S E 2 C 4 D B O 2 N S G q 6 y b 8 p t L z d v v 0 T e Z p B L p Q h t 1 R o 4 T 3 X z / H Z f z J H 0 2 b J X w w b L 3 / w f t 6 t c J l 6 W 4 7 P 1 B L A Q I t A B Q A A g A I A G l F W k 9 8 w t L c q A A A A P k A A A A S A A A A A A A A A A A A A A A A A A A A A A B D b 2 5 m a W c v U G F j a 2 F n Z S 5 4 b W x Q S w E C L Q A U A A I A C A B p R V p P D 8 r p q 6 Q A A A D p A A A A E w A A A A A A A A A A A A A A A A D 0 A A A A W 0 N v b n R l b n R f V H l w Z X N d L n h t b F B L A Q I t A B Q A A g A I A G l F W k 8 o Z U i t c g E A A K s C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N A A A A A A A A a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G V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l Q w M j o z O D o y N i 4 1 N D A 2 N z k w W i I g L z 4 8 R W 5 0 c n k g V H l w Z T 0 i R m l s b E N v b H V t b l R 5 c G V z I i B W Y W x 1 Z T 0 i c 0 F 3 W U d C Z 0 1 G Q l F V R k J R P T 0 i I C 8 + P E V u d H J 5 I F R 5 c G U 9 I k Z p b G x D b 2 x 1 b W 5 O Y W 1 l c y I g V m F s d W U 9 I n N b J n F 1 b 3 Q 7 Q 2 9 s d W 1 u M S Z x d W 9 0 O y w m c X V v d D t i Y 3 J f c G F 0 a W V u d F 9 i Y X J j b 2 R l J n F 1 b 3 Q 7 L C Z x d W 9 0 O 2 J j c l 9 m b 2 x s b 3 d 1 c F 9 i Y X J j b 2 R l J n F 1 b 3 Q 7 L C Z x d W 9 0 O 3 Z p d G F s X 3 N 0 Y X R 1 c y Z x d W 9 0 O y w m c X V v d D t k Z W F 0 a F 9 k Y X l z X 3 R v J n F 1 b 3 Q 7 L C Z x d W 9 0 O 0 M y b 3 J m O D g m c X V v d D s s J n F 1 b 3 Q 7 Q 0 x E T j E m c X V v d D s s J n F 1 b 3 Q 7 R k 9 Y U T E m c X V v d D s s J n F 1 b 3 Q 7 R 0 N O V D I m c X V v d D s s J n F 1 b 3 Q 7 S U w 2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G V y N i 9 D a G F u Z 2 V k I F R 5 c G U u e y w w f S Z x d W 9 0 O y w m c X V v d D t T Z W N 0 a W 9 u M S 9 D a G F w d G V y N i 9 D a G F u Z 2 V k I F R 5 c G U u e 2 J j c l 9 w Y X R p Z W 5 0 X 2 J h c m N v Z G U s M X 0 m c X V v d D s s J n F 1 b 3 Q 7 U 2 V j d G l v b j E v Q 2 h h c H R l c j Y v Q 2 h h b m d l Z C B U e X B l L n t i Y 3 J f Z m 9 s b G 9 3 d X B f Y m F y Y 2 9 k Z S w y f S Z x d W 9 0 O y w m c X V v d D t T Z W N 0 a W 9 u M S 9 D a G F w d G V y N i 9 D a G F u Z 2 V k I F R 5 c G U u e 3 Z p d G F s X 3 N 0 Y X R 1 c y w z f S Z x d W 9 0 O y w m c X V v d D t T Z W N 0 a W 9 u M S 9 D a G F w d G V y N i 9 D a G F u Z 2 V k I F R 5 c G U u e 2 R l Y X R o X 2 R h e X N f d G 8 s N H 0 m c X V v d D s s J n F 1 b 3 Q 7 U 2 V j d G l v b j E v Q 2 h h c H R l c j Y v Q 2 h h b m d l Z C B U e X B l L n t D M m 9 y Z j g 4 L D V 9 J n F 1 b 3 Q 7 L C Z x d W 9 0 O 1 N l Y 3 R p b 2 4 x L 0 N o Y X B 0 Z X I 2 L 0 N o Y W 5 n Z W Q g V H l w Z S 5 7 Q 0 x E T j E s N n 0 m c X V v d D s s J n F 1 b 3 Q 7 U 2 V j d G l v b j E v Q 2 h h c H R l c j Y v Q 2 h h b m d l Z C B U e X B l L n t G T 1 h R M S w 3 f S Z x d W 9 0 O y w m c X V v d D t T Z W N 0 a W 9 u M S 9 D a G F w d G V y N i 9 D a G F u Z 2 V k I F R 5 c G U u e 0 d D T l Q y L D h 9 J n F 1 b 3 Q 7 L C Z x d W 9 0 O 1 N l Y 3 R p b 2 4 x L 0 N o Y X B 0 Z X I 2 L 0 N o Y W 5 n Z W Q g V H l w Z S 5 7 S U w 2 U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h h c H R l c j Y v Q 2 h h b m d l Z C B U e X B l L n s s M H 0 m c X V v d D s s J n F 1 b 3 Q 7 U 2 V j d G l v b j E v Q 2 h h c H R l c j Y v Q 2 h h b m d l Z C B U e X B l L n t i Y 3 J f c G F 0 a W V u d F 9 i Y X J j b 2 R l L D F 9 J n F 1 b 3 Q 7 L C Z x d W 9 0 O 1 N l Y 3 R p b 2 4 x L 0 N o Y X B 0 Z X I 2 L 0 N o Y W 5 n Z W Q g V H l w Z S 5 7 Y m N y X 2 Z v b G x v d 3 V w X 2 J h c m N v Z G U s M n 0 m c X V v d D s s J n F 1 b 3 Q 7 U 2 V j d G l v b j E v Q 2 h h c H R l c j Y v Q 2 h h b m d l Z C B U e X B l L n t 2 a X R h b F 9 z d G F 0 d X M s M 3 0 m c X V v d D s s J n F 1 b 3 Q 7 U 2 V j d G l v b j E v Q 2 h h c H R l c j Y v Q 2 h h b m d l Z C B U e X B l L n t k Z W F 0 a F 9 k Y X l z X 3 R v L D R 9 J n F 1 b 3 Q 7 L C Z x d W 9 0 O 1 N l Y 3 R p b 2 4 x L 0 N o Y X B 0 Z X I 2 L 0 N o Y W 5 n Z W Q g V H l w Z S 5 7 Q z J v c m Y 4 O C w 1 f S Z x d W 9 0 O y w m c X V v d D t T Z W N 0 a W 9 u M S 9 D a G F w d G V y N i 9 D a G F u Z 2 V k I F R 5 c G U u e 0 N M R E 4 x L D Z 9 J n F 1 b 3 Q 7 L C Z x d W 9 0 O 1 N l Y 3 R p b 2 4 x L 0 N o Y X B 0 Z X I 2 L 0 N o Y W 5 n Z W Q g V H l w Z S 5 7 R k 9 Y U T E s N 3 0 m c X V v d D s s J n F 1 b 3 Q 7 U 2 V j d G l v b j E v Q 2 h h c H R l c j Y v Q 2 h h b m d l Z C B U e X B l L n t H Q 0 5 U M i w 4 f S Z x d W 9 0 O y w m c X V v d D t T Z W N 0 a W 9 u M S 9 D a G F w d G V y N i 9 D a G F u Z 2 V k I F R 5 c G U u e 0 l M N l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X B 0 Z X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G f e + 0 C U F L G q c R L s 1 M l Q W i g A A A A A E g A A A o A A A A B A A A A D g 4 6 F X t q y a b C J A A I / I d X U D U A A A A D J j m T j S Y w s B 8 M v G i F o / i f 8 5 B Z T O T G j s p i A / c Y s g G i / p p T Z P r i i A 0 d U K d J 5 s v B L A f D I G N Y C m T X R w G 8 d 9 d 7 w q B j n H 4 + I y h M H y v S n P T c C Q E n / D F A A A A A l d J A A L Z s d c 0 c E t F C a E 1 B + W a h X F < / D a t a M a s h u p > 
</file>

<file path=customXml/itemProps1.xml><?xml version="1.0" encoding="utf-8"?>
<ds:datastoreItem xmlns:ds="http://schemas.openxmlformats.org/officeDocument/2006/customXml" ds:itemID="{88F3D44B-1374-41AC-86DB-AC1243DE1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2023-06-21T19:54:54Z</dcterms:modified>
</cp:coreProperties>
</file>