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R-log-likelihoods" sheetId="1" r:id="rId1"/>
    <sheet name="LR-log-loss" sheetId="4" r:id="rId2"/>
  </sheets>
  <definedNames>
    <definedName name="Heart_disease_processed_cleveland___Copy" localSheetId="0">'LR-log-likelihoods'!$A$6:$N$221</definedName>
    <definedName name="Heart_disease_processed_cleveland___Copy" localSheetId="1">'LR-log-loss'!$A$6:$N$221</definedName>
    <definedName name="solver_adj" localSheetId="0" hidden="1">'LR-log-likelihoods'!$A$4:$N$4</definedName>
    <definedName name="solver_adj" localSheetId="1" hidden="1">'LR-log-loss'!$A$4:$N$4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1000</definedName>
    <definedName name="solver_itr" localSheetId="1" hidden="1">1000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'LR-log-likelihoods'!$T$1</definedName>
    <definedName name="solver_opt" localSheetId="1" hidden="1">'LR-log-loss'!$T$1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0.001</definedName>
    <definedName name="solver_tol" localSheetId="1" hidden="1">0.001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O212" i="4" l="1"/>
  <c r="P212" i="4" s="1"/>
  <c r="S212" i="4" s="1"/>
  <c r="T212" i="4" s="1"/>
  <c r="O226" i="4"/>
  <c r="P226" i="4" s="1"/>
  <c r="Q226" i="4" s="1"/>
  <c r="R226" i="4" s="1"/>
  <c r="A3" i="4"/>
  <c r="N3" i="4"/>
  <c r="M3" i="4"/>
  <c r="L3" i="4"/>
  <c r="K3" i="4"/>
  <c r="J3" i="4"/>
  <c r="I3" i="4"/>
  <c r="H3" i="4"/>
  <c r="G3" i="4"/>
  <c r="F3" i="4"/>
  <c r="E3" i="4"/>
  <c r="D3" i="4"/>
  <c r="C3" i="4"/>
  <c r="B3" i="4"/>
  <c r="R4" i="1"/>
  <c r="R3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224" i="1"/>
  <c r="O17" i="4" l="1"/>
  <c r="P17" i="4" s="1"/>
  <c r="S17" i="4" s="1"/>
  <c r="T17" i="4" s="1"/>
  <c r="O38" i="4"/>
  <c r="P38" i="4" s="1"/>
  <c r="Q38" i="4" s="1"/>
  <c r="R38" i="4" s="1"/>
  <c r="O57" i="4"/>
  <c r="P57" i="4" s="1"/>
  <c r="S57" i="4" s="1"/>
  <c r="T57" i="4" s="1"/>
  <c r="O121" i="4"/>
  <c r="P121" i="4" s="1"/>
  <c r="Q121" i="4" s="1"/>
  <c r="R121" i="4" s="1"/>
  <c r="O163" i="4"/>
  <c r="P163" i="4" s="1"/>
  <c r="Q163" i="4" s="1"/>
  <c r="R163" i="4" s="1"/>
  <c r="O203" i="4"/>
  <c r="P203" i="4" s="1"/>
  <c r="Q203" i="4" s="1"/>
  <c r="R203" i="4" s="1"/>
  <c r="O272" i="4"/>
  <c r="P272" i="4" s="1"/>
  <c r="Q272" i="4" s="1"/>
  <c r="R272" i="4" s="1"/>
  <c r="O22" i="4"/>
  <c r="P22" i="4" s="1"/>
  <c r="Q22" i="4" s="1"/>
  <c r="R22" i="4" s="1"/>
  <c r="O39" i="4"/>
  <c r="P39" i="4" s="1"/>
  <c r="S39" i="4" s="1"/>
  <c r="T39" i="4" s="1"/>
  <c r="O62" i="4"/>
  <c r="P62" i="4" s="1"/>
  <c r="S62" i="4" s="1"/>
  <c r="T62" i="4" s="1"/>
  <c r="O128" i="4"/>
  <c r="P128" i="4" s="1"/>
  <c r="S128" i="4" s="1"/>
  <c r="T128" i="4" s="1"/>
  <c r="O173" i="4"/>
  <c r="P173" i="4" s="1"/>
  <c r="Q173" i="4" s="1"/>
  <c r="R173" i="4" s="1"/>
  <c r="O204" i="4"/>
  <c r="P204" i="4" s="1"/>
  <c r="S204" i="4" s="1"/>
  <c r="T204" i="4" s="1"/>
  <c r="O298" i="4"/>
  <c r="P298" i="4" s="1"/>
  <c r="Q298" i="4" s="1"/>
  <c r="R298" i="4" s="1"/>
  <c r="O23" i="4"/>
  <c r="P23" i="4" s="1"/>
  <c r="S23" i="4" s="1"/>
  <c r="T23" i="4" s="1"/>
  <c r="O40" i="4"/>
  <c r="P40" i="4" s="1"/>
  <c r="Q40" i="4" s="1"/>
  <c r="R40" i="4" s="1"/>
  <c r="O68" i="4"/>
  <c r="P68" i="4" s="1"/>
  <c r="S68" i="4" s="1"/>
  <c r="T68" i="4" s="1"/>
  <c r="O134" i="4"/>
  <c r="P134" i="4" s="1"/>
  <c r="O174" i="4"/>
  <c r="P174" i="4" s="1"/>
  <c r="Q174" i="4" s="1"/>
  <c r="R174" i="4" s="1"/>
  <c r="O6" i="4"/>
  <c r="P6" i="4" s="1"/>
  <c r="Q6" i="4" s="1"/>
  <c r="R6" i="4" s="1"/>
  <c r="O29" i="4"/>
  <c r="P29" i="4" s="1"/>
  <c r="S29" i="4" s="1"/>
  <c r="T29" i="4" s="1"/>
  <c r="O47" i="4"/>
  <c r="P47" i="4" s="1"/>
  <c r="S47" i="4" s="1"/>
  <c r="T47" i="4" s="1"/>
  <c r="O97" i="4"/>
  <c r="P97" i="4" s="1"/>
  <c r="S97" i="4" s="1"/>
  <c r="T97" i="4" s="1"/>
  <c r="O143" i="4"/>
  <c r="P143" i="4" s="1"/>
  <c r="S143" i="4" s="1"/>
  <c r="T143" i="4" s="1"/>
  <c r="O185" i="4"/>
  <c r="P185" i="4" s="1"/>
  <c r="Q185" i="4" s="1"/>
  <c r="R185" i="4" s="1"/>
  <c r="O229" i="4"/>
  <c r="P229" i="4" s="1"/>
  <c r="Q229" i="4" s="1"/>
  <c r="R229" i="4" s="1"/>
  <c r="O7" i="4"/>
  <c r="P7" i="4" s="1"/>
  <c r="S7" i="4" s="1"/>
  <c r="O30" i="4"/>
  <c r="P30" i="4" s="1"/>
  <c r="Q30" i="4" s="1"/>
  <c r="R30" i="4" s="1"/>
  <c r="O107" i="4"/>
  <c r="P107" i="4" s="1"/>
  <c r="S107" i="4" s="1"/>
  <c r="T107" i="4" s="1"/>
  <c r="O149" i="4"/>
  <c r="P149" i="4" s="1"/>
  <c r="S149" i="4" s="1"/>
  <c r="T149" i="4" s="1"/>
  <c r="O186" i="4"/>
  <c r="P186" i="4" s="1"/>
  <c r="S186" i="4" s="1"/>
  <c r="T186" i="4" s="1"/>
  <c r="O242" i="4"/>
  <c r="P242" i="4" s="1"/>
  <c r="Q242" i="4" s="1"/>
  <c r="R242" i="4" s="1"/>
  <c r="O12" i="4"/>
  <c r="P12" i="4" s="1"/>
  <c r="S12" i="4" s="1"/>
  <c r="T12" i="4" s="1"/>
  <c r="O34" i="4"/>
  <c r="P34" i="4" s="1"/>
  <c r="Q34" i="4" s="1"/>
  <c r="R34" i="4" s="1"/>
  <c r="O51" i="4"/>
  <c r="P51" i="4" s="1"/>
  <c r="S51" i="4" s="1"/>
  <c r="T51" i="4" s="1"/>
  <c r="O114" i="4"/>
  <c r="P114" i="4" s="1"/>
  <c r="O156" i="4"/>
  <c r="P156" i="4" s="1"/>
  <c r="S156" i="4" s="1"/>
  <c r="T156" i="4" s="1"/>
  <c r="O197" i="4"/>
  <c r="P197" i="4" s="1"/>
  <c r="Q197" i="4" s="1"/>
  <c r="R197" i="4" s="1"/>
  <c r="O256" i="4"/>
  <c r="P256" i="4" s="1"/>
  <c r="Q256" i="4" s="1"/>
  <c r="R256" i="4" s="1"/>
  <c r="O13" i="4"/>
  <c r="P13" i="4" s="1"/>
  <c r="S13" i="4" s="1"/>
  <c r="T13" i="4" s="1"/>
  <c r="O35" i="4"/>
  <c r="P35" i="4" s="1"/>
  <c r="S35" i="4" s="1"/>
  <c r="T35" i="4" s="1"/>
  <c r="O56" i="4"/>
  <c r="P56" i="4" s="1"/>
  <c r="S56" i="4" s="1"/>
  <c r="T56" i="4" s="1"/>
  <c r="O162" i="4"/>
  <c r="P162" i="4" s="1"/>
  <c r="S162" i="4" s="1"/>
  <c r="T162" i="4" s="1"/>
  <c r="O198" i="4"/>
  <c r="P198" i="4" s="1"/>
  <c r="S198" i="4" s="1"/>
  <c r="T198" i="4" s="1"/>
  <c r="O270" i="4"/>
  <c r="P270" i="4" s="1"/>
  <c r="Q270" i="4" s="1"/>
  <c r="R270" i="4" s="1"/>
  <c r="O28" i="4"/>
  <c r="P28" i="4" s="1"/>
  <c r="S28" i="4" s="1"/>
  <c r="T28" i="4" s="1"/>
  <c r="O43" i="4"/>
  <c r="P43" i="4" s="1"/>
  <c r="S43" i="4" s="1"/>
  <c r="T43" i="4" s="1"/>
  <c r="O96" i="4"/>
  <c r="P96" i="4" s="1"/>
  <c r="S96" i="4" s="1"/>
  <c r="T96" i="4" s="1"/>
  <c r="O136" i="4"/>
  <c r="P136" i="4" s="1"/>
  <c r="Q136" i="4" s="1"/>
  <c r="R136" i="4" s="1"/>
  <c r="O181" i="4"/>
  <c r="P181" i="4" s="1"/>
  <c r="Q181" i="4" s="1"/>
  <c r="R181" i="4" s="1"/>
  <c r="O283" i="4"/>
  <c r="P283" i="4" s="1"/>
  <c r="Q283" i="4" s="1"/>
  <c r="R283" i="4" s="1"/>
  <c r="Q212" i="4"/>
  <c r="R212" i="4" s="1"/>
  <c r="O52" i="4"/>
  <c r="P52" i="4" s="1"/>
  <c r="Q52" i="4" s="1"/>
  <c r="R52" i="4" s="1"/>
  <c r="O86" i="4"/>
  <c r="P86" i="4" s="1"/>
  <c r="O124" i="4"/>
  <c r="P124" i="4" s="1"/>
  <c r="O230" i="4"/>
  <c r="P230" i="4" s="1"/>
  <c r="Q230" i="4" s="1"/>
  <c r="R230" i="4" s="1"/>
  <c r="O36" i="4"/>
  <c r="P36" i="4" s="1"/>
  <c r="S36" i="4" s="1"/>
  <c r="T36" i="4" s="1"/>
  <c r="O41" i="4"/>
  <c r="P41" i="4" s="1"/>
  <c r="O45" i="4"/>
  <c r="P45" i="4" s="1"/>
  <c r="O49" i="4"/>
  <c r="P49" i="4" s="1"/>
  <c r="O53" i="4"/>
  <c r="P53" i="4" s="1"/>
  <c r="O58" i="4"/>
  <c r="P58" i="4" s="1"/>
  <c r="O64" i="4"/>
  <c r="P64" i="4" s="1"/>
  <c r="S64" i="4" s="1"/>
  <c r="T64" i="4" s="1"/>
  <c r="O75" i="4"/>
  <c r="P75" i="4" s="1"/>
  <c r="S75" i="4" s="1"/>
  <c r="T75" i="4" s="1"/>
  <c r="O93" i="4"/>
  <c r="P93" i="4" s="1"/>
  <c r="O98" i="4"/>
  <c r="P98" i="4" s="1"/>
  <c r="O110" i="4"/>
  <c r="P110" i="4" s="1"/>
  <c r="S110" i="4" s="1"/>
  <c r="T110" i="4" s="1"/>
  <c r="O130" i="4"/>
  <c r="P130" i="4" s="1"/>
  <c r="O151" i="4"/>
  <c r="P151" i="4" s="1"/>
  <c r="S151" i="4" s="1"/>
  <c r="T151" i="4" s="1"/>
  <c r="O164" i="4"/>
  <c r="P164" i="4" s="1"/>
  <c r="O169" i="4"/>
  <c r="P169" i="4" s="1"/>
  <c r="S169" i="4" s="1"/>
  <c r="T169" i="4" s="1"/>
  <c r="O175" i="4"/>
  <c r="P175" i="4" s="1"/>
  <c r="S175" i="4" s="1"/>
  <c r="T175" i="4" s="1"/>
  <c r="O182" i="4"/>
  <c r="P182" i="4" s="1"/>
  <c r="O207" i="4"/>
  <c r="P207" i="4" s="1"/>
  <c r="S207" i="4" s="1"/>
  <c r="T207" i="4" s="1"/>
  <c r="O215" i="4"/>
  <c r="P215" i="4" s="1"/>
  <c r="S215" i="4" s="1"/>
  <c r="T215" i="4" s="1"/>
  <c r="O232" i="4"/>
  <c r="P232" i="4" s="1"/>
  <c r="Q232" i="4" s="1"/>
  <c r="R232" i="4" s="1"/>
  <c r="O246" i="4"/>
  <c r="P246" i="4" s="1"/>
  <c r="Q246" i="4" s="1"/>
  <c r="R246" i="4" s="1"/>
  <c r="O261" i="4"/>
  <c r="P261" i="4" s="1"/>
  <c r="Q261" i="4" s="1"/>
  <c r="R261" i="4" s="1"/>
  <c r="O274" i="4"/>
  <c r="P274" i="4" s="1"/>
  <c r="Q274" i="4" s="1"/>
  <c r="R274" i="4" s="1"/>
  <c r="O137" i="4"/>
  <c r="P137" i="4" s="1"/>
  <c r="O44" i="4"/>
  <c r="P44" i="4" s="1"/>
  <c r="S44" i="4" s="1"/>
  <c r="T44" i="4" s="1"/>
  <c r="O80" i="4"/>
  <c r="P80" i="4" s="1"/>
  <c r="S80" i="4" s="1"/>
  <c r="T80" i="4" s="1"/>
  <c r="O109" i="4"/>
  <c r="P109" i="4" s="1"/>
  <c r="O150" i="4"/>
  <c r="P150" i="4" s="1"/>
  <c r="S150" i="4" s="1"/>
  <c r="T150" i="4" s="1"/>
  <c r="O188" i="4"/>
  <c r="P188" i="4" s="1"/>
  <c r="O245" i="4"/>
  <c r="P245" i="4" s="1"/>
  <c r="Q245" i="4" s="1"/>
  <c r="R245" i="4" s="1"/>
  <c r="O288" i="4"/>
  <c r="P288" i="4" s="1"/>
  <c r="Q288" i="4" s="1"/>
  <c r="R288" i="4" s="1"/>
  <c r="O18" i="4"/>
  <c r="P18" i="4" s="1"/>
  <c r="O9" i="4"/>
  <c r="P9" i="4" s="1"/>
  <c r="S9" i="4" s="1"/>
  <c r="T9" i="4" s="1"/>
  <c r="O37" i="4"/>
  <c r="P37" i="4" s="1"/>
  <c r="O82" i="4"/>
  <c r="P82" i="4" s="1"/>
  <c r="O105" i="4"/>
  <c r="P105" i="4" s="1"/>
  <c r="O139" i="4"/>
  <c r="P139" i="4" s="1"/>
  <c r="S139" i="4" s="1"/>
  <c r="T139" i="4" s="1"/>
  <c r="O152" i="4"/>
  <c r="P152" i="4" s="1"/>
  <c r="O193" i="4"/>
  <c r="P193" i="4" s="1"/>
  <c r="Q193" i="4" s="1"/>
  <c r="R193" i="4" s="1"/>
  <c r="O262" i="4"/>
  <c r="P262" i="4" s="1"/>
  <c r="Q262" i="4" s="1"/>
  <c r="R262" i="4" s="1"/>
  <c r="O19" i="4"/>
  <c r="P19" i="4" s="1"/>
  <c r="S19" i="4" s="1"/>
  <c r="T19" i="4" s="1"/>
  <c r="O54" i="4"/>
  <c r="P54" i="4" s="1"/>
  <c r="O60" i="4"/>
  <c r="P60" i="4" s="1"/>
  <c r="S60" i="4" s="1"/>
  <c r="T60" i="4" s="1"/>
  <c r="O71" i="4"/>
  <c r="P71" i="4" s="1"/>
  <c r="S71" i="4" s="1"/>
  <c r="T71" i="4" s="1"/>
  <c r="O77" i="4"/>
  <c r="P77" i="4" s="1"/>
  <c r="O89" i="4"/>
  <c r="P89" i="4" s="1"/>
  <c r="O94" i="4"/>
  <c r="P94" i="4" s="1"/>
  <c r="O118" i="4"/>
  <c r="P118" i="4" s="1"/>
  <c r="Q118" i="4" s="1"/>
  <c r="R118" i="4" s="1"/>
  <c r="O140" i="4"/>
  <c r="P140" i="4" s="1"/>
  <c r="O146" i="4"/>
  <c r="P146" i="4" s="1"/>
  <c r="O160" i="4"/>
  <c r="P160" i="4" s="1"/>
  <c r="O189" i="4"/>
  <c r="P189" i="4" s="1"/>
  <c r="O194" i="4"/>
  <c r="P194" i="4" s="1"/>
  <c r="Q194" i="4" s="1"/>
  <c r="R194" i="4" s="1"/>
  <c r="O208" i="4"/>
  <c r="P208" i="4" s="1"/>
  <c r="O217" i="4"/>
  <c r="P217" i="4" s="1"/>
  <c r="S217" i="4" s="1"/>
  <c r="T217" i="4" s="1"/>
  <c r="O251" i="4"/>
  <c r="P251" i="4" s="1"/>
  <c r="Q251" i="4" s="1"/>
  <c r="R251" i="4" s="1"/>
  <c r="O264" i="4"/>
  <c r="P264" i="4" s="1"/>
  <c r="Q264" i="4" s="1"/>
  <c r="R264" i="4" s="1"/>
  <c r="O278" i="4"/>
  <c r="P278" i="4" s="1"/>
  <c r="Q278" i="4" s="1"/>
  <c r="R278" i="4" s="1"/>
  <c r="O293" i="4"/>
  <c r="P293" i="4" s="1"/>
  <c r="Q293" i="4" s="1"/>
  <c r="R293" i="4" s="1"/>
  <c r="O304" i="4"/>
  <c r="P304" i="4" s="1"/>
  <c r="Q304" i="4" s="1"/>
  <c r="R304" i="4" s="1"/>
  <c r="O103" i="4"/>
  <c r="P103" i="4" s="1"/>
  <c r="S103" i="4" s="1"/>
  <c r="T103" i="4" s="1"/>
  <c r="O129" i="4"/>
  <c r="P129" i="4" s="1"/>
  <c r="S129" i="4" s="1"/>
  <c r="T129" i="4" s="1"/>
  <c r="O213" i="4"/>
  <c r="P213" i="4" s="1"/>
  <c r="S213" i="4" s="1"/>
  <c r="T213" i="4" s="1"/>
  <c r="O258" i="4"/>
  <c r="P258" i="4" s="1"/>
  <c r="Q258" i="4" s="1"/>
  <c r="R258" i="4" s="1"/>
  <c r="O300" i="4"/>
  <c r="P300" i="4" s="1"/>
  <c r="Q300" i="4" s="1"/>
  <c r="R300" i="4" s="1"/>
  <c r="O24" i="4"/>
  <c r="P24" i="4" s="1"/>
  <c r="Q24" i="4" s="1"/>
  <c r="R24" i="4" s="1"/>
  <c r="O32" i="4"/>
  <c r="P32" i="4" s="1"/>
  <c r="Q32" i="4" s="1"/>
  <c r="R32" i="4" s="1"/>
  <c r="O65" i="4"/>
  <c r="P65" i="4" s="1"/>
  <c r="O87" i="4"/>
  <c r="P87" i="4" s="1"/>
  <c r="S87" i="4" s="1"/>
  <c r="T87" i="4" s="1"/>
  <c r="O111" i="4"/>
  <c r="P111" i="4" s="1"/>
  <c r="O145" i="4"/>
  <c r="P145" i="4" s="1"/>
  <c r="S145" i="4" s="1"/>
  <c r="T145" i="4" s="1"/>
  <c r="O159" i="4"/>
  <c r="P159" i="4" s="1"/>
  <c r="S159" i="4" s="1"/>
  <c r="T159" i="4" s="1"/>
  <c r="O171" i="4"/>
  <c r="P171" i="4" s="1"/>
  <c r="O235" i="4"/>
  <c r="P235" i="4" s="1"/>
  <c r="Q235" i="4" s="1"/>
  <c r="R235" i="4" s="1"/>
  <c r="O290" i="4"/>
  <c r="P290" i="4" s="1"/>
  <c r="Q290" i="4" s="1"/>
  <c r="R290" i="4" s="1"/>
  <c r="O10" i="4"/>
  <c r="P10" i="4" s="1"/>
  <c r="O26" i="4"/>
  <c r="P26" i="4" s="1"/>
  <c r="O15" i="4"/>
  <c r="P15" i="4" s="1"/>
  <c r="S15" i="4" s="1"/>
  <c r="T15" i="4" s="1"/>
  <c r="O20" i="4"/>
  <c r="P20" i="4" s="1"/>
  <c r="Q20" i="4" s="1"/>
  <c r="R20" i="4" s="1"/>
  <c r="O42" i="4"/>
  <c r="P42" i="4" s="1"/>
  <c r="O46" i="4"/>
  <c r="P46" i="4" s="1"/>
  <c r="O50" i="4"/>
  <c r="P50" i="4" s="1"/>
  <c r="O61" i="4"/>
  <c r="P61" i="4" s="1"/>
  <c r="O66" i="4"/>
  <c r="P66" i="4" s="1"/>
  <c r="O78" i="4"/>
  <c r="P78" i="4" s="1"/>
  <c r="O83" i="4"/>
  <c r="P83" i="4" s="1"/>
  <c r="S83" i="4" s="1"/>
  <c r="T83" i="4" s="1"/>
  <c r="O100" i="4"/>
  <c r="P100" i="4" s="1"/>
  <c r="Q100" i="4" s="1"/>
  <c r="R100" i="4" s="1"/>
  <c r="O112" i="4"/>
  <c r="P112" i="4" s="1"/>
  <c r="O141" i="4"/>
  <c r="P141" i="4" s="1"/>
  <c r="O147" i="4"/>
  <c r="P147" i="4" s="1"/>
  <c r="S147" i="4" s="1"/>
  <c r="T147" i="4" s="1"/>
  <c r="O166" i="4"/>
  <c r="P166" i="4" s="1"/>
  <c r="S166" i="4" s="1"/>
  <c r="T166" i="4" s="1"/>
  <c r="O178" i="4"/>
  <c r="P178" i="4" s="1"/>
  <c r="Q178" i="4" s="1"/>
  <c r="R178" i="4" s="1"/>
  <c r="O195" i="4"/>
  <c r="P195" i="4" s="1"/>
  <c r="Q195" i="4" s="1"/>
  <c r="R195" i="4" s="1"/>
  <c r="O201" i="4"/>
  <c r="P201" i="4" s="1"/>
  <c r="Q201" i="4" s="1"/>
  <c r="R201" i="4" s="1"/>
  <c r="O209" i="4"/>
  <c r="P209" i="4" s="1"/>
  <c r="S209" i="4" s="1"/>
  <c r="T209" i="4" s="1"/>
  <c r="O224" i="4"/>
  <c r="P224" i="4" s="1"/>
  <c r="Q224" i="4" s="1"/>
  <c r="R224" i="4" s="1"/>
  <c r="O238" i="4"/>
  <c r="P238" i="4" s="1"/>
  <c r="Q238" i="4" s="1"/>
  <c r="R238" i="4" s="1"/>
  <c r="O267" i="4"/>
  <c r="P267" i="4" s="1"/>
  <c r="Q267" i="4" s="1"/>
  <c r="R267" i="4" s="1"/>
  <c r="O280" i="4"/>
  <c r="P280" i="4" s="1"/>
  <c r="Q280" i="4" s="1"/>
  <c r="R280" i="4" s="1"/>
  <c r="O306" i="4"/>
  <c r="P306" i="4" s="1"/>
  <c r="Q306" i="4" s="1"/>
  <c r="R306" i="4" s="1"/>
  <c r="O48" i="4"/>
  <c r="P48" i="4" s="1"/>
  <c r="S48" i="4" s="1"/>
  <c r="T48" i="4" s="1"/>
  <c r="O92" i="4"/>
  <c r="P92" i="4" s="1"/>
  <c r="Q92" i="4" s="1"/>
  <c r="R92" i="4" s="1"/>
  <c r="O115" i="4"/>
  <c r="P115" i="4" s="1"/>
  <c r="S115" i="4" s="1"/>
  <c r="T115" i="4" s="1"/>
  <c r="O158" i="4"/>
  <c r="P158" i="4" s="1"/>
  <c r="Q158" i="4" s="1"/>
  <c r="R158" i="4" s="1"/>
  <c r="O8" i="4"/>
  <c r="P8" i="4" s="1"/>
  <c r="Q8" i="4" s="1"/>
  <c r="R8" i="4" s="1"/>
  <c r="O31" i="4"/>
  <c r="P31" i="4" s="1"/>
  <c r="S31" i="4" s="1"/>
  <c r="T31" i="4" s="1"/>
  <c r="O25" i="4"/>
  <c r="P25" i="4" s="1"/>
  <c r="S25" i="4" s="1"/>
  <c r="T25" i="4" s="1"/>
  <c r="O76" i="4"/>
  <c r="P76" i="4" s="1"/>
  <c r="S76" i="4" s="1"/>
  <c r="T76" i="4" s="1"/>
  <c r="O99" i="4"/>
  <c r="P99" i="4" s="1"/>
  <c r="S99" i="4" s="1"/>
  <c r="T99" i="4" s="1"/>
  <c r="O132" i="4"/>
  <c r="P132" i="4" s="1"/>
  <c r="O176" i="4"/>
  <c r="P176" i="4" s="1"/>
  <c r="O248" i="4"/>
  <c r="P248" i="4" s="1"/>
  <c r="Q248" i="4" s="1"/>
  <c r="R248" i="4" s="1"/>
  <c r="O277" i="4"/>
  <c r="P277" i="4" s="1"/>
  <c r="Q277" i="4" s="1"/>
  <c r="R277" i="4" s="1"/>
  <c r="O14" i="4"/>
  <c r="P14" i="4" s="1"/>
  <c r="Q14" i="4" s="1"/>
  <c r="R14" i="4" s="1"/>
  <c r="O33" i="4"/>
  <c r="P33" i="4" s="1"/>
  <c r="O11" i="4"/>
  <c r="P11" i="4" s="1"/>
  <c r="S11" i="4" s="1"/>
  <c r="T11" i="4" s="1"/>
  <c r="O16" i="4"/>
  <c r="P16" i="4" s="1"/>
  <c r="S16" i="4" s="1"/>
  <c r="T16" i="4" s="1"/>
  <c r="O21" i="4"/>
  <c r="P21" i="4" s="1"/>
  <c r="O27" i="4"/>
  <c r="P27" i="4" s="1"/>
  <c r="S27" i="4" s="1"/>
  <c r="T27" i="4" s="1"/>
  <c r="O55" i="4"/>
  <c r="P55" i="4" s="1"/>
  <c r="S55" i="4" s="1"/>
  <c r="T55" i="4" s="1"/>
  <c r="O67" i="4"/>
  <c r="P67" i="4" s="1"/>
  <c r="S67" i="4" s="1"/>
  <c r="T67" i="4" s="1"/>
  <c r="O73" i="4"/>
  <c r="P73" i="4" s="1"/>
  <c r="O119" i="4"/>
  <c r="P119" i="4" s="1"/>
  <c r="Q119" i="4" s="1"/>
  <c r="R119" i="4" s="1"/>
  <c r="O133" i="4"/>
  <c r="P133" i="4" s="1"/>
  <c r="S133" i="4" s="1"/>
  <c r="T133" i="4" s="1"/>
  <c r="O148" i="4"/>
  <c r="P148" i="4" s="1"/>
  <c r="O154" i="4"/>
  <c r="P154" i="4" s="1"/>
  <c r="S154" i="4" s="1"/>
  <c r="T154" i="4" s="1"/>
  <c r="O179" i="4"/>
  <c r="P179" i="4" s="1"/>
  <c r="O184" i="4"/>
  <c r="P184" i="4" s="1"/>
  <c r="O202" i="4"/>
  <c r="P202" i="4" s="1"/>
  <c r="Q202" i="4" s="1"/>
  <c r="R202" i="4" s="1"/>
  <c r="O210" i="4"/>
  <c r="P210" i="4" s="1"/>
  <c r="S210" i="4" s="1"/>
  <c r="T210" i="4" s="1"/>
  <c r="O240" i="4"/>
  <c r="P240" i="4" s="1"/>
  <c r="Q240" i="4" s="1"/>
  <c r="R240" i="4" s="1"/>
  <c r="O254" i="4"/>
  <c r="P254" i="4" s="1"/>
  <c r="Q254" i="4" s="1"/>
  <c r="R254" i="4" s="1"/>
  <c r="O302" i="4"/>
  <c r="P302" i="4" s="1"/>
  <c r="Q302" i="4" s="1"/>
  <c r="R302" i="4" s="1"/>
  <c r="O297" i="4"/>
  <c r="P297" i="4" s="1"/>
  <c r="Q297" i="4" s="1"/>
  <c r="R297" i="4" s="1"/>
  <c r="O292" i="4"/>
  <c r="P292" i="4" s="1"/>
  <c r="Q292" i="4" s="1"/>
  <c r="R292" i="4" s="1"/>
  <c r="O282" i="4"/>
  <c r="P282" i="4" s="1"/>
  <c r="Q282" i="4" s="1"/>
  <c r="R282" i="4" s="1"/>
  <c r="O276" i="4"/>
  <c r="P276" i="4" s="1"/>
  <c r="Q276" i="4" s="1"/>
  <c r="R276" i="4" s="1"/>
  <c r="O271" i="4"/>
  <c r="P271" i="4" s="1"/>
  <c r="Q271" i="4" s="1"/>
  <c r="R271" i="4" s="1"/>
  <c r="O266" i="4"/>
  <c r="P266" i="4" s="1"/>
  <c r="Q266" i="4" s="1"/>
  <c r="R266" i="4" s="1"/>
  <c r="O260" i="4"/>
  <c r="P260" i="4" s="1"/>
  <c r="Q260" i="4" s="1"/>
  <c r="R260" i="4" s="1"/>
  <c r="O255" i="4"/>
  <c r="P255" i="4" s="1"/>
  <c r="Q255" i="4" s="1"/>
  <c r="R255" i="4" s="1"/>
  <c r="O250" i="4"/>
  <c r="P250" i="4" s="1"/>
  <c r="Q250" i="4" s="1"/>
  <c r="R250" i="4" s="1"/>
  <c r="O244" i="4"/>
  <c r="P244" i="4" s="1"/>
  <c r="Q244" i="4" s="1"/>
  <c r="R244" i="4" s="1"/>
  <c r="O239" i="4"/>
  <c r="P239" i="4" s="1"/>
  <c r="Q239" i="4" s="1"/>
  <c r="R239" i="4" s="1"/>
  <c r="O234" i="4"/>
  <c r="P234" i="4" s="1"/>
  <c r="Q234" i="4" s="1"/>
  <c r="R234" i="4" s="1"/>
  <c r="O228" i="4"/>
  <c r="P228" i="4" s="1"/>
  <c r="Q228" i="4" s="1"/>
  <c r="R228" i="4" s="1"/>
  <c r="O214" i="4"/>
  <c r="P214" i="4" s="1"/>
  <c r="Q214" i="4" s="1"/>
  <c r="R214" i="4" s="1"/>
  <c r="O199" i="4"/>
  <c r="P199" i="4" s="1"/>
  <c r="O196" i="4"/>
  <c r="P196" i="4" s="1"/>
  <c r="O191" i="4"/>
  <c r="P191" i="4" s="1"/>
  <c r="O177" i="4"/>
  <c r="P177" i="4" s="1"/>
  <c r="S177" i="4" s="1"/>
  <c r="T177" i="4" s="1"/>
  <c r="O170" i="4"/>
  <c r="P170" i="4" s="1"/>
  <c r="S170" i="4" s="1"/>
  <c r="T170" i="4" s="1"/>
  <c r="O167" i="4"/>
  <c r="P167" i="4" s="1"/>
  <c r="O155" i="4"/>
  <c r="P155" i="4" s="1"/>
  <c r="S155" i="4" s="1"/>
  <c r="T155" i="4" s="1"/>
  <c r="O142" i="4"/>
  <c r="P142" i="4" s="1"/>
  <c r="Q142" i="4" s="1"/>
  <c r="R142" i="4" s="1"/>
  <c r="O138" i="4"/>
  <c r="P138" i="4" s="1"/>
  <c r="S138" i="4" s="1"/>
  <c r="T138" i="4" s="1"/>
  <c r="O125" i="4"/>
  <c r="P125" i="4" s="1"/>
  <c r="O120" i="4"/>
  <c r="P120" i="4" s="1"/>
  <c r="S120" i="4" s="1"/>
  <c r="T120" i="4" s="1"/>
  <c r="O116" i="4"/>
  <c r="P116" i="4" s="1"/>
  <c r="O108" i="4"/>
  <c r="P108" i="4" s="1"/>
  <c r="O104" i="4"/>
  <c r="P104" i="4" s="1"/>
  <c r="S104" i="4" s="1"/>
  <c r="T104" i="4" s="1"/>
  <c r="O101" i="4"/>
  <c r="P101" i="4" s="1"/>
  <c r="O90" i="4"/>
  <c r="P90" i="4" s="1"/>
  <c r="O79" i="4"/>
  <c r="P79" i="4" s="1"/>
  <c r="S79" i="4" s="1"/>
  <c r="T79" i="4" s="1"/>
  <c r="O72" i="4"/>
  <c r="P72" i="4" s="1"/>
  <c r="S72" i="4" s="1"/>
  <c r="T72" i="4" s="1"/>
  <c r="O69" i="4"/>
  <c r="P69" i="4" s="1"/>
  <c r="O305" i="4"/>
  <c r="P305" i="4" s="1"/>
  <c r="Q305" i="4" s="1"/>
  <c r="R305" i="4" s="1"/>
  <c r="O287" i="4"/>
  <c r="P287" i="4" s="1"/>
  <c r="Q287" i="4" s="1"/>
  <c r="R287" i="4" s="1"/>
  <c r="O281" i="4"/>
  <c r="P281" i="4" s="1"/>
  <c r="Q281" i="4" s="1"/>
  <c r="R281" i="4" s="1"/>
  <c r="O265" i="4"/>
  <c r="P265" i="4" s="1"/>
  <c r="Q265" i="4" s="1"/>
  <c r="R265" i="4" s="1"/>
  <c r="O249" i="4"/>
  <c r="P249" i="4" s="1"/>
  <c r="Q249" i="4" s="1"/>
  <c r="R249" i="4" s="1"/>
  <c r="O233" i="4"/>
  <c r="P233" i="4" s="1"/>
  <c r="Q233" i="4" s="1"/>
  <c r="R233" i="4" s="1"/>
  <c r="O219" i="4"/>
  <c r="P219" i="4" s="1"/>
  <c r="S219" i="4" s="1"/>
  <c r="T219" i="4" s="1"/>
  <c r="O301" i="4"/>
  <c r="P301" i="4" s="1"/>
  <c r="Q301" i="4" s="1"/>
  <c r="R301" i="4" s="1"/>
  <c r="O296" i="4"/>
  <c r="P296" i="4" s="1"/>
  <c r="Q296" i="4" s="1"/>
  <c r="R296" i="4" s="1"/>
  <c r="O291" i="4"/>
  <c r="P291" i="4" s="1"/>
  <c r="Q291" i="4" s="1"/>
  <c r="R291" i="4" s="1"/>
  <c r="O286" i="4"/>
  <c r="P286" i="4" s="1"/>
  <c r="Q286" i="4" s="1"/>
  <c r="R286" i="4" s="1"/>
  <c r="O275" i="4"/>
  <c r="P275" i="4" s="1"/>
  <c r="Q275" i="4" s="1"/>
  <c r="R275" i="4" s="1"/>
  <c r="O259" i="4"/>
  <c r="P259" i="4" s="1"/>
  <c r="Q259" i="4" s="1"/>
  <c r="R259" i="4" s="1"/>
  <c r="O243" i="4"/>
  <c r="P243" i="4" s="1"/>
  <c r="Q243" i="4" s="1"/>
  <c r="R243" i="4" s="1"/>
  <c r="O227" i="4"/>
  <c r="P227" i="4" s="1"/>
  <c r="Q227" i="4" s="1"/>
  <c r="R227" i="4" s="1"/>
  <c r="O218" i="4"/>
  <c r="P218" i="4" s="1"/>
  <c r="S218" i="4" s="1"/>
  <c r="T218" i="4" s="1"/>
  <c r="O295" i="4"/>
  <c r="P295" i="4" s="1"/>
  <c r="Q295" i="4" s="1"/>
  <c r="R295" i="4" s="1"/>
  <c r="O285" i="4"/>
  <c r="P285" i="4" s="1"/>
  <c r="Q285" i="4" s="1"/>
  <c r="R285" i="4" s="1"/>
  <c r="O279" i="4"/>
  <c r="P279" i="4" s="1"/>
  <c r="Q279" i="4" s="1"/>
  <c r="R279" i="4" s="1"/>
  <c r="O269" i="4"/>
  <c r="P269" i="4" s="1"/>
  <c r="Q269" i="4" s="1"/>
  <c r="R269" i="4" s="1"/>
  <c r="O263" i="4"/>
  <c r="P263" i="4" s="1"/>
  <c r="Q263" i="4" s="1"/>
  <c r="R263" i="4" s="1"/>
  <c r="O253" i="4"/>
  <c r="P253" i="4" s="1"/>
  <c r="Q253" i="4" s="1"/>
  <c r="R253" i="4" s="1"/>
  <c r="O247" i="4"/>
  <c r="P247" i="4" s="1"/>
  <c r="Q247" i="4" s="1"/>
  <c r="R247" i="4" s="1"/>
  <c r="O237" i="4"/>
  <c r="P237" i="4" s="1"/>
  <c r="Q237" i="4" s="1"/>
  <c r="R237" i="4" s="1"/>
  <c r="O231" i="4"/>
  <c r="P231" i="4" s="1"/>
  <c r="Q231" i="4" s="1"/>
  <c r="R231" i="4" s="1"/>
  <c r="O206" i="4"/>
  <c r="P206" i="4" s="1"/>
  <c r="S206" i="4" s="1"/>
  <c r="T206" i="4" s="1"/>
  <c r="O190" i="4"/>
  <c r="P190" i="4" s="1"/>
  <c r="O183" i="4"/>
  <c r="P183" i="4" s="1"/>
  <c r="O180" i="4"/>
  <c r="P180" i="4" s="1"/>
  <c r="O168" i="4"/>
  <c r="P168" i="4" s="1"/>
  <c r="O165" i="4"/>
  <c r="P165" i="4" s="1"/>
  <c r="O161" i="4"/>
  <c r="P161" i="4" s="1"/>
  <c r="O153" i="4"/>
  <c r="P153" i="4" s="1"/>
  <c r="O135" i="4"/>
  <c r="P135" i="4" s="1"/>
  <c r="S135" i="4" s="1"/>
  <c r="T135" i="4" s="1"/>
  <c r="O131" i="4"/>
  <c r="P131" i="4" s="1"/>
  <c r="S131" i="4" s="1"/>
  <c r="T131" i="4" s="1"/>
  <c r="O127" i="4"/>
  <c r="P127" i="4" s="1"/>
  <c r="S127" i="4" s="1"/>
  <c r="T127" i="4" s="1"/>
  <c r="O123" i="4"/>
  <c r="P123" i="4" s="1"/>
  <c r="Q123" i="4" s="1"/>
  <c r="R123" i="4" s="1"/>
  <c r="O117" i="4"/>
  <c r="P117" i="4" s="1"/>
  <c r="S117" i="4" s="1"/>
  <c r="T117" i="4" s="1"/>
  <c r="O113" i="4"/>
  <c r="P113" i="4" s="1"/>
  <c r="S113" i="4" s="1"/>
  <c r="T113" i="4" s="1"/>
  <c r="O106" i="4"/>
  <c r="P106" i="4" s="1"/>
  <c r="O95" i="4"/>
  <c r="P95" i="4" s="1"/>
  <c r="S95" i="4" s="1"/>
  <c r="T95" i="4" s="1"/>
  <c r="O88" i="4"/>
  <c r="P88" i="4" s="1"/>
  <c r="Q88" i="4" s="1"/>
  <c r="R88" i="4" s="1"/>
  <c r="O85" i="4"/>
  <c r="P85" i="4" s="1"/>
  <c r="O74" i="4"/>
  <c r="P74" i="4" s="1"/>
  <c r="O63" i="4"/>
  <c r="P63" i="4" s="1"/>
  <c r="S63" i="4" s="1"/>
  <c r="T63" i="4" s="1"/>
  <c r="O303" i="4"/>
  <c r="P303" i="4" s="1"/>
  <c r="Q303" i="4" s="1"/>
  <c r="R303" i="4" s="1"/>
  <c r="O299" i="4"/>
  <c r="P299" i="4" s="1"/>
  <c r="Q299" i="4" s="1"/>
  <c r="R299" i="4" s="1"/>
  <c r="O294" i="4"/>
  <c r="P294" i="4" s="1"/>
  <c r="Q294" i="4" s="1"/>
  <c r="R294" i="4" s="1"/>
  <c r="O289" i="4"/>
  <c r="P289" i="4" s="1"/>
  <c r="Q289" i="4" s="1"/>
  <c r="R289" i="4" s="1"/>
  <c r="O284" i="4"/>
  <c r="P284" i="4" s="1"/>
  <c r="Q284" i="4" s="1"/>
  <c r="R284" i="4" s="1"/>
  <c r="O273" i="4"/>
  <c r="P273" i="4" s="1"/>
  <c r="Q273" i="4" s="1"/>
  <c r="R273" i="4" s="1"/>
  <c r="O268" i="4"/>
  <c r="P268" i="4" s="1"/>
  <c r="Q268" i="4" s="1"/>
  <c r="R268" i="4" s="1"/>
  <c r="O257" i="4"/>
  <c r="P257" i="4" s="1"/>
  <c r="Q257" i="4" s="1"/>
  <c r="R257" i="4" s="1"/>
  <c r="O252" i="4"/>
  <c r="P252" i="4" s="1"/>
  <c r="Q252" i="4" s="1"/>
  <c r="R252" i="4" s="1"/>
  <c r="O241" i="4"/>
  <c r="P241" i="4" s="1"/>
  <c r="Q241" i="4" s="1"/>
  <c r="R241" i="4" s="1"/>
  <c r="O236" i="4"/>
  <c r="P236" i="4" s="1"/>
  <c r="Q236" i="4" s="1"/>
  <c r="R236" i="4" s="1"/>
  <c r="O225" i="4"/>
  <c r="P225" i="4" s="1"/>
  <c r="Q225" i="4" s="1"/>
  <c r="R225" i="4" s="1"/>
  <c r="O216" i="4"/>
  <c r="P216" i="4" s="1"/>
  <c r="O211" i="4"/>
  <c r="P211" i="4" s="1"/>
  <c r="S211" i="4" s="1"/>
  <c r="T211" i="4" s="1"/>
  <c r="O205" i="4"/>
  <c r="P205" i="4" s="1"/>
  <c r="Q205" i="4" s="1"/>
  <c r="R205" i="4" s="1"/>
  <c r="O200" i="4"/>
  <c r="P200" i="4" s="1"/>
  <c r="O192" i="4"/>
  <c r="P192" i="4" s="1"/>
  <c r="O187" i="4"/>
  <c r="P187" i="4" s="1"/>
  <c r="O172" i="4"/>
  <c r="P172" i="4" s="1"/>
  <c r="O157" i="4"/>
  <c r="P157" i="4" s="1"/>
  <c r="O144" i="4"/>
  <c r="P144" i="4" s="1"/>
  <c r="O126" i="4"/>
  <c r="P126" i="4" s="1"/>
  <c r="Q126" i="4" s="1"/>
  <c r="R126" i="4" s="1"/>
  <c r="O122" i="4"/>
  <c r="P122" i="4" s="1"/>
  <c r="S122" i="4" s="1"/>
  <c r="T122" i="4" s="1"/>
  <c r="O102" i="4"/>
  <c r="P102" i="4" s="1"/>
  <c r="O91" i="4"/>
  <c r="P91" i="4" s="1"/>
  <c r="S91" i="4" s="1"/>
  <c r="T91" i="4" s="1"/>
  <c r="O84" i="4"/>
  <c r="P84" i="4" s="1"/>
  <c r="Q84" i="4" s="1"/>
  <c r="R84" i="4" s="1"/>
  <c r="O81" i="4"/>
  <c r="P81" i="4" s="1"/>
  <c r="O70" i="4"/>
  <c r="P70" i="4" s="1"/>
  <c r="O59" i="4"/>
  <c r="P59" i="4" s="1"/>
  <c r="S59" i="4" s="1"/>
  <c r="T59" i="4" s="1"/>
  <c r="S8" i="4"/>
  <c r="T8" i="4" s="1"/>
  <c r="Q7" i="4"/>
  <c r="R7" i="4" s="1"/>
  <c r="Q68" i="4"/>
  <c r="R68" i="4" s="1"/>
  <c r="Q139" i="4"/>
  <c r="R139" i="4" s="1"/>
  <c r="S134" i="4"/>
  <c r="T134" i="4" s="1"/>
  <c r="Q134" i="4"/>
  <c r="R134" i="4" s="1"/>
  <c r="S38" i="4"/>
  <c r="T38" i="4" s="1"/>
  <c r="Q39" i="4"/>
  <c r="R39" i="4" s="1"/>
  <c r="S52" i="4"/>
  <c r="T52" i="4" s="1"/>
  <c r="S185" i="4"/>
  <c r="T185" i="4" s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Q162" i="4" l="1"/>
  <c r="R162" i="4" s="1"/>
  <c r="Q51" i="4"/>
  <c r="R51" i="4" s="1"/>
  <c r="Q56" i="4"/>
  <c r="R56" i="4" s="1"/>
  <c r="S30" i="4"/>
  <c r="T30" i="4" s="1"/>
  <c r="S34" i="4"/>
  <c r="T34" i="4" s="1"/>
  <c r="S194" i="4"/>
  <c r="T194" i="4" s="1"/>
  <c r="Q35" i="4"/>
  <c r="R35" i="4" s="1"/>
  <c r="Q12" i="4"/>
  <c r="R12" i="4" s="1"/>
  <c r="S136" i="4"/>
  <c r="T136" i="4" s="1"/>
  <c r="Q120" i="4"/>
  <c r="R120" i="4" s="1"/>
  <c r="Q103" i="4"/>
  <c r="R103" i="4" s="1"/>
  <c r="Q87" i="4"/>
  <c r="R87" i="4" s="1"/>
  <c r="Q151" i="4"/>
  <c r="R151" i="4" s="1"/>
  <c r="S195" i="4"/>
  <c r="T195" i="4" s="1"/>
  <c r="Q219" i="4"/>
  <c r="R219" i="4" s="1"/>
  <c r="Q99" i="4"/>
  <c r="R99" i="4" s="1"/>
  <c r="Q48" i="4"/>
  <c r="R48" i="4" s="1"/>
  <c r="Q16" i="4"/>
  <c r="R16" i="4" s="1"/>
  <c r="Q218" i="4"/>
  <c r="R218" i="4" s="1"/>
  <c r="S173" i="4"/>
  <c r="T173" i="4" s="1"/>
  <c r="Q72" i="4"/>
  <c r="R72" i="4" s="1"/>
  <c r="Q57" i="4"/>
  <c r="R57" i="4" s="1"/>
  <c r="S174" i="4"/>
  <c r="T174" i="4" s="1"/>
  <c r="S197" i="4"/>
  <c r="T197" i="4" s="1"/>
  <c r="S203" i="4"/>
  <c r="T203" i="4" s="1"/>
  <c r="Q47" i="4"/>
  <c r="R47" i="4" s="1"/>
  <c r="Q28" i="4"/>
  <c r="R28" i="4" s="1"/>
  <c r="Q149" i="4"/>
  <c r="R149" i="4" s="1"/>
  <c r="Q107" i="4"/>
  <c r="R107" i="4" s="1"/>
  <c r="Q159" i="4"/>
  <c r="R159" i="4" s="1"/>
  <c r="Q29" i="4"/>
  <c r="R29" i="4" s="1"/>
  <c r="Q113" i="4"/>
  <c r="R113" i="4" s="1"/>
  <c r="Q210" i="4"/>
  <c r="R210" i="4" s="1"/>
  <c r="S24" i="4"/>
  <c r="T24" i="4" s="1"/>
  <c r="Q62" i="4"/>
  <c r="R62" i="4" s="1"/>
  <c r="Q155" i="4"/>
  <c r="R155" i="4" s="1"/>
  <c r="Q147" i="4"/>
  <c r="R147" i="4" s="1"/>
  <c r="S14" i="4"/>
  <c r="T14" i="4" s="1"/>
  <c r="Q80" i="4"/>
  <c r="R80" i="4" s="1"/>
  <c r="Q207" i="4"/>
  <c r="R207" i="4" s="1"/>
  <c r="Q31" i="4"/>
  <c r="R31" i="4" s="1"/>
  <c r="S92" i="4"/>
  <c r="T92" i="4" s="1"/>
  <c r="Q15" i="4"/>
  <c r="R15" i="4" s="1"/>
  <c r="Q154" i="4"/>
  <c r="R154" i="4" s="1"/>
  <c r="S163" i="4"/>
  <c r="T163" i="4" s="1"/>
  <c r="Q44" i="4"/>
  <c r="R44" i="4" s="1"/>
  <c r="Q9" i="4"/>
  <c r="R9" i="4" s="1"/>
  <c r="Q36" i="4"/>
  <c r="R36" i="4" s="1"/>
  <c r="S158" i="4"/>
  <c r="T158" i="4" s="1"/>
  <c r="S202" i="4"/>
  <c r="T202" i="4" s="1"/>
  <c r="Q19" i="4"/>
  <c r="R19" i="4" s="1"/>
  <c r="Q131" i="4"/>
  <c r="R131" i="4" s="1"/>
  <c r="Q75" i="4"/>
  <c r="R75" i="4" s="1"/>
  <c r="Q67" i="4"/>
  <c r="R67" i="4" s="1"/>
  <c r="S118" i="4"/>
  <c r="T118" i="4" s="1"/>
  <c r="Q17" i="4"/>
  <c r="R17" i="4" s="1"/>
  <c r="S121" i="4"/>
  <c r="T121" i="4" s="1"/>
  <c r="Q206" i="4"/>
  <c r="R206" i="4" s="1"/>
  <c r="Q211" i="4"/>
  <c r="R211" i="4" s="1"/>
  <c r="S178" i="4"/>
  <c r="T178" i="4" s="1"/>
  <c r="Q138" i="4"/>
  <c r="R138" i="4" s="1"/>
  <c r="Q76" i="4"/>
  <c r="R76" i="4" s="1"/>
  <c r="Q150" i="4"/>
  <c r="R150" i="4" s="1"/>
  <c r="Q11" i="4"/>
  <c r="R11" i="4" s="1"/>
  <c r="Q79" i="4"/>
  <c r="R79" i="4" s="1"/>
  <c r="Q71" i="4"/>
  <c r="R71" i="4" s="1"/>
  <c r="S126" i="4"/>
  <c r="T126" i="4" s="1"/>
  <c r="Q204" i="4"/>
  <c r="R204" i="4" s="1"/>
  <c r="Q133" i="4"/>
  <c r="R133" i="4" s="1"/>
  <c r="Q117" i="4"/>
  <c r="R117" i="4" s="1"/>
  <c r="Q104" i="4"/>
  <c r="R104" i="4" s="1"/>
  <c r="S142" i="4"/>
  <c r="T142" i="4" s="1"/>
  <c r="S22" i="4"/>
  <c r="T22" i="4" s="1"/>
  <c r="S40" i="4"/>
  <c r="T40" i="4" s="1"/>
  <c r="Q60" i="4"/>
  <c r="R60" i="4" s="1"/>
  <c r="Q25" i="4"/>
  <c r="R25" i="4" s="1"/>
  <c r="S119" i="4"/>
  <c r="T119" i="4" s="1"/>
  <c r="S181" i="4"/>
  <c r="T181" i="4" s="1"/>
  <c r="Q13" i="4"/>
  <c r="R13" i="4" s="1"/>
  <c r="Q170" i="4"/>
  <c r="R170" i="4" s="1"/>
  <c r="Q143" i="4"/>
  <c r="R143" i="4" s="1"/>
  <c r="Q55" i="4"/>
  <c r="R55" i="4" s="1"/>
  <c r="Q96" i="4"/>
  <c r="R96" i="4" s="1"/>
  <c r="Q175" i="4"/>
  <c r="R175" i="4" s="1"/>
  <c r="Q135" i="4"/>
  <c r="R135" i="4" s="1"/>
  <c r="S84" i="4"/>
  <c r="T84" i="4" s="1"/>
  <c r="S88" i="4"/>
  <c r="T88" i="4" s="1"/>
  <c r="S205" i="4"/>
  <c r="T205" i="4" s="1"/>
  <c r="Q156" i="4"/>
  <c r="R156" i="4" s="1"/>
  <c r="S32" i="4"/>
  <c r="T32" i="4" s="1"/>
  <c r="Q97" i="4"/>
  <c r="R97" i="4" s="1"/>
  <c r="Q122" i="4"/>
  <c r="R122" i="4" s="1"/>
  <c r="Q166" i="4"/>
  <c r="R166" i="4" s="1"/>
  <c r="Q198" i="4"/>
  <c r="R198" i="4" s="1"/>
  <c r="Q186" i="4"/>
  <c r="R186" i="4" s="1"/>
  <c r="Q110" i="4"/>
  <c r="R110" i="4" s="1"/>
  <c r="Q23" i="4"/>
  <c r="R23" i="4" s="1"/>
  <c r="S123" i="4"/>
  <c r="T123" i="4" s="1"/>
  <c r="Q43" i="4"/>
  <c r="R43" i="4" s="1"/>
  <c r="S214" i="4"/>
  <c r="T214" i="4" s="1"/>
  <c r="Q215" i="4"/>
  <c r="R215" i="4" s="1"/>
  <c r="Q59" i="4"/>
  <c r="R59" i="4" s="1"/>
  <c r="Q128" i="4"/>
  <c r="R128" i="4" s="1"/>
  <c r="S6" i="4"/>
  <c r="T6" i="4" s="1"/>
  <c r="Q91" i="4"/>
  <c r="R91" i="4" s="1"/>
  <c r="Q114" i="4"/>
  <c r="R114" i="4" s="1"/>
  <c r="S114" i="4"/>
  <c r="T114" i="4" s="1"/>
  <c r="Q179" i="4"/>
  <c r="R179" i="4" s="1"/>
  <c r="S179" i="4"/>
  <c r="T179" i="4" s="1"/>
  <c r="Q213" i="4"/>
  <c r="R213" i="4" s="1"/>
  <c r="S81" i="4"/>
  <c r="T81" i="4" s="1"/>
  <c r="Q81" i="4"/>
  <c r="R81" i="4" s="1"/>
  <c r="S161" i="4"/>
  <c r="T161" i="4" s="1"/>
  <c r="Q161" i="4"/>
  <c r="R161" i="4" s="1"/>
  <c r="Q27" i="4"/>
  <c r="R27" i="4" s="1"/>
  <c r="Q74" i="4"/>
  <c r="R74" i="4" s="1"/>
  <c r="S74" i="4"/>
  <c r="T74" i="4" s="1"/>
  <c r="S20" i="4"/>
  <c r="T20" i="4" s="1"/>
  <c r="Q127" i="4"/>
  <c r="R127" i="4" s="1"/>
  <c r="Q217" i="4"/>
  <c r="R217" i="4" s="1"/>
  <c r="S201" i="4"/>
  <c r="T201" i="4" s="1"/>
  <c r="Q144" i="4"/>
  <c r="R144" i="4" s="1"/>
  <c r="S144" i="4"/>
  <c r="T144" i="4" s="1"/>
  <c r="S216" i="4"/>
  <c r="T216" i="4" s="1"/>
  <c r="Q216" i="4"/>
  <c r="R216" i="4" s="1"/>
  <c r="S108" i="4"/>
  <c r="T108" i="4" s="1"/>
  <c r="Q108" i="4"/>
  <c r="R108" i="4" s="1"/>
  <c r="S184" i="4"/>
  <c r="T184" i="4" s="1"/>
  <c r="Q184" i="4"/>
  <c r="R184" i="4" s="1"/>
  <c r="S112" i="4"/>
  <c r="T112" i="4" s="1"/>
  <c r="Q112" i="4"/>
  <c r="R112" i="4" s="1"/>
  <c r="Q42" i="4"/>
  <c r="R42" i="4" s="1"/>
  <c r="S42" i="4"/>
  <c r="T42" i="4" s="1"/>
  <c r="Q18" i="4"/>
  <c r="R18" i="4" s="1"/>
  <c r="S18" i="4"/>
  <c r="T18" i="4" s="1"/>
  <c r="Q137" i="4"/>
  <c r="R137" i="4" s="1"/>
  <c r="S137" i="4"/>
  <c r="T137" i="4" s="1"/>
  <c r="R3" i="4"/>
  <c r="R4" i="4" s="1"/>
  <c r="S116" i="4"/>
  <c r="T116" i="4" s="1"/>
  <c r="Q116" i="4"/>
  <c r="R116" i="4" s="1"/>
  <c r="S176" i="4"/>
  <c r="T176" i="4" s="1"/>
  <c r="Q176" i="4"/>
  <c r="R176" i="4" s="1"/>
  <c r="S132" i="4"/>
  <c r="T132" i="4" s="1"/>
  <c r="Q132" i="4"/>
  <c r="R132" i="4" s="1"/>
  <c r="S111" i="4"/>
  <c r="T111" i="4" s="1"/>
  <c r="Q111" i="4"/>
  <c r="R111" i="4" s="1"/>
  <c r="S208" i="4"/>
  <c r="T208" i="4" s="1"/>
  <c r="Q208" i="4"/>
  <c r="R208" i="4" s="1"/>
  <c r="S152" i="4"/>
  <c r="T152" i="4" s="1"/>
  <c r="Q152" i="4"/>
  <c r="R152" i="4" s="1"/>
  <c r="Q58" i="4"/>
  <c r="R58" i="4" s="1"/>
  <c r="S58" i="4"/>
  <c r="T58" i="4" s="1"/>
  <c r="Q95" i="4"/>
  <c r="R95" i="4" s="1"/>
  <c r="Q63" i="4"/>
  <c r="R63" i="4" s="1"/>
  <c r="Q169" i="4"/>
  <c r="R169" i="4" s="1"/>
  <c r="S193" i="4"/>
  <c r="T193" i="4" s="1"/>
  <c r="Q187" i="4"/>
  <c r="R187" i="4" s="1"/>
  <c r="S187" i="4"/>
  <c r="T187" i="4" s="1"/>
  <c r="S165" i="4"/>
  <c r="T165" i="4" s="1"/>
  <c r="Q165" i="4"/>
  <c r="R165" i="4" s="1"/>
  <c r="S125" i="4"/>
  <c r="T125" i="4" s="1"/>
  <c r="Q125" i="4"/>
  <c r="R125" i="4" s="1"/>
  <c r="Q196" i="4"/>
  <c r="R196" i="4" s="1"/>
  <c r="S196" i="4"/>
  <c r="T196" i="4" s="1"/>
  <c r="Q148" i="4"/>
  <c r="R148" i="4" s="1"/>
  <c r="S148" i="4"/>
  <c r="T148" i="4" s="1"/>
  <c r="Q78" i="4"/>
  <c r="R78" i="4" s="1"/>
  <c r="S78" i="4"/>
  <c r="T78" i="4" s="1"/>
  <c r="Q26" i="4"/>
  <c r="R26" i="4" s="1"/>
  <c r="S26" i="4"/>
  <c r="T26" i="4" s="1"/>
  <c r="S77" i="4"/>
  <c r="T77" i="4" s="1"/>
  <c r="Q77" i="4"/>
  <c r="R77" i="4" s="1"/>
  <c r="S188" i="4"/>
  <c r="T188" i="4" s="1"/>
  <c r="Q188" i="4"/>
  <c r="R188" i="4" s="1"/>
  <c r="S53" i="4"/>
  <c r="T53" i="4" s="1"/>
  <c r="Q53" i="4"/>
  <c r="R53" i="4" s="1"/>
  <c r="S153" i="4"/>
  <c r="T153" i="4" s="1"/>
  <c r="Q153" i="4"/>
  <c r="R153" i="4" s="1"/>
  <c r="S21" i="4"/>
  <c r="T21" i="4" s="1"/>
  <c r="Q21" i="4"/>
  <c r="R21" i="4" s="1"/>
  <c r="S89" i="4"/>
  <c r="T89" i="4" s="1"/>
  <c r="Q89" i="4"/>
  <c r="R89" i="4" s="1"/>
  <c r="Q164" i="4"/>
  <c r="R164" i="4" s="1"/>
  <c r="S164" i="4"/>
  <c r="T164" i="4" s="1"/>
  <c r="Q86" i="4"/>
  <c r="R86" i="4" s="1"/>
  <c r="S86" i="4"/>
  <c r="T86" i="4" s="1"/>
  <c r="Q177" i="4"/>
  <c r="R177" i="4" s="1"/>
  <c r="Q115" i="4"/>
  <c r="R115" i="4" s="1"/>
  <c r="S100" i="4"/>
  <c r="T100" i="4" s="1"/>
  <c r="T7" i="4"/>
  <c r="Q209" i="4"/>
  <c r="R209" i="4" s="1"/>
  <c r="Q64" i="4"/>
  <c r="R64" i="4" s="1"/>
  <c r="S192" i="4"/>
  <c r="T192" i="4" s="1"/>
  <c r="Q192" i="4"/>
  <c r="R192" i="4" s="1"/>
  <c r="S168" i="4"/>
  <c r="T168" i="4" s="1"/>
  <c r="Q168" i="4"/>
  <c r="R168" i="4" s="1"/>
  <c r="S199" i="4"/>
  <c r="T199" i="4" s="1"/>
  <c r="Q199" i="4"/>
  <c r="R199" i="4" s="1"/>
  <c r="Q66" i="4"/>
  <c r="R66" i="4" s="1"/>
  <c r="S66" i="4"/>
  <c r="T66" i="4" s="1"/>
  <c r="Q10" i="4"/>
  <c r="R10" i="4" s="1"/>
  <c r="S10" i="4"/>
  <c r="T10" i="4" s="1"/>
  <c r="S65" i="4"/>
  <c r="T65" i="4" s="1"/>
  <c r="Q65" i="4"/>
  <c r="R65" i="4" s="1"/>
  <c r="S189" i="4"/>
  <c r="T189" i="4" s="1"/>
  <c r="Q189" i="4"/>
  <c r="R189" i="4" s="1"/>
  <c r="S105" i="4"/>
  <c r="T105" i="4" s="1"/>
  <c r="Q105" i="4"/>
  <c r="R105" i="4" s="1"/>
  <c r="Q130" i="4"/>
  <c r="R130" i="4" s="1"/>
  <c r="S130" i="4"/>
  <c r="T130" i="4" s="1"/>
  <c r="S49" i="4"/>
  <c r="T49" i="4" s="1"/>
  <c r="Q49" i="4"/>
  <c r="R49" i="4" s="1"/>
  <c r="S69" i="4"/>
  <c r="T69" i="4" s="1"/>
  <c r="Q69" i="4"/>
  <c r="R69" i="4" s="1"/>
  <c r="Q102" i="4"/>
  <c r="R102" i="4" s="1"/>
  <c r="S102" i="4"/>
  <c r="T102" i="4" s="1"/>
  <c r="S200" i="4"/>
  <c r="T200" i="4" s="1"/>
  <c r="Q200" i="4"/>
  <c r="R200" i="4" s="1"/>
  <c r="Q180" i="4"/>
  <c r="R180" i="4" s="1"/>
  <c r="S180" i="4"/>
  <c r="T180" i="4" s="1"/>
  <c r="Q90" i="4"/>
  <c r="R90" i="4" s="1"/>
  <c r="S90" i="4"/>
  <c r="T90" i="4" s="1"/>
  <c r="Q33" i="4"/>
  <c r="R33" i="4" s="1"/>
  <c r="S33" i="4"/>
  <c r="T33" i="4" s="1"/>
  <c r="S61" i="4"/>
  <c r="T61" i="4" s="1"/>
  <c r="Q61" i="4"/>
  <c r="R61" i="4" s="1"/>
  <c r="Q160" i="4"/>
  <c r="R160" i="4" s="1"/>
  <c r="S160" i="4"/>
  <c r="T160" i="4" s="1"/>
  <c r="Q82" i="4"/>
  <c r="R82" i="4" s="1"/>
  <c r="S82" i="4"/>
  <c r="T82" i="4" s="1"/>
  <c r="Q109" i="4"/>
  <c r="R109" i="4" s="1"/>
  <c r="S109" i="4"/>
  <c r="T109" i="4" s="1"/>
  <c r="S45" i="4"/>
  <c r="T45" i="4" s="1"/>
  <c r="Q45" i="4"/>
  <c r="R45" i="4" s="1"/>
  <c r="S157" i="4"/>
  <c r="T157" i="4" s="1"/>
  <c r="Q157" i="4"/>
  <c r="R157" i="4" s="1"/>
  <c r="S124" i="4"/>
  <c r="T124" i="4" s="1"/>
  <c r="Q124" i="4"/>
  <c r="R124" i="4" s="1"/>
  <c r="Q106" i="4"/>
  <c r="R106" i="4" s="1"/>
  <c r="S106" i="4"/>
  <c r="T106" i="4" s="1"/>
  <c r="Q83" i="4"/>
  <c r="R83" i="4" s="1"/>
  <c r="S183" i="4"/>
  <c r="T183" i="4" s="1"/>
  <c r="Q183" i="4"/>
  <c r="R183" i="4" s="1"/>
  <c r="S101" i="4"/>
  <c r="T101" i="4" s="1"/>
  <c r="Q101" i="4"/>
  <c r="R101" i="4" s="1"/>
  <c r="S73" i="4"/>
  <c r="T73" i="4" s="1"/>
  <c r="Q73" i="4"/>
  <c r="R73" i="4" s="1"/>
  <c r="Q50" i="4"/>
  <c r="R50" i="4" s="1"/>
  <c r="S50" i="4"/>
  <c r="T50" i="4" s="1"/>
  <c r="Q146" i="4"/>
  <c r="R146" i="4" s="1"/>
  <c r="S146" i="4"/>
  <c r="T146" i="4" s="1"/>
  <c r="Q54" i="4"/>
  <c r="R54" i="4" s="1"/>
  <c r="S54" i="4"/>
  <c r="T54" i="4" s="1"/>
  <c r="S37" i="4"/>
  <c r="T37" i="4" s="1"/>
  <c r="Q37" i="4"/>
  <c r="R37" i="4" s="1"/>
  <c r="Q98" i="4"/>
  <c r="R98" i="4" s="1"/>
  <c r="S98" i="4"/>
  <c r="T98" i="4" s="1"/>
  <c r="S41" i="4"/>
  <c r="T41" i="4" s="1"/>
  <c r="Q41" i="4"/>
  <c r="R41" i="4" s="1"/>
  <c r="Q70" i="4"/>
  <c r="R70" i="4" s="1"/>
  <c r="S70" i="4"/>
  <c r="T70" i="4" s="1"/>
  <c r="Q94" i="4"/>
  <c r="R94" i="4" s="1"/>
  <c r="S94" i="4"/>
  <c r="T94" i="4" s="1"/>
  <c r="Q172" i="4"/>
  <c r="R172" i="4" s="1"/>
  <c r="S172" i="4"/>
  <c r="T172" i="4" s="1"/>
  <c r="S191" i="4"/>
  <c r="T191" i="4" s="1"/>
  <c r="Q191" i="4"/>
  <c r="R191" i="4" s="1"/>
  <c r="Q145" i="4"/>
  <c r="R145" i="4" s="1"/>
  <c r="Q129" i="4"/>
  <c r="R129" i="4" s="1"/>
  <c r="S85" i="4"/>
  <c r="T85" i="4" s="1"/>
  <c r="Q85" i="4"/>
  <c r="R85" i="4" s="1"/>
  <c r="Q190" i="4"/>
  <c r="R190" i="4" s="1"/>
  <c r="S190" i="4"/>
  <c r="T190" i="4" s="1"/>
  <c r="S167" i="4"/>
  <c r="T167" i="4" s="1"/>
  <c r="Q167" i="4"/>
  <c r="R167" i="4" s="1"/>
  <c r="Q141" i="4"/>
  <c r="R141" i="4" s="1"/>
  <c r="S141" i="4"/>
  <c r="T141" i="4" s="1"/>
  <c r="Q46" i="4"/>
  <c r="R46" i="4" s="1"/>
  <c r="S46" i="4"/>
  <c r="T46" i="4" s="1"/>
  <c r="Q171" i="4"/>
  <c r="R171" i="4" s="1"/>
  <c r="S171" i="4"/>
  <c r="T171" i="4" s="1"/>
  <c r="S140" i="4"/>
  <c r="T140" i="4" s="1"/>
  <c r="Q140" i="4"/>
  <c r="R140" i="4" s="1"/>
  <c r="S182" i="4"/>
  <c r="T182" i="4" s="1"/>
  <c r="Q182" i="4"/>
  <c r="R182" i="4" s="1"/>
  <c r="S93" i="4"/>
  <c r="T93" i="4" s="1"/>
  <c r="Q93" i="4"/>
  <c r="R93" i="4" s="1"/>
  <c r="B3" i="1"/>
  <c r="C3" i="1"/>
  <c r="D3" i="1"/>
  <c r="E3" i="1"/>
  <c r="F3" i="1"/>
  <c r="G3" i="1"/>
  <c r="H3" i="1"/>
  <c r="I3" i="1"/>
  <c r="J3" i="1"/>
  <c r="K3" i="1"/>
  <c r="L3" i="1"/>
  <c r="M3" i="1"/>
  <c r="N3" i="1"/>
  <c r="A3" i="1"/>
  <c r="T1" i="4" l="1"/>
  <c r="O304" i="1"/>
  <c r="O244" i="1"/>
  <c r="O274" i="1"/>
  <c r="O245" i="1"/>
  <c r="O260" i="1"/>
  <c r="O268" i="1"/>
  <c r="O275" i="1"/>
  <c r="O282" i="1"/>
  <c r="O290" i="1"/>
  <c r="O298" i="1"/>
  <c r="O305" i="1"/>
  <c r="O230" i="1"/>
  <c r="O238" i="1"/>
  <c r="O246" i="1"/>
  <c r="O254" i="1"/>
  <c r="O261" i="1"/>
  <c r="O269" i="1"/>
  <c r="O283" i="1"/>
  <c r="O291" i="1"/>
  <c r="O299" i="1"/>
  <c r="O306" i="1"/>
  <c r="O236" i="1"/>
  <c r="O267" i="1"/>
  <c r="O237" i="1"/>
  <c r="O224" i="1"/>
  <c r="O239" i="1"/>
  <c r="O255" i="1"/>
  <c r="O270" i="1"/>
  <c r="O276" i="1"/>
  <c r="O292" i="1"/>
  <c r="O225" i="1"/>
  <c r="O232" i="1"/>
  <c r="O240" i="1"/>
  <c r="O248" i="1"/>
  <c r="O256" i="1"/>
  <c r="O263" i="1"/>
  <c r="O271" i="1"/>
  <c r="O277" i="1"/>
  <c r="O285" i="1"/>
  <c r="O293" i="1"/>
  <c r="O301" i="1"/>
  <c r="O228" i="1"/>
  <c r="O259" i="1"/>
  <c r="O229" i="1"/>
  <c r="O253" i="1"/>
  <c r="O231" i="1"/>
  <c r="O247" i="1"/>
  <c r="O262" i="1"/>
  <c r="O284" i="1"/>
  <c r="O300" i="1"/>
  <c r="O233" i="1"/>
  <c r="O241" i="1"/>
  <c r="O249" i="1"/>
  <c r="O257" i="1"/>
  <c r="O264" i="1"/>
  <c r="O278" i="1"/>
  <c r="O286" i="1"/>
  <c r="O294" i="1"/>
  <c r="O302" i="1"/>
  <c r="O234" i="1"/>
  <c r="O250" i="1"/>
  <c r="O265" i="1"/>
  <c r="O295" i="1"/>
  <c r="O226" i="1"/>
  <c r="O242" i="1"/>
  <c r="O258" i="1"/>
  <c r="O272" i="1"/>
  <c r="O279" i="1"/>
  <c r="O287" i="1"/>
  <c r="O303" i="1"/>
  <c r="O227" i="1"/>
  <c r="O235" i="1"/>
  <c r="O243" i="1"/>
  <c r="O251" i="1"/>
  <c r="O266" i="1"/>
  <c r="O273" i="1"/>
  <c r="O280" i="1"/>
  <c r="O288" i="1"/>
  <c r="O296" i="1"/>
  <c r="O252" i="1"/>
  <c r="O281" i="1"/>
  <c r="O289" i="1"/>
  <c r="O297" i="1"/>
  <c r="O6" i="1" l="1"/>
  <c r="P6" i="1" s="1"/>
  <c r="O71" i="1"/>
  <c r="P71" i="1" s="1"/>
  <c r="O72" i="1"/>
  <c r="P72" i="1" s="1"/>
  <c r="O7" i="1"/>
  <c r="P7" i="1" s="1"/>
  <c r="O152" i="1"/>
  <c r="P152" i="1" s="1"/>
  <c r="O8" i="1"/>
  <c r="P8" i="1" s="1"/>
  <c r="O153" i="1"/>
  <c r="P153" i="1" s="1"/>
  <c r="O73" i="1"/>
  <c r="P73" i="1" s="1"/>
  <c r="O74" i="1"/>
  <c r="P74" i="1" s="1"/>
  <c r="O75" i="1"/>
  <c r="P75" i="1" s="1"/>
  <c r="O9" i="1"/>
  <c r="P9" i="1" s="1"/>
  <c r="O10" i="1"/>
  <c r="P10" i="1" s="1"/>
  <c r="O76" i="1"/>
  <c r="P76" i="1" s="1"/>
  <c r="O77" i="1"/>
  <c r="P77" i="1" s="1"/>
  <c r="O78" i="1"/>
  <c r="P78" i="1" s="1"/>
  <c r="O154" i="1"/>
  <c r="P154" i="1" s="1"/>
  <c r="O155" i="1"/>
  <c r="P155" i="1" s="1"/>
  <c r="O79" i="1"/>
  <c r="P79" i="1" s="1"/>
  <c r="O80" i="1"/>
  <c r="P80" i="1" s="1"/>
  <c r="O156" i="1"/>
  <c r="P156" i="1" s="1"/>
  <c r="O81" i="1"/>
  <c r="P81" i="1" s="1"/>
  <c r="O82" i="1"/>
  <c r="P82" i="1" s="1"/>
  <c r="O11" i="1"/>
  <c r="P11" i="1" s="1"/>
  <c r="O157" i="1"/>
  <c r="P157" i="1" s="1"/>
  <c r="O12" i="1"/>
  <c r="P12" i="1" s="1"/>
  <c r="O13" i="1"/>
  <c r="P13" i="1" s="1"/>
  <c r="O83" i="1"/>
  <c r="P83" i="1" s="1"/>
  <c r="O158" i="1"/>
  <c r="P158" i="1" s="1"/>
  <c r="O14" i="1"/>
  <c r="P14" i="1" s="1"/>
  <c r="O15" i="1"/>
  <c r="P15" i="1" s="1"/>
  <c r="S15" i="1" s="1"/>
  <c r="T15" i="1" s="1"/>
  <c r="O84" i="1"/>
  <c r="P84" i="1" s="1"/>
  <c r="O16" i="1"/>
  <c r="P16" i="1" s="1"/>
  <c r="O85" i="1"/>
  <c r="P85" i="1" s="1"/>
  <c r="O159" i="1"/>
  <c r="P159" i="1" s="1"/>
  <c r="O160" i="1"/>
  <c r="P160" i="1" s="1"/>
  <c r="O17" i="1"/>
  <c r="P17" i="1" s="1"/>
  <c r="O86" i="1"/>
  <c r="P86" i="1" s="1"/>
  <c r="O87" i="1"/>
  <c r="P87" i="1" s="1"/>
  <c r="O88" i="1"/>
  <c r="P88" i="1" s="1"/>
  <c r="O161" i="1"/>
  <c r="P161" i="1" s="1"/>
  <c r="O89" i="1"/>
  <c r="P89" i="1" s="1"/>
  <c r="O18" i="1"/>
  <c r="P18" i="1" s="1"/>
  <c r="S18" i="1" s="1"/>
  <c r="T18" i="1" s="1"/>
  <c r="O19" i="1"/>
  <c r="P19" i="1" s="1"/>
  <c r="O20" i="1"/>
  <c r="P20" i="1" s="1"/>
  <c r="O162" i="1"/>
  <c r="P162" i="1" s="1"/>
  <c r="O90" i="1"/>
  <c r="P90" i="1" s="1"/>
  <c r="O91" i="1"/>
  <c r="P91" i="1" s="1"/>
  <c r="O21" i="1"/>
  <c r="P21" i="1" s="1"/>
  <c r="O163" i="1"/>
  <c r="P163" i="1" s="1"/>
  <c r="O22" i="1"/>
  <c r="P22" i="1" s="1"/>
  <c r="O164" i="1"/>
  <c r="P164" i="1" s="1"/>
  <c r="O23" i="1"/>
  <c r="P23" i="1" s="1"/>
  <c r="O24" i="1"/>
  <c r="P24" i="1" s="1"/>
  <c r="S24" i="1" s="1"/>
  <c r="T24" i="1" s="1"/>
  <c r="O92" i="1"/>
  <c r="P92" i="1" s="1"/>
  <c r="O93" i="1"/>
  <c r="P93" i="1" s="1"/>
  <c r="Q93" i="1" s="1"/>
  <c r="R93" i="1" s="1"/>
  <c r="O165" i="1"/>
  <c r="P165" i="1" s="1"/>
  <c r="O166" i="1"/>
  <c r="P166" i="1" s="1"/>
  <c r="O167" i="1"/>
  <c r="P167" i="1" s="1"/>
  <c r="O94" i="1"/>
  <c r="P94" i="1" s="1"/>
  <c r="O95" i="1"/>
  <c r="P95" i="1" s="1"/>
  <c r="O96" i="1"/>
  <c r="P96" i="1" s="1"/>
  <c r="O168" i="1"/>
  <c r="P168" i="1" s="1"/>
  <c r="O169" i="1"/>
  <c r="P169" i="1" s="1"/>
  <c r="O170" i="1"/>
  <c r="P170" i="1" s="1"/>
  <c r="O171" i="1"/>
  <c r="P171" i="1" s="1"/>
  <c r="O172" i="1"/>
  <c r="P172" i="1" s="1"/>
  <c r="O25" i="1"/>
  <c r="P25" i="1" s="1"/>
  <c r="S25" i="1" s="1"/>
  <c r="T25" i="1" s="1"/>
  <c r="O26" i="1"/>
  <c r="P26" i="1" s="1"/>
  <c r="O97" i="1"/>
  <c r="P97" i="1" s="1"/>
  <c r="O173" i="1"/>
  <c r="P173" i="1" s="1"/>
  <c r="O98" i="1"/>
  <c r="P98" i="1" s="1"/>
  <c r="O174" i="1"/>
  <c r="P174" i="1" s="1"/>
  <c r="O99" i="1"/>
  <c r="P99" i="1" s="1"/>
  <c r="O175" i="1"/>
  <c r="P175" i="1" s="1"/>
  <c r="O176" i="1"/>
  <c r="P176" i="1" s="1"/>
  <c r="O100" i="1"/>
  <c r="P100" i="1" s="1"/>
  <c r="O101" i="1"/>
  <c r="P101" i="1" s="1"/>
  <c r="O27" i="1"/>
  <c r="P27" i="1" s="1"/>
  <c r="O28" i="1"/>
  <c r="P28" i="1" s="1"/>
  <c r="S28" i="1" s="1"/>
  <c r="T28" i="1" s="1"/>
  <c r="O177" i="1"/>
  <c r="P177" i="1" s="1"/>
  <c r="O102" i="1"/>
  <c r="P102" i="1" s="1"/>
  <c r="O29" i="1"/>
  <c r="P29" i="1" s="1"/>
  <c r="O30" i="1"/>
  <c r="P30" i="1" s="1"/>
  <c r="O178" i="1"/>
  <c r="P178" i="1" s="1"/>
  <c r="O103" i="1"/>
  <c r="P103" i="1" s="1"/>
  <c r="O179" i="1"/>
  <c r="P179" i="1" s="1"/>
  <c r="O180" i="1"/>
  <c r="P180" i="1" s="1"/>
  <c r="O31" i="1"/>
  <c r="P31" i="1" s="1"/>
  <c r="O104" i="1"/>
  <c r="P104" i="1" s="1"/>
  <c r="O105" i="1"/>
  <c r="P105" i="1" s="1"/>
  <c r="O32" i="1"/>
  <c r="P32" i="1" s="1"/>
  <c r="O33" i="1"/>
  <c r="P33" i="1" s="1"/>
  <c r="S33" i="1" s="1"/>
  <c r="T33" i="1" s="1"/>
  <c r="O106" i="1"/>
  <c r="P106" i="1" s="1"/>
  <c r="O107" i="1"/>
  <c r="P107" i="1" s="1"/>
  <c r="O181" i="1"/>
  <c r="P181" i="1" s="1"/>
  <c r="O182" i="1"/>
  <c r="P182" i="1" s="1"/>
  <c r="O183" i="1"/>
  <c r="P183" i="1" s="1"/>
  <c r="O34" i="1"/>
  <c r="P34" i="1" s="1"/>
  <c r="O35" i="1"/>
  <c r="P35" i="1" s="1"/>
  <c r="O36" i="1"/>
  <c r="P36" i="1" s="1"/>
  <c r="O37" i="1"/>
  <c r="P37" i="1" s="1"/>
  <c r="O108" i="1"/>
  <c r="P108" i="1" s="1"/>
  <c r="O184" i="1"/>
  <c r="P184" i="1" s="1"/>
  <c r="O38" i="1"/>
  <c r="P38" i="1" s="1"/>
  <c r="O39" i="1"/>
  <c r="P39" i="1" s="1"/>
  <c r="O40" i="1"/>
  <c r="P40" i="1" s="1"/>
  <c r="S40" i="1" s="1"/>
  <c r="T40" i="1" s="1"/>
  <c r="O41" i="1"/>
  <c r="P41" i="1" s="1"/>
  <c r="O185" i="1"/>
  <c r="P185" i="1" s="1"/>
  <c r="Q185" i="1" s="1"/>
  <c r="R185" i="1" s="1"/>
  <c r="O109" i="1"/>
  <c r="P109" i="1" s="1"/>
  <c r="O186" i="1"/>
  <c r="P186" i="1" s="1"/>
  <c r="O42" i="1"/>
  <c r="P42" i="1" s="1"/>
  <c r="O110" i="1"/>
  <c r="P110" i="1" s="1"/>
  <c r="O187" i="1"/>
  <c r="P187" i="1" s="1"/>
  <c r="O43" i="1"/>
  <c r="P43" i="1" s="1"/>
  <c r="O188" i="1"/>
  <c r="P188" i="1" s="1"/>
  <c r="O189" i="1"/>
  <c r="P189" i="1" s="1"/>
  <c r="O44" i="1"/>
  <c r="P44" i="1" s="1"/>
  <c r="O45" i="1"/>
  <c r="P45" i="1" s="1"/>
  <c r="O190" i="1"/>
  <c r="P190" i="1" s="1"/>
  <c r="O111" i="1"/>
  <c r="P111" i="1" s="1"/>
  <c r="O191" i="1"/>
  <c r="P191" i="1" s="1"/>
  <c r="O192" i="1"/>
  <c r="P192" i="1" s="1"/>
  <c r="O46" i="1"/>
  <c r="P46" i="1" s="1"/>
  <c r="O112" i="1"/>
  <c r="P112" i="1" s="1"/>
  <c r="O47" i="1"/>
  <c r="P47" i="1" s="1"/>
  <c r="O48" i="1"/>
  <c r="P48" i="1" s="1"/>
  <c r="O113" i="1"/>
  <c r="P113" i="1" s="1"/>
  <c r="O114" i="1"/>
  <c r="P114" i="1" s="1"/>
  <c r="O115" i="1"/>
  <c r="P115" i="1" s="1"/>
  <c r="O49" i="1"/>
  <c r="P49" i="1" s="1"/>
  <c r="O50" i="1"/>
  <c r="P50" i="1" s="1"/>
  <c r="O116" i="1"/>
  <c r="P116" i="1" s="1"/>
  <c r="O117" i="1"/>
  <c r="P117" i="1" s="1"/>
  <c r="O118" i="1"/>
  <c r="P118" i="1" s="1"/>
  <c r="S118" i="1" s="1"/>
  <c r="T118" i="1" s="1"/>
  <c r="O119" i="1"/>
  <c r="P119" i="1" s="1"/>
  <c r="O193" i="1"/>
  <c r="P193" i="1" s="1"/>
  <c r="O194" i="1"/>
  <c r="P194" i="1" s="1"/>
  <c r="O120" i="1"/>
  <c r="P120" i="1" s="1"/>
  <c r="O121" i="1"/>
  <c r="P121" i="1" s="1"/>
  <c r="O122" i="1"/>
  <c r="P122" i="1" s="1"/>
  <c r="O51" i="1"/>
  <c r="P51" i="1" s="1"/>
  <c r="O52" i="1"/>
  <c r="P52" i="1" s="1"/>
  <c r="O195" i="1"/>
  <c r="P195" i="1" s="1"/>
  <c r="S195" i="1" s="1"/>
  <c r="T195" i="1" s="1"/>
  <c r="O123" i="1"/>
  <c r="P123" i="1" s="1"/>
  <c r="O124" i="1"/>
  <c r="P124" i="1" s="1"/>
  <c r="O125" i="1"/>
  <c r="P125" i="1" s="1"/>
  <c r="O126" i="1"/>
  <c r="P126" i="1" s="1"/>
  <c r="O127" i="1"/>
  <c r="P127" i="1" s="1"/>
  <c r="O53" i="1"/>
  <c r="P53" i="1" s="1"/>
  <c r="O196" i="1"/>
  <c r="P196" i="1" s="1"/>
  <c r="O128" i="1"/>
  <c r="P128" i="1" s="1"/>
  <c r="O129" i="1"/>
  <c r="P129" i="1" s="1"/>
  <c r="O54" i="1"/>
  <c r="P54" i="1" s="1"/>
  <c r="O197" i="1"/>
  <c r="P197" i="1" s="1"/>
  <c r="O130" i="1"/>
  <c r="P130" i="1" s="1"/>
  <c r="O131" i="1"/>
  <c r="P131" i="1" s="1"/>
  <c r="O132" i="1"/>
  <c r="P132" i="1" s="1"/>
  <c r="O133" i="1"/>
  <c r="P133" i="1" s="1"/>
  <c r="O55" i="1"/>
  <c r="P55" i="1" s="1"/>
  <c r="O134" i="1"/>
  <c r="P134" i="1" s="1"/>
  <c r="O198" i="1"/>
  <c r="P198" i="1" s="1"/>
  <c r="O199" i="1"/>
  <c r="P199" i="1" s="1"/>
  <c r="O200" i="1"/>
  <c r="P200" i="1" s="1"/>
  <c r="O201" i="1"/>
  <c r="P201" i="1" s="1"/>
  <c r="O56" i="1"/>
  <c r="P56" i="1" s="1"/>
  <c r="O135" i="1"/>
  <c r="P135" i="1" s="1"/>
  <c r="O57" i="1"/>
  <c r="P57" i="1" s="1"/>
  <c r="O58" i="1"/>
  <c r="P58" i="1" s="1"/>
  <c r="O136" i="1"/>
  <c r="P136" i="1" s="1"/>
  <c r="O59" i="1"/>
  <c r="P59" i="1" s="1"/>
  <c r="S59" i="1" s="1"/>
  <c r="T59" i="1" s="1"/>
  <c r="O60" i="1"/>
  <c r="P60" i="1" s="1"/>
  <c r="O61" i="1"/>
  <c r="P61" i="1" s="1"/>
  <c r="O202" i="1"/>
  <c r="P202" i="1" s="1"/>
  <c r="O137" i="1"/>
  <c r="P137" i="1" s="1"/>
  <c r="S137" i="1" s="1"/>
  <c r="T137" i="1" s="1"/>
  <c r="O138" i="1"/>
  <c r="P138" i="1" s="1"/>
  <c r="O203" i="1"/>
  <c r="P203" i="1" s="1"/>
  <c r="S203" i="1" s="1"/>
  <c r="T203" i="1" s="1"/>
  <c r="O204" i="1"/>
  <c r="P204" i="1" s="1"/>
  <c r="O139" i="1"/>
  <c r="P139" i="1" s="1"/>
  <c r="O205" i="1"/>
  <c r="P205" i="1" s="1"/>
  <c r="S205" i="1" s="1"/>
  <c r="T205" i="1" s="1"/>
  <c r="O140" i="1"/>
  <c r="P140" i="1" s="1"/>
  <c r="O62" i="1"/>
  <c r="P62" i="1" s="1"/>
  <c r="O63" i="1"/>
  <c r="P63" i="1" s="1"/>
  <c r="O206" i="1"/>
  <c r="P206" i="1" s="1"/>
  <c r="O141" i="1"/>
  <c r="P141" i="1" s="1"/>
  <c r="O207" i="1"/>
  <c r="P207" i="1" s="1"/>
  <c r="S207" i="1" s="1"/>
  <c r="T207" i="1" s="1"/>
  <c r="O142" i="1"/>
  <c r="P142" i="1" s="1"/>
  <c r="O208" i="1"/>
  <c r="P208" i="1" s="1"/>
  <c r="O209" i="1"/>
  <c r="P209" i="1" s="1"/>
  <c r="O64" i="1"/>
  <c r="P64" i="1" s="1"/>
  <c r="O210" i="1"/>
  <c r="P210" i="1" s="1"/>
  <c r="O65" i="1"/>
  <c r="P65" i="1" s="1"/>
  <c r="O143" i="1"/>
  <c r="P143" i="1" s="1"/>
  <c r="S143" i="1" s="1"/>
  <c r="T143" i="1" s="1"/>
  <c r="O66" i="1"/>
  <c r="P66" i="1" s="1"/>
  <c r="O211" i="1"/>
  <c r="P211" i="1" s="1"/>
  <c r="O212" i="1"/>
  <c r="P212" i="1" s="1"/>
  <c r="O144" i="1"/>
  <c r="P144" i="1" s="1"/>
  <c r="O213" i="1"/>
  <c r="P213" i="1" s="1"/>
  <c r="S213" i="1" s="1"/>
  <c r="T213" i="1" s="1"/>
  <c r="O145" i="1"/>
  <c r="P145" i="1" s="1"/>
  <c r="O214" i="1"/>
  <c r="P214" i="1" s="1"/>
  <c r="O215" i="1"/>
  <c r="P215" i="1" s="1"/>
  <c r="S215" i="1" s="1"/>
  <c r="T215" i="1" s="1"/>
  <c r="O216" i="1"/>
  <c r="P216" i="1" s="1"/>
  <c r="O146" i="1"/>
  <c r="P146" i="1" s="1"/>
  <c r="S146" i="1" s="1"/>
  <c r="T146" i="1" s="1"/>
  <c r="O67" i="1"/>
  <c r="P67" i="1" s="1"/>
  <c r="O147" i="1"/>
  <c r="P147" i="1" s="1"/>
  <c r="O217" i="1"/>
  <c r="P217" i="1" s="1"/>
  <c r="O148" i="1"/>
  <c r="P148" i="1" s="1"/>
  <c r="O149" i="1"/>
  <c r="P149" i="1" s="1"/>
  <c r="O218" i="1"/>
  <c r="P218" i="1" s="1"/>
  <c r="O219" i="1"/>
  <c r="P219" i="1" s="1"/>
  <c r="O150" i="1"/>
  <c r="P150" i="1" s="1"/>
  <c r="O68" i="1"/>
  <c r="P68" i="1" s="1"/>
  <c r="S68" i="1" s="1"/>
  <c r="T68" i="1" s="1"/>
  <c r="O69" i="1"/>
  <c r="P69" i="1" s="1"/>
  <c r="O151" i="1"/>
  <c r="P151" i="1" s="1"/>
  <c r="O70" i="1"/>
  <c r="P70" i="1" s="1"/>
  <c r="S70" i="1" s="1"/>
  <c r="T70" i="1" s="1"/>
  <c r="S148" i="1" l="1"/>
  <c r="T148" i="1" s="1"/>
  <c r="Q148" i="1"/>
  <c r="R148" i="1" s="1"/>
  <c r="S208" i="1"/>
  <c r="T208" i="1" s="1"/>
  <c r="Q208" i="1"/>
  <c r="R208" i="1" s="1"/>
  <c r="S140" i="1"/>
  <c r="T140" i="1" s="1"/>
  <c r="Q140" i="1"/>
  <c r="R140" i="1" s="1"/>
  <c r="S139" i="1"/>
  <c r="T139" i="1" s="1"/>
  <c r="Q139" i="1"/>
  <c r="R139" i="1" s="1"/>
  <c r="S61" i="1"/>
  <c r="T61" i="1" s="1"/>
  <c r="Q61" i="1"/>
  <c r="R61" i="1" s="1"/>
  <c r="S218" i="1"/>
  <c r="T218" i="1" s="1"/>
  <c r="Q218" i="1"/>
  <c r="R218" i="1" s="1"/>
  <c r="Q217" i="1"/>
  <c r="R217" i="1" s="1"/>
  <c r="S217" i="1"/>
  <c r="T217" i="1" s="1"/>
  <c r="S67" i="1"/>
  <c r="T67" i="1" s="1"/>
  <c r="Q67" i="1"/>
  <c r="R67" i="1" s="1"/>
  <c r="S145" i="1"/>
  <c r="T145" i="1" s="1"/>
  <c r="Q145" i="1"/>
  <c r="R145" i="1" s="1"/>
  <c r="S144" i="1"/>
  <c r="T144" i="1" s="1"/>
  <c r="Q144" i="1"/>
  <c r="R144" i="1" s="1"/>
  <c r="S66" i="1"/>
  <c r="T66" i="1" s="1"/>
  <c r="Q66" i="1"/>
  <c r="R66" i="1" s="1"/>
  <c r="Q64" i="1"/>
  <c r="R64" i="1" s="1"/>
  <c r="S64" i="1"/>
  <c r="T64" i="1" s="1"/>
  <c r="S206" i="1"/>
  <c r="T206" i="1" s="1"/>
  <c r="Q206" i="1"/>
  <c r="R206" i="1" s="1"/>
  <c r="S62" i="1"/>
  <c r="T62" i="1" s="1"/>
  <c r="Q62" i="1"/>
  <c r="R62" i="1" s="1"/>
  <c r="S204" i="1"/>
  <c r="T204" i="1" s="1"/>
  <c r="Q204" i="1"/>
  <c r="R204" i="1" s="1"/>
  <c r="S138" i="1"/>
  <c r="T138" i="1" s="1"/>
  <c r="Q138" i="1"/>
  <c r="R138" i="1" s="1"/>
  <c r="S60" i="1"/>
  <c r="T60" i="1" s="1"/>
  <c r="Q60" i="1"/>
  <c r="R60" i="1" s="1"/>
  <c r="S219" i="1"/>
  <c r="T219" i="1" s="1"/>
  <c r="Q219" i="1"/>
  <c r="R219" i="1" s="1"/>
  <c r="S216" i="1"/>
  <c r="T216" i="1" s="1"/>
  <c r="Q216" i="1"/>
  <c r="R216" i="1" s="1"/>
  <c r="S211" i="1"/>
  <c r="T211" i="1" s="1"/>
  <c r="Q211" i="1"/>
  <c r="R211" i="1" s="1"/>
  <c r="S142" i="1"/>
  <c r="T142" i="1" s="1"/>
  <c r="Q142" i="1"/>
  <c r="R142" i="1" s="1"/>
  <c r="S134" i="1"/>
  <c r="T134" i="1" s="1"/>
  <c r="Q134" i="1"/>
  <c r="R134" i="1" s="1"/>
  <c r="S127" i="1"/>
  <c r="T127" i="1" s="1"/>
  <c r="Q127" i="1"/>
  <c r="R127" i="1" s="1"/>
  <c r="S123" i="1"/>
  <c r="T123" i="1" s="1"/>
  <c r="Q123" i="1"/>
  <c r="R123" i="1" s="1"/>
  <c r="S122" i="1"/>
  <c r="T122" i="1" s="1"/>
  <c r="Q122" i="1"/>
  <c r="R122" i="1" s="1"/>
  <c r="S193" i="1"/>
  <c r="T193" i="1" s="1"/>
  <c r="Q193" i="1"/>
  <c r="R193" i="1" s="1"/>
  <c r="S49" i="1"/>
  <c r="T49" i="1" s="1"/>
  <c r="Q49" i="1"/>
  <c r="R49" i="1" s="1"/>
  <c r="S48" i="1"/>
  <c r="T48" i="1" s="1"/>
  <c r="Q48" i="1"/>
  <c r="R48" i="1" s="1"/>
  <c r="S192" i="1"/>
  <c r="T192" i="1" s="1"/>
  <c r="Q192" i="1"/>
  <c r="R192" i="1" s="1"/>
  <c r="S187" i="1"/>
  <c r="T187" i="1" s="1"/>
  <c r="Q187" i="1"/>
  <c r="R187" i="1" s="1"/>
  <c r="S108" i="1"/>
  <c r="T108" i="1" s="1"/>
  <c r="Q108" i="1"/>
  <c r="R108" i="1" s="1"/>
  <c r="S35" i="1"/>
  <c r="T35" i="1" s="1"/>
  <c r="Q35" i="1"/>
  <c r="R35" i="1" s="1"/>
  <c r="S176" i="1"/>
  <c r="T176" i="1" s="1"/>
  <c r="Q176" i="1"/>
  <c r="R176" i="1" s="1"/>
  <c r="S174" i="1"/>
  <c r="T174" i="1" s="1"/>
  <c r="Q174" i="1"/>
  <c r="R174" i="1" s="1"/>
  <c r="S173" i="1"/>
  <c r="T173" i="1" s="1"/>
  <c r="Q173" i="1"/>
  <c r="R173" i="1" s="1"/>
  <c r="S169" i="1"/>
  <c r="T169" i="1" s="1"/>
  <c r="Q169" i="1"/>
  <c r="R169" i="1" s="1"/>
  <c r="S95" i="1"/>
  <c r="T95" i="1" s="1"/>
  <c r="Q95" i="1"/>
  <c r="R95" i="1" s="1"/>
  <c r="S166" i="1"/>
  <c r="T166" i="1" s="1"/>
  <c r="Q166" i="1"/>
  <c r="R166" i="1" s="1"/>
  <c r="S21" i="1"/>
  <c r="T21" i="1" s="1"/>
  <c r="Q21" i="1"/>
  <c r="R21" i="1" s="1"/>
  <c r="S20" i="1"/>
  <c r="T20" i="1" s="1"/>
  <c r="Q20" i="1"/>
  <c r="R20" i="1" s="1"/>
  <c r="S88" i="1"/>
  <c r="T88" i="1" s="1"/>
  <c r="Q88" i="1"/>
  <c r="R88" i="1" s="1"/>
  <c r="S85" i="1"/>
  <c r="T85" i="1" s="1"/>
  <c r="Q85" i="1"/>
  <c r="R85" i="1" s="1"/>
  <c r="S83" i="1"/>
  <c r="T83" i="1" s="1"/>
  <c r="Q83" i="1"/>
  <c r="R83" i="1" s="1"/>
  <c r="S156" i="1"/>
  <c r="T156" i="1" s="1"/>
  <c r="Q156" i="1"/>
  <c r="R156" i="1" s="1"/>
  <c r="S10" i="1"/>
  <c r="T10" i="1" s="1"/>
  <c r="Q10" i="1"/>
  <c r="R10" i="1" s="1"/>
  <c r="S152" i="1"/>
  <c r="T152" i="1" s="1"/>
  <c r="Q152" i="1"/>
  <c r="R152" i="1" s="1"/>
  <c r="S69" i="1"/>
  <c r="T69" i="1" s="1"/>
  <c r="Q69" i="1"/>
  <c r="R69" i="1" s="1"/>
  <c r="S147" i="1"/>
  <c r="T147" i="1" s="1"/>
  <c r="Q147" i="1"/>
  <c r="R147" i="1" s="1"/>
  <c r="S210" i="1"/>
  <c r="T210" i="1" s="1"/>
  <c r="Q210" i="1"/>
  <c r="R210" i="1" s="1"/>
  <c r="S135" i="1"/>
  <c r="T135" i="1" s="1"/>
  <c r="Q135" i="1"/>
  <c r="R135" i="1" s="1"/>
  <c r="S133" i="1"/>
  <c r="T133" i="1" s="1"/>
  <c r="Q133" i="1"/>
  <c r="R133" i="1" s="1"/>
  <c r="S128" i="1"/>
  <c r="T128" i="1" s="1"/>
  <c r="Q128" i="1"/>
  <c r="R128" i="1" s="1"/>
  <c r="S151" i="1"/>
  <c r="T151" i="1" s="1"/>
  <c r="Q151" i="1"/>
  <c r="R151" i="1" s="1"/>
  <c r="Q150" i="1"/>
  <c r="R150" i="1" s="1"/>
  <c r="S150" i="1"/>
  <c r="T150" i="1" s="1"/>
  <c r="S149" i="1"/>
  <c r="T149" i="1" s="1"/>
  <c r="Q149" i="1"/>
  <c r="R149" i="1" s="1"/>
  <c r="S214" i="1"/>
  <c r="T214" i="1" s="1"/>
  <c r="Q214" i="1"/>
  <c r="R214" i="1" s="1"/>
  <c r="S212" i="1"/>
  <c r="T212" i="1" s="1"/>
  <c r="Q212" i="1"/>
  <c r="R212" i="1" s="1"/>
  <c r="S65" i="1"/>
  <c r="T65" i="1" s="1"/>
  <c r="Q65" i="1"/>
  <c r="R65" i="1" s="1"/>
  <c r="S209" i="1"/>
  <c r="T209" i="1" s="1"/>
  <c r="Q209" i="1"/>
  <c r="R209" i="1" s="1"/>
  <c r="S141" i="1"/>
  <c r="T141" i="1" s="1"/>
  <c r="Q141" i="1"/>
  <c r="R141" i="1" s="1"/>
  <c r="S63" i="1"/>
  <c r="T63" i="1" s="1"/>
  <c r="Q63" i="1"/>
  <c r="R63" i="1" s="1"/>
  <c r="S202" i="1"/>
  <c r="T202" i="1" s="1"/>
  <c r="Q202" i="1"/>
  <c r="R202" i="1" s="1"/>
  <c r="S136" i="1"/>
  <c r="T136" i="1" s="1"/>
  <c r="Q136" i="1"/>
  <c r="R136" i="1" s="1"/>
  <c r="S56" i="1"/>
  <c r="T56" i="1" s="1"/>
  <c r="Q56" i="1"/>
  <c r="R56" i="1" s="1"/>
  <c r="S121" i="1"/>
  <c r="T121" i="1" s="1"/>
  <c r="Q121" i="1"/>
  <c r="R121" i="1" s="1"/>
  <c r="S47" i="1"/>
  <c r="T47" i="1" s="1"/>
  <c r="Q47" i="1"/>
  <c r="R47" i="1" s="1"/>
  <c r="S189" i="1"/>
  <c r="T189" i="1" s="1"/>
  <c r="Q189" i="1"/>
  <c r="R189" i="1" s="1"/>
  <c r="S39" i="1"/>
  <c r="T39" i="1" s="1"/>
  <c r="Q39" i="1"/>
  <c r="R39" i="1" s="1"/>
  <c r="S181" i="1"/>
  <c r="T181" i="1" s="1"/>
  <c r="Q181" i="1"/>
  <c r="R181" i="1" s="1"/>
  <c r="S103" i="1"/>
  <c r="T103" i="1" s="1"/>
  <c r="Q103" i="1"/>
  <c r="R103" i="1" s="1"/>
  <c r="S175" i="1"/>
  <c r="T175" i="1" s="1"/>
  <c r="Q175" i="1"/>
  <c r="R175" i="1" s="1"/>
  <c r="S172" i="1"/>
  <c r="T172" i="1" s="1"/>
  <c r="Q172" i="1"/>
  <c r="R172" i="1" s="1"/>
  <c r="S165" i="1"/>
  <c r="T165" i="1" s="1"/>
  <c r="Q165" i="1"/>
  <c r="R165" i="1" s="1"/>
  <c r="S164" i="1"/>
  <c r="T164" i="1" s="1"/>
  <c r="Q164" i="1"/>
  <c r="R164" i="1" s="1"/>
  <c r="S80" i="1"/>
  <c r="T80" i="1" s="1"/>
  <c r="Q80" i="1"/>
  <c r="R80" i="1" s="1"/>
  <c r="S9" i="1"/>
  <c r="T9" i="1" s="1"/>
  <c r="Q9" i="1"/>
  <c r="R9" i="1" s="1"/>
  <c r="S7" i="1"/>
  <c r="T7" i="1" s="1"/>
  <c r="Q7" i="1"/>
  <c r="R7" i="1" s="1"/>
  <c r="S58" i="1"/>
  <c r="T58" i="1" s="1"/>
  <c r="Q58" i="1"/>
  <c r="R58" i="1" s="1"/>
  <c r="S201" i="1"/>
  <c r="T201" i="1" s="1"/>
  <c r="Q201" i="1"/>
  <c r="R201" i="1" s="1"/>
  <c r="S198" i="1"/>
  <c r="T198" i="1" s="1"/>
  <c r="Q198" i="1"/>
  <c r="R198" i="1" s="1"/>
  <c r="S131" i="1"/>
  <c r="T131" i="1" s="1"/>
  <c r="Q131" i="1"/>
  <c r="R131" i="1" s="1"/>
  <c r="S129" i="1"/>
  <c r="T129" i="1" s="1"/>
  <c r="Q129" i="1"/>
  <c r="R129" i="1" s="1"/>
  <c r="S53" i="1"/>
  <c r="T53" i="1" s="1"/>
  <c r="Q53" i="1"/>
  <c r="R53" i="1" s="1"/>
  <c r="S125" i="1"/>
  <c r="T125" i="1" s="1"/>
  <c r="Q125" i="1"/>
  <c r="R125" i="1" s="1"/>
  <c r="S120" i="1"/>
  <c r="T120" i="1" s="1"/>
  <c r="Q120" i="1"/>
  <c r="R120" i="1" s="1"/>
  <c r="S116" i="1"/>
  <c r="T116" i="1" s="1"/>
  <c r="Q116" i="1"/>
  <c r="R116" i="1" s="1"/>
  <c r="S114" i="1"/>
  <c r="T114" i="1" s="1"/>
  <c r="Q114" i="1"/>
  <c r="R114" i="1" s="1"/>
  <c r="S112" i="1"/>
  <c r="T112" i="1" s="1"/>
  <c r="Q112" i="1"/>
  <c r="R112" i="1" s="1"/>
  <c r="S111" i="1"/>
  <c r="T111" i="1" s="1"/>
  <c r="Q111" i="1"/>
  <c r="R111" i="1" s="1"/>
  <c r="S188" i="1"/>
  <c r="T188" i="1" s="1"/>
  <c r="Q188" i="1"/>
  <c r="R188" i="1" s="1"/>
  <c r="S42" i="1"/>
  <c r="T42" i="1" s="1"/>
  <c r="Q42" i="1"/>
  <c r="R42" i="1" s="1"/>
  <c r="S38" i="1"/>
  <c r="T38" i="1" s="1"/>
  <c r="Q38" i="1"/>
  <c r="R38" i="1" s="1"/>
  <c r="S36" i="1"/>
  <c r="T36" i="1" s="1"/>
  <c r="Q36" i="1"/>
  <c r="R36" i="1" s="1"/>
  <c r="S183" i="1"/>
  <c r="T183" i="1" s="1"/>
  <c r="Q183" i="1"/>
  <c r="R183" i="1" s="1"/>
  <c r="Q107" i="1"/>
  <c r="R107" i="1" s="1"/>
  <c r="S107" i="1"/>
  <c r="T107" i="1" s="1"/>
  <c r="S105" i="1"/>
  <c r="T105" i="1" s="1"/>
  <c r="Q105" i="1"/>
  <c r="R105" i="1" s="1"/>
  <c r="S180" i="1"/>
  <c r="T180" i="1" s="1"/>
  <c r="Q180" i="1"/>
  <c r="R180" i="1" s="1"/>
  <c r="S178" i="1"/>
  <c r="T178" i="1" s="1"/>
  <c r="Q178" i="1"/>
  <c r="R178" i="1" s="1"/>
  <c r="S102" i="1"/>
  <c r="T102" i="1" s="1"/>
  <c r="Q102" i="1"/>
  <c r="R102" i="1" s="1"/>
  <c r="S101" i="1"/>
  <c r="T101" i="1" s="1"/>
  <c r="Q101" i="1"/>
  <c r="R101" i="1" s="1"/>
  <c r="S99" i="1"/>
  <c r="T99" i="1" s="1"/>
  <c r="Q99" i="1"/>
  <c r="R99" i="1" s="1"/>
  <c r="S26" i="1"/>
  <c r="T26" i="1" s="1"/>
  <c r="Q26" i="1"/>
  <c r="R26" i="1" s="1"/>
  <c r="S171" i="1"/>
  <c r="T171" i="1" s="1"/>
  <c r="Q171" i="1"/>
  <c r="R171" i="1" s="1"/>
  <c r="S168" i="1"/>
  <c r="T168" i="1" s="1"/>
  <c r="Q168" i="1"/>
  <c r="R168" i="1" s="1"/>
  <c r="S94" i="1"/>
  <c r="T94" i="1" s="1"/>
  <c r="Q94" i="1"/>
  <c r="R94" i="1" s="1"/>
  <c r="S22" i="1"/>
  <c r="T22" i="1" s="1"/>
  <c r="Q22" i="1"/>
  <c r="R22" i="1" s="1"/>
  <c r="S90" i="1"/>
  <c r="T90" i="1" s="1"/>
  <c r="Q90" i="1"/>
  <c r="R90" i="1" s="1"/>
  <c r="Q19" i="1"/>
  <c r="R19" i="1" s="1"/>
  <c r="S19" i="1"/>
  <c r="T19" i="1" s="1"/>
  <c r="S89" i="1"/>
  <c r="T89" i="1" s="1"/>
  <c r="Q89" i="1"/>
  <c r="R89" i="1" s="1"/>
  <c r="S86" i="1"/>
  <c r="T86" i="1" s="1"/>
  <c r="Q86" i="1"/>
  <c r="R86" i="1" s="1"/>
  <c r="S159" i="1"/>
  <c r="T159" i="1" s="1"/>
  <c r="Q159" i="1"/>
  <c r="R159" i="1" s="1"/>
  <c r="S84" i="1"/>
  <c r="T84" i="1" s="1"/>
  <c r="Q84" i="1"/>
  <c r="R84" i="1" s="1"/>
  <c r="S14" i="1"/>
  <c r="T14" i="1" s="1"/>
  <c r="Q14" i="1"/>
  <c r="R14" i="1" s="1"/>
  <c r="S12" i="1"/>
  <c r="T12" i="1" s="1"/>
  <c r="Q12" i="1"/>
  <c r="R12" i="1" s="1"/>
  <c r="S82" i="1"/>
  <c r="T82" i="1" s="1"/>
  <c r="Q82" i="1"/>
  <c r="R82" i="1" s="1"/>
  <c r="S154" i="1"/>
  <c r="T154" i="1" s="1"/>
  <c r="Q154" i="1"/>
  <c r="R154" i="1" s="1"/>
  <c r="S77" i="1"/>
  <c r="T77" i="1" s="1"/>
  <c r="Q77" i="1"/>
  <c r="R77" i="1" s="1"/>
  <c r="S75" i="1"/>
  <c r="T75" i="1" s="1"/>
  <c r="Q75" i="1"/>
  <c r="R75" i="1" s="1"/>
  <c r="S72" i="1"/>
  <c r="T72" i="1" s="1"/>
  <c r="Q72" i="1"/>
  <c r="R72" i="1" s="1"/>
  <c r="Q213" i="1"/>
  <c r="R213" i="1" s="1"/>
  <c r="Q205" i="1"/>
  <c r="R205" i="1" s="1"/>
  <c r="S185" i="1"/>
  <c r="T185" i="1" s="1"/>
  <c r="S132" i="1"/>
  <c r="T132" i="1" s="1"/>
  <c r="Q132" i="1"/>
  <c r="R132" i="1" s="1"/>
  <c r="S196" i="1"/>
  <c r="T196" i="1" s="1"/>
  <c r="Q196" i="1"/>
  <c r="R196" i="1" s="1"/>
  <c r="S52" i="1"/>
  <c r="T52" i="1" s="1"/>
  <c r="Q52" i="1"/>
  <c r="R52" i="1" s="1"/>
  <c r="S119" i="1"/>
  <c r="T119" i="1" s="1"/>
  <c r="Q119" i="1"/>
  <c r="R119" i="1" s="1"/>
  <c r="S115" i="1"/>
  <c r="T115" i="1" s="1"/>
  <c r="Q115" i="1"/>
  <c r="R115" i="1" s="1"/>
  <c r="S45" i="1"/>
  <c r="T45" i="1" s="1"/>
  <c r="Q45" i="1"/>
  <c r="R45" i="1" s="1"/>
  <c r="S109" i="1"/>
  <c r="T109" i="1" s="1"/>
  <c r="Q109" i="1"/>
  <c r="R109" i="1" s="1"/>
  <c r="S34" i="1"/>
  <c r="T34" i="1" s="1"/>
  <c r="Q34" i="1"/>
  <c r="R34" i="1" s="1"/>
  <c r="S31" i="1"/>
  <c r="T31" i="1" s="1"/>
  <c r="Q31" i="1"/>
  <c r="R31" i="1" s="1"/>
  <c r="S27" i="1"/>
  <c r="T27" i="1" s="1"/>
  <c r="Q27" i="1"/>
  <c r="R27" i="1" s="1"/>
  <c r="S97" i="1"/>
  <c r="T97" i="1" s="1"/>
  <c r="Q97" i="1"/>
  <c r="R97" i="1" s="1"/>
  <c r="S91" i="1"/>
  <c r="T91" i="1" s="1"/>
  <c r="Q91" i="1"/>
  <c r="R91" i="1" s="1"/>
  <c r="S87" i="1"/>
  <c r="T87" i="1" s="1"/>
  <c r="Q87" i="1"/>
  <c r="R87" i="1" s="1"/>
  <c r="S16" i="1"/>
  <c r="T16" i="1" s="1"/>
  <c r="Q16" i="1"/>
  <c r="R16" i="1" s="1"/>
  <c r="S11" i="1"/>
  <c r="T11" i="1" s="1"/>
  <c r="Q11" i="1"/>
  <c r="R11" i="1" s="1"/>
  <c r="S78" i="1"/>
  <c r="T78" i="1" s="1"/>
  <c r="Q78" i="1"/>
  <c r="R78" i="1" s="1"/>
  <c r="S8" i="1"/>
  <c r="T8" i="1" s="1"/>
  <c r="Q8" i="1"/>
  <c r="R8" i="1" s="1"/>
  <c r="Q215" i="1"/>
  <c r="R215" i="1" s="1"/>
  <c r="Q59" i="1"/>
  <c r="R59" i="1" s="1"/>
  <c r="S57" i="1"/>
  <c r="T57" i="1" s="1"/>
  <c r="Q57" i="1"/>
  <c r="R57" i="1" s="1"/>
  <c r="S200" i="1"/>
  <c r="T200" i="1" s="1"/>
  <c r="Q200" i="1"/>
  <c r="R200" i="1" s="1"/>
  <c r="S55" i="1"/>
  <c r="T55" i="1" s="1"/>
  <c r="Q55" i="1"/>
  <c r="R55" i="1" s="1"/>
  <c r="S130" i="1"/>
  <c r="T130" i="1" s="1"/>
  <c r="Q130" i="1"/>
  <c r="R130" i="1" s="1"/>
  <c r="S54" i="1"/>
  <c r="T54" i="1" s="1"/>
  <c r="Q54" i="1"/>
  <c r="R54" i="1" s="1"/>
  <c r="S124" i="1"/>
  <c r="T124" i="1" s="1"/>
  <c r="Q124" i="1"/>
  <c r="R124" i="1" s="1"/>
  <c r="S51" i="1"/>
  <c r="T51" i="1" s="1"/>
  <c r="Q51" i="1"/>
  <c r="R51" i="1" s="1"/>
  <c r="S194" i="1"/>
  <c r="T194" i="1" s="1"/>
  <c r="Q194" i="1"/>
  <c r="R194" i="1" s="1"/>
  <c r="S50" i="1"/>
  <c r="T50" i="1" s="1"/>
  <c r="Q50" i="1"/>
  <c r="R50" i="1" s="1"/>
  <c r="S113" i="1"/>
  <c r="T113" i="1" s="1"/>
  <c r="Q113" i="1"/>
  <c r="R113" i="1" s="1"/>
  <c r="S46" i="1"/>
  <c r="T46" i="1" s="1"/>
  <c r="Q46" i="1"/>
  <c r="R46" i="1" s="1"/>
  <c r="S190" i="1"/>
  <c r="T190" i="1" s="1"/>
  <c r="Q190" i="1"/>
  <c r="R190" i="1" s="1"/>
  <c r="S44" i="1"/>
  <c r="T44" i="1" s="1"/>
  <c r="Q44" i="1"/>
  <c r="R44" i="1" s="1"/>
  <c r="S43" i="1"/>
  <c r="T43" i="1" s="1"/>
  <c r="Q43" i="1"/>
  <c r="R43" i="1" s="1"/>
  <c r="S186" i="1"/>
  <c r="T186" i="1" s="1"/>
  <c r="Q186" i="1"/>
  <c r="R186" i="1" s="1"/>
  <c r="S41" i="1"/>
  <c r="T41" i="1" s="1"/>
  <c r="Q41" i="1"/>
  <c r="R41" i="1" s="1"/>
  <c r="S184" i="1"/>
  <c r="T184" i="1" s="1"/>
  <c r="Q184" i="1"/>
  <c r="R184" i="1" s="1"/>
  <c r="S182" i="1"/>
  <c r="T182" i="1" s="1"/>
  <c r="Q182" i="1"/>
  <c r="R182" i="1" s="1"/>
  <c r="S106" i="1"/>
  <c r="T106" i="1" s="1"/>
  <c r="Q106" i="1"/>
  <c r="R106" i="1" s="1"/>
  <c r="S104" i="1"/>
  <c r="T104" i="1" s="1"/>
  <c r="Q104" i="1"/>
  <c r="R104" i="1" s="1"/>
  <c r="S179" i="1"/>
  <c r="T179" i="1" s="1"/>
  <c r="Q179" i="1"/>
  <c r="R179" i="1" s="1"/>
  <c r="S30" i="1"/>
  <c r="T30" i="1" s="1"/>
  <c r="Q30" i="1"/>
  <c r="R30" i="1" s="1"/>
  <c r="S177" i="1"/>
  <c r="T177" i="1" s="1"/>
  <c r="Q177" i="1"/>
  <c r="R177" i="1" s="1"/>
  <c r="S100" i="1"/>
  <c r="T100" i="1" s="1"/>
  <c r="Q100" i="1"/>
  <c r="R100" i="1" s="1"/>
  <c r="S98" i="1"/>
  <c r="T98" i="1" s="1"/>
  <c r="Q98" i="1"/>
  <c r="R98" i="1" s="1"/>
  <c r="S170" i="1"/>
  <c r="T170" i="1" s="1"/>
  <c r="Q170" i="1"/>
  <c r="R170" i="1" s="1"/>
  <c r="S96" i="1"/>
  <c r="T96" i="1" s="1"/>
  <c r="Q96" i="1"/>
  <c r="R96" i="1" s="1"/>
  <c r="S167" i="1"/>
  <c r="T167" i="1" s="1"/>
  <c r="Q167" i="1"/>
  <c r="R167" i="1" s="1"/>
  <c r="S92" i="1"/>
  <c r="T92" i="1" s="1"/>
  <c r="Q92" i="1"/>
  <c r="R92" i="1" s="1"/>
  <c r="S23" i="1"/>
  <c r="T23" i="1" s="1"/>
  <c r="Q23" i="1"/>
  <c r="R23" i="1" s="1"/>
  <c r="S163" i="1"/>
  <c r="T163" i="1" s="1"/>
  <c r="Q163" i="1"/>
  <c r="R163" i="1" s="1"/>
  <c r="S162" i="1"/>
  <c r="T162" i="1" s="1"/>
  <c r="Q162" i="1"/>
  <c r="R162" i="1" s="1"/>
  <c r="S161" i="1"/>
  <c r="T161" i="1" s="1"/>
  <c r="Q161" i="1"/>
  <c r="R161" i="1" s="1"/>
  <c r="S17" i="1"/>
  <c r="T17" i="1" s="1"/>
  <c r="Q17" i="1"/>
  <c r="R17" i="1" s="1"/>
  <c r="S158" i="1"/>
  <c r="T158" i="1" s="1"/>
  <c r="Q158" i="1"/>
  <c r="R158" i="1" s="1"/>
  <c r="S157" i="1"/>
  <c r="T157" i="1" s="1"/>
  <c r="Q157" i="1"/>
  <c r="R157" i="1" s="1"/>
  <c r="S81" i="1"/>
  <c r="T81" i="1" s="1"/>
  <c r="Q81" i="1"/>
  <c r="R81" i="1" s="1"/>
  <c r="S79" i="1"/>
  <c r="T79" i="1" s="1"/>
  <c r="Q79" i="1"/>
  <c r="R79" i="1" s="1"/>
  <c r="S76" i="1"/>
  <c r="T76" i="1" s="1"/>
  <c r="Q76" i="1"/>
  <c r="R76" i="1" s="1"/>
  <c r="S74" i="1"/>
  <c r="T74" i="1" s="1"/>
  <c r="Q74" i="1"/>
  <c r="R74" i="1" s="1"/>
  <c r="S153" i="1"/>
  <c r="T153" i="1" s="1"/>
  <c r="Q153" i="1"/>
  <c r="R153" i="1" s="1"/>
  <c r="S71" i="1"/>
  <c r="T71" i="1" s="1"/>
  <c r="Q71" i="1"/>
  <c r="R71" i="1" s="1"/>
  <c r="S6" i="1"/>
  <c r="T6" i="1" s="1"/>
  <c r="Q6" i="1"/>
  <c r="R6" i="1" s="1"/>
  <c r="Q207" i="1"/>
  <c r="R207" i="1" s="1"/>
  <c r="Q203" i="1"/>
  <c r="R203" i="1" s="1"/>
  <c r="Q195" i="1"/>
  <c r="R195" i="1" s="1"/>
  <c r="Q118" i="1"/>
  <c r="R118" i="1" s="1"/>
  <c r="Q40" i="1"/>
  <c r="R40" i="1" s="1"/>
  <c r="Q33" i="1"/>
  <c r="R33" i="1" s="1"/>
  <c r="Q28" i="1"/>
  <c r="R28" i="1" s="1"/>
  <c r="Q25" i="1"/>
  <c r="R25" i="1" s="1"/>
  <c r="Q24" i="1"/>
  <c r="R24" i="1" s="1"/>
  <c r="Q18" i="1"/>
  <c r="R18" i="1" s="1"/>
  <c r="Q15" i="1"/>
  <c r="R15" i="1" s="1"/>
  <c r="S93" i="1"/>
  <c r="T93" i="1" s="1"/>
  <c r="S199" i="1"/>
  <c r="T199" i="1" s="1"/>
  <c r="Q199" i="1"/>
  <c r="R199" i="1" s="1"/>
  <c r="S197" i="1"/>
  <c r="T197" i="1" s="1"/>
  <c r="Q197" i="1"/>
  <c r="R197" i="1" s="1"/>
  <c r="S126" i="1"/>
  <c r="T126" i="1" s="1"/>
  <c r="Q126" i="1"/>
  <c r="R126" i="1" s="1"/>
  <c r="S117" i="1"/>
  <c r="T117" i="1" s="1"/>
  <c r="Q117" i="1"/>
  <c r="R117" i="1" s="1"/>
  <c r="S191" i="1"/>
  <c r="T191" i="1" s="1"/>
  <c r="Q191" i="1"/>
  <c r="R191" i="1" s="1"/>
  <c r="S110" i="1"/>
  <c r="T110" i="1" s="1"/>
  <c r="Q110" i="1"/>
  <c r="R110" i="1" s="1"/>
  <c r="S37" i="1"/>
  <c r="T37" i="1" s="1"/>
  <c r="Q37" i="1"/>
  <c r="R37" i="1" s="1"/>
  <c r="S32" i="1"/>
  <c r="T32" i="1" s="1"/>
  <c r="Q32" i="1"/>
  <c r="R32" i="1" s="1"/>
  <c r="S29" i="1"/>
  <c r="T29" i="1" s="1"/>
  <c r="Q29" i="1"/>
  <c r="R29" i="1" s="1"/>
  <c r="S160" i="1"/>
  <c r="T160" i="1" s="1"/>
  <c r="Q160" i="1"/>
  <c r="R160" i="1" s="1"/>
  <c r="S13" i="1"/>
  <c r="T13" i="1" s="1"/>
  <c r="Q13" i="1"/>
  <c r="R13" i="1" s="1"/>
  <c r="S155" i="1"/>
  <c r="T155" i="1" s="1"/>
  <c r="Q155" i="1"/>
  <c r="R155" i="1" s="1"/>
  <c r="S73" i="1"/>
  <c r="T73" i="1" s="1"/>
  <c r="Q73" i="1"/>
  <c r="R73" i="1" s="1"/>
  <c r="Q68" i="1"/>
  <c r="R68" i="1" s="1"/>
  <c r="Q70" i="1"/>
  <c r="R70" i="1" s="1"/>
  <c r="Q146" i="1"/>
  <c r="R146" i="1" s="1"/>
  <c r="Q143" i="1"/>
  <c r="R143" i="1" s="1"/>
  <c r="Q137" i="1"/>
  <c r="R137" i="1" s="1"/>
  <c r="T1" i="1" l="1"/>
</calcChain>
</file>

<file path=xl/connections.xml><?xml version="1.0" encoding="utf-8"?>
<connections xmlns="http://schemas.openxmlformats.org/spreadsheetml/2006/main">
  <connection id="1" name="Heart-disease-processed-cleveland - Copy" type="6" refreshedVersion="5" background="1" saveData="1">
    <textPr codePage="437" sourceFile="I:\HealthInformaticsCertificate\HINF539-MGMT539\Hong\Week4\Heart-disease-processed-cleveland - Copy.data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eart-disease-processed-cleveland - Copy1" type="6" refreshedVersion="5" background="1" saveData="1">
    <textPr codePage="437" sourceFile="I:\HealthInformaticsCertificate\HINF539-MGMT539\Hong\Week4\Heart-disease-processed-cleveland - Copy.data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<sst xmlns="http://schemas.openxmlformats.org/spreadsheetml/2006/main" count="86" uniqueCount="40">
  <si>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</si>
  <si>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</si>
  <si>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</si>
  <si>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</si>
  <si>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</si>
  <si>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</si>
  <si>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</si>
  <si>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</si>
  <si>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</si>
  <si>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</si>
  <si>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</si>
  <si>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</si>
  <si>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</si>
  <si>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num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</si>
  <si>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</si>
  <si>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</si>
  <si>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</si>
  <si>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</si>
  <si>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</si>
  <si>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</si>
  <si>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</si>
  <si>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</si>
  <si>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</si>
  <si>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</si>
  <si>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</si>
  <si>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</si>
  <si>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</si>
  <si>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b</t>
  </si>
  <si>
    <t>m1x1+m2x2+…+b</t>
  </si>
  <si>
    <t>P(1)</t>
  </si>
  <si>
    <t>Difference</t>
  </si>
  <si>
    <t>To-maximize</t>
  </si>
  <si>
    <t>Validation/Test Dataset</t>
  </si>
  <si>
    <t>Ln(Likelyhood)</t>
  </si>
  <si>
    <t>Likelyhood</t>
  </si>
  <si>
    <t>Cross-validation Diff=</t>
  </si>
  <si>
    <t>Cross-validation Accuracy=</t>
  </si>
  <si>
    <t>Actual Outcome</t>
  </si>
  <si>
    <t>Predicted Outcome</t>
  </si>
  <si>
    <t>To-Minimize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</si>
</sst>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eart-disease-processed-cleveland - Cop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eart-disease-processed-cleveland - Cop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6"/>
  <sheetViews>
    <sheetView workbookViewId="0">
      <selection activeCell="V12" sqref="V12"/>
    </sheetView>
  </sheetViews>
  <sheetFormatPr defaultRowHeight="15" x14ac:dyDescent="0.25"/>
  <cols>
    <col min="1" max="1" width="7.5703125" customWidth="1"/>
    <col min="2" max="2" width="6.42578125" customWidth="1"/>
    <col min="3" max="3" width="6.85546875" customWidth="1"/>
    <col min="4" max="4" width="7.5703125" bestFit="1" customWidth="1"/>
    <col min="5" max="5" width="6.85546875" customWidth="1"/>
    <col min="6" max="6" width="5.42578125" customWidth="1"/>
    <col min="7" max="7" width="6.7109375" bestFit="1" customWidth="1"/>
    <col min="8" max="8" width="6.85546875" bestFit="1" customWidth="1"/>
    <col min="9" max="9" width="5.7109375" bestFit="1" customWidth="1"/>
    <col min="10" max="10" width="7.42578125" bestFit="1" customWidth="1"/>
    <col min="11" max="11" width="5.28515625" bestFit="1" customWidth="1"/>
    <col min="12" max="12" width="5.140625" customWidth="1"/>
    <col min="13" max="13" width="5.85546875" customWidth="1"/>
    <col min="14" max="14" width="15.28515625" bestFit="1" customWidth="1"/>
    <col min="15" max="15" width="10.85546875" customWidth="1"/>
    <col min="17" max="17" width="24.85546875" bestFit="1" customWidth="1"/>
    <col min="19" max="19" width="11.85546875" bestFit="1" customWidth="1"/>
    <col min="20" max="20" width="12.42578125" bestFit="1" customWidth="1"/>
  </cols>
  <sheetData>
    <row r="1" spans="1:20" x14ac:dyDescent="0.25">
      <c r="A1">
        <v>13</v>
      </c>
      <c r="B1">
        <v>12</v>
      </c>
      <c r="C1">
        <v>11</v>
      </c>
      <c r="D1">
        <v>10</v>
      </c>
      <c r="E1">
        <v>9</v>
      </c>
      <c r="F1">
        <v>8</v>
      </c>
      <c r="G1">
        <v>7</v>
      </c>
      <c r="H1">
        <v>6</v>
      </c>
      <c r="I1">
        <v>5</v>
      </c>
      <c r="J1">
        <v>4</v>
      </c>
      <c r="K1">
        <v>3</v>
      </c>
      <c r="L1">
        <v>2</v>
      </c>
      <c r="M1">
        <v>1</v>
      </c>
      <c r="N1">
        <v>14</v>
      </c>
      <c r="S1" t="s">
        <v>31</v>
      </c>
      <c r="T1">
        <f>SUM(T6:T219)</f>
        <v>-70.417229125291584</v>
      </c>
    </row>
    <row r="2" spans="1:2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20" x14ac:dyDescent="0.25">
      <c r="A3">
        <f>INDEX(LINEST($N6:$N219, $A6:$M219), 1, A1)</f>
        <v>-1.0537637945556705E-3</v>
      </c>
      <c r="B3">
        <f>INDEX(LINEST($N6:$N219, $A6:$M219), 1, B1)</f>
        <v>0.11219144928248172</v>
      </c>
      <c r="C3">
        <f t="shared" ref="B3:N3" si="0">INDEX(LINEST($N6:$N219, $A6:$M219), 1, C1)</f>
        <v>0.10326991889521805</v>
      </c>
      <c r="D3">
        <f t="shared" si="0"/>
        <v>2.3955723505184488E-3</v>
      </c>
      <c r="E3">
        <f t="shared" si="0"/>
        <v>1.117783606677391E-4</v>
      </c>
      <c r="F3">
        <f t="shared" si="0"/>
        <v>-6.789020847422915E-2</v>
      </c>
      <c r="G3">
        <f t="shared" si="0"/>
        <v>2.1567322275336007E-2</v>
      </c>
      <c r="H3">
        <f t="shared" si="0"/>
        <v>-2.6475944947249022E-3</v>
      </c>
      <c r="I3">
        <f t="shared" si="0"/>
        <v>0.12454064278091105</v>
      </c>
      <c r="J3">
        <f t="shared" si="0"/>
        <v>3.1788647213536296E-2</v>
      </c>
      <c r="K3">
        <f t="shared" si="0"/>
        <v>8.6936423828833237E-2</v>
      </c>
      <c r="L3">
        <f t="shared" si="0"/>
        <v>0.15681921554991854</v>
      </c>
      <c r="M3">
        <f t="shared" si="0"/>
        <v>5.25396442585086E-2</v>
      </c>
      <c r="N3">
        <f t="shared" si="0"/>
        <v>-0.41230695948282103</v>
      </c>
      <c r="Q3" t="s">
        <v>35</v>
      </c>
      <c r="R3">
        <f>SUM(R224:R306)</f>
        <v>16</v>
      </c>
    </row>
    <row r="4" spans="1:20" x14ac:dyDescent="0.25">
      <c r="A4">
        <v>-1.1172244843488648E-2</v>
      </c>
      <c r="B4">
        <v>0.9108885693091926</v>
      </c>
      <c r="C4">
        <v>0.83360315873033497</v>
      </c>
      <c r="D4">
        <v>3.0926338083559692E-2</v>
      </c>
      <c r="E4">
        <v>2.4596129100997199E-3</v>
      </c>
      <c r="F4">
        <v>-0.49930778851939217</v>
      </c>
      <c r="G4">
        <v>0.2391483093156003</v>
      </c>
      <c r="H4">
        <v>-2.1034657995315783E-2</v>
      </c>
      <c r="I4">
        <v>0.73148345151692573</v>
      </c>
      <c r="J4">
        <v>0.22737281503003817</v>
      </c>
      <c r="K4">
        <v>0.8574712153168661</v>
      </c>
      <c r="L4">
        <v>1.4052657992505777</v>
      </c>
      <c r="M4">
        <v>0.30308518473402252</v>
      </c>
      <c r="N4">
        <v>-8.7246666220726343</v>
      </c>
      <c r="Q4" t="s">
        <v>36</v>
      </c>
      <c r="R4" s="4">
        <f>1-R3/(306-224+1)</f>
        <v>0.80722891566265065</v>
      </c>
    </row>
    <row r="5" spans="1:2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s="1" t="s">
        <v>13</v>
      </c>
      <c r="O5" t="s">
        <v>28</v>
      </c>
      <c r="P5" t="s">
        <v>29</v>
      </c>
      <c r="Q5" t="s">
        <v>38</v>
      </c>
      <c r="R5" t="s">
        <v>30</v>
      </c>
      <c r="S5" t="s">
        <v>34</v>
      </c>
      <c r="T5" t="s">
        <v>33</v>
      </c>
    </row>
    <row r="6" spans="1:20" x14ac:dyDescent="0.25">
      <c r="A6">
        <v>67</v>
      </c>
      <c r="B6">
        <v>1</v>
      </c>
      <c r="C6">
        <v>4</v>
      </c>
      <c r="D6">
        <v>160</v>
      </c>
      <c r="E6">
        <v>286</v>
      </c>
      <c r="F6">
        <v>0</v>
      </c>
      <c r="G6">
        <v>2</v>
      </c>
      <c r="H6">
        <v>108</v>
      </c>
      <c r="I6">
        <v>1</v>
      </c>
      <c r="J6">
        <v>1.5</v>
      </c>
      <c r="K6">
        <v>2</v>
      </c>
      <c r="L6">
        <v>3</v>
      </c>
      <c r="M6">
        <v>3</v>
      </c>
      <c r="N6">
        <v>1</v>
      </c>
      <c r="O6">
        <f>SUMPRODUCT(A$4:M$4, A6:M6)+N$4</f>
        <v>6.5428491750888398</v>
      </c>
      <c r="P6">
        <f>1/(1+EXP(0-O6))</f>
        <v>0.99856169295107555</v>
      </c>
      <c r="Q6">
        <f>IF(P6&lt;=0.5, 0, 1)</f>
        <v>1</v>
      </c>
      <c r="R6">
        <f>IF(N6=Q6, 0, 1)</f>
        <v>0</v>
      </c>
      <c r="S6">
        <f>IF(N6=1, P6, 1-P6)</f>
        <v>0.99856169295107555</v>
      </c>
      <c r="T6">
        <f>IF(S6=0, -100000, LN(S6))</f>
        <v>-1.4393424054007032E-3</v>
      </c>
    </row>
    <row r="7" spans="1:20" x14ac:dyDescent="0.25">
      <c r="A7">
        <v>57</v>
      </c>
      <c r="B7">
        <v>0</v>
      </c>
      <c r="C7">
        <v>4</v>
      </c>
      <c r="D7">
        <v>120</v>
      </c>
      <c r="E7">
        <v>354</v>
      </c>
      <c r="F7">
        <v>0</v>
      </c>
      <c r="G7">
        <v>0</v>
      </c>
      <c r="H7">
        <v>163</v>
      </c>
      <c r="I7">
        <v>1</v>
      </c>
      <c r="J7">
        <v>0.6</v>
      </c>
      <c r="K7">
        <v>1</v>
      </c>
      <c r="L7">
        <v>0</v>
      </c>
      <c r="M7">
        <v>3</v>
      </c>
      <c r="N7">
        <v>0</v>
      </c>
      <c r="O7">
        <f>SUMPRODUCT(A$4:M$4, A7:M7)+N$4</f>
        <v>-2.2392237462102749</v>
      </c>
      <c r="P7">
        <f>1/(1+EXP(0-O7))</f>
        <v>9.6283064434972504E-2</v>
      </c>
      <c r="Q7">
        <f>IF(P7&lt;=0.5, 0, 1)</f>
        <v>0</v>
      </c>
      <c r="R7">
        <f>IF(N7=Q7, 0, 1)</f>
        <v>0</v>
      </c>
      <c r="S7">
        <f>IF(N7=1, P7, 1-P7)</f>
        <v>0.90371693556502752</v>
      </c>
      <c r="T7">
        <f>IF(S7=0, -100000, LN(S7))</f>
        <v>-0.10123909199860323</v>
      </c>
    </row>
    <row r="8" spans="1:20" x14ac:dyDescent="0.25">
      <c r="A8">
        <v>56</v>
      </c>
      <c r="B8">
        <v>0</v>
      </c>
      <c r="C8">
        <v>2</v>
      </c>
      <c r="D8">
        <v>140</v>
      </c>
      <c r="E8">
        <v>294</v>
      </c>
      <c r="F8">
        <v>0</v>
      </c>
      <c r="G8">
        <v>2</v>
      </c>
      <c r="H8">
        <v>153</v>
      </c>
      <c r="I8">
        <v>0</v>
      </c>
      <c r="J8">
        <v>1.3</v>
      </c>
      <c r="K8">
        <v>2</v>
      </c>
      <c r="L8">
        <v>0</v>
      </c>
      <c r="M8">
        <v>3</v>
      </c>
      <c r="N8">
        <v>0</v>
      </c>
      <c r="O8">
        <f>SUMPRODUCT(A$4:M$4, A8:M8)+N$4</f>
        <v>-2.4505158988569189</v>
      </c>
      <c r="P8">
        <f>1/(1+EXP(0-O8))</f>
        <v>7.940083068278822E-2</v>
      </c>
      <c r="Q8">
        <f>IF(P8&lt;=0.5, 0, 1)</f>
        <v>0</v>
      </c>
      <c r="R8">
        <f>IF(N8=Q8, 0, 1)</f>
        <v>0</v>
      </c>
      <c r="S8">
        <f>IF(N8=1, P8, 1-P8)</f>
        <v>0.92059916931721175</v>
      </c>
      <c r="T8">
        <f>IF(S8=0, -100000, LN(S8))</f>
        <v>-8.2730549927002753E-2</v>
      </c>
    </row>
    <row r="9" spans="1:20" x14ac:dyDescent="0.25">
      <c r="A9">
        <v>49</v>
      </c>
      <c r="B9">
        <v>1</v>
      </c>
      <c r="C9">
        <v>2</v>
      </c>
      <c r="D9">
        <v>130</v>
      </c>
      <c r="E9">
        <v>266</v>
      </c>
      <c r="F9">
        <v>0</v>
      </c>
      <c r="G9">
        <v>0</v>
      </c>
      <c r="H9">
        <v>171</v>
      </c>
      <c r="I9">
        <v>0</v>
      </c>
      <c r="J9">
        <v>0.6</v>
      </c>
      <c r="K9">
        <v>1</v>
      </c>
      <c r="L9">
        <v>0</v>
      </c>
      <c r="M9">
        <v>3</v>
      </c>
      <c r="N9">
        <v>0</v>
      </c>
      <c r="O9">
        <f>SUMPRODUCT(A$4:M$4, A9:M9)+N$4</f>
        <v>-3.7131068063464729</v>
      </c>
      <c r="P9">
        <f>1/(1+EXP(0-O9))</f>
        <v>2.3820340080231241E-2</v>
      </c>
      <c r="Q9">
        <f>IF(P9&lt;=0.5, 0, 1)</f>
        <v>0</v>
      </c>
      <c r="R9">
        <f>IF(N9=Q9, 0, 1)</f>
        <v>0</v>
      </c>
      <c r="S9">
        <f>IF(N9=1, P9, 1-P9)</f>
        <v>0.97617965991976874</v>
      </c>
      <c r="T9">
        <f>IF(S9=0, -100000, LN(S9))</f>
        <v>-2.4108631722633188E-2</v>
      </c>
    </row>
    <row r="10" spans="1:20" x14ac:dyDescent="0.25">
      <c r="A10">
        <v>64</v>
      </c>
      <c r="B10">
        <v>1</v>
      </c>
      <c r="C10">
        <v>1</v>
      </c>
      <c r="D10">
        <v>110</v>
      </c>
      <c r="E10">
        <v>211</v>
      </c>
      <c r="F10">
        <v>0</v>
      </c>
      <c r="G10">
        <v>2</v>
      </c>
      <c r="H10">
        <v>144</v>
      </c>
      <c r="I10">
        <v>1</v>
      </c>
      <c r="J10">
        <v>1.8</v>
      </c>
      <c r="K10">
        <v>2</v>
      </c>
      <c r="L10">
        <v>0</v>
      </c>
      <c r="M10">
        <v>3</v>
      </c>
      <c r="N10">
        <v>0</v>
      </c>
      <c r="O10">
        <f>SUMPRODUCT(A$4:M$4, A10:M10)+N$4</f>
        <v>-2.5600646800812514</v>
      </c>
      <c r="P10">
        <f>1/(1+EXP(0-O10))</f>
        <v>7.1753234146526984E-2</v>
      </c>
      <c r="Q10">
        <f>IF(P10&lt;=0.5, 0, 1)</f>
        <v>0</v>
      </c>
      <c r="R10">
        <f>IF(N10=Q10, 0, 1)</f>
        <v>0</v>
      </c>
      <c r="S10">
        <f>IF(N10=1, P10, 1-P10)</f>
        <v>0.92824676585347299</v>
      </c>
      <c r="T10">
        <f>IF(S10=0, -100000, LN(S10))</f>
        <v>-7.4457670064092346E-2</v>
      </c>
    </row>
    <row r="11" spans="1:20" x14ac:dyDescent="0.25">
      <c r="A11">
        <v>42</v>
      </c>
      <c r="B11">
        <v>1</v>
      </c>
      <c r="C11">
        <v>4</v>
      </c>
      <c r="D11">
        <v>140</v>
      </c>
      <c r="E11">
        <v>226</v>
      </c>
      <c r="F11">
        <v>0</v>
      </c>
      <c r="G11">
        <v>0</v>
      </c>
      <c r="H11">
        <v>178</v>
      </c>
      <c r="I11">
        <v>0</v>
      </c>
      <c r="J11">
        <v>0</v>
      </c>
      <c r="K11">
        <v>1</v>
      </c>
      <c r="L11">
        <v>0</v>
      </c>
      <c r="M11">
        <v>3</v>
      </c>
      <c r="N11">
        <v>0</v>
      </c>
      <c r="O11">
        <f>SUMPRODUCT(A$4:M$4, A11:M11)+N$4</f>
        <v>-2.0404822055350094</v>
      </c>
      <c r="P11">
        <f>1/(1+EXP(0-O11))</f>
        <v>0.11501763991516192</v>
      </c>
      <c r="Q11">
        <f>IF(P11&lt;=0.5, 0, 1)</f>
        <v>0</v>
      </c>
      <c r="R11">
        <f>IF(N11=Q11, 0, 1)</f>
        <v>0</v>
      </c>
      <c r="S11">
        <f>IF(N11=1, P11, 1-P11)</f>
        <v>0.8849823600848381</v>
      </c>
      <c r="T11">
        <f>IF(S11=0, -100000, LN(S11))</f>
        <v>-0.1221875662803822</v>
      </c>
    </row>
    <row r="12" spans="1:20" x14ac:dyDescent="0.25">
      <c r="A12">
        <v>55</v>
      </c>
      <c r="B12">
        <v>1</v>
      </c>
      <c r="C12">
        <v>4</v>
      </c>
      <c r="D12">
        <v>132</v>
      </c>
      <c r="E12">
        <v>353</v>
      </c>
      <c r="F12">
        <v>0</v>
      </c>
      <c r="G12">
        <v>0</v>
      </c>
      <c r="H12">
        <v>132</v>
      </c>
      <c r="I12">
        <v>1</v>
      </c>
      <c r="J12">
        <v>1.2</v>
      </c>
      <c r="K12">
        <v>2</v>
      </c>
      <c r="L12">
        <v>1</v>
      </c>
      <c r="M12">
        <v>7</v>
      </c>
      <c r="N12">
        <v>1</v>
      </c>
      <c r="O12">
        <f>SUMPRODUCT(A$4:M$4, A12:M12)+N$4</f>
        <v>3.3262415972548585</v>
      </c>
      <c r="P12">
        <f>1/(1+EXP(0-O12))</f>
        <v>0.9653181619349045</v>
      </c>
      <c r="Q12">
        <f>IF(P12&lt;=0.5, 0, 1)</f>
        <v>1</v>
      </c>
      <c r="R12">
        <f>IF(N12=Q12, 0, 1)</f>
        <v>0</v>
      </c>
      <c r="S12">
        <f>IF(N12=1, P12, 1-P12)</f>
        <v>0.9653181619349045</v>
      </c>
      <c r="T12">
        <f>IF(S12=0, -100000, LN(S12))</f>
        <v>-3.5297530495795142E-2</v>
      </c>
    </row>
    <row r="13" spans="1:20" x14ac:dyDescent="0.25">
      <c r="A13">
        <v>61</v>
      </c>
      <c r="B13">
        <v>1</v>
      </c>
      <c r="C13">
        <v>3</v>
      </c>
      <c r="D13">
        <v>150</v>
      </c>
      <c r="E13">
        <v>243</v>
      </c>
      <c r="F13">
        <v>1</v>
      </c>
      <c r="G13">
        <v>0</v>
      </c>
      <c r="H13">
        <v>137</v>
      </c>
      <c r="I13">
        <v>1</v>
      </c>
      <c r="J13">
        <v>1</v>
      </c>
      <c r="K13">
        <v>2</v>
      </c>
      <c r="L13">
        <v>0</v>
      </c>
      <c r="M13">
        <v>3</v>
      </c>
      <c r="N13">
        <v>0</v>
      </c>
      <c r="O13">
        <f>SUMPRODUCT(A$4:M$4, A13:M13)+N$4</f>
        <v>-0.55584054483194834</v>
      </c>
      <c r="P13">
        <f>1/(1+EXP(0-O13))</f>
        <v>0.36451042254326016</v>
      </c>
      <c r="Q13">
        <f>IF(P13&lt;=0.5, 0, 1)</f>
        <v>0</v>
      </c>
      <c r="R13">
        <f>IF(N13=Q13, 0, 1)</f>
        <v>0</v>
      </c>
      <c r="S13">
        <f>IF(N13=1, P13, 1-P13)</f>
        <v>0.63548957745673984</v>
      </c>
      <c r="T13">
        <f>IF(S13=0, -100000, LN(S13))</f>
        <v>-0.45335958902726053</v>
      </c>
    </row>
    <row r="14" spans="1:20" x14ac:dyDescent="0.25">
      <c r="A14">
        <v>71</v>
      </c>
      <c r="B14">
        <v>0</v>
      </c>
      <c r="C14">
        <v>2</v>
      </c>
      <c r="D14">
        <v>160</v>
      </c>
      <c r="E14">
        <v>302</v>
      </c>
      <c r="F14">
        <v>0</v>
      </c>
      <c r="G14">
        <v>0</v>
      </c>
      <c r="H14">
        <v>162</v>
      </c>
      <c r="I14">
        <v>0</v>
      </c>
      <c r="J14">
        <v>0.4</v>
      </c>
      <c r="K14">
        <v>1</v>
      </c>
      <c r="L14">
        <v>2</v>
      </c>
      <c r="M14">
        <v>3</v>
      </c>
      <c r="N14">
        <v>0</v>
      </c>
      <c r="O14">
        <f>SUMPRODUCT(A$4:M$4, A14:M14)+N$4</f>
        <v>-0.89907959748904531</v>
      </c>
      <c r="P14">
        <f>1/(1+EXP(0-O14))</f>
        <v>0.28923967709136156</v>
      </c>
      <c r="Q14">
        <f>IF(P14&lt;=0.5, 0, 1)</f>
        <v>0</v>
      </c>
      <c r="R14">
        <f>IF(N14=Q14, 0, 1)</f>
        <v>0</v>
      </c>
      <c r="S14">
        <f>IF(N14=1, P14, 1-P14)</f>
        <v>0.71076032290863844</v>
      </c>
      <c r="T14">
        <f>IF(S14=0, -100000, LN(S14))</f>
        <v>-0.34142000459077548</v>
      </c>
    </row>
    <row r="15" spans="1:20" x14ac:dyDescent="0.25">
      <c r="A15">
        <v>61</v>
      </c>
      <c r="B15">
        <v>0</v>
      </c>
      <c r="C15">
        <v>4</v>
      </c>
      <c r="D15">
        <v>130</v>
      </c>
      <c r="E15">
        <v>330</v>
      </c>
      <c r="F15">
        <v>0</v>
      </c>
      <c r="G15">
        <v>2</v>
      </c>
      <c r="H15">
        <v>169</v>
      </c>
      <c r="I15">
        <v>0</v>
      </c>
      <c r="J15">
        <v>0</v>
      </c>
      <c r="K15">
        <v>1</v>
      </c>
      <c r="L15">
        <v>0</v>
      </c>
      <c r="M15">
        <v>3</v>
      </c>
      <c r="N15">
        <v>1</v>
      </c>
      <c r="O15">
        <f>SUMPRODUCT(A$4:M$4, A15:M15)+N$4</f>
        <v>-2.5494985244666672</v>
      </c>
      <c r="P15">
        <f>1/(1+EXP(0-O15))</f>
        <v>7.2460182158431516E-2</v>
      </c>
      <c r="Q15">
        <f>IF(P15&lt;=0.5, 0, 1)</f>
        <v>0</v>
      </c>
      <c r="R15">
        <f>IF(N15=Q15, 0, 1)</f>
        <v>1</v>
      </c>
      <c r="S15">
        <f>IF(N15=1, P15, 1-P15)</f>
        <v>7.2460182158431516E-2</v>
      </c>
      <c r="T15">
        <f>IF(S15=0, -100000, LN(S15))</f>
        <v>-2.624718079601287</v>
      </c>
    </row>
    <row r="16" spans="1:20" x14ac:dyDescent="0.25">
      <c r="A16">
        <v>50</v>
      </c>
      <c r="B16">
        <v>1</v>
      </c>
      <c r="C16">
        <v>4</v>
      </c>
      <c r="D16">
        <v>150</v>
      </c>
      <c r="E16">
        <v>243</v>
      </c>
      <c r="F16">
        <v>0</v>
      </c>
      <c r="G16">
        <v>2</v>
      </c>
      <c r="H16">
        <v>128</v>
      </c>
      <c r="I16">
        <v>0</v>
      </c>
      <c r="J16">
        <v>2.6</v>
      </c>
      <c r="K16">
        <v>2</v>
      </c>
      <c r="L16">
        <v>0</v>
      </c>
      <c r="M16">
        <v>7</v>
      </c>
      <c r="N16">
        <v>1</v>
      </c>
      <c r="O16">
        <f>SUMPRODUCT(A$4:M$4, A16:M16)+N$4</f>
        <v>2.4122274277524198</v>
      </c>
      <c r="P16">
        <f>1/(1+EXP(0-O16))</f>
        <v>0.91775496639653731</v>
      </c>
      <c r="Q16">
        <f>IF(P16&lt;=0.5, 0, 1)</f>
        <v>1</v>
      </c>
      <c r="R16">
        <f>IF(N16=Q16, 0, 1)</f>
        <v>0</v>
      </c>
      <c r="S16">
        <f>IF(N16=1, P16, 1-P16)</f>
        <v>0.91775496639653731</v>
      </c>
      <c r="T16">
        <f>IF(S16=0, -100000, LN(S16))</f>
        <v>-8.5824845128103164E-2</v>
      </c>
    </row>
    <row r="17" spans="1:20" x14ac:dyDescent="0.25">
      <c r="A17">
        <v>44</v>
      </c>
      <c r="B17">
        <v>1</v>
      </c>
      <c r="C17">
        <v>2</v>
      </c>
      <c r="D17">
        <v>130</v>
      </c>
      <c r="E17">
        <v>219</v>
      </c>
      <c r="F17">
        <v>0</v>
      </c>
      <c r="G17">
        <v>2</v>
      </c>
      <c r="H17">
        <v>188</v>
      </c>
      <c r="I17">
        <v>0</v>
      </c>
      <c r="J17">
        <v>0</v>
      </c>
      <c r="K17">
        <v>1</v>
      </c>
      <c r="L17">
        <v>0</v>
      </c>
      <c r="M17">
        <v>3</v>
      </c>
      <c r="N17">
        <v>0</v>
      </c>
      <c r="O17">
        <f>SUMPRODUCT(A$4:M$4, A17:M17)+N$4</f>
        <v>-3.7885636452109059</v>
      </c>
      <c r="P17">
        <f>1/(1+EXP(0-O17))</f>
        <v>2.2127380329160347E-2</v>
      </c>
      <c r="Q17">
        <f>IF(P17&lt;=0.5, 0, 1)</f>
        <v>0</v>
      </c>
      <c r="R17">
        <f>IF(N17=Q17, 0, 1)</f>
        <v>0</v>
      </c>
      <c r="S17">
        <f>IF(N17=1, P17, 1-P17)</f>
        <v>0.9778726196708396</v>
      </c>
      <c r="T17">
        <f>IF(S17=0, -100000, LN(S17))</f>
        <v>-2.2375863165369898E-2</v>
      </c>
    </row>
    <row r="18" spans="1:20" x14ac:dyDescent="0.25">
      <c r="A18">
        <v>51</v>
      </c>
      <c r="B18">
        <v>0</v>
      </c>
      <c r="C18">
        <v>4</v>
      </c>
      <c r="D18">
        <v>130</v>
      </c>
      <c r="E18">
        <v>305</v>
      </c>
      <c r="F18">
        <v>0</v>
      </c>
      <c r="G18">
        <v>0</v>
      </c>
      <c r="H18">
        <v>142</v>
      </c>
      <c r="I18">
        <v>1</v>
      </c>
      <c r="J18">
        <v>1.2</v>
      </c>
      <c r="K18">
        <v>2</v>
      </c>
      <c r="L18">
        <v>0</v>
      </c>
      <c r="M18">
        <v>7</v>
      </c>
      <c r="N18">
        <v>1</v>
      </c>
      <c r="O18">
        <f>SUMPRODUCT(A$4:M$4, A18:M18)+N$4</f>
        <v>0.66451553226398019</v>
      </c>
      <c r="P18">
        <f>1/(1+EXP(0-O18))</f>
        <v>0.66027400947481962</v>
      </c>
      <c r="Q18">
        <f>IF(P18&lt;=0.5, 0, 1)</f>
        <v>1</v>
      </c>
      <c r="R18">
        <f>IF(N18=Q18, 0, 1)</f>
        <v>0</v>
      </c>
      <c r="S18">
        <f>IF(N18=1, P18, 1-P18)</f>
        <v>0.66027400947481962</v>
      </c>
      <c r="T18">
        <f>IF(S18=0, -100000, LN(S18))</f>
        <v>-0.4151003642482316</v>
      </c>
    </row>
    <row r="19" spans="1:20" x14ac:dyDescent="0.25">
      <c r="A19">
        <v>58</v>
      </c>
      <c r="B19">
        <v>1</v>
      </c>
      <c r="C19">
        <v>4</v>
      </c>
      <c r="D19">
        <v>128</v>
      </c>
      <c r="E19">
        <v>216</v>
      </c>
      <c r="F19">
        <v>0</v>
      </c>
      <c r="G19">
        <v>2</v>
      </c>
      <c r="H19">
        <v>131</v>
      </c>
      <c r="I19">
        <v>1</v>
      </c>
      <c r="J19">
        <v>2.2000000000000002</v>
      </c>
      <c r="K19">
        <v>2</v>
      </c>
      <c r="L19">
        <v>3</v>
      </c>
      <c r="M19">
        <v>7</v>
      </c>
      <c r="N19">
        <v>1</v>
      </c>
      <c r="O19">
        <f>SUMPRODUCT(A$4:M$4, A19:M19)+N$4</f>
        <v>6.3692882318642017</v>
      </c>
      <c r="P19">
        <f>1/(1+EXP(0-O19))</f>
        <v>0.99828955232421424</v>
      </c>
      <c r="Q19">
        <f>IF(P19&lt;=0.5, 0, 1)</f>
        <v>1</v>
      </c>
      <c r="R19">
        <f>IF(N19=Q19, 0, 1)</f>
        <v>0</v>
      </c>
      <c r="S19">
        <f>IF(N19=1, P19, 1-P19)</f>
        <v>0.99828955232421424</v>
      </c>
      <c r="T19">
        <f>IF(S19=0, -100000, LN(S19))</f>
        <v>-1.7119121616007182E-3</v>
      </c>
    </row>
    <row r="20" spans="1:20" x14ac:dyDescent="0.25">
      <c r="A20">
        <v>54</v>
      </c>
      <c r="B20">
        <v>1</v>
      </c>
      <c r="C20">
        <v>4</v>
      </c>
      <c r="D20">
        <v>120</v>
      </c>
      <c r="E20">
        <v>188</v>
      </c>
      <c r="F20">
        <v>0</v>
      </c>
      <c r="G20">
        <v>0</v>
      </c>
      <c r="H20">
        <v>113</v>
      </c>
      <c r="I20">
        <v>0</v>
      </c>
      <c r="J20">
        <v>1.4</v>
      </c>
      <c r="K20">
        <v>2</v>
      </c>
      <c r="L20">
        <v>1</v>
      </c>
      <c r="M20">
        <v>7</v>
      </c>
      <c r="N20">
        <v>1</v>
      </c>
      <c r="O20">
        <f>SUMPRODUCT(A$4:M$4, A20:M20)+N$4</f>
        <v>2.2741112683292588</v>
      </c>
      <c r="P20">
        <f>1/(1+EXP(0-O20))</f>
        <v>0.90671012905466253</v>
      </c>
      <c r="Q20">
        <f>IF(P20&lt;=0.5, 0, 1)</f>
        <v>1</v>
      </c>
      <c r="R20">
        <f>IF(N20=Q20, 0, 1)</f>
        <v>0</v>
      </c>
      <c r="S20">
        <f>IF(N20=1, P20, 1-P20)</f>
        <v>0.90671012905466253</v>
      </c>
      <c r="T20">
        <f>IF(S20=0, -100000, LN(S20))</f>
        <v>-9.7932473051770622E-2</v>
      </c>
    </row>
    <row r="21" spans="1:20" x14ac:dyDescent="0.25">
      <c r="A21">
        <v>59</v>
      </c>
      <c r="B21">
        <v>1</v>
      </c>
      <c r="C21">
        <v>4</v>
      </c>
      <c r="D21">
        <v>170</v>
      </c>
      <c r="E21">
        <v>326</v>
      </c>
      <c r="F21">
        <v>0</v>
      </c>
      <c r="G21">
        <v>2</v>
      </c>
      <c r="H21">
        <v>140</v>
      </c>
      <c r="I21">
        <v>1</v>
      </c>
      <c r="J21">
        <v>3.4</v>
      </c>
      <c r="K21">
        <v>3</v>
      </c>
      <c r="L21">
        <v>0</v>
      </c>
      <c r="M21">
        <v>7</v>
      </c>
      <c r="N21">
        <v>1</v>
      </c>
      <c r="O21">
        <f>SUMPRODUCT(A$4:M$4, A21:M21)+N$4</f>
        <v>4.6527888802845272</v>
      </c>
      <c r="P21">
        <f>1/(1+EXP(0-O21))</f>
        <v>0.99055508410005588</v>
      </c>
      <c r="Q21">
        <f>IF(P21&lt;=0.5, 0, 1)</f>
        <v>1</v>
      </c>
      <c r="R21">
        <f>IF(N21=Q21, 0, 1)</f>
        <v>0</v>
      </c>
      <c r="S21">
        <f>IF(N21=1, P21, 1-P21)</f>
        <v>0.99055508410005588</v>
      </c>
      <c r="T21">
        <f>IF(S21=0, -100000, LN(S21))</f>
        <v>-9.4898019718174815E-3</v>
      </c>
    </row>
    <row r="22" spans="1:20" x14ac:dyDescent="0.25">
      <c r="A22">
        <v>65</v>
      </c>
      <c r="B22">
        <v>0</v>
      </c>
      <c r="C22">
        <v>3</v>
      </c>
      <c r="D22">
        <v>155</v>
      </c>
      <c r="E22">
        <v>269</v>
      </c>
      <c r="F22">
        <v>0</v>
      </c>
      <c r="G22">
        <v>0</v>
      </c>
      <c r="H22">
        <v>148</v>
      </c>
      <c r="I22">
        <v>0</v>
      </c>
      <c r="J22">
        <v>0.8</v>
      </c>
      <c r="K22">
        <v>1</v>
      </c>
      <c r="L22">
        <v>0</v>
      </c>
      <c r="M22">
        <v>3</v>
      </c>
      <c r="N22">
        <v>0</v>
      </c>
      <c r="O22">
        <f>SUMPRODUCT(A$4:M$4, A22:M22)+N$4</f>
        <v>-2.6593391467035863</v>
      </c>
      <c r="P22">
        <f>1/(1+EXP(0-O22))</f>
        <v>6.5415724086315366E-2</v>
      </c>
      <c r="Q22">
        <f>IF(P22&lt;=0.5, 0, 1)</f>
        <v>0</v>
      </c>
      <c r="R22">
        <f>IF(N22=Q22, 0, 1)</f>
        <v>0</v>
      </c>
      <c r="S22">
        <f>IF(N22=1, P22, 1-P22)</f>
        <v>0.93458427591368465</v>
      </c>
      <c r="T22">
        <f>IF(S22=0, -100000, LN(S22))</f>
        <v>-6.7653473259563682E-2</v>
      </c>
    </row>
    <row r="23" spans="1:20" x14ac:dyDescent="0.25">
      <c r="A23">
        <v>65</v>
      </c>
      <c r="B23">
        <v>1</v>
      </c>
      <c r="C23">
        <v>4</v>
      </c>
      <c r="D23">
        <v>110</v>
      </c>
      <c r="E23">
        <v>248</v>
      </c>
      <c r="F23">
        <v>0</v>
      </c>
      <c r="G23">
        <v>2</v>
      </c>
      <c r="H23">
        <v>158</v>
      </c>
      <c r="I23">
        <v>0</v>
      </c>
      <c r="J23">
        <v>0.6</v>
      </c>
      <c r="K23">
        <v>1</v>
      </c>
      <c r="L23">
        <v>2</v>
      </c>
      <c r="M23">
        <v>6</v>
      </c>
      <c r="N23">
        <v>1</v>
      </c>
      <c r="O23">
        <f>SUMPRODUCT(A$4:M$4, A23:M23)+N$4</f>
        <v>1.5840781248389177</v>
      </c>
      <c r="P23">
        <f>1/(1+EXP(0-O23))</f>
        <v>0.82978130474426104</v>
      </c>
      <c r="Q23">
        <f>IF(P23&lt;=0.5, 0, 1)</f>
        <v>1</v>
      </c>
      <c r="R23">
        <f>IF(N23=Q23, 0, 1)</f>
        <v>0</v>
      </c>
      <c r="S23">
        <f>IF(N23=1, P23, 1-P23)</f>
        <v>0.82978130474426104</v>
      </c>
      <c r="T23">
        <f>IF(S23=0, -100000, LN(S23))</f>
        <v>-0.18659310117055031</v>
      </c>
    </row>
    <row r="24" spans="1:20" x14ac:dyDescent="0.25">
      <c r="A24">
        <v>60</v>
      </c>
      <c r="B24">
        <v>1</v>
      </c>
      <c r="C24">
        <v>4</v>
      </c>
      <c r="D24">
        <v>125</v>
      </c>
      <c r="E24">
        <v>258</v>
      </c>
      <c r="F24">
        <v>0</v>
      </c>
      <c r="G24">
        <v>2</v>
      </c>
      <c r="H24">
        <v>141</v>
      </c>
      <c r="I24">
        <v>1</v>
      </c>
      <c r="J24">
        <v>2.8</v>
      </c>
      <c r="K24">
        <v>2</v>
      </c>
      <c r="L24">
        <v>1</v>
      </c>
      <c r="M24">
        <v>7</v>
      </c>
      <c r="N24">
        <v>1</v>
      </c>
      <c r="O24">
        <f>SUMPRODUCT(A$4:M$4, A24:M24)+N$4</f>
        <v>3.4730139807144429</v>
      </c>
      <c r="P24">
        <f>1/(1+EXP(0-O24))</f>
        <v>0.96991010470447259</v>
      </c>
      <c r="Q24">
        <f>IF(P24&lt;=0.5, 0, 1)</f>
        <v>1</v>
      </c>
      <c r="R24">
        <f>IF(N24=Q24, 0, 1)</f>
        <v>0</v>
      </c>
      <c r="S24">
        <f>IF(N24=1, P24, 1-P24)</f>
        <v>0.96991010470447259</v>
      </c>
      <c r="T24">
        <f>IF(S24=0, -100000, LN(S24))</f>
        <v>-3.0551887341753216E-2</v>
      </c>
    </row>
    <row r="25" spans="1:20" x14ac:dyDescent="0.25">
      <c r="A25">
        <v>44</v>
      </c>
      <c r="B25">
        <v>0</v>
      </c>
      <c r="C25">
        <v>3</v>
      </c>
      <c r="D25">
        <v>108</v>
      </c>
      <c r="E25">
        <v>141</v>
      </c>
      <c r="F25">
        <v>0</v>
      </c>
      <c r="G25">
        <v>0</v>
      </c>
      <c r="H25">
        <v>175</v>
      </c>
      <c r="I25">
        <v>0</v>
      </c>
      <c r="J25">
        <v>0.6</v>
      </c>
      <c r="K25">
        <v>2</v>
      </c>
      <c r="L25">
        <v>0</v>
      </c>
      <c r="M25">
        <v>3</v>
      </c>
      <c r="N25">
        <v>0</v>
      </c>
      <c r="O25">
        <f>SUMPRODUCT(A$4:M$4, A25:M25)+N$4</f>
        <v>-3.9490294609730627</v>
      </c>
      <c r="P25">
        <f>1/(1+EXP(0-O25))</f>
        <v>1.8908958399871501E-2</v>
      </c>
      <c r="Q25">
        <f>IF(P25&lt;=0.5, 0, 1)</f>
        <v>0</v>
      </c>
      <c r="R25">
        <f>IF(N25=Q25, 0, 1)</f>
        <v>0</v>
      </c>
      <c r="S25">
        <f>IF(N25=1, P25, 1-P25)</f>
        <v>0.9810910416001285</v>
      </c>
      <c r="T25">
        <f>IF(S25=0, -100000, LN(S25))</f>
        <v>-1.9090018829784294E-2</v>
      </c>
    </row>
    <row r="26" spans="1:20" x14ac:dyDescent="0.25">
      <c r="A26">
        <v>52</v>
      </c>
      <c r="B26">
        <v>1</v>
      </c>
      <c r="C26">
        <v>4</v>
      </c>
      <c r="D26">
        <v>128</v>
      </c>
      <c r="E26">
        <v>255</v>
      </c>
      <c r="F26">
        <v>0</v>
      </c>
      <c r="G26">
        <v>0</v>
      </c>
      <c r="H26">
        <v>161</v>
      </c>
      <c r="I26">
        <v>1</v>
      </c>
      <c r="J26">
        <v>0</v>
      </c>
      <c r="K26">
        <v>1</v>
      </c>
      <c r="L26">
        <v>1</v>
      </c>
      <c r="M26">
        <v>7</v>
      </c>
      <c r="N26">
        <v>1</v>
      </c>
      <c r="O26">
        <f>SUMPRODUCT(A$4:M$4, A26:M26)+N$4</f>
        <v>1.2546872390442427</v>
      </c>
      <c r="P26">
        <f>1/(1+EXP(0-O26))</f>
        <v>0.77811018996578762</v>
      </c>
      <c r="Q26">
        <f>IF(P26&lt;=0.5, 0, 1)</f>
        <v>1</v>
      </c>
      <c r="R26">
        <f>IF(N26=Q26, 0, 1)</f>
        <v>0</v>
      </c>
      <c r="S26">
        <f>IF(N26=1, P26, 1-P26)</f>
        <v>0.77811018996578762</v>
      </c>
      <c r="T26">
        <f>IF(S26=0, -100000, LN(S26))</f>
        <v>-0.25088713248588862</v>
      </c>
    </row>
    <row r="27" spans="1:20" x14ac:dyDescent="0.25">
      <c r="A27">
        <v>61</v>
      </c>
      <c r="B27">
        <v>1</v>
      </c>
      <c r="C27">
        <v>4</v>
      </c>
      <c r="D27">
        <v>120</v>
      </c>
      <c r="E27">
        <v>260</v>
      </c>
      <c r="F27">
        <v>0</v>
      </c>
      <c r="G27">
        <v>0</v>
      </c>
      <c r="H27">
        <v>140</v>
      </c>
      <c r="I27">
        <v>1</v>
      </c>
      <c r="J27">
        <v>3.6</v>
      </c>
      <c r="K27">
        <v>2</v>
      </c>
      <c r="L27">
        <v>1</v>
      </c>
      <c r="M27">
        <v>7</v>
      </c>
      <c r="N27">
        <v>1</v>
      </c>
      <c r="O27">
        <f>SUMPRODUCT(A$4:M$4, A27:M27)+N$4</f>
        <v>3.0367655626615022</v>
      </c>
      <c r="P27">
        <f>1/(1+EXP(0-O27))</f>
        <v>0.9542077067614303</v>
      </c>
      <c r="Q27">
        <f>IF(P27&lt;=0.5, 0, 1)</f>
        <v>1</v>
      </c>
      <c r="R27">
        <f>IF(N27=Q27, 0, 1)</f>
        <v>0</v>
      </c>
      <c r="S27">
        <f>IF(N27=1, P27, 1-P27)</f>
        <v>0.9542077067614303</v>
      </c>
      <c r="T27">
        <f>IF(S27=0, -100000, LN(S27))</f>
        <v>-4.6873909259690295E-2</v>
      </c>
    </row>
    <row r="28" spans="1:20" x14ac:dyDescent="0.25">
      <c r="A28">
        <v>39</v>
      </c>
      <c r="B28">
        <v>1</v>
      </c>
      <c r="C28">
        <v>4</v>
      </c>
      <c r="D28">
        <v>118</v>
      </c>
      <c r="E28">
        <v>219</v>
      </c>
      <c r="F28">
        <v>0</v>
      </c>
      <c r="G28">
        <v>0</v>
      </c>
      <c r="H28">
        <v>140</v>
      </c>
      <c r="I28">
        <v>0</v>
      </c>
      <c r="J28">
        <v>1.2</v>
      </c>
      <c r="K28">
        <v>2</v>
      </c>
      <c r="L28">
        <v>0</v>
      </c>
      <c r="M28">
        <v>7</v>
      </c>
      <c r="N28">
        <v>1</v>
      </c>
      <c r="O28">
        <f>SUMPRODUCT(A$4:M$4, A28:M28)+N$4</f>
        <v>0.43741413689744846</v>
      </c>
      <c r="P28">
        <f>1/(1+EXP(0-O28))</f>
        <v>0.60764269913800173</v>
      </c>
      <c r="Q28">
        <f>IF(P28&lt;=0.5, 0, 1)</f>
        <v>1</v>
      </c>
      <c r="R28">
        <f>IF(N28=Q28, 0, 1)</f>
        <v>0</v>
      </c>
      <c r="S28">
        <f>IF(N28=1, P28, 1-P28)</f>
        <v>0.60764269913800173</v>
      </c>
      <c r="T28">
        <f>IF(S28=0, -100000, LN(S28))</f>
        <v>-0.49816823565069474</v>
      </c>
    </row>
    <row r="29" spans="1:20" x14ac:dyDescent="0.25">
      <c r="A29">
        <v>52</v>
      </c>
      <c r="B29">
        <v>1</v>
      </c>
      <c r="C29">
        <v>1</v>
      </c>
      <c r="D29">
        <v>118</v>
      </c>
      <c r="E29">
        <v>186</v>
      </c>
      <c r="F29">
        <v>0</v>
      </c>
      <c r="G29">
        <v>2</v>
      </c>
      <c r="H29">
        <v>190</v>
      </c>
      <c r="I29">
        <v>0</v>
      </c>
      <c r="J29">
        <v>0</v>
      </c>
      <c r="K29">
        <v>2</v>
      </c>
      <c r="L29">
        <v>0</v>
      </c>
      <c r="M29">
        <v>6</v>
      </c>
      <c r="N29">
        <v>0</v>
      </c>
      <c r="O29">
        <f>SUMPRODUCT(A$4:M$4, A29:M29)+N$4</f>
        <v>-3.4391705921968558</v>
      </c>
      <c r="P29">
        <f>1/(1+EXP(0-O29))</f>
        <v>3.1093461729622848E-2</v>
      </c>
      <c r="Q29">
        <f>IF(P29&lt;=0.5, 0, 1)</f>
        <v>0</v>
      </c>
      <c r="R29">
        <f>IF(N29=Q29, 0, 1)</f>
        <v>0</v>
      </c>
      <c r="S29">
        <f>IF(N29=1, P29, 1-P29)</f>
        <v>0.9689065382703772</v>
      </c>
      <c r="T29">
        <f>IF(S29=0, -100000, LN(S29))</f>
        <v>-3.1587123476495227E-2</v>
      </c>
    </row>
    <row r="30" spans="1:20" x14ac:dyDescent="0.25">
      <c r="A30">
        <v>62</v>
      </c>
      <c r="B30">
        <v>0</v>
      </c>
      <c r="C30">
        <v>3</v>
      </c>
      <c r="D30">
        <v>130</v>
      </c>
      <c r="E30">
        <v>263</v>
      </c>
      <c r="F30">
        <v>0</v>
      </c>
      <c r="G30">
        <v>0</v>
      </c>
      <c r="H30">
        <v>97</v>
      </c>
      <c r="I30">
        <v>0</v>
      </c>
      <c r="J30">
        <v>1.2</v>
      </c>
      <c r="K30">
        <v>2</v>
      </c>
      <c r="L30">
        <v>1</v>
      </c>
      <c r="M30">
        <v>7</v>
      </c>
      <c r="N30">
        <v>1</v>
      </c>
      <c r="O30">
        <f>SUMPRODUCT(A$4:M$4, A30:M30)+N$4</f>
        <v>1.2250558955539432</v>
      </c>
      <c r="P30">
        <f>1/(1+EXP(0-O30))</f>
        <v>0.77295206905782077</v>
      </c>
      <c r="Q30">
        <f>IF(P30&lt;=0.5, 0, 1)</f>
        <v>1</v>
      </c>
      <c r="R30">
        <f>IF(N30=Q30, 0, 1)</f>
        <v>0</v>
      </c>
      <c r="S30">
        <f>IF(N30=1, P30, 1-P30)</f>
        <v>0.77295206905782077</v>
      </c>
      <c r="T30">
        <f>IF(S30=0, -100000, LN(S30))</f>
        <v>-0.25753823871069581</v>
      </c>
    </row>
    <row r="31" spans="1:20" x14ac:dyDescent="0.25">
      <c r="A31">
        <v>48</v>
      </c>
      <c r="B31">
        <v>1</v>
      </c>
      <c r="C31">
        <v>4</v>
      </c>
      <c r="D31">
        <v>130</v>
      </c>
      <c r="E31">
        <v>256</v>
      </c>
      <c r="F31">
        <v>1</v>
      </c>
      <c r="G31">
        <v>2</v>
      </c>
      <c r="H31">
        <v>150</v>
      </c>
      <c r="I31">
        <v>1</v>
      </c>
      <c r="J31">
        <v>0</v>
      </c>
      <c r="K31">
        <v>1</v>
      </c>
      <c r="L31">
        <v>2</v>
      </c>
      <c r="M31">
        <v>7</v>
      </c>
      <c r="N31">
        <v>1</v>
      </c>
      <c r="O31">
        <f>SUMPRODUCT(A$4:M$4, A31:M31)+N$4</f>
        <v>2.9793243748062768</v>
      </c>
      <c r="P31">
        <f>1/(1+EXP(0-O31))</f>
        <v>0.9516312822906331</v>
      </c>
      <c r="Q31">
        <f>IF(P31&lt;=0.5, 0, 1)</f>
        <v>1</v>
      </c>
      <c r="R31">
        <f>IF(N31=Q31, 0, 1)</f>
        <v>0</v>
      </c>
      <c r="S31">
        <f>IF(N31=1, P31, 1-P31)</f>
        <v>0.9516312822906331</v>
      </c>
      <c r="T31">
        <f>IF(S31=0, -100000, LN(S31))</f>
        <v>-4.9577627732330508E-2</v>
      </c>
    </row>
    <row r="32" spans="1:20" x14ac:dyDescent="0.25">
      <c r="A32">
        <v>65</v>
      </c>
      <c r="B32">
        <v>1</v>
      </c>
      <c r="C32">
        <v>1</v>
      </c>
      <c r="D32">
        <v>138</v>
      </c>
      <c r="E32">
        <v>282</v>
      </c>
      <c r="F32">
        <v>1</v>
      </c>
      <c r="G32">
        <v>2</v>
      </c>
      <c r="H32">
        <v>174</v>
      </c>
      <c r="I32">
        <v>0</v>
      </c>
      <c r="J32">
        <v>1.4</v>
      </c>
      <c r="K32">
        <v>2</v>
      </c>
      <c r="L32">
        <v>1</v>
      </c>
      <c r="M32">
        <v>3</v>
      </c>
      <c r="N32">
        <v>1</v>
      </c>
      <c r="O32">
        <f>SUMPRODUCT(A$4:M$4, A32:M32)+N$4</f>
        <v>-2.0781812486252162</v>
      </c>
      <c r="P32">
        <f>1/(1+EXP(0-O32))</f>
        <v>0.11123564551879055</v>
      </c>
      <c r="Q32">
        <f>IF(P32&lt;=0.5, 0, 1)</f>
        <v>0</v>
      </c>
      <c r="R32">
        <f>IF(N32=Q32, 0, 1)</f>
        <v>1</v>
      </c>
      <c r="S32">
        <f>IF(N32=1, P32, 1-P32)</f>
        <v>0.11123564551879055</v>
      </c>
      <c r="T32">
        <f>IF(S32=0, -100000, LN(S32))</f>
        <v>-2.1961043953053303</v>
      </c>
    </row>
    <row r="33" spans="1:20" x14ac:dyDescent="0.25">
      <c r="A33">
        <v>45</v>
      </c>
      <c r="B33">
        <v>0</v>
      </c>
      <c r="C33">
        <v>2</v>
      </c>
      <c r="D33">
        <v>130</v>
      </c>
      <c r="E33">
        <v>234</v>
      </c>
      <c r="F33">
        <v>0</v>
      </c>
      <c r="G33">
        <v>2</v>
      </c>
      <c r="H33">
        <v>175</v>
      </c>
      <c r="I33">
        <v>0</v>
      </c>
      <c r="J33">
        <v>0.6</v>
      </c>
      <c r="K33">
        <v>2</v>
      </c>
      <c r="L33">
        <v>0</v>
      </c>
      <c r="M33">
        <v>3</v>
      </c>
      <c r="N33">
        <v>0</v>
      </c>
      <c r="O33">
        <f>SUMPRODUCT(A$4:M$4, A33:M33)+N$4</f>
        <v>-3.4063848074380987</v>
      </c>
      <c r="P33">
        <f>1/(1+EXP(0-O33))</f>
        <v>3.2096518480208086E-2</v>
      </c>
      <c r="Q33">
        <f>IF(P33&lt;=0.5, 0, 1)</f>
        <v>0</v>
      </c>
      <c r="R33">
        <f>IF(N33=Q33, 0, 1)</f>
        <v>0</v>
      </c>
      <c r="S33">
        <f>IF(N33=1, P33, 1-P33)</f>
        <v>0.96790348151979189</v>
      </c>
      <c r="T33">
        <f>IF(S33=0, -100000, LN(S33))</f>
        <v>-3.2622905850618875E-2</v>
      </c>
    </row>
    <row r="34" spans="1:20" x14ac:dyDescent="0.25">
      <c r="A34">
        <v>29</v>
      </c>
      <c r="B34">
        <v>1</v>
      </c>
      <c r="C34">
        <v>2</v>
      </c>
      <c r="D34">
        <v>130</v>
      </c>
      <c r="E34">
        <v>204</v>
      </c>
      <c r="F34">
        <v>0</v>
      </c>
      <c r="G34">
        <v>2</v>
      </c>
      <c r="H34">
        <v>202</v>
      </c>
      <c r="I34">
        <v>0</v>
      </c>
      <c r="J34">
        <v>0</v>
      </c>
      <c r="K34">
        <v>1</v>
      </c>
      <c r="L34">
        <v>0</v>
      </c>
      <c r="M34">
        <v>3</v>
      </c>
      <c r="N34">
        <v>0</v>
      </c>
      <c r="O34">
        <f>SUMPRODUCT(A$4:M$4, A34:M34)+N$4</f>
        <v>-3.952359378144493</v>
      </c>
      <c r="P34">
        <f>1/(1+EXP(0-O34))</f>
        <v>1.8847282603387742E-2</v>
      </c>
      <c r="Q34">
        <f>IF(P34&lt;=0.5, 0, 1)</f>
        <v>0</v>
      </c>
      <c r="R34">
        <f>IF(N34=Q34, 0, 1)</f>
        <v>0</v>
      </c>
      <c r="S34">
        <f>IF(N34=1, P34, 1-P34)</f>
        <v>0.98115271739661225</v>
      </c>
      <c r="T34">
        <f>IF(S34=0, -100000, LN(S34))</f>
        <v>-1.9027156307000075E-2</v>
      </c>
    </row>
    <row r="35" spans="1:20" x14ac:dyDescent="0.25">
      <c r="A35">
        <v>51</v>
      </c>
      <c r="B35">
        <v>1</v>
      </c>
      <c r="C35">
        <v>4</v>
      </c>
      <c r="D35">
        <v>140</v>
      </c>
      <c r="E35">
        <v>261</v>
      </c>
      <c r="F35">
        <v>0</v>
      </c>
      <c r="G35">
        <v>2</v>
      </c>
      <c r="H35">
        <v>186</v>
      </c>
      <c r="I35">
        <v>1</v>
      </c>
      <c r="J35">
        <v>0</v>
      </c>
      <c r="K35">
        <v>1</v>
      </c>
      <c r="L35">
        <v>0</v>
      </c>
      <c r="M35">
        <v>3</v>
      </c>
      <c r="N35">
        <v>0</v>
      </c>
      <c r="O35">
        <f>SUMPRODUCT(A$4:M$4, A35:M35)+N$4</f>
        <v>-1.0134431510873148</v>
      </c>
      <c r="P35">
        <f>1/(1+EXP(0-O35))</f>
        <v>0.266306561410806</v>
      </c>
      <c r="Q35">
        <f>IF(P35&lt;=0.5, 0, 1)</f>
        <v>0</v>
      </c>
      <c r="R35">
        <f>IF(N35=Q35, 0, 1)</f>
        <v>0</v>
      </c>
      <c r="S35">
        <f>IF(N35=1, P35, 1-P35)</f>
        <v>0.733693438589194</v>
      </c>
      <c r="T35">
        <f>IF(S35=0, -100000, LN(S35))</f>
        <v>-0.30966399620909485</v>
      </c>
    </row>
    <row r="36" spans="1:20" x14ac:dyDescent="0.25">
      <c r="A36">
        <v>55</v>
      </c>
      <c r="B36">
        <v>0</v>
      </c>
      <c r="C36">
        <v>2</v>
      </c>
      <c r="D36">
        <v>135</v>
      </c>
      <c r="E36">
        <v>250</v>
      </c>
      <c r="F36">
        <v>0</v>
      </c>
      <c r="G36">
        <v>2</v>
      </c>
      <c r="H36">
        <v>161</v>
      </c>
      <c r="I36">
        <v>0</v>
      </c>
      <c r="J36">
        <v>1.4</v>
      </c>
      <c r="K36">
        <v>2</v>
      </c>
      <c r="L36">
        <v>0</v>
      </c>
      <c r="M36">
        <v>3</v>
      </c>
      <c r="N36">
        <v>0</v>
      </c>
      <c r="O36">
        <f>SUMPRODUCT(A$4:M$4, A36:M36)+N$4</f>
        <v>-2.8477382949351391</v>
      </c>
      <c r="P36">
        <f>1/(1+EXP(0-O36))</f>
        <v>5.4798345443383273E-2</v>
      </c>
      <c r="Q36">
        <f>IF(P36&lt;=0.5, 0, 1)</f>
        <v>0</v>
      </c>
      <c r="R36">
        <f>IF(N36=Q36, 0, 1)</f>
        <v>0</v>
      </c>
      <c r="S36">
        <f>IF(N36=1, P36, 1-P36)</f>
        <v>0.94520165455661675</v>
      </c>
      <c r="T36">
        <f>IF(S36=0, -100000, LN(S36))</f>
        <v>-5.6356983187826282E-2</v>
      </c>
    </row>
    <row r="37" spans="1:20" x14ac:dyDescent="0.25">
      <c r="A37">
        <v>70</v>
      </c>
      <c r="B37">
        <v>1</v>
      </c>
      <c r="C37">
        <v>4</v>
      </c>
      <c r="D37">
        <v>145</v>
      </c>
      <c r="E37">
        <v>174</v>
      </c>
      <c r="F37">
        <v>0</v>
      </c>
      <c r="G37">
        <v>0</v>
      </c>
      <c r="H37">
        <v>125</v>
      </c>
      <c r="I37">
        <v>1</v>
      </c>
      <c r="J37">
        <v>2.6</v>
      </c>
      <c r="K37">
        <v>3</v>
      </c>
      <c r="L37">
        <v>0</v>
      </c>
      <c r="M37">
        <v>7</v>
      </c>
      <c r="N37">
        <v>1</v>
      </c>
      <c r="O37">
        <f>SUMPRODUCT(A$4:M$4, A37:M37)+N$4</f>
        <v>3.0381995718565076</v>
      </c>
      <c r="P37">
        <f>1/(1+EXP(0-O37))</f>
        <v>0.9542703255114815</v>
      </c>
      <c r="Q37">
        <f>IF(P37&lt;=0.5, 0, 1)</f>
        <v>1</v>
      </c>
      <c r="R37">
        <f>IF(N37=Q37, 0, 1)</f>
        <v>0</v>
      </c>
      <c r="S37">
        <f>IF(N37=1, P37, 1-P37)</f>
        <v>0.9542703255114815</v>
      </c>
      <c r="T37">
        <f>IF(S37=0, -100000, LN(S37))</f>
        <v>-4.6808287597806038E-2</v>
      </c>
    </row>
    <row r="38" spans="1:20" x14ac:dyDescent="0.25">
      <c r="A38">
        <v>51</v>
      </c>
      <c r="B38">
        <v>1</v>
      </c>
      <c r="C38">
        <v>3</v>
      </c>
      <c r="D38">
        <v>125</v>
      </c>
      <c r="E38">
        <v>245</v>
      </c>
      <c r="F38">
        <v>1</v>
      </c>
      <c r="G38">
        <v>2</v>
      </c>
      <c r="H38">
        <v>166</v>
      </c>
      <c r="I38">
        <v>0</v>
      </c>
      <c r="J38">
        <v>2.4</v>
      </c>
      <c r="K38">
        <v>2</v>
      </c>
      <c r="L38">
        <v>0</v>
      </c>
      <c r="M38">
        <v>3</v>
      </c>
      <c r="N38">
        <v>0</v>
      </c>
      <c r="O38">
        <f>SUMPRODUCT(A$4:M$4, A38:M38)+N$4</f>
        <v>-1.7572272963736859</v>
      </c>
      <c r="P38">
        <f>1/(1+EXP(0-O38))</f>
        <v>0.14713794154362009</v>
      </c>
      <c r="Q38">
        <f>IF(P38&lt;=0.5, 0, 1)</f>
        <v>0</v>
      </c>
      <c r="R38">
        <f>IF(N38=Q38, 0, 1)</f>
        <v>0</v>
      </c>
      <c r="S38">
        <f>IF(N38=1, P38, 1-P38)</f>
        <v>0.85286205845637997</v>
      </c>
      <c r="T38">
        <f>IF(S38=0, -100000, LN(S38))</f>
        <v>-0.15915745798321493</v>
      </c>
    </row>
    <row r="39" spans="1:20" x14ac:dyDescent="0.25">
      <c r="A39">
        <v>59</v>
      </c>
      <c r="B39">
        <v>1</v>
      </c>
      <c r="C39">
        <v>2</v>
      </c>
      <c r="D39">
        <v>140</v>
      </c>
      <c r="E39">
        <v>221</v>
      </c>
      <c r="F39">
        <v>0</v>
      </c>
      <c r="G39">
        <v>0</v>
      </c>
      <c r="H39">
        <v>164</v>
      </c>
      <c r="I39">
        <v>1</v>
      </c>
      <c r="J39">
        <v>0</v>
      </c>
      <c r="K39">
        <v>1</v>
      </c>
      <c r="L39">
        <v>0</v>
      </c>
      <c r="M39">
        <v>3</v>
      </c>
      <c r="N39">
        <v>0</v>
      </c>
      <c r="O39">
        <f>SUMPRODUCT(A$4:M$4, A39:M39)+N$4</f>
        <v>-2.8839460864341371</v>
      </c>
      <c r="P39">
        <f>1/(1+EXP(0-O39))</f>
        <v>5.2952895101770404E-2</v>
      </c>
      <c r="Q39">
        <f>IF(P39&lt;=0.5, 0, 1)</f>
        <v>0</v>
      </c>
      <c r="R39">
        <f>IF(N39=Q39, 0, 1)</f>
        <v>0</v>
      </c>
      <c r="S39">
        <f>IF(N39=1, P39, 1-P39)</f>
        <v>0.94704710489822963</v>
      </c>
      <c r="T39">
        <f>IF(S39=0, -100000, LN(S39))</f>
        <v>-5.4406445852297619E-2</v>
      </c>
    </row>
    <row r="40" spans="1:20" x14ac:dyDescent="0.25">
      <c r="A40">
        <v>59</v>
      </c>
      <c r="B40">
        <v>1</v>
      </c>
      <c r="C40">
        <v>1</v>
      </c>
      <c r="D40">
        <v>170</v>
      </c>
      <c r="E40">
        <v>288</v>
      </c>
      <c r="F40">
        <v>0</v>
      </c>
      <c r="G40">
        <v>2</v>
      </c>
      <c r="H40">
        <v>159</v>
      </c>
      <c r="I40">
        <v>0</v>
      </c>
      <c r="J40">
        <v>0.2</v>
      </c>
      <c r="K40">
        <v>2</v>
      </c>
      <c r="L40">
        <v>0</v>
      </c>
      <c r="M40">
        <v>7</v>
      </c>
      <c r="N40">
        <v>1</v>
      </c>
      <c r="O40">
        <f>SUMPRODUCT(A$4:M$4, A40:M40)+N$4</f>
        <v>-0.65769206333118113</v>
      </c>
      <c r="P40">
        <f>1/(1+EXP(0-O40))</f>
        <v>0.34125824790838094</v>
      </c>
      <c r="Q40">
        <f>IF(P40&lt;=0.5, 0, 1)</f>
        <v>0</v>
      </c>
      <c r="R40">
        <f>IF(N40=Q40, 0, 1)</f>
        <v>1</v>
      </c>
      <c r="S40">
        <f>IF(N40=1, P40, 1-P40)</f>
        <v>0.34125824790838094</v>
      </c>
      <c r="T40">
        <f>IF(S40=0, -100000, LN(S40))</f>
        <v>-1.0751157630801607</v>
      </c>
    </row>
    <row r="41" spans="1:20" x14ac:dyDescent="0.25">
      <c r="A41">
        <v>52</v>
      </c>
      <c r="B41">
        <v>1</v>
      </c>
      <c r="C41">
        <v>2</v>
      </c>
      <c r="D41">
        <v>128</v>
      </c>
      <c r="E41">
        <v>205</v>
      </c>
      <c r="F41">
        <v>1</v>
      </c>
      <c r="G41">
        <v>0</v>
      </c>
      <c r="H41">
        <v>184</v>
      </c>
      <c r="I41">
        <v>0</v>
      </c>
      <c r="J41">
        <v>0</v>
      </c>
      <c r="K41">
        <v>1</v>
      </c>
      <c r="L41">
        <v>0</v>
      </c>
      <c r="M41">
        <v>3</v>
      </c>
      <c r="N41">
        <v>0</v>
      </c>
      <c r="O41">
        <f>SUMPRODUCT(A$4:M$4, A41:M41)+N$4</f>
        <v>-4.8676946360366609</v>
      </c>
      <c r="P41">
        <f>1/(1+EXP(0-O41))</f>
        <v>7.6323744255447573E-3</v>
      </c>
      <c r="Q41">
        <f>IF(P41&lt;=0.5, 0, 1)</f>
        <v>0</v>
      </c>
      <c r="R41">
        <f>IF(N41=Q41, 0, 1)</f>
        <v>0</v>
      </c>
      <c r="S41">
        <f>IF(N41=1, P41, 1-P41)</f>
        <v>0.99236762557445524</v>
      </c>
      <c r="T41">
        <f>IF(S41=0, -100000, LN(S41))</f>
        <v>-7.6616500520578761E-3</v>
      </c>
    </row>
    <row r="42" spans="1:20" x14ac:dyDescent="0.25">
      <c r="A42">
        <v>41</v>
      </c>
      <c r="B42">
        <v>1</v>
      </c>
      <c r="C42">
        <v>3</v>
      </c>
      <c r="D42">
        <v>112</v>
      </c>
      <c r="E42">
        <v>250</v>
      </c>
      <c r="F42">
        <v>0</v>
      </c>
      <c r="G42">
        <v>0</v>
      </c>
      <c r="H42">
        <v>179</v>
      </c>
      <c r="I42">
        <v>0</v>
      </c>
      <c r="J42">
        <v>0</v>
      </c>
      <c r="K42">
        <v>1</v>
      </c>
      <c r="L42">
        <v>0</v>
      </c>
      <c r="M42">
        <v>3</v>
      </c>
      <c r="N42">
        <v>0</v>
      </c>
      <c r="O42">
        <f>SUMPRODUCT(A$4:M$4, A42:M42)+N$4</f>
        <v>-3.6908545339144467</v>
      </c>
      <c r="P42">
        <f>1/(1+EXP(0-O42))</f>
        <v>2.4343290289693519E-2</v>
      </c>
      <c r="Q42">
        <f>IF(P42&lt;=0.5, 0, 1)</f>
        <v>0</v>
      </c>
      <c r="R42">
        <f>IF(N42=Q42, 0, 1)</f>
        <v>0</v>
      </c>
      <c r="S42">
        <f>IF(N42=1, P42, 1-P42)</f>
        <v>0.97565670971030649</v>
      </c>
      <c r="T42">
        <f>IF(S42=0, -100000, LN(S42))</f>
        <v>-2.4644486295396058E-2</v>
      </c>
    </row>
    <row r="43" spans="1:20" x14ac:dyDescent="0.25">
      <c r="A43">
        <v>52</v>
      </c>
      <c r="B43">
        <v>1</v>
      </c>
      <c r="C43">
        <v>1</v>
      </c>
      <c r="D43">
        <v>152</v>
      </c>
      <c r="E43">
        <v>298</v>
      </c>
      <c r="F43">
        <v>1</v>
      </c>
      <c r="G43">
        <v>0</v>
      </c>
      <c r="H43">
        <v>178</v>
      </c>
      <c r="I43">
        <v>0</v>
      </c>
      <c r="J43">
        <v>1.2</v>
      </c>
      <c r="K43">
        <v>2</v>
      </c>
      <c r="L43">
        <v>0</v>
      </c>
      <c r="M43">
        <v>7</v>
      </c>
      <c r="N43">
        <v>0</v>
      </c>
      <c r="O43">
        <f>SUMPRODUCT(A$4:M$4, A43:M43)+N$4</f>
        <v>-2.2614543998613925</v>
      </c>
      <c r="P43">
        <f>1/(1+EXP(0-O43))</f>
        <v>9.4366001048526216E-2</v>
      </c>
      <c r="Q43">
        <f>IF(P43&lt;=0.5, 0, 1)</f>
        <v>0</v>
      </c>
      <c r="R43">
        <f>IF(N43=Q43, 0, 1)</f>
        <v>0</v>
      </c>
      <c r="S43">
        <f>IF(N43=1, P43, 1-P43)</f>
        <v>0.90563399895147378</v>
      </c>
      <c r="T43">
        <f>IF(S43=0, -100000, LN(S43))</f>
        <v>-9.9120029226153372E-2</v>
      </c>
    </row>
    <row r="44" spans="1:20" x14ac:dyDescent="0.25">
      <c r="A44">
        <v>64</v>
      </c>
      <c r="B44">
        <v>1</v>
      </c>
      <c r="C44">
        <v>4</v>
      </c>
      <c r="D44">
        <v>120</v>
      </c>
      <c r="E44">
        <v>246</v>
      </c>
      <c r="F44">
        <v>0</v>
      </c>
      <c r="G44">
        <v>2</v>
      </c>
      <c r="H44">
        <v>96</v>
      </c>
      <c r="I44">
        <v>1</v>
      </c>
      <c r="J44">
        <v>2.2000000000000002</v>
      </c>
      <c r="K44">
        <v>3</v>
      </c>
      <c r="L44">
        <v>1</v>
      </c>
      <c r="M44">
        <v>3</v>
      </c>
      <c r="N44">
        <v>1</v>
      </c>
      <c r="O44">
        <f>SUMPRODUCT(A$4:M$4, A44:M44)+N$4</f>
        <v>3.6994443531534564</v>
      </c>
      <c r="P44">
        <f>1/(1+EXP(0-O44))</f>
        <v>0.97585989246844829</v>
      </c>
      <c r="Q44">
        <f>IF(P44&lt;=0.5, 0, 1)</f>
        <v>1</v>
      </c>
      <c r="R44">
        <f>IF(N44=Q44, 0, 1)</f>
        <v>0</v>
      </c>
      <c r="S44">
        <f>IF(N44=1, P44, 1-P44)</f>
        <v>0.97585989246844829</v>
      </c>
      <c r="T44">
        <f>IF(S44=0, -100000, LN(S44))</f>
        <v>-2.4436255672454783E-2</v>
      </c>
    </row>
    <row r="45" spans="1:20" x14ac:dyDescent="0.25">
      <c r="A45">
        <v>51</v>
      </c>
      <c r="B45">
        <v>1</v>
      </c>
      <c r="C45">
        <v>4</v>
      </c>
      <c r="D45">
        <v>140</v>
      </c>
      <c r="E45">
        <v>299</v>
      </c>
      <c r="F45">
        <v>0</v>
      </c>
      <c r="G45">
        <v>0</v>
      </c>
      <c r="H45">
        <v>173</v>
      </c>
      <c r="I45">
        <v>1</v>
      </c>
      <c r="J45">
        <v>1.6</v>
      </c>
      <c r="K45">
        <v>1</v>
      </c>
      <c r="L45">
        <v>0</v>
      </c>
      <c r="M45">
        <v>7</v>
      </c>
      <c r="N45">
        <v>1</v>
      </c>
      <c r="O45">
        <f>SUMPRODUCT(A$4:M$4, A45:M45)+N$4</f>
        <v>0.45131331778853045</v>
      </c>
      <c r="P45">
        <f>1/(1+EXP(0-O45))</f>
        <v>0.61095144161061099</v>
      </c>
      <c r="Q45">
        <f>IF(P45&lt;=0.5, 0, 1)</f>
        <v>1</v>
      </c>
      <c r="R45">
        <f>IF(N45=Q45, 0, 1)</f>
        <v>0</v>
      </c>
      <c r="S45">
        <f>IF(N45=1, P45, 1-P45)</f>
        <v>0.61095144161061099</v>
      </c>
      <c r="T45">
        <f>IF(S45=0, -100000, LN(S45))</f>
        <v>-0.4927377966011261</v>
      </c>
    </row>
    <row r="46" spans="1:20" x14ac:dyDescent="0.25">
      <c r="A46">
        <v>54</v>
      </c>
      <c r="B46">
        <v>0</v>
      </c>
      <c r="C46">
        <v>3</v>
      </c>
      <c r="D46">
        <v>110</v>
      </c>
      <c r="E46">
        <v>214</v>
      </c>
      <c r="F46">
        <v>0</v>
      </c>
      <c r="G46">
        <v>0</v>
      </c>
      <c r="H46">
        <v>158</v>
      </c>
      <c r="I46">
        <v>0</v>
      </c>
      <c r="J46">
        <v>1.6</v>
      </c>
      <c r="K46">
        <v>2</v>
      </c>
      <c r="L46">
        <v>0</v>
      </c>
      <c r="M46">
        <v>3</v>
      </c>
      <c r="N46">
        <v>0</v>
      </c>
      <c r="O46">
        <f>SUMPRODUCT(A$4:M$4, A46:M46)+N$4</f>
        <v>-3.2343854898531434</v>
      </c>
      <c r="P46">
        <f>1/(1+EXP(0-O46))</f>
        <v>3.7892044207179308E-2</v>
      </c>
      <c r="Q46">
        <f>IF(P46&lt;=0.5, 0, 1)</f>
        <v>0</v>
      </c>
      <c r="R46">
        <f>IF(N46=Q46, 0, 1)</f>
        <v>0</v>
      </c>
      <c r="S46">
        <f>IF(N46=1, P46, 1-P46)</f>
        <v>0.96210795579282071</v>
      </c>
      <c r="T46">
        <f>IF(S46=0, -100000, LN(S46))</f>
        <v>-3.8628614453784266E-2</v>
      </c>
    </row>
    <row r="47" spans="1:20" x14ac:dyDescent="0.25">
      <c r="A47">
        <v>48</v>
      </c>
      <c r="B47">
        <v>1</v>
      </c>
      <c r="C47">
        <v>3</v>
      </c>
      <c r="D47">
        <v>124</v>
      </c>
      <c r="E47">
        <v>255</v>
      </c>
      <c r="F47">
        <v>1</v>
      </c>
      <c r="G47">
        <v>0</v>
      </c>
      <c r="H47">
        <v>175</v>
      </c>
      <c r="I47">
        <v>0</v>
      </c>
      <c r="J47">
        <v>0</v>
      </c>
      <c r="K47">
        <v>1</v>
      </c>
      <c r="L47">
        <v>2</v>
      </c>
      <c r="M47">
        <v>3</v>
      </c>
      <c r="N47">
        <v>0</v>
      </c>
      <c r="O47">
        <f>SUMPRODUCT(A$4:M$4, A47:M47)+N$4</f>
        <v>-0.99028368430262681</v>
      </c>
      <c r="P47">
        <f>1/(1+EXP(0-O47))</f>
        <v>0.27085604833091248</v>
      </c>
      <c r="Q47">
        <f>IF(P47&lt;=0.5, 0, 1)</f>
        <v>0</v>
      </c>
      <c r="R47">
        <f>IF(N47=Q47, 0, 1)</f>
        <v>0</v>
      </c>
      <c r="S47">
        <f>IF(N47=1, P47, 1-P47)</f>
        <v>0.72914395166908752</v>
      </c>
      <c r="T47">
        <f>IF(S47=0, -100000, LN(S47))</f>
        <v>-0.31588410190039073</v>
      </c>
    </row>
    <row r="48" spans="1:20" x14ac:dyDescent="0.25">
      <c r="A48">
        <v>57</v>
      </c>
      <c r="B48">
        <v>1</v>
      </c>
      <c r="C48">
        <v>4</v>
      </c>
      <c r="D48">
        <v>132</v>
      </c>
      <c r="E48">
        <v>207</v>
      </c>
      <c r="F48">
        <v>0</v>
      </c>
      <c r="G48">
        <v>0</v>
      </c>
      <c r="H48">
        <v>168</v>
      </c>
      <c r="I48">
        <v>1</v>
      </c>
      <c r="J48">
        <v>0</v>
      </c>
      <c r="K48">
        <v>1</v>
      </c>
      <c r="L48">
        <v>0</v>
      </c>
      <c r="M48">
        <v>7</v>
      </c>
      <c r="N48">
        <v>0</v>
      </c>
      <c r="O48">
        <f>SUMPRODUCT(A$4:M$4, A48:M48)+N$4</f>
        <v>-0.34803845774153608</v>
      </c>
      <c r="P48">
        <f>1/(1+EXP(0-O48))</f>
        <v>0.41385817064980507</v>
      </c>
      <c r="Q48">
        <f>IF(P48&lt;=0.5, 0, 1)</f>
        <v>0</v>
      </c>
      <c r="R48">
        <f>IF(N48=Q48, 0, 1)</f>
        <v>0</v>
      </c>
      <c r="S48">
        <f>IF(N48=1, P48, 1-P48)</f>
        <v>0.58614182935019499</v>
      </c>
      <c r="T48">
        <f>IF(S48=0, -100000, LN(S48))</f>
        <v>-0.5341934890817237</v>
      </c>
    </row>
    <row r="49" spans="1:20" x14ac:dyDescent="0.25">
      <c r="A49">
        <v>70</v>
      </c>
      <c r="B49">
        <v>1</v>
      </c>
      <c r="C49">
        <v>3</v>
      </c>
      <c r="D49">
        <v>160</v>
      </c>
      <c r="E49">
        <v>269</v>
      </c>
      <c r="F49">
        <v>0</v>
      </c>
      <c r="G49">
        <v>0</v>
      </c>
      <c r="H49">
        <v>112</v>
      </c>
      <c r="I49">
        <v>1</v>
      </c>
      <c r="J49">
        <v>2.9</v>
      </c>
      <c r="K49">
        <v>2</v>
      </c>
      <c r="L49">
        <v>1</v>
      </c>
      <c r="M49">
        <v>7</v>
      </c>
      <c r="N49">
        <v>1</v>
      </c>
      <c r="O49">
        <f>SUMPRODUCT(A$4:M$4, A49:M49)+N$4</f>
        <v>3.7916116932208705</v>
      </c>
      <c r="P49">
        <f>1/(1+EXP(0-O49))</f>
        <v>0.97793847662340327</v>
      </c>
      <c r="Q49">
        <f>IF(P49&lt;=0.5, 0, 1)</f>
        <v>1</v>
      </c>
      <c r="R49">
        <f>IF(N49=Q49, 0, 1)</f>
        <v>0</v>
      </c>
      <c r="S49">
        <f>IF(N49=1, P49, 1-P49)</f>
        <v>0.97793847662340327</v>
      </c>
      <c r="T49">
        <f>IF(S49=0, -100000, LN(S49))</f>
        <v>-2.2308518264102753E-2</v>
      </c>
    </row>
    <row r="50" spans="1:20" x14ac:dyDescent="0.25">
      <c r="A50">
        <v>53</v>
      </c>
      <c r="B50">
        <v>1</v>
      </c>
      <c r="C50">
        <v>4</v>
      </c>
      <c r="D50">
        <v>142</v>
      </c>
      <c r="E50">
        <v>226</v>
      </c>
      <c r="F50">
        <v>0</v>
      </c>
      <c r="G50">
        <v>2</v>
      </c>
      <c r="H50">
        <v>111</v>
      </c>
      <c r="I50">
        <v>1</v>
      </c>
      <c r="J50">
        <v>0</v>
      </c>
      <c r="K50">
        <v>1</v>
      </c>
      <c r="L50">
        <v>0</v>
      </c>
      <c r="M50">
        <v>7</v>
      </c>
      <c r="N50">
        <v>0</v>
      </c>
      <c r="O50">
        <f>SUMPRODUCT(A$4:M$4, A50:M50)+N$4</f>
        <v>1.7299186721241089</v>
      </c>
      <c r="P50">
        <f>1/(1+EXP(0-O50))</f>
        <v>0.84940201723181297</v>
      </c>
      <c r="Q50">
        <f>IF(P50&lt;=0.5, 0, 1)</f>
        <v>1</v>
      </c>
      <c r="R50">
        <f>IF(N50=Q50, 0, 1)</f>
        <v>1</v>
      </c>
      <c r="S50">
        <f>IF(N50=1, P50, 1-P50)</f>
        <v>0.15059798276818703</v>
      </c>
      <c r="T50">
        <f>IF(S50=0, -100000, LN(S50))</f>
        <v>-1.8931413583396051</v>
      </c>
    </row>
    <row r="51" spans="1:20" x14ac:dyDescent="0.25">
      <c r="A51">
        <v>59</v>
      </c>
      <c r="B51">
        <v>1</v>
      </c>
      <c r="C51">
        <v>1</v>
      </c>
      <c r="D51">
        <v>178</v>
      </c>
      <c r="E51">
        <v>270</v>
      </c>
      <c r="F51">
        <v>0</v>
      </c>
      <c r="G51">
        <v>2</v>
      </c>
      <c r="H51">
        <v>145</v>
      </c>
      <c r="I51">
        <v>0</v>
      </c>
      <c r="J51">
        <v>4.2</v>
      </c>
      <c r="K51">
        <v>3</v>
      </c>
      <c r="L51">
        <v>0</v>
      </c>
      <c r="M51">
        <v>7</v>
      </c>
      <c r="N51">
        <v>0</v>
      </c>
      <c r="O51">
        <f>SUMPRODUCT(A$4:M$4, A51:M51)+N$4</f>
        <v>1.6068932963269411</v>
      </c>
      <c r="P51">
        <f>1/(1+EXP(0-O51))</f>
        <v>0.83297961459429037</v>
      </c>
      <c r="Q51">
        <f>IF(P51&lt;=0.5, 0, 1)</f>
        <v>1</v>
      </c>
      <c r="R51">
        <f>IF(N51=Q51, 0, 1)</f>
        <v>1</v>
      </c>
      <c r="S51">
        <f>IF(N51=1, P51, 1-P51)</f>
        <v>0.16702038540570963</v>
      </c>
      <c r="T51">
        <f>IF(S51=0, -100000, LN(S51))</f>
        <v>-1.7896394057174478</v>
      </c>
    </row>
    <row r="52" spans="1:20" x14ac:dyDescent="0.25">
      <c r="A52">
        <v>69</v>
      </c>
      <c r="B52">
        <v>1</v>
      </c>
      <c r="C52">
        <v>3</v>
      </c>
      <c r="D52">
        <v>140</v>
      </c>
      <c r="E52">
        <v>254</v>
      </c>
      <c r="F52">
        <v>0</v>
      </c>
      <c r="G52">
        <v>2</v>
      </c>
      <c r="H52">
        <v>146</v>
      </c>
      <c r="I52">
        <v>0</v>
      </c>
      <c r="J52">
        <v>2</v>
      </c>
      <c r="K52">
        <v>2</v>
      </c>
      <c r="L52">
        <v>3</v>
      </c>
      <c r="M52">
        <v>7</v>
      </c>
      <c r="N52">
        <v>1</v>
      </c>
      <c r="O52">
        <f>SUMPRODUCT(A$4:M$4, A52:M52)+N$4</f>
        <v>4.7848938429893284</v>
      </c>
      <c r="P52">
        <f>1/(1+EXP(0-O52))</f>
        <v>0.99171421715999952</v>
      </c>
      <c r="Q52">
        <f>IF(P52&lt;=0.5, 0, 1)</f>
        <v>1</v>
      </c>
      <c r="R52">
        <f>IF(N52=Q52, 0, 1)</f>
        <v>0</v>
      </c>
      <c r="S52">
        <f>IF(N52=1, P52, 1-P52)</f>
        <v>0.99171421715999952</v>
      </c>
      <c r="T52">
        <f>IF(S52=0, -100000, LN(S52))</f>
        <v>-8.320300742774376E-3</v>
      </c>
    </row>
    <row r="53" spans="1:20" x14ac:dyDescent="0.25">
      <c r="A53">
        <v>64</v>
      </c>
      <c r="B53">
        <v>0</v>
      </c>
      <c r="C53">
        <v>4</v>
      </c>
      <c r="D53">
        <v>180</v>
      </c>
      <c r="E53">
        <v>325</v>
      </c>
      <c r="F53">
        <v>0</v>
      </c>
      <c r="G53">
        <v>0</v>
      </c>
      <c r="H53">
        <v>154</v>
      </c>
      <c r="I53">
        <v>1</v>
      </c>
      <c r="J53">
        <v>0</v>
      </c>
      <c r="K53">
        <v>1</v>
      </c>
      <c r="L53">
        <v>0</v>
      </c>
      <c r="M53">
        <v>3</v>
      </c>
      <c r="N53">
        <v>0</v>
      </c>
      <c r="O53">
        <f>SUMPRODUCT(A$4:M$4, A53:M53)+N$4</f>
        <v>-0.48028971655418573</v>
      </c>
      <c r="P53">
        <f>1/(1+EXP(0-O53))</f>
        <v>0.38218371521952016</v>
      </c>
      <c r="Q53">
        <f>IF(P53&lt;=0.5, 0, 1)</f>
        <v>0</v>
      </c>
      <c r="R53">
        <f>IF(N53=Q53, 0, 1)</f>
        <v>0</v>
      </c>
      <c r="S53">
        <f>IF(N53=1, P53, 1-P53)</f>
        <v>0.61781628478047979</v>
      </c>
      <c r="T53">
        <f>IF(S53=0, -100000, LN(S53))</f>
        <v>-0.4815641395370604</v>
      </c>
    </row>
    <row r="54" spans="1:20" x14ac:dyDescent="0.25">
      <c r="A54">
        <v>55</v>
      </c>
      <c r="B54">
        <v>1</v>
      </c>
      <c r="C54">
        <v>2</v>
      </c>
      <c r="D54">
        <v>130</v>
      </c>
      <c r="E54">
        <v>262</v>
      </c>
      <c r="F54">
        <v>0</v>
      </c>
      <c r="G54">
        <v>0</v>
      </c>
      <c r="H54">
        <v>155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  <c r="O54">
        <f>SUMPRODUCT(A$4:M$4, A54:M54)+N$4</f>
        <v>-3.589847888140774</v>
      </c>
      <c r="P54">
        <f>1/(1+EXP(0-O54))</f>
        <v>2.6861094638199849E-2</v>
      </c>
      <c r="Q54">
        <f>IF(P54&lt;=0.5, 0, 1)</f>
        <v>0</v>
      </c>
      <c r="R54">
        <f>IF(N54=Q54, 0, 1)</f>
        <v>0</v>
      </c>
      <c r="S54">
        <f>IF(N54=1, P54, 1-P54)</f>
        <v>0.97313890536180014</v>
      </c>
      <c r="T54">
        <f>IF(S54=0, -100000, LN(S54))</f>
        <v>-2.7228447106833528E-2</v>
      </c>
    </row>
    <row r="55" spans="1:20" x14ac:dyDescent="0.25">
      <c r="A55">
        <v>46</v>
      </c>
      <c r="B55">
        <v>0</v>
      </c>
      <c r="C55">
        <v>2</v>
      </c>
      <c r="D55">
        <v>105</v>
      </c>
      <c r="E55">
        <v>204</v>
      </c>
      <c r="F55">
        <v>0</v>
      </c>
      <c r="G55">
        <v>0</v>
      </c>
      <c r="H55">
        <v>172</v>
      </c>
      <c r="I55">
        <v>0</v>
      </c>
      <c r="J55">
        <v>0</v>
      </c>
      <c r="K55">
        <v>1</v>
      </c>
      <c r="L55">
        <v>0</v>
      </c>
      <c r="M55">
        <v>3</v>
      </c>
      <c r="N55">
        <v>0</v>
      </c>
      <c r="O55">
        <f>SUMPRODUCT(A$4:M$4, A55:M55)+N$4</f>
        <v>-5.6735914406537127</v>
      </c>
      <c r="P55">
        <f>1/(1+EXP(0-O55))</f>
        <v>3.4237423989962111E-3</v>
      </c>
      <c r="Q55">
        <f>IF(P55&lt;=0.5, 0, 1)</f>
        <v>0</v>
      </c>
      <c r="R55">
        <f>IF(N55=Q55, 0, 1)</f>
        <v>0</v>
      </c>
      <c r="S55">
        <f>IF(N55=1, P55, 1-P55)</f>
        <v>0.99657625760100377</v>
      </c>
      <c r="T55">
        <f>IF(S55=0, -100000, LN(S55))</f>
        <v>-3.4296168171658353E-3</v>
      </c>
    </row>
    <row r="56" spans="1:20" x14ac:dyDescent="0.25">
      <c r="A56">
        <v>47</v>
      </c>
      <c r="B56">
        <v>1</v>
      </c>
      <c r="C56">
        <v>4</v>
      </c>
      <c r="D56">
        <v>112</v>
      </c>
      <c r="E56">
        <v>204</v>
      </c>
      <c r="F56">
        <v>0</v>
      </c>
      <c r="G56">
        <v>0</v>
      </c>
      <c r="H56">
        <v>143</v>
      </c>
      <c r="I56">
        <v>0</v>
      </c>
      <c r="J56">
        <v>0.1</v>
      </c>
      <c r="K56">
        <v>1</v>
      </c>
      <c r="L56">
        <v>0</v>
      </c>
      <c r="M56">
        <v>3</v>
      </c>
      <c r="N56">
        <v>0</v>
      </c>
      <c r="O56">
        <f>SUMPRODUCT(A$4:M$4, A56:M56)+N$4</f>
        <v>-2.2574420687752585</v>
      </c>
      <c r="P56">
        <f>1/(1+EXP(0-O56))</f>
        <v>9.4709457639633537E-2</v>
      </c>
      <c r="Q56">
        <f>IF(P56&lt;=0.5, 0, 1)</f>
        <v>0</v>
      </c>
      <c r="R56">
        <f>IF(N56=Q56, 0, 1)</f>
        <v>0</v>
      </c>
      <c r="S56">
        <f>IF(N56=1, P56, 1-P56)</f>
        <v>0.90529054236036643</v>
      </c>
      <c r="T56">
        <f>IF(S56=0, -100000, LN(S56))</f>
        <v>-9.9499345522763516E-2</v>
      </c>
    </row>
    <row r="57" spans="1:20" x14ac:dyDescent="0.25">
      <c r="A57">
        <v>54</v>
      </c>
      <c r="B57">
        <v>1</v>
      </c>
      <c r="C57">
        <v>4</v>
      </c>
      <c r="D57">
        <v>110</v>
      </c>
      <c r="E57">
        <v>206</v>
      </c>
      <c r="F57">
        <v>0</v>
      </c>
      <c r="G57">
        <v>2</v>
      </c>
      <c r="H57">
        <v>108</v>
      </c>
      <c r="I57">
        <v>1</v>
      </c>
      <c r="J57">
        <v>0</v>
      </c>
      <c r="K57">
        <v>2</v>
      </c>
      <c r="L57">
        <v>1</v>
      </c>
      <c r="M57">
        <v>3</v>
      </c>
      <c r="N57">
        <v>1</v>
      </c>
      <c r="O57">
        <f>SUMPRODUCT(A$4:M$4, A57:M57)+N$4</f>
        <v>1.7934116000220186</v>
      </c>
      <c r="P57">
        <f>1/(1+EXP(0-O57))</f>
        <v>0.85734503952968888</v>
      </c>
      <c r="Q57">
        <f>IF(P57&lt;=0.5, 0, 1)</f>
        <v>1</v>
      </c>
      <c r="R57">
        <f>IF(N57=Q57, 0, 1)</f>
        <v>0</v>
      </c>
      <c r="S57">
        <f>IF(N57=1, P57, 1-P57)</f>
        <v>0.85734503952968888</v>
      </c>
      <c r="T57">
        <f>IF(S57=0, -100000, LN(S57))</f>
        <v>-0.15391482819113844</v>
      </c>
    </row>
    <row r="58" spans="1:20" x14ac:dyDescent="0.25">
      <c r="A58">
        <v>66</v>
      </c>
      <c r="B58">
        <v>1</v>
      </c>
      <c r="C58">
        <v>4</v>
      </c>
      <c r="D58">
        <v>112</v>
      </c>
      <c r="E58">
        <v>212</v>
      </c>
      <c r="F58">
        <v>0</v>
      </c>
      <c r="G58">
        <v>2</v>
      </c>
      <c r="H58">
        <v>132</v>
      </c>
      <c r="I58">
        <v>1</v>
      </c>
      <c r="J58">
        <v>0.1</v>
      </c>
      <c r="K58">
        <v>1</v>
      </c>
      <c r="L58">
        <v>1</v>
      </c>
      <c r="M58">
        <v>3</v>
      </c>
      <c r="N58">
        <v>1</v>
      </c>
      <c r="O58">
        <f>SUMPRODUCT(A$4:M$4, A58:M58)+N$4</f>
        <v>0.39638928982643051</v>
      </c>
      <c r="P58">
        <f>1/(1+EXP(0-O58))</f>
        <v>0.59781983990374643</v>
      </c>
      <c r="Q58">
        <f>IF(P58&lt;=0.5, 0, 1)</f>
        <v>1</v>
      </c>
      <c r="R58">
        <f>IF(N58=Q58, 0, 1)</f>
        <v>0</v>
      </c>
      <c r="S58">
        <f>IF(N58=1, P58, 1-P58)</f>
        <v>0.59781983990374643</v>
      </c>
      <c r="T58">
        <f>IF(S58=0, -100000, LN(S58))</f>
        <v>-0.51446584148671848</v>
      </c>
    </row>
    <row r="59" spans="1:20" x14ac:dyDescent="0.25">
      <c r="A59">
        <v>55</v>
      </c>
      <c r="B59">
        <v>0</v>
      </c>
      <c r="C59">
        <v>4</v>
      </c>
      <c r="D59">
        <v>180</v>
      </c>
      <c r="E59">
        <v>327</v>
      </c>
      <c r="F59">
        <v>0</v>
      </c>
      <c r="G59">
        <v>1</v>
      </c>
      <c r="H59">
        <v>117</v>
      </c>
      <c r="I59">
        <v>1</v>
      </c>
      <c r="J59">
        <v>3.4</v>
      </c>
      <c r="K59">
        <v>2</v>
      </c>
      <c r="L59">
        <v>0</v>
      </c>
      <c r="M59">
        <v>3</v>
      </c>
      <c r="N59">
        <v>1</v>
      </c>
      <c r="O59">
        <f>SUMPRODUCT(A$4:M$4, A59:M59)+N$4</f>
        <v>2.273149154418693</v>
      </c>
      <c r="P59">
        <f>1/(1+EXP(0-O59))</f>
        <v>0.90662871499833486</v>
      </c>
      <c r="Q59">
        <f>IF(P59&lt;=0.5, 0, 1)</f>
        <v>1</v>
      </c>
      <c r="R59">
        <f>IF(N59=Q59, 0, 1)</f>
        <v>0</v>
      </c>
      <c r="S59">
        <f>IF(N59=1, P59, 1-P59)</f>
        <v>0.90662871499833486</v>
      </c>
      <c r="T59">
        <f>IF(S59=0, -100000, LN(S59))</f>
        <v>-9.802226769401233E-2</v>
      </c>
    </row>
    <row r="60" spans="1:20" x14ac:dyDescent="0.25">
      <c r="A60">
        <v>49</v>
      </c>
      <c r="B60">
        <v>1</v>
      </c>
      <c r="C60">
        <v>3</v>
      </c>
      <c r="D60">
        <v>118</v>
      </c>
      <c r="E60">
        <v>149</v>
      </c>
      <c r="F60">
        <v>0</v>
      </c>
      <c r="G60">
        <v>2</v>
      </c>
      <c r="H60">
        <v>126</v>
      </c>
      <c r="I60">
        <v>0</v>
      </c>
      <c r="J60">
        <v>0.8</v>
      </c>
      <c r="K60">
        <v>1</v>
      </c>
      <c r="L60">
        <v>3</v>
      </c>
      <c r="M60">
        <v>3</v>
      </c>
      <c r="N60">
        <v>1</v>
      </c>
      <c r="O60">
        <f>SUMPRODUCT(A$4:M$4, A60:M60)+N$4</f>
        <v>2.1477337740776292</v>
      </c>
      <c r="P60">
        <f>1/(1+EXP(0-O60))</f>
        <v>0.89545681666847565</v>
      </c>
      <c r="Q60">
        <f>IF(P60&lt;=0.5, 0, 1)</f>
        <v>1</v>
      </c>
      <c r="R60">
        <f>IF(N60=Q60, 0, 1)</f>
        <v>0</v>
      </c>
      <c r="S60">
        <f>IF(N60=1, P60, 1-P60)</f>
        <v>0.89545681666847565</v>
      </c>
      <c r="T60">
        <f>IF(S60=0, -100000, LN(S60))</f>
        <v>-0.11042128123655084</v>
      </c>
    </row>
    <row r="61" spans="1:20" x14ac:dyDescent="0.25">
      <c r="A61">
        <v>74</v>
      </c>
      <c r="B61">
        <v>0</v>
      </c>
      <c r="C61">
        <v>2</v>
      </c>
      <c r="D61">
        <v>120</v>
      </c>
      <c r="E61">
        <v>269</v>
      </c>
      <c r="F61">
        <v>0</v>
      </c>
      <c r="G61">
        <v>2</v>
      </c>
      <c r="H61">
        <v>121</v>
      </c>
      <c r="I61">
        <v>1</v>
      </c>
      <c r="J61">
        <v>0.2</v>
      </c>
      <c r="K61">
        <v>1</v>
      </c>
      <c r="L61">
        <v>1</v>
      </c>
      <c r="M61">
        <v>3</v>
      </c>
      <c r="N61">
        <v>0</v>
      </c>
      <c r="O61">
        <f>SUMPRODUCT(A$4:M$4, A61:M61)+N$4</f>
        <v>-1.6293563956957016</v>
      </c>
      <c r="P61">
        <f>1/(1+EXP(0-O61))</f>
        <v>0.16391854763723676</v>
      </c>
      <c r="Q61">
        <f>IF(P61&lt;=0.5, 0, 1)</f>
        <v>0</v>
      </c>
      <c r="R61">
        <f>IF(N61=Q61, 0, 1)</f>
        <v>0</v>
      </c>
      <c r="S61">
        <f>IF(N61=1, P61, 1-P61)</f>
        <v>0.83608145236276321</v>
      </c>
      <c r="T61">
        <f>IF(S61=0, -100000, LN(S61))</f>
        <v>-0.17902923958759562</v>
      </c>
    </row>
    <row r="62" spans="1:20" x14ac:dyDescent="0.25">
      <c r="A62">
        <v>52</v>
      </c>
      <c r="B62">
        <v>1</v>
      </c>
      <c r="C62">
        <v>4</v>
      </c>
      <c r="D62">
        <v>125</v>
      </c>
      <c r="E62">
        <v>212</v>
      </c>
      <c r="F62">
        <v>0</v>
      </c>
      <c r="G62">
        <v>0</v>
      </c>
      <c r="H62">
        <v>168</v>
      </c>
      <c r="I62">
        <v>0</v>
      </c>
      <c r="J62">
        <v>1</v>
      </c>
      <c r="K62">
        <v>1</v>
      </c>
      <c r="L62">
        <v>2</v>
      </c>
      <c r="M62">
        <v>7</v>
      </c>
      <c r="N62">
        <v>1</v>
      </c>
      <c r="O62">
        <f>SUMPRODUCT(A$4:M$4, A62:M62)+N$4</f>
        <v>1.8100574264557547</v>
      </c>
      <c r="P62">
        <f>1/(1+EXP(0-O62))</f>
        <v>0.8593688146291405</v>
      </c>
      <c r="Q62">
        <f>IF(P62&lt;=0.5, 0, 1)</f>
        <v>1</v>
      </c>
      <c r="R62">
        <f>IF(N62=Q62, 0, 1)</f>
        <v>0</v>
      </c>
      <c r="S62">
        <f>IF(N62=1, P62, 1-P62)</f>
        <v>0.8593688146291405</v>
      </c>
      <c r="T62">
        <f>IF(S62=0, -100000, LN(S62))</f>
        <v>-0.15155709567555792</v>
      </c>
    </row>
    <row r="63" spans="1:20" x14ac:dyDescent="0.25">
      <c r="A63">
        <v>57</v>
      </c>
      <c r="B63">
        <v>1</v>
      </c>
      <c r="C63">
        <v>4</v>
      </c>
      <c r="D63">
        <v>110</v>
      </c>
      <c r="E63">
        <v>201</v>
      </c>
      <c r="F63">
        <v>0</v>
      </c>
      <c r="G63">
        <v>0</v>
      </c>
      <c r="H63">
        <v>126</v>
      </c>
      <c r="I63">
        <v>1</v>
      </c>
      <c r="J63">
        <v>1.5</v>
      </c>
      <c r="K63">
        <v>2</v>
      </c>
      <c r="L63">
        <v>0</v>
      </c>
      <c r="M63">
        <v>6</v>
      </c>
      <c r="N63">
        <v>0</v>
      </c>
      <c r="O63">
        <f>SUMPRODUCT(A$4:M$4, A63:M63)+N$4</f>
        <v>0.73572531589071666</v>
      </c>
      <c r="P63">
        <f>1/(1+EXP(0-O63))</f>
        <v>0.67606039417182073</v>
      </c>
      <c r="Q63">
        <f>IF(P63&lt;=0.5, 0, 1)</f>
        <v>1</v>
      </c>
      <c r="R63">
        <f>IF(N63=Q63, 0, 1)</f>
        <v>1</v>
      </c>
      <c r="S63">
        <f>IF(N63=1, P63, 1-P63)</f>
        <v>0.32393960582817927</v>
      </c>
      <c r="T63">
        <f>IF(S63=0, -100000, LN(S63))</f>
        <v>-1.1271981823296546</v>
      </c>
    </row>
    <row r="64" spans="1:20" x14ac:dyDescent="0.25">
      <c r="A64">
        <v>61</v>
      </c>
      <c r="B64">
        <v>1</v>
      </c>
      <c r="C64">
        <v>4</v>
      </c>
      <c r="D64">
        <v>138</v>
      </c>
      <c r="E64">
        <v>166</v>
      </c>
      <c r="F64">
        <v>0</v>
      </c>
      <c r="G64">
        <v>2</v>
      </c>
      <c r="H64">
        <v>125</v>
      </c>
      <c r="I64">
        <v>1</v>
      </c>
      <c r="J64">
        <v>3.6</v>
      </c>
      <c r="K64">
        <v>2</v>
      </c>
      <c r="L64">
        <v>1</v>
      </c>
      <c r="M64">
        <v>3</v>
      </c>
      <c r="N64">
        <v>1</v>
      </c>
      <c r="O64">
        <f>SUMPRODUCT(A$4:M$4, A64:M64)+N$4</f>
        <v>2.9437117842410494</v>
      </c>
      <c r="P64">
        <f>1/(1+EXP(0-O64))</f>
        <v>0.94996544693550067</v>
      </c>
      <c r="Q64">
        <f>IF(P64&lt;=0.5, 0, 1)</f>
        <v>1</v>
      </c>
      <c r="R64">
        <f>IF(N64=Q64, 0, 1)</f>
        <v>0</v>
      </c>
      <c r="S64">
        <f>IF(N64=1, P64, 1-P64)</f>
        <v>0.94996544693550067</v>
      </c>
      <c r="T64">
        <f>IF(S64=0, -100000, LN(S64))</f>
        <v>-5.132966669585632E-2</v>
      </c>
    </row>
    <row r="65" spans="1:20" x14ac:dyDescent="0.25">
      <c r="A65">
        <v>59</v>
      </c>
      <c r="B65">
        <v>1</v>
      </c>
      <c r="C65">
        <v>3</v>
      </c>
      <c r="D65">
        <v>126</v>
      </c>
      <c r="E65">
        <v>218</v>
      </c>
      <c r="F65">
        <v>1</v>
      </c>
      <c r="G65">
        <v>0</v>
      </c>
      <c r="H65">
        <v>134</v>
      </c>
      <c r="I65">
        <v>0</v>
      </c>
      <c r="J65">
        <v>2.2000000000000002</v>
      </c>
      <c r="K65">
        <v>2</v>
      </c>
      <c r="L65">
        <v>1</v>
      </c>
      <c r="M65">
        <v>6</v>
      </c>
      <c r="N65">
        <v>1</v>
      </c>
      <c r="O65">
        <f>SUMPRODUCT(A$4:M$4, A65:M65)+N$4</f>
        <v>0.58177076205481448</v>
      </c>
      <c r="P65">
        <f>1/(1+EXP(0-O65))</f>
        <v>0.64147475679909249</v>
      </c>
      <c r="Q65">
        <f>IF(P65&lt;=0.5, 0, 1)</f>
        <v>1</v>
      </c>
      <c r="R65">
        <f>IF(N65=Q65, 0, 1)</f>
        <v>0</v>
      </c>
      <c r="S65">
        <f>IF(N65=1, P65, 1-P65)</f>
        <v>0.64147475679909249</v>
      </c>
      <c r="T65">
        <f>IF(S65=0, -100000, LN(S65))</f>
        <v>-0.44398544597490108</v>
      </c>
    </row>
    <row r="66" spans="1:20" x14ac:dyDescent="0.25">
      <c r="A66">
        <v>42</v>
      </c>
      <c r="B66">
        <v>1</v>
      </c>
      <c r="C66">
        <v>3</v>
      </c>
      <c r="D66">
        <v>130</v>
      </c>
      <c r="E66">
        <v>180</v>
      </c>
      <c r="F66">
        <v>0</v>
      </c>
      <c r="G66">
        <v>0</v>
      </c>
      <c r="H66">
        <v>150</v>
      </c>
      <c r="I66">
        <v>0</v>
      </c>
      <c r="J66">
        <v>0</v>
      </c>
      <c r="K66">
        <v>1</v>
      </c>
      <c r="L66">
        <v>0</v>
      </c>
      <c r="M66">
        <v>3</v>
      </c>
      <c r="N66">
        <v>0</v>
      </c>
      <c r="O66">
        <f>SUMPRODUCT(A$4:M$4, A66:M66)+N$4</f>
        <v>-2.707520515096685</v>
      </c>
      <c r="P66">
        <f>1/(1+EXP(0-O66))</f>
        <v>6.2531043482603424E-2</v>
      </c>
      <c r="Q66">
        <f>IF(P66&lt;=0.5, 0, 1)</f>
        <v>0</v>
      </c>
      <c r="R66">
        <f>IF(N66=Q66, 0, 1)</f>
        <v>0</v>
      </c>
      <c r="S66">
        <f>IF(N66=1, P66, 1-P66)</f>
        <v>0.93746895651739659</v>
      </c>
      <c r="T66">
        <f>IF(S66=0, -100000, LN(S66))</f>
        <v>-6.4571634733930558E-2</v>
      </c>
    </row>
    <row r="67" spans="1:20" x14ac:dyDescent="0.25">
      <c r="A67">
        <v>58</v>
      </c>
      <c r="B67">
        <v>1</v>
      </c>
      <c r="C67">
        <v>4</v>
      </c>
      <c r="D67">
        <v>114</v>
      </c>
      <c r="E67">
        <v>318</v>
      </c>
      <c r="F67">
        <v>0</v>
      </c>
      <c r="G67">
        <v>1</v>
      </c>
      <c r="H67">
        <v>140</v>
      </c>
      <c r="I67">
        <v>0</v>
      </c>
      <c r="J67">
        <v>4.4000000000000004</v>
      </c>
      <c r="K67">
        <v>3</v>
      </c>
      <c r="L67">
        <v>3</v>
      </c>
      <c r="M67">
        <v>6</v>
      </c>
      <c r="N67">
        <v>1</v>
      </c>
      <c r="O67">
        <f>SUMPRODUCT(A$4:M$4, A67:M67)+N$4</f>
        <v>6.0818625563830953</v>
      </c>
      <c r="P67">
        <f>1/(1+EXP(0-O67))</f>
        <v>0.99772128563708129</v>
      </c>
      <c r="Q67">
        <f>IF(P67&lt;=0.5, 0, 1)</f>
        <v>1</v>
      </c>
      <c r="R67">
        <f>IF(N67=Q67, 0, 1)</f>
        <v>0</v>
      </c>
      <c r="S67">
        <f>IF(N67=1, P67, 1-P67)</f>
        <v>0.99772128563708129</v>
      </c>
      <c r="T67">
        <f>IF(S67=0, -100000, LN(S67))</f>
        <v>-2.2813145833500349E-3</v>
      </c>
    </row>
    <row r="68" spans="1:20" x14ac:dyDescent="0.25">
      <c r="A68">
        <v>57</v>
      </c>
      <c r="B68">
        <v>0</v>
      </c>
      <c r="C68">
        <v>4</v>
      </c>
      <c r="D68">
        <v>140</v>
      </c>
      <c r="E68">
        <v>241</v>
      </c>
      <c r="F68">
        <v>0</v>
      </c>
      <c r="G68">
        <v>0</v>
      </c>
      <c r="H68">
        <v>123</v>
      </c>
      <c r="I68">
        <v>1</v>
      </c>
      <c r="J68">
        <v>0.2</v>
      </c>
      <c r="K68">
        <v>2</v>
      </c>
      <c r="L68">
        <v>0</v>
      </c>
      <c r="M68">
        <v>7</v>
      </c>
      <c r="N68">
        <v>1</v>
      </c>
      <c r="O68">
        <f>SUMPRODUCT(A$4:M$4, A68:M68)+N$4</f>
        <v>0.92161590467322263</v>
      </c>
      <c r="P68">
        <f>1/(1+EXP(0-O68))</f>
        <v>0.71537124297350618</v>
      </c>
      <c r="Q68">
        <f>IF(P68&lt;=0.5, 0, 1)</f>
        <v>1</v>
      </c>
      <c r="R68">
        <f>IF(N68=Q68, 0, 1)</f>
        <v>0</v>
      </c>
      <c r="S68">
        <f>IF(N68=1, P68, 1-P68)</f>
        <v>0.71537124297350618</v>
      </c>
      <c r="T68">
        <f>IF(S68=0, -100000, LN(S68))</f>
        <v>-0.33495365009471517</v>
      </c>
    </row>
    <row r="69" spans="1:20" x14ac:dyDescent="0.25">
      <c r="A69">
        <v>68</v>
      </c>
      <c r="B69">
        <v>1</v>
      </c>
      <c r="C69">
        <v>4</v>
      </c>
      <c r="D69">
        <v>144</v>
      </c>
      <c r="E69">
        <v>193</v>
      </c>
      <c r="F69">
        <v>1</v>
      </c>
      <c r="G69">
        <v>0</v>
      </c>
      <c r="H69">
        <v>141</v>
      </c>
      <c r="I69">
        <v>0</v>
      </c>
      <c r="J69">
        <v>3.4</v>
      </c>
      <c r="K69">
        <v>2</v>
      </c>
      <c r="L69">
        <v>2</v>
      </c>
      <c r="M69">
        <v>7</v>
      </c>
      <c r="N69">
        <v>1</v>
      </c>
      <c r="O69">
        <f>SUMPRODUCT(A$4:M$4, A69:M69)+N$4</f>
        <v>3.6439632359987701</v>
      </c>
      <c r="P69">
        <f>1/(1+EXP(0-O69))</f>
        <v>0.97451781541242244</v>
      </c>
      <c r="Q69">
        <f>IF(P69&lt;=0.5, 0, 1)</f>
        <v>1</v>
      </c>
      <c r="R69">
        <f>IF(N69=Q69, 0, 1)</f>
        <v>0</v>
      </c>
      <c r="S69">
        <f>IF(N69=1, P69, 1-P69)</f>
        <v>0.97451781541242244</v>
      </c>
      <c r="T69">
        <f>IF(S69=0, -100000, LN(S69))</f>
        <v>-2.5812478608582747E-2</v>
      </c>
    </row>
    <row r="70" spans="1:20" x14ac:dyDescent="0.25">
      <c r="A70">
        <v>57</v>
      </c>
      <c r="B70">
        <v>0</v>
      </c>
      <c r="C70">
        <v>2</v>
      </c>
      <c r="D70">
        <v>130</v>
      </c>
      <c r="E70">
        <v>236</v>
      </c>
      <c r="F70">
        <v>0</v>
      </c>
      <c r="G70">
        <v>2</v>
      </c>
      <c r="H70">
        <v>174</v>
      </c>
      <c r="I70">
        <v>0</v>
      </c>
      <c r="J70">
        <v>0</v>
      </c>
      <c r="K70">
        <v>2</v>
      </c>
      <c r="L70">
        <v>1</v>
      </c>
      <c r="M70">
        <v>3</v>
      </c>
      <c r="N70">
        <v>1</v>
      </c>
      <c r="O70">
        <f>SUMPRODUCT(A$4:M$4, A70:M70)+N$4</f>
        <v>-2.2456557515118911</v>
      </c>
      <c r="P70">
        <f>1/(1+EXP(0-O70))</f>
        <v>9.5724850144121729E-2</v>
      </c>
      <c r="Q70">
        <f>IF(P70&lt;=0.5, 0, 1)</f>
        <v>0</v>
      </c>
      <c r="R70">
        <f>IF(N70=Q70, 0, 1)</f>
        <v>1</v>
      </c>
      <c r="S70">
        <f>IF(N70=1, P70, 1-P70)</f>
        <v>9.5724850144121729E-2</v>
      </c>
      <c r="T70">
        <f>IF(S70=0, -100000, LN(S70))</f>
        <v>-2.3462773471031935</v>
      </c>
    </row>
    <row r="71" spans="1:20" x14ac:dyDescent="0.25">
      <c r="A71">
        <v>56</v>
      </c>
      <c r="B71">
        <v>1</v>
      </c>
      <c r="C71">
        <v>2</v>
      </c>
      <c r="D71">
        <v>120</v>
      </c>
      <c r="E71">
        <v>236</v>
      </c>
      <c r="F71">
        <v>0</v>
      </c>
      <c r="G71">
        <v>0</v>
      </c>
      <c r="H71">
        <v>178</v>
      </c>
      <c r="I71">
        <v>0</v>
      </c>
      <c r="J71">
        <v>0.8</v>
      </c>
      <c r="K71">
        <v>1</v>
      </c>
      <c r="L71">
        <v>0</v>
      </c>
      <c r="M71">
        <v>3</v>
      </c>
      <c r="N71">
        <v>0</v>
      </c>
      <c r="O71">
        <f>SUMPRODUCT(A$4:M$4, A71:M71)+N$4</f>
        <v>-4.2761323313506843</v>
      </c>
      <c r="P71">
        <f>1/(1+EXP(0-O71))</f>
        <v>1.3705844002629331E-2</v>
      </c>
      <c r="Q71">
        <f>IF(P71&lt;=0.5, 0, 1)</f>
        <v>0</v>
      </c>
      <c r="R71">
        <f>IF(N71=Q71, 0, 1)</f>
        <v>0</v>
      </c>
      <c r="S71">
        <f>IF(N71=1, P71, 1-P71)</f>
        <v>0.98629415599737069</v>
      </c>
      <c r="T71">
        <f>IF(S71=0, -100000, LN(S71))</f>
        <v>-1.3800636217305054E-2</v>
      </c>
    </row>
    <row r="72" spans="1:20" x14ac:dyDescent="0.25">
      <c r="A72">
        <v>62</v>
      </c>
      <c r="B72">
        <v>0</v>
      </c>
      <c r="C72">
        <v>4</v>
      </c>
      <c r="D72">
        <v>140</v>
      </c>
      <c r="E72">
        <v>268</v>
      </c>
      <c r="F72">
        <v>0</v>
      </c>
      <c r="G72">
        <v>2</v>
      </c>
      <c r="H72">
        <v>160</v>
      </c>
      <c r="I72">
        <v>0</v>
      </c>
      <c r="J72">
        <v>3.6</v>
      </c>
      <c r="K72">
        <v>3</v>
      </c>
      <c r="L72">
        <v>2</v>
      </c>
      <c r="M72">
        <v>3</v>
      </c>
      <c r="N72">
        <v>1</v>
      </c>
      <c r="O72">
        <f>SUMPRODUCT(A$4:M$4, A72:M72)+N$4</f>
        <v>3.1294246963001235</v>
      </c>
      <c r="P72">
        <f>1/(1+EXP(0-O72))</f>
        <v>0.95809029869959306</v>
      </c>
      <c r="Q72">
        <f>IF(P72&lt;=0.5, 0, 1)</f>
        <v>1</v>
      </c>
      <c r="R72">
        <f>IF(N72=Q72, 0, 1)</f>
        <v>0</v>
      </c>
      <c r="S72">
        <f>IF(N72=1, P72, 1-P72)</f>
        <v>0.95809029869959306</v>
      </c>
      <c r="T72">
        <f>IF(S72=0, -100000, LN(S72))</f>
        <v>-4.2813247938004138E-2</v>
      </c>
    </row>
    <row r="73" spans="1:20" x14ac:dyDescent="0.25">
      <c r="A73">
        <v>57</v>
      </c>
      <c r="B73">
        <v>1</v>
      </c>
      <c r="C73">
        <v>3</v>
      </c>
      <c r="D73">
        <v>150</v>
      </c>
      <c r="E73">
        <v>168</v>
      </c>
      <c r="F73">
        <v>0</v>
      </c>
      <c r="G73">
        <v>0</v>
      </c>
      <c r="H73">
        <v>174</v>
      </c>
      <c r="I73">
        <v>0</v>
      </c>
      <c r="J73">
        <v>1.6</v>
      </c>
      <c r="K73">
        <v>1</v>
      </c>
      <c r="L73">
        <v>0</v>
      </c>
      <c r="M73">
        <v>3</v>
      </c>
      <c r="N73">
        <v>0</v>
      </c>
      <c r="O73">
        <f>SUMPRODUCT(A$4:M$4, A73:M73)+N$4</f>
        <v>-2.4271280688385355</v>
      </c>
      <c r="P73">
        <f>1/(1+EXP(0-O73))</f>
        <v>8.1127299840450293E-2</v>
      </c>
      <c r="Q73">
        <f>IF(P73&lt;=0.5, 0, 1)</f>
        <v>0</v>
      </c>
      <c r="R73">
        <f>IF(N73=Q73, 0, 1)</f>
        <v>0</v>
      </c>
      <c r="S73">
        <f>IF(N73=1, P73, 1-P73)</f>
        <v>0.91887270015954969</v>
      </c>
      <c r="T73">
        <f>IF(S73=0, -100000, LN(S73))</f>
        <v>-8.4607686178189728E-2</v>
      </c>
    </row>
    <row r="74" spans="1:20" x14ac:dyDescent="0.25">
      <c r="A74">
        <v>54</v>
      </c>
      <c r="B74">
        <v>1</v>
      </c>
      <c r="C74">
        <v>4</v>
      </c>
      <c r="D74">
        <v>140</v>
      </c>
      <c r="E74">
        <v>239</v>
      </c>
      <c r="F74">
        <v>0</v>
      </c>
      <c r="G74">
        <v>0</v>
      </c>
      <c r="H74">
        <v>160</v>
      </c>
      <c r="I74">
        <v>0</v>
      </c>
      <c r="J74">
        <v>1.2</v>
      </c>
      <c r="K74">
        <v>1</v>
      </c>
      <c r="L74">
        <v>0</v>
      </c>
      <c r="M74">
        <v>3</v>
      </c>
      <c r="N74">
        <v>0</v>
      </c>
      <c r="O74">
        <f>SUMPRODUCT(A$4:M$4, A74:M74)+N$4</f>
        <v>-1.4911029538738463</v>
      </c>
      <c r="P74">
        <f>1/(1+EXP(0-O74))</f>
        <v>0.18375623779077827</v>
      </c>
      <c r="Q74">
        <f>IF(P74&lt;=0.5, 0, 1)</f>
        <v>0</v>
      </c>
      <c r="R74">
        <f>IF(N74=Q74, 0, 1)</f>
        <v>0</v>
      </c>
      <c r="S74">
        <f>IF(N74=1, P74, 1-P74)</f>
        <v>0.81624376220922179</v>
      </c>
      <c r="T74">
        <f>IF(S74=0, -100000, LN(S74))</f>
        <v>-0.20304224043083829</v>
      </c>
    </row>
    <row r="75" spans="1:20" x14ac:dyDescent="0.25">
      <c r="A75">
        <v>48</v>
      </c>
      <c r="B75">
        <v>0</v>
      </c>
      <c r="C75">
        <v>3</v>
      </c>
      <c r="D75">
        <v>130</v>
      </c>
      <c r="E75">
        <v>275</v>
      </c>
      <c r="F75">
        <v>0</v>
      </c>
      <c r="G75">
        <v>0</v>
      </c>
      <c r="H75">
        <v>139</v>
      </c>
      <c r="I75">
        <v>0</v>
      </c>
      <c r="J75">
        <v>0.2</v>
      </c>
      <c r="K75">
        <v>1</v>
      </c>
      <c r="L75">
        <v>0</v>
      </c>
      <c r="M75">
        <v>3</v>
      </c>
      <c r="N75">
        <v>0</v>
      </c>
      <c r="O75">
        <f>SUMPRODUCT(A$4:M$4, A75:M75)+N$4</f>
        <v>-3.1749235260528543</v>
      </c>
      <c r="P75">
        <f>1/(1+EXP(0-O75))</f>
        <v>4.012037692217809E-2</v>
      </c>
      <c r="Q75">
        <f>IF(P75&lt;=0.5, 0, 1)</f>
        <v>0</v>
      </c>
      <c r="R75">
        <f>IF(N75=Q75, 0, 1)</f>
        <v>0</v>
      </c>
      <c r="S75">
        <f>IF(N75=1, P75, 1-P75)</f>
        <v>0.95987962307782193</v>
      </c>
      <c r="T75">
        <f>IF(S75=0, -100000, LN(S75))</f>
        <v>-4.0947395009836698E-2</v>
      </c>
    </row>
    <row r="76" spans="1:20" x14ac:dyDescent="0.25">
      <c r="A76">
        <v>58</v>
      </c>
      <c r="B76">
        <v>0</v>
      </c>
      <c r="C76">
        <v>1</v>
      </c>
      <c r="D76">
        <v>150</v>
      </c>
      <c r="E76">
        <v>283</v>
      </c>
      <c r="F76">
        <v>1</v>
      </c>
      <c r="G76">
        <v>2</v>
      </c>
      <c r="H76">
        <v>162</v>
      </c>
      <c r="I76">
        <v>0</v>
      </c>
      <c r="J76">
        <v>1</v>
      </c>
      <c r="K76">
        <v>1</v>
      </c>
      <c r="L76">
        <v>0</v>
      </c>
      <c r="M76">
        <v>3</v>
      </c>
      <c r="N76">
        <v>0</v>
      </c>
      <c r="O76">
        <f>SUMPRODUCT(A$4:M$4, A76:M76)+N$4</f>
        <v>-4.6385586787528421</v>
      </c>
      <c r="P76">
        <f>1/(1+EXP(0-O76))</f>
        <v>9.578983151677772E-3</v>
      </c>
      <c r="Q76">
        <f>IF(P76&lt;=0.5, 0, 1)</f>
        <v>0</v>
      </c>
      <c r="R76">
        <f>IF(N76=Q76, 0, 1)</f>
        <v>0</v>
      </c>
      <c r="S76">
        <f>IF(N76=1, P76, 1-P76)</f>
        <v>0.99042101684832218</v>
      </c>
      <c r="T76">
        <f>IF(S76=0, -100000, LN(S76))</f>
        <v>-9.6251567112050056E-3</v>
      </c>
    </row>
    <row r="77" spans="1:20" x14ac:dyDescent="0.25">
      <c r="A77">
        <v>58</v>
      </c>
      <c r="B77">
        <v>1</v>
      </c>
      <c r="C77">
        <v>2</v>
      </c>
      <c r="D77">
        <v>120</v>
      </c>
      <c r="E77">
        <v>284</v>
      </c>
      <c r="F77">
        <v>0</v>
      </c>
      <c r="G77">
        <v>2</v>
      </c>
      <c r="H77">
        <v>160</v>
      </c>
      <c r="I77">
        <v>0</v>
      </c>
      <c r="J77">
        <v>1.8</v>
      </c>
      <c r="K77">
        <v>2</v>
      </c>
      <c r="L77">
        <v>0</v>
      </c>
      <c r="M77">
        <v>3</v>
      </c>
      <c r="N77">
        <v>1</v>
      </c>
      <c r="O77">
        <f>SUMPRODUCT(A$4:M$4, A77:M77)+N$4</f>
        <v>-2.2386509084590864</v>
      </c>
      <c r="P77">
        <f>1/(1+EXP(0-O77))</f>
        <v>9.6332920086137239E-2</v>
      </c>
      <c r="Q77">
        <f>IF(P77&lt;=0.5, 0, 1)</f>
        <v>0</v>
      </c>
      <c r="R77">
        <f>IF(N77=Q77, 0, 1)</f>
        <v>1</v>
      </c>
      <c r="S77">
        <f>IF(N77=1, P77, 1-P77)</f>
        <v>9.6332920086137239E-2</v>
      </c>
      <c r="T77">
        <f>IF(S77=0, -100000, LN(S77))</f>
        <v>-2.3399451693102971</v>
      </c>
    </row>
    <row r="78" spans="1:20" x14ac:dyDescent="0.25">
      <c r="A78">
        <v>58</v>
      </c>
      <c r="B78">
        <v>1</v>
      </c>
      <c r="C78">
        <v>3</v>
      </c>
      <c r="D78">
        <v>132</v>
      </c>
      <c r="E78">
        <v>224</v>
      </c>
      <c r="F78">
        <v>0</v>
      </c>
      <c r="G78">
        <v>2</v>
      </c>
      <c r="H78">
        <v>173</v>
      </c>
      <c r="I78">
        <v>0</v>
      </c>
      <c r="J78">
        <v>3.2</v>
      </c>
      <c r="K78">
        <v>1</v>
      </c>
      <c r="L78">
        <v>2</v>
      </c>
      <c r="M78">
        <v>7</v>
      </c>
      <c r="N78">
        <v>1</v>
      </c>
      <c r="O78">
        <f>SUMPRODUCT(A$4:M$4, A78:M78)+N$4</f>
        <v>2.0287640418913089</v>
      </c>
      <c r="P78">
        <f>1/(1+EXP(0-O78))</f>
        <v>0.88378419325587165</v>
      </c>
      <c r="Q78">
        <f>IF(P78&lt;=0.5, 0, 1)</f>
        <v>1</v>
      </c>
      <c r="R78">
        <f>IF(N78=Q78, 0, 1)</f>
        <v>0</v>
      </c>
      <c r="S78">
        <f>IF(N78=1, P78, 1-P78)</f>
        <v>0.88378419325587165</v>
      </c>
      <c r="T78">
        <f>IF(S78=0, -100000, LN(S78))</f>
        <v>-0.12354237142408275</v>
      </c>
    </row>
    <row r="79" spans="1:20" x14ac:dyDescent="0.25">
      <c r="A79">
        <v>40</v>
      </c>
      <c r="B79">
        <v>1</v>
      </c>
      <c r="C79">
        <v>4</v>
      </c>
      <c r="D79">
        <v>110</v>
      </c>
      <c r="E79">
        <v>167</v>
      </c>
      <c r="F79">
        <v>0</v>
      </c>
      <c r="G79">
        <v>2</v>
      </c>
      <c r="H79">
        <v>114</v>
      </c>
      <c r="I79">
        <v>1</v>
      </c>
      <c r="J79">
        <v>2</v>
      </c>
      <c r="K79">
        <v>2</v>
      </c>
      <c r="L79">
        <v>0</v>
      </c>
      <c r="M79">
        <v>7</v>
      </c>
      <c r="N79">
        <v>1</v>
      </c>
      <c r="O79">
        <f>SUMPRODUCT(A$4:M$4, A79:M79)+N$4</f>
        <v>1.989510746110664</v>
      </c>
      <c r="P79">
        <f>1/(1+EXP(0-O79))</f>
        <v>0.87969136722647068</v>
      </c>
      <c r="Q79">
        <f>IF(P79&lt;=0.5, 0, 1)</f>
        <v>1</v>
      </c>
      <c r="R79">
        <f>IF(N79=Q79, 0, 1)</f>
        <v>0</v>
      </c>
      <c r="S79">
        <f>IF(N79=1, P79, 1-P79)</f>
        <v>0.87969136722647068</v>
      </c>
      <c r="T79">
        <f>IF(S79=0, -100000, LN(S79))</f>
        <v>-0.12818415208702721</v>
      </c>
    </row>
    <row r="80" spans="1:20" x14ac:dyDescent="0.25">
      <c r="A80">
        <v>60</v>
      </c>
      <c r="B80">
        <v>1</v>
      </c>
      <c r="C80">
        <v>4</v>
      </c>
      <c r="D80">
        <v>117</v>
      </c>
      <c r="E80">
        <v>230</v>
      </c>
      <c r="F80">
        <v>1</v>
      </c>
      <c r="G80">
        <v>0</v>
      </c>
      <c r="H80">
        <v>160</v>
      </c>
      <c r="I80">
        <v>1</v>
      </c>
      <c r="J80">
        <v>1.4</v>
      </c>
      <c r="K80">
        <v>1</v>
      </c>
      <c r="L80">
        <v>2</v>
      </c>
      <c r="M80">
        <v>7</v>
      </c>
      <c r="N80">
        <v>1</v>
      </c>
      <c r="O80">
        <f>SUMPRODUCT(A$4:M$4, A80:M80)+N$4</f>
        <v>2.0089438483932387</v>
      </c>
      <c r="P80">
        <f>1/(1+EXP(0-O80))</f>
        <v>0.88173293112902007</v>
      </c>
      <c r="Q80">
        <f>IF(P80&lt;=0.5, 0, 1)</f>
        <v>1</v>
      </c>
      <c r="R80">
        <f>IF(N80=Q80, 0, 1)</f>
        <v>0</v>
      </c>
      <c r="S80">
        <f>IF(N80=1, P80, 1-P80)</f>
        <v>0.88173293112902007</v>
      </c>
      <c r="T80">
        <f>IF(S80=0, -100000, LN(S80))</f>
        <v>-0.12586606800171848</v>
      </c>
    </row>
    <row r="81" spans="1:20" x14ac:dyDescent="0.25">
      <c r="A81">
        <v>59</v>
      </c>
      <c r="B81">
        <v>1</v>
      </c>
      <c r="C81">
        <v>4</v>
      </c>
      <c r="D81">
        <v>135</v>
      </c>
      <c r="E81">
        <v>234</v>
      </c>
      <c r="F81">
        <v>0</v>
      </c>
      <c r="G81">
        <v>0</v>
      </c>
      <c r="H81">
        <v>161</v>
      </c>
      <c r="I81">
        <v>0</v>
      </c>
      <c r="J81">
        <v>0.5</v>
      </c>
      <c r="K81">
        <v>2</v>
      </c>
      <c r="L81">
        <v>0</v>
      </c>
      <c r="M81">
        <v>7</v>
      </c>
      <c r="N81">
        <v>0</v>
      </c>
      <c r="O81">
        <f>SUMPRODUCT(A$4:M$4, A81:M81)+N$4</f>
        <v>0.17572239267702905</v>
      </c>
      <c r="P81">
        <f>1/(1+EXP(0-O81))</f>
        <v>0.54381790407118713</v>
      </c>
      <c r="Q81">
        <f>IF(P81&lt;=0.5, 0, 1)</f>
        <v>1</v>
      </c>
      <c r="R81">
        <f>IF(N81=Q81, 0, 1)</f>
        <v>1</v>
      </c>
      <c r="S81">
        <f>IF(N81=1, P81, 1-P81)</f>
        <v>0.45618209592881287</v>
      </c>
      <c r="T81">
        <f>IF(S81=0, -100000, LN(S81))</f>
        <v>-0.78486321600280251</v>
      </c>
    </row>
    <row r="82" spans="1:20" x14ac:dyDescent="0.25">
      <c r="A82">
        <v>44</v>
      </c>
      <c r="B82">
        <v>1</v>
      </c>
      <c r="C82">
        <v>3</v>
      </c>
      <c r="D82">
        <v>130</v>
      </c>
      <c r="E82">
        <v>233</v>
      </c>
      <c r="F82">
        <v>0</v>
      </c>
      <c r="G82">
        <v>0</v>
      </c>
      <c r="H82">
        <v>179</v>
      </c>
      <c r="I82">
        <v>1</v>
      </c>
      <c r="J82">
        <v>0.4</v>
      </c>
      <c r="K82">
        <v>1</v>
      </c>
      <c r="L82">
        <v>0</v>
      </c>
      <c r="M82">
        <v>3</v>
      </c>
      <c r="N82">
        <v>0</v>
      </c>
      <c r="O82">
        <f>SUMPRODUCT(A$4:M$4, A82:M82)+N$4</f>
        <v>-2.3870780248835928</v>
      </c>
      <c r="P82">
        <f>1/(1+EXP(0-O82))</f>
        <v>8.4163383981697287E-2</v>
      </c>
      <c r="Q82">
        <f>IF(P82&lt;=0.5, 0, 1)</f>
        <v>0</v>
      </c>
      <c r="R82">
        <f>IF(N82=Q82, 0, 1)</f>
        <v>0</v>
      </c>
      <c r="S82">
        <f>IF(N82=1, P82, 1-P82)</f>
        <v>0.91583661601830268</v>
      </c>
      <c r="T82">
        <f>IF(S82=0, -100000, LN(S82))</f>
        <v>-8.7917297009500864E-2</v>
      </c>
    </row>
    <row r="83" spans="1:20" x14ac:dyDescent="0.25">
      <c r="A83">
        <v>65</v>
      </c>
      <c r="B83">
        <v>0</v>
      </c>
      <c r="C83">
        <v>4</v>
      </c>
      <c r="D83">
        <v>150</v>
      </c>
      <c r="E83">
        <v>225</v>
      </c>
      <c r="F83">
        <v>0</v>
      </c>
      <c r="G83">
        <v>2</v>
      </c>
      <c r="H83">
        <v>114</v>
      </c>
      <c r="I83">
        <v>0</v>
      </c>
      <c r="J83">
        <v>1</v>
      </c>
      <c r="K83">
        <v>2</v>
      </c>
      <c r="L83">
        <v>3</v>
      </c>
      <c r="M83">
        <v>7</v>
      </c>
      <c r="N83">
        <v>1</v>
      </c>
      <c r="O83">
        <f>SUMPRODUCT(A$4:M$4, A83:M83)+N$4</f>
        <v>5.4359682590471969</v>
      </c>
      <c r="P83">
        <f>1/(1+EXP(0-O83))</f>
        <v>0.9956618869607603</v>
      </c>
      <c r="Q83">
        <f>IF(P83&lt;=0.5, 0, 1)</f>
        <v>1</v>
      </c>
      <c r="R83">
        <f>IF(N83=Q83, 0, 1)</f>
        <v>0</v>
      </c>
      <c r="S83">
        <f>IF(N83=1, P83, 1-P83)</f>
        <v>0.9956618869607603</v>
      </c>
      <c r="T83">
        <f>IF(S83=0, -100000, LN(S83))</f>
        <v>-4.3475499537675892E-3</v>
      </c>
    </row>
    <row r="84" spans="1:20" x14ac:dyDescent="0.25">
      <c r="A84">
        <v>51</v>
      </c>
      <c r="B84">
        <v>1</v>
      </c>
      <c r="C84">
        <v>3</v>
      </c>
      <c r="D84">
        <v>110</v>
      </c>
      <c r="E84">
        <v>175</v>
      </c>
      <c r="F84">
        <v>0</v>
      </c>
      <c r="G84">
        <v>0</v>
      </c>
      <c r="H84">
        <v>123</v>
      </c>
      <c r="I84">
        <v>0</v>
      </c>
      <c r="J84">
        <v>0.6</v>
      </c>
      <c r="K84">
        <v>1</v>
      </c>
      <c r="L84">
        <v>0</v>
      </c>
      <c r="M84">
        <v>3</v>
      </c>
      <c r="N84">
        <v>0</v>
      </c>
      <c r="O84">
        <f>SUMPRODUCT(A$4:M$4, A84:M84)+N$4</f>
        <v>-2.7345360900182261</v>
      </c>
      <c r="P84">
        <f>1/(1+EXP(0-O84))</f>
        <v>6.0965957952542491E-2</v>
      </c>
      <c r="Q84">
        <f>IF(P84&lt;=0.5, 0, 1)</f>
        <v>0</v>
      </c>
      <c r="R84">
        <f>IF(N84=Q84, 0, 1)</f>
        <v>0</v>
      </c>
      <c r="S84">
        <f>IF(N84=1, P84, 1-P84)</f>
        <v>0.93903404204745755</v>
      </c>
      <c r="T84">
        <f>IF(S84=0, -100000, LN(S84))</f>
        <v>-6.2903546919347436E-2</v>
      </c>
    </row>
    <row r="85" spans="1:20" x14ac:dyDescent="0.25">
      <c r="A85">
        <v>65</v>
      </c>
      <c r="B85">
        <v>0</v>
      </c>
      <c r="C85">
        <v>3</v>
      </c>
      <c r="D85">
        <v>140</v>
      </c>
      <c r="E85">
        <v>417</v>
      </c>
      <c r="F85">
        <v>1</v>
      </c>
      <c r="G85">
        <v>2</v>
      </c>
      <c r="H85">
        <v>157</v>
      </c>
      <c r="I85">
        <v>0</v>
      </c>
      <c r="J85">
        <v>0.8</v>
      </c>
      <c r="K85">
        <v>1</v>
      </c>
      <c r="L85">
        <v>1</v>
      </c>
      <c r="M85">
        <v>3</v>
      </c>
      <c r="N85">
        <v>0</v>
      </c>
      <c r="O85">
        <f>SUMPRODUCT(A$4:M$4, A85:M85)+N$4</f>
        <v>-1.564268799857679</v>
      </c>
      <c r="P85">
        <f>1/(1+EXP(0-O85))</f>
        <v>0.17303495513316786</v>
      </c>
      <c r="Q85">
        <f>IF(P85&lt;=0.5, 0, 1)</f>
        <v>0</v>
      </c>
      <c r="R85">
        <f>IF(N85=Q85, 0, 1)</f>
        <v>0</v>
      </c>
      <c r="S85">
        <f>IF(N85=1, P85, 1-P85)</f>
        <v>0.8269650448668322</v>
      </c>
      <c r="T85">
        <f>IF(S85=0, -100000, LN(S85))</f>
        <v>-0.18999285224371754</v>
      </c>
    </row>
    <row r="86" spans="1:20" x14ac:dyDescent="0.25">
      <c r="A86">
        <v>60</v>
      </c>
      <c r="B86">
        <v>1</v>
      </c>
      <c r="C86">
        <v>4</v>
      </c>
      <c r="D86">
        <v>130</v>
      </c>
      <c r="E86">
        <v>253</v>
      </c>
      <c r="F86">
        <v>0</v>
      </c>
      <c r="G86">
        <v>0</v>
      </c>
      <c r="H86">
        <v>144</v>
      </c>
      <c r="I86">
        <v>1</v>
      </c>
      <c r="J86">
        <v>1.4</v>
      </c>
      <c r="K86">
        <v>1</v>
      </c>
      <c r="L86">
        <v>1</v>
      </c>
      <c r="M86">
        <v>7</v>
      </c>
      <c r="N86">
        <v>1</v>
      </c>
      <c r="O86">
        <f>SUMPRODUCT(A$4:M$4, A86:M86)+N$4</f>
        <v>1.898153857605676</v>
      </c>
      <c r="P86">
        <f>1/(1+EXP(0-O86))</f>
        <v>0.86968243604004336</v>
      </c>
      <c r="Q86">
        <f>IF(P86&lt;=0.5, 0, 1)</f>
        <v>1</v>
      </c>
      <c r="R86">
        <f>IF(N86=Q86, 0, 1)</f>
        <v>0</v>
      </c>
      <c r="S86">
        <f>IF(N86=1, P86, 1-P86)</f>
        <v>0.86968243604004336</v>
      </c>
      <c r="T86">
        <f>IF(S86=0, -100000, LN(S86))</f>
        <v>-0.13962715001400733</v>
      </c>
    </row>
    <row r="87" spans="1:20" x14ac:dyDescent="0.25">
      <c r="A87">
        <v>54</v>
      </c>
      <c r="B87">
        <v>1</v>
      </c>
      <c r="C87">
        <v>4</v>
      </c>
      <c r="D87">
        <v>124</v>
      </c>
      <c r="E87">
        <v>266</v>
      </c>
      <c r="F87">
        <v>0</v>
      </c>
      <c r="G87">
        <v>2</v>
      </c>
      <c r="H87">
        <v>109</v>
      </c>
      <c r="I87">
        <v>1</v>
      </c>
      <c r="J87">
        <v>2.2000000000000002</v>
      </c>
      <c r="K87">
        <v>2</v>
      </c>
      <c r="L87">
        <v>1</v>
      </c>
      <c r="M87">
        <v>7</v>
      </c>
      <c r="N87">
        <v>1</v>
      </c>
      <c r="O87">
        <f>SUMPRODUCT(A$4:M$4, A87:M87)+N$4</f>
        <v>4.0654833818046949</v>
      </c>
      <c r="P87">
        <f>1/(1+EXP(0-O87))</f>
        <v>0.9831346253564146</v>
      </c>
      <c r="Q87">
        <f>IF(P87&lt;=0.5, 0, 1)</f>
        <v>1</v>
      </c>
      <c r="R87">
        <f>IF(N87=Q87, 0, 1)</f>
        <v>0</v>
      </c>
      <c r="S87">
        <f>IF(N87=1, P87, 1-P87)</f>
        <v>0.9831346253564146</v>
      </c>
      <c r="T87">
        <f>IF(S87=0, -100000, LN(S87))</f>
        <v>-1.7009214645199576E-2</v>
      </c>
    </row>
    <row r="88" spans="1:20" x14ac:dyDescent="0.25">
      <c r="A88">
        <v>50</v>
      </c>
      <c r="B88">
        <v>1</v>
      </c>
      <c r="C88">
        <v>3</v>
      </c>
      <c r="D88">
        <v>140</v>
      </c>
      <c r="E88">
        <v>233</v>
      </c>
      <c r="F88">
        <v>0</v>
      </c>
      <c r="G88">
        <v>0</v>
      </c>
      <c r="H88">
        <v>163</v>
      </c>
      <c r="I88">
        <v>0</v>
      </c>
      <c r="J88">
        <v>0.6</v>
      </c>
      <c r="K88">
        <v>2</v>
      </c>
      <c r="L88">
        <v>1</v>
      </c>
      <c r="M88">
        <v>7</v>
      </c>
      <c r="N88">
        <v>1</v>
      </c>
      <c r="O88">
        <f>SUMPRODUCT(A$4:M$4, A88:M88)+N$4</f>
        <v>0.98077527980873924</v>
      </c>
      <c r="P88">
        <f>1/(1+EXP(0-O88))</f>
        <v>0.72726202171271703</v>
      </c>
      <c r="Q88">
        <f>IF(P88&lt;=0.5, 0, 1)</f>
        <v>1</v>
      </c>
      <c r="R88">
        <f>IF(N88=Q88, 0, 1)</f>
        <v>0</v>
      </c>
      <c r="S88">
        <f>IF(N88=1, P88, 1-P88)</f>
        <v>0.72726202171271703</v>
      </c>
      <c r="T88">
        <f>IF(S88=0, -100000, LN(S88))</f>
        <v>-0.31846845137189111</v>
      </c>
    </row>
    <row r="89" spans="1:20" x14ac:dyDescent="0.25">
      <c r="A89">
        <v>54</v>
      </c>
      <c r="B89">
        <v>1</v>
      </c>
      <c r="C89">
        <v>3</v>
      </c>
      <c r="D89">
        <v>125</v>
      </c>
      <c r="E89">
        <v>273</v>
      </c>
      <c r="F89">
        <v>0</v>
      </c>
      <c r="G89">
        <v>2</v>
      </c>
      <c r="H89">
        <v>152</v>
      </c>
      <c r="I89">
        <v>0</v>
      </c>
      <c r="J89">
        <v>0.5</v>
      </c>
      <c r="K89">
        <v>3</v>
      </c>
      <c r="L89">
        <v>1</v>
      </c>
      <c r="M89">
        <v>3</v>
      </c>
      <c r="N89">
        <v>0</v>
      </c>
      <c r="O89">
        <f>SUMPRODUCT(A$4:M$4, A89:M89)+N$4</f>
        <v>0.90264679704282713</v>
      </c>
      <c r="P89">
        <f>1/(1+EXP(0-O89))</f>
        <v>0.71149311639182578</v>
      </c>
      <c r="Q89">
        <f>IF(P89&lt;=0.5, 0, 1)</f>
        <v>1</v>
      </c>
      <c r="R89">
        <f>IF(N89=Q89, 0, 1)</f>
        <v>1</v>
      </c>
      <c r="S89">
        <f>IF(N89=1, P89, 1-P89)</f>
        <v>0.28850688360817422</v>
      </c>
      <c r="T89">
        <f>IF(S89=0, -100000, LN(S89))</f>
        <v>-1.2430363333249563</v>
      </c>
    </row>
    <row r="90" spans="1:20" x14ac:dyDescent="0.25">
      <c r="A90">
        <v>60</v>
      </c>
      <c r="B90">
        <v>1</v>
      </c>
      <c r="C90">
        <v>3</v>
      </c>
      <c r="D90">
        <v>140</v>
      </c>
      <c r="E90">
        <v>185</v>
      </c>
      <c r="F90">
        <v>0</v>
      </c>
      <c r="G90">
        <v>2</v>
      </c>
      <c r="H90">
        <v>155</v>
      </c>
      <c r="I90">
        <v>0</v>
      </c>
      <c r="J90">
        <v>3</v>
      </c>
      <c r="K90">
        <v>2</v>
      </c>
      <c r="L90">
        <v>0</v>
      </c>
      <c r="M90">
        <v>3</v>
      </c>
      <c r="N90">
        <v>1</v>
      </c>
      <c r="O90">
        <f>SUMPRODUCT(A$4:M$4, A90:M90)+N$4</f>
        <v>-0.67434648783178375</v>
      </c>
      <c r="P90">
        <f>1/(1+EXP(0-O90))</f>
        <v>0.33752427370218879</v>
      </c>
      <c r="Q90">
        <f>IF(P90&lt;=0.5, 0, 1)</f>
        <v>0</v>
      </c>
      <c r="R90">
        <f>IF(N90=Q90, 0, 1)</f>
        <v>1</v>
      </c>
      <c r="S90">
        <f>IF(N90=1, P90, 1-P90)</f>
        <v>0.33752427370218879</v>
      </c>
      <c r="T90">
        <f>IF(S90=0, -100000, LN(S90))</f>
        <v>-1.0861178491752619</v>
      </c>
    </row>
    <row r="91" spans="1:20" x14ac:dyDescent="0.25">
      <c r="A91">
        <v>54</v>
      </c>
      <c r="B91">
        <v>1</v>
      </c>
      <c r="C91">
        <v>3</v>
      </c>
      <c r="D91">
        <v>150</v>
      </c>
      <c r="E91">
        <v>232</v>
      </c>
      <c r="F91">
        <v>0</v>
      </c>
      <c r="G91">
        <v>2</v>
      </c>
      <c r="H91">
        <v>165</v>
      </c>
      <c r="I91">
        <v>0</v>
      </c>
      <c r="J91">
        <v>1.6</v>
      </c>
      <c r="K91">
        <v>1</v>
      </c>
      <c r="L91">
        <v>0</v>
      </c>
      <c r="M91">
        <v>7</v>
      </c>
      <c r="N91">
        <v>0</v>
      </c>
      <c r="O91">
        <f>SUMPRODUCT(A$4:M$4, A91:M91)+N$4</f>
        <v>-0.35624682853655365</v>
      </c>
      <c r="P91">
        <f>1/(1+EXP(0-O91))</f>
        <v>0.41186840557016724</v>
      </c>
      <c r="Q91">
        <f>IF(P91&lt;=0.5, 0, 1)</f>
        <v>0</v>
      </c>
      <c r="R91">
        <f>IF(N91=Q91, 0, 1)</f>
        <v>0</v>
      </c>
      <c r="S91">
        <f>IF(N91=1, P91, 1-P91)</f>
        <v>0.58813159442983276</v>
      </c>
      <c r="T91">
        <f>IF(S91=0, -100000, LN(S91))</f>
        <v>-0.53080455607226973</v>
      </c>
    </row>
    <row r="92" spans="1:20" x14ac:dyDescent="0.25">
      <c r="A92">
        <v>51</v>
      </c>
      <c r="B92">
        <v>0</v>
      </c>
      <c r="C92">
        <v>3</v>
      </c>
      <c r="D92">
        <v>140</v>
      </c>
      <c r="E92">
        <v>308</v>
      </c>
      <c r="F92">
        <v>0</v>
      </c>
      <c r="G92">
        <v>2</v>
      </c>
      <c r="H92">
        <v>142</v>
      </c>
      <c r="I92">
        <v>0</v>
      </c>
      <c r="J92">
        <v>1.5</v>
      </c>
      <c r="K92">
        <v>1</v>
      </c>
      <c r="L92">
        <v>1</v>
      </c>
      <c r="M92">
        <v>3</v>
      </c>
      <c r="N92">
        <v>0</v>
      </c>
      <c r="O92">
        <f>SUMPRODUCT(A$4:M$4, A92:M92)+N$4</f>
        <v>-0.70196655027955224</v>
      </c>
      <c r="P92">
        <f>1/(1+EXP(0-O92))</f>
        <v>0.33137636262164016</v>
      </c>
      <c r="Q92">
        <f>IF(P92&lt;=0.5, 0, 1)</f>
        <v>0</v>
      </c>
      <c r="R92">
        <f>IF(N92=Q92, 0, 1)</f>
        <v>0</v>
      </c>
      <c r="S92">
        <f>IF(N92=1, P92, 1-P92)</f>
        <v>0.66862363737835984</v>
      </c>
      <c r="T92">
        <f>IF(S92=0, -100000, LN(S92))</f>
        <v>-0.40253395207879339</v>
      </c>
    </row>
    <row r="93" spans="1:20" x14ac:dyDescent="0.25">
      <c r="A93">
        <v>48</v>
      </c>
      <c r="B93">
        <v>1</v>
      </c>
      <c r="C93">
        <v>2</v>
      </c>
      <c r="D93">
        <v>130</v>
      </c>
      <c r="E93">
        <v>245</v>
      </c>
      <c r="F93">
        <v>0</v>
      </c>
      <c r="G93">
        <v>2</v>
      </c>
      <c r="H93">
        <v>180</v>
      </c>
      <c r="I93">
        <v>0</v>
      </c>
      <c r="J93">
        <v>0.2</v>
      </c>
      <c r="K93">
        <v>2</v>
      </c>
      <c r="L93">
        <v>0</v>
      </c>
      <c r="M93">
        <v>3</v>
      </c>
      <c r="N93">
        <v>0</v>
      </c>
      <c r="O93">
        <f>SUMPRODUCT(A$4:M$4, A93:M93)+N$4</f>
        <v>-2.6980796466368693</v>
      </c>
      <c r="P93">
        <f>1/(1+EXP(0-O93))</f>
        <v>6.3086766860779422E-2</v>
      </c>
      <c r="Q93">
        <f>IF(P93&lt;=0.5, 0, 1)</f>
        <v>0</v>
      </c>
      <c r="R93">
        <f>IF(N93=Q93, 0, 1)</f>
        <v>0</v>
      </c>
      <c r="S93">
        <f>IF(N93=1, P93, 1-P93)</f>
        <v>0.93691323313922059</v>
      </c>
      <c r="T93">
        <f>IF(S93=0, -100000, LN(S93))</f>
        <v>-6.5164601736632341E-2</v>
      </c>
    </row>
    <row r="94" spans="1:20" x14ac:dyDescent="0.25">
      <c r="A94">
        <v>39</v>
      </c>
      <c r="B94">
        <v>1</v>
      </c>
      <c r="C94">
        <v>3</v>
      </c>
      <c r="D94">
        <v>140</v>
      </c>
      <c r="E94">
        <v>321</v>
      </c>
      <c r="F94">
        <v>0</v>
      </c>
      <c r="G94">
        <v>2</v>
      </c>
      <c r="H94">
        <v>182</v>
      </c>
      <c r="I94">
        <v>0</v>
      </c>
      <c r="J94">
        <v>0</v>
      </c>
      <c r="K94">
        <v>1</v>
      </c>
      <c r="L94">
        <v>0</v>
      </c>
      <c r="M94">
        <v>3</v>
      </c>
      <c r="N94">
        <v>0</v>
      </c>
      <c r="O94">
        <f>SUMPRODUCT(A$4:M$4, A94:M94)+N$4</f>
        <v>-2.2127474166254659</v>
      </c>
      <c r="P94">
        <f>1/(1+EXP(0-O94))</f>
        <v>9.8611593149460053E-2</v>
      </c>
      <c r="Q94">
        <f>IF(P94&lt;=0.5, 0, 1)</f>
        <v>0</v>
      </c>
      <c r="R94">
        <f>IF(N94=Q94, 0, 1)</f>
        <v>0</v>
      </c>
      <c r="S94">
        <f>IF(N94=1, P94, 1-P94)</f>
        <v>0.90138840685054</v>
      </c>
      <c r="T94">
        <f>IF(S94=0, -100000, LN(S94))</f>
        <v>-0.1038190300790526</v>
      </c>
    </row>
    <row r="95" spans="1:20" x14ac:dyDescent="0.25">
      <c r="A95">
        <v>52</v>
      </c>
      <c r="B95">
        <v>1</v>
      </c>
      <c r="C95">
        <v>2</v>
      </c>
      <c r="D95">
        <v>120</v>
      </c>
      <c r="E95">
        <v>325</v>
      </c>
      <c r="F95">
        <v>0</v>
      </c>
      <c r="G95">
        <v>0</v>
      </c>
      <c r="H95">
        <v>172</v>
      </c>
      <c r="I95">
        <v>0</v>
      </c>
      <c r="J95">
        <v>0.2</v>
      </c>
      <c r="K95">
        <v>1</v>
      </c>
      <c r="L95">
        <v>0</v>
      </c>
      <c r="M95">
        <v>3</v>
      </c>
      <c r="N95">
        <v>0</v>
      </c>
      <c r="O95">
        <f>SUMPRODUCT(A$4:M$4, A95:M95)+N$4</f>
        <v>-4.022753544023983</v>
      </c>
      <c r="P95">
        <f>1/(1+EXP(0-O95))</f>
        <v>1.7588697673434548E-2</v>
      </c>
      <c r="Q95">
        <f>IF(P95&lt;=0.5, 0, 1)</f>
        <v>0</v>
      </c>
      <c r="R95">
        <f>IF(N95=Q95, 0, 1)</f>
        <v>0</v>
      </c>
      <c r="S95">
        <f>IF(N95=1, P95, 1-P95)</f>
        <v>0.98241130232656548</v>
      </c>
      <c r="T95">
        <f>IF(S95=0, -100000, LN(S95))</f>
        <v>-1.7745216844195503E-2</v>
      </c>
    </row>
    <row r="96" spans="1:20" x14ac:dyDescent="0.25">
      <c r="A96">
        <v>44</v>
      </c>
      <c r="B96">
        <v>1</v>
      </c>
      <c r="C96">
        <v>3</v>
      </c>
      <c r="D96">
        <v>140</v>
      </c>
      <c r="E96">
        <v>235</v>
      </c>
      <c r="F96">
        <v>0</v>
      </c>
      <c r="G96">
        <v>2</v>
      </c>
      <c r="H96">
        <v>180</v>
      </c>
      <c r="I96">
        <v>0</v>
      </c>
      <c r="J96">
        <v>0</v>
      </c>
      <c r="K96">
        <v>1</v>
      </c>
      <c r="L96">
        <v>0</v>
      </c>
      <c r="M96">
        <v>3</v>
      </c>
      <c r="N96">
        <v>0</v>
      </c>
      <c r="O96">
        <f>SUMPRODUCT(A$4:M$4, A96:M96)+N$4</f>
        <v>-2.4380660351208538</v>
      </c>
      <c r="P96">
        <f>1/(1+EXP(0-O96))</f>
        <v>8.0315648678875792E-2</v>
      </c>
      <c r="Q96">
        <f>IF(P96&lt;=0.5, 0, 1)</f>
        <v>0</v>
      </c>
      <c r="R96">
        <f>IF(N96=Q96, 0, 1)</f>
        <v>0</v>
      </c>
      <c r="S96">
        <f>IF(N96=1, P96, 1-P96)</f>
        <v>0.91968435132112425</v>
      </c>
      <c r="T96">
        <f>IF(S96=0, -100000, LN(S96))</f>
        <v>-8.3724764200165849E-2</v>
      </c>
    </row>
    <row r="97" spans="1:20" x14ac:dyDescent="0.25">
      <c r="A97">
        <v>59</v>
      </c>
      <c r="B97">
        <v>1</v>
      </c>
      <c r="C97">
        <v>4</v>
      </c>
      <c r="D97">
        <v>110</v>
      </c>
      <c r="E97">
        <v>239</v>
      </c>
      <c r="F97">
        <v>0</v>
      </c>
      <c r="G97">
        <v>2</v>
      </c>
      <c r="H97">
        <v>142</v>
      </c>
      <c r="I97">
        <v>1</v>
      </c>
      <c r="J97">
        <v>1.2</v>
      </c>
      <c r="K97">
        <v>2</v>
      </c>
      <c r="L97">
        <v>1</v>
      </c>
      <c r="M97">
        <v>7</v>
      </c>
      <c r="N97">
        <v>1</v>
      </c>
      <c r="O97">
        <f>SUMPRODUCT(A$4:M$4, A97:M97)+N$4</f>
        <v>2.5887273469692662</v>
      </c>
      <c r="P97">
        <f>1/(1+EXP(0-O97))</f>
        <v>0.93013255777519777</v>
      </c>
      <c r="Q97">
        <f>IF(P97&lt;=0.5, 0, 1)</f>
        <v>1</v>
      </c>
      <c r="R97">
        <f>IF(N97=Q97, 0, 1)</f>
        <v>0</v>
      </c>
      <c r="S97">
        <f>IF(N97=1, P97, 1-P97)</f>
        <v>0.93013255777519777</v>
      </c>
      <c r="T97">
        <f>IF(S97=0, -100000, LN(S97))</f>
        <v>-7.2428167749869765E-2</v>
      </c>
    </row>
    <row r="98" spans="1:20" x14ac:dyDescent="0.25">
      <c r="A98">
        <v>52</v>
      </c>
      <c r="B98">
        <v>1</v>
      </c>
      <c r="C98">
        <v>2</v>
      </c>
      <c r="D98">
        <v>134</v>
      </c>
      <c r="E98">
        <v>201</v>
      </c>
      <c r="F98">
        <v>0</v>
      </c>
      <c r="G98">
        <v>0</v>
      </c>
      <c r="H98">
        <v>158</v>
      </c>
      <c r="I98">
        <v>0</v>
      </c>
      <c r="J98">
        <v>0.8</v>
      </c>
      <c r="K98">
        <v>1</v>
      </c>
      <c r="L98">
        <v>1</v>
      </c>
      <c r="M98">
        <v>3</v>
      </c>
      <c r="N98">
        <v>0</v>
      </c>
      <c r="O98">
        <f>SUMPRODUCT(A$4:M$4, A98:M98)+N$4</f>
        <v>-2.0586021115034914</v>
      </c>
      <c r="P98">
        <f>1/(1+EXP(0-O98))</f>
        <v>0.11318606725169041</v>
      </c>
      <c r="Q98">
        <f>IF(P98&lt;=0.5, 0, 1)</f>
        <v>0</v>
      </c>
      <c r="R98">
        <f>IF(N98=Q98, 0, 1)</f>
        <v>0</v>
      </c>
      <c r="S98">
        <f>IF(N98=1, P98, 1-P98)</f>
        <v>0.88681393274830955</v>
      </c>
      <c r="T98">
        <f>IF(S98=0, -100000, LN(S98))</f>
        <v>-0.12012009010008422</v>
      </c>
    </row>
    <row r="99" spans="1:20" x14ac:dyDescent="0.25">
      <c r="A99">
        <v>71</v>
      </c>
      <c r="B99">
        <v>0</v>
      </c>
      <c r="C99">
        <v>3</v>
      </c>
      <c r="D99">
        <v>110</v>
      </c>
      <c r="E99">
        <v>265</v>
      </c>
      <c r="F99">
        <v>1</v>
      </c>
      <c r="G99">
        <v>2</v>
      </c>
      <c r="H99">
        <v>130</v>
      </c>
      <c r="I99">
        <v>0</v>
      </c>
      <c r="J99">
        <v>0</v>
      </c>
      <c r="K99">
        <v>1</v>
      </c>
      <c r="L99">
        <v>1</v>
      </c>
      <c r="M99">
        <v>3</v>
      </c>
      <c r="N99">
        <v>0</v>
      </c>
      <c r="O99">
        <f>SUMPRODUCT(A$4:M$4, A99:M99)+N$4</f>
        <v>-2.5469160599110641</v>
      </c>
      <c r="P99">
        <f>1/(1+EXP(0-O99))</f>
        <v>7.2633940588448367E-2</v>
      </c>
      <c r="Q99">
        <f>IF(P99&lt;=0.5, 0, 1)</f>
        <v>0</v>
      </c>
      <c r="R99">
        <f>IF(N99=Q99, 0, 1)</f>
        <v>0</v>
      </c>
      <c r="S99">
        <f>IF(N99=1, P99, 1-P99)</f>
        <v>0.92736605941155159</v>
      </c>
      <c r="T99">
        <f>IF(S99=0, -100000, LN(S99))</f>
        <v>-7.5406905266673444E-2</v>
      </c>
    </row>
    <row r="100" spans="1:20" x14ac:dyDescent="0.25">
      <c r="A100">
        <v>59</v>
      </c>
      <c r="B100">
        <v>1</v>
      </c>
      <c r="C100">
        <v>4</v>
      </c>
      <c r="D100">
        <v>140</v>
      </c>
      <c r="E100">
        <v>177</v>
      </c>
      <c r="F100">
        <v>0</v>
      </c>
      <c r="G100">
        <v>0</v>
      </c>
      <c r="H100">
        <v>162</v>
      </c>
      <c r="I100">
        <v>1</v>
      </c>
      <c r="J100">
        <v>0</v>
      </c>
      <c r="K100">
        <v>1</v>
      </c>
      <c r="L100">
        <v>1</v>
      </c>
      <c r="M100">
        <v>7</v>
      </c>
      <c r="N100">
        <v>1</v>
      </c>
      <c r="O100">
        <f>SUMPRODUCT(A$4:M$4, A100:M100)+N$4</f>
        <v>1.3347131171594455</v>
      </c>
      <c r="P100">
        <f>1/(1+EXP(0-O100))</f>
        <v>0.79161917099502743</v>
      </c>
      <c r="Q100">
        <f>IF(P100&lt;=0.5, 0, 1)</f>
        <v>1</v>
      </c>
      <c r="R100">
        <f>IF(N100=Q100, 0, 1)</f>
        <v>0</v>
      </c>
      <c r="S100">
        <f>IF(N100=1, P100, 1-P100)</f>
        <v>0.79161917099502743</v>
      </c>
      <c r="T100">
        <f>IF(S100=0, -100000, LN(S100))</f>
        <v>-0.23367484751384604</v>
      </c>
    </row>
    <row r="101" spans="1:20" x14ac:dyDescent="0.25">
      <c r="A101">
        <v>57</v>
      </c>
      <c r="B101">
        <v>1</v>
      </c>
      <c r="C101">
        <v>3</v>
      </c>
      <c r="D101">
        <v>128</v>
      </c>
      <c r="E101">
        <v>229</v>
      </c>
      <c r="F101">
        <v>0</v>
      </c>
      <c r="G101">
        <v>2</v>
      </c>
      <c r="H101">
        <v>150</v>
      </c>
      <c r="I101">
        <v>0</v>
      </c>
      <c r="J101">
        <v>0.4</v>
      </c>
      <c r="K101">
        <v>2</v>
      </c>
      <c r="L101">
        <v>1</v>
      </c>
      <c r="M101">
        <v>7</v>
      </c>
      <c r="N101">
        <v>1</v>
      </c>
      <c r="O101">
        <f>SUMPRODUCT(A$4:M$4, A101:M101)+N$4</f>
        <v>1.2278876668255005</v>
      </c>
      <c r="P101">
        <f>1/(1+EXP(0-O101))</f>
        <v>0.77344865273624563</v>
      </c>
      <c r="Q101">
        <f>IF(P101&lt;=0.5, 0, 1)</f>
        <v>1</v>
      </c>
      <c r="R101">
        <f>IF(N101=Q101, 0, 1)</f>
        <v>0</v>
      </c>
      <c r="S101">
        <f>IF(N101=1, P101, 1-P101)</f>
        <v>0.77344865273624563</v>
      </c>
      <c r="T101">
        <f>IF(S101=0, -100000, LN(S101))</f>
        <v>-0.2568959941896018</v>
      </c>
    </row>
    <row r="102" spans="1:20" x14ac:dyDescent="0.25">
      <c r="A102">
        <v>56</v>
      </c>
      <c r="B102">
        <v>1</v>
      </c>
      <c r="C102">
        <v>4</v>
      </c>
      <c r="D102">
        <v>125</v>
      </c>
      <c r="E102">
        <v>249</v>
      </c>
      <c r="F102">
        <v>1</v>
      </c>
      <c r="G102">
        <v>2</v>
      </c>
      <c r="H102">
        <v>144</v>
      </c>
      <c r="I102">
        <v>1</v>
      </c>
      <c r="J102">
        <v>1.2</v>
      </c>
      <c r="K102">
        <v>2</v>
      </c>
      <c r="L102">
        <v>1</v>
      </c>
      <c r="M102">
        <v>3</v>
      </c>
      <c r="N102">
        <v>1</v>
      </c>
      <c r="O102">
        <f>SUMPRODUCT(A$4:M$4, A102:M102)+N$4</f>
        <v>1.3570174384080076</v>
      </c>
      <c r="P102">
        <f>1/(1+EXP(0-O102))</f>
        <v>0.79527452568947388</v>
      </c>
      <c r="Q102">
        <f>IF(P102&lt;=0.5, 0, 1)</f>
        <v>1</v>
      </c>
      <c r="R102">
        <f>IF(N102=Q102, 0, 1)</f>
        <v>0</v>
      </c>
      <c r="S102">
        <f>IF(N102=1, P102, 1-P102)</f>
        <v>0.79527452568947388</v>
      </c>
      <c r="T102">
        <f>IF(S102=0, -100000, LN(S102))</f>
        <v>-0.2290679086027512</v>
      </c>
    </row>
    <row r="103" spans="1:20" x14ac:dyDescent="0.25">
      <c r="A103">
        <v>58</v>
      </c>
      <c r="B103">
        <v>1</v>
      </c>
      <c r="C103">
        <v>3</v>
      </c>
      <c r="D103">
        <v>140</v>
      </c>
      <c r="E103">
        <v>211</v>
      </c>
      <c r="F103">
        <v>1</v>
      </c>
      <c r="G103">
        <v>2</v>
      </c>
      <c r="H103">
        <v>165</v>
      </c>
      <c r="I103">
        <v>0</v>
      </c>
      <c r="J103">
        <v>0</v>
      </c>
      <c r="K103">
        <v>1</v>
      </c>
      <c r="L103">
        <v>0</v>
      </c>
      <c r="M103">
        <v>3</v>
      </c>
      <c r="N103">
        <v>0</v>
      </c>
      <c r="O103">
        <f>SUMPRODUCT(A$4:M$4, A103:M103)+N$4</f>
        <v>-2.8372960913617433</v>
      </c>
      <c r="P103">
        <f>1/(1+EXP(0-O103))</f>
        <v>5.5341725635771881E-2</v>
      </c>
      <c r="Q103">
        <f>IF(P103&lt;=0.5, 0, 1)</f>
        <v>0</v>
      </c>
      <c r="R103">
        <f>IF(N103=Q103, 0, 1)</f>
        <v>0</v>
      </c>
      <c r="S103">
        <f>IF(N103=1, P103, 1-P103)</f>
        <v>0.94465827436422811</v>
      </c>
      <c r="T103">
        <f>IF(S103=0, -100000, LN(S103))</f>
        <v>-5.6932031316046759E-2</v>
      </c>
    </row>
    <row r="104" spans="1:20" x14ac:dyDescent="0.25">
      <c r="A104">
        <v>51</v>
      </c>
      <c r="B104">
        <v>1</v>
      </c>
      <c r="C104">
        <v>3</v>
      </c>
      <c r="D104">
        <v>100</v>
      </c>
      <c r="E104">
        <v>222</v>
      </c>
      <c r="F104">
        <v>0</v>
      </c>
      <c r="G104">
        <v>0</v>
      </c>
      <c r="H104">
        <v>143</v>
      </c>
      <c r="I104">
        <v>1</v>
      </c>
      <c r="J104">
        <v>1.2</v>
      </c>
      <c r="K104">
        <v>2</v>
      </c>
      <c r="L104">
        <v>0</v>
      </c>
      <c r="M104">
        <v>3</v>
      </c>
      <c r="N104">
        <v>0</v>
      </c>
      <c r="O104">
        <f>SUMPRODUCT(A$4:M$4, A104:M104)+N$4</f>
        <v>-1.6235124681336375</v>
      </c>
      <c r="P104">
        <f>1/(1+EXP(0-O104))</f>
        <v>0.16472102738480773</v>
      </c>
      <c r="Q104">
        <f>IF(P104&lt;=0.5, 0, 1)</f>
        <v>0</v>
      </c>
      <c r="R104">
        <f>IF(N104=Q104, 0, 1)</f>
        <v>0</v>
      </c>
      <c r="S104">
        <f>IF(N104=1, P104, 1-P104)</f>
        <v>0.83527897261519224</v>
      </c>
      <c r="T104">
        <f>IF(S104=0, -100000, LN(S104))</f>
        <v>-0.17998951098955474</v>
      </c>
    </row>
    <row r="105" spans="1:20" x14ac:dyDescent="0.25">
      <c r="A105">
        <v>55</v>
      </c>
      <c r="B105">
        <v>1</v>
      </c>
      <c r="C105">
        <v>4</v>
      </c>
      <c r="D105">
        <v>140</v>
      </c>
      <c r="E105">
        <v>217</v>
      </c>
      <c r="F105">
        <v>0</v>
      </c>
      <c r="G105">
        <v>0</v>
      </c>
      <c r="H105">
        <v>111</v>
      </c>
      <c r="I105">
        <v>1</v>
      </c>
      <c r="J105">
        <v>5.6</v>
      </c>
      <c r="K105">
        <v>3</v>
      </c>
      <c r="L105">
        <v>0</v>
      </c>
      <c r="M105">
        <v>7</v>
      </c>
      <c r="N105">
        <v>1</v>
      </c>
      <c r="O105">
        <f>SUMPRODUCT(A$4:M$4, A105:M105)+N$4</f>
        <v>4.1335185662498635</v>
      </c>
      <c r="P105">
        <f>1/(1+EXP(0-O105))</f>
        <v>0.98422640420460039</v>
      </c>
      <c r="Q105">
        <f>IF(P105&lt;=0.5, 0, 1)</f>
        <v>1</v>
      </c>
      <c r="R105">
        <f>IF(N105=Q105, 0, 1)</f>
        <v>0</v>
      </c>
      <c r="S105">
        <f>IF(N105=1, P105, 1-P105)</f>
        <v>0.98422640420460039</v>
      </c>
      <c r="T105">
        <f>IF(S105=0, -100000, LN(S105))</f>
        <v>-1.589932282172888E-2</v>
      </c>
    </row>
    <row r="106" spans="1:20" x14ac:dyDescent="0.25">
      <c r="A106">
        <v>56</v>
      </c>
      <c r="B106">
        <v>0</v>
      </c>
      <c r="C106">
        <v>4</v>
      </c>
      <c r="D106">
        <v>200</v>
      </c>
      <c r="E106">
        <v>288</v>
      </c>
      <c r="F106">
        <v>1</v>
      </c>
      <c r="G106">
        <v>2</v>
      </c>
      <c r="H106">
        <v>133</v>
      </c>
      <c r="I106">
        <v>1</v>
      </c>
      <c r="J106">
        <v>4</v>
      </c>
      <c r="K106">
        <v>3</v>
      </c>
      <c r="L106">
        <v>2</v>
      </c>
      <c r="M106">
        <v>7</v>
      </c>
      <c r="N106">
        <v>1</v>
      </c>
      <c r="O106">
        <f>SUMPRODUCT(A$4:M$4, A106:M106)+N$4</f>
        <v>7.2046320023957975</v>
      </c>
      <c r="P106">
        <f>1/(1+EXP(0-O106))</f>
        <v>0.99925741622251685</v>
      </c>
      <c r="Q106">
        <f>IF(P106&lt;=0.5, 0, 1)</f>
        <v>1</v>
      </c>
      <c r="R106">
        <f>IF(N106=Q106, 0, 1)</f>
        <v>0</v>
      </c>
      <c r="S106">
        <f>IF(N106=1, P106, 1-P106)</f>
        <v>0.99925741622251685</v>
      </c>
      <c r="T106">
        <f>IF(S106=0, -100000, LN(S106))</f>
        <v>-7.4285962938699609E-4</v>
      </c>
    </row>
    <row r="107" spans="1:20" x14ac:dyDescent="0.25">
      <c r="A107">
        <v>54</v>
      </c>
      <c r="B107">
        <v>1</v>
      </c>
      <c r="C107">
        <v>4</v>
      </c>
      <c r="D107">
        <v>110</v>
      </c>
      <c r="E107">
        <v>239</v>
      </c>
      <c r="F107">
        <v>0</v>
      </c>
      <c r="G107">
        <v>0</v>
      </c>
      <c r="H107">
        <v>126</v>
      </c>
      <c r="I107">
        <v>1</v>
      </c>
      <c r="J107">
        <v>2.8</v>
      </c>
      <c r="K107">
        <v>2</v>
      </c>
      <c r="L107">
        <v>1</v>
      </c>
      <c r="M107">
        <v>7</v>
      </c>
      <c r="N107">
        <v>1</v>
      </c>
      <c r="O107">
        <f>SUMPRODUCT(A$4:M$4, A107:M107)+N$4</f>
        <v>2.8666429845286192</v>
      </c>
      <c r="P107">
        <f>1/(1+EXP(0-O107))</f>
        <v>0.94617263111262084</v>
      </c>
      <c r="Q107">
        <f>IF(P107&lt;=0.5, 0, 1)</f>
        <v>1</v>
      </c>
      <c r="R107">
        <f>IF(N107=Q107, 0, 1)</f>
        <v>0</v>
      </c>
      <c r="S107">
        <f>IF(N107=1, P107, 1-P107)</f>
        <v>0.94617263111262084</v>
      </c>
      <c r="T107">
        <f>IF(S107=0, -100000, LN(S107))</f>
        <v>-5.5330241258784219E-2</v>
      </c>
    </row>
    <row r="108" spans="1:20" x14ac:dyDescent="0.25">
      <c r="A108">
        <v>62</v>
      </c>
      <c r="B108">
        <v>1</v>
      </c>
      <c r="C108">
        <v>2</v>
      </c>
      <c r="D108">
        <v>120</v>
      </c>
      <c r="E108">
        <v>281</v>
      </c>
      <c r="F108">
        <v>0</v>
      </c>
      <c r="G108">
        <v>2</v>
      </c>
      <c r="H108">
        <v>103</v>
      </c>
      <c r="I108">
        <v>0</v>
      </c>
      <c r="J108">
        <v>1.4</v>
      </c>
      <c r="K108">
        <v>2</v>
      </c>
      <c r="L108">
        <v>1</v>
      </c>
      <c r="M108">
        <v>7</v>
      </c>
      <c r="N108">
        <v>1</v>
      </c>
      <c r="O108">
        <f>SUMPRODUCT(A$4:M$4, A108:M108)+N$4</f>
        <v>1.4349141913443102</v>
      </c>
      <c r="P108">
        <f>1/(1+EXP(0-O108))</f>
        <v>0.80766584911006456</v>
      </c>
      <c r="Q108">
        <f>IF(P108&lt;=0.5, 0, 1)</f>
        <v>1</v>
      </c>
      <c r="R108">
        <f>IF(N108=Q108, 0, 1)</f>
        <v>0</v>
      </c>
      <c r="S108">
        <f>IF(N108=1, P108, 1-P108)</f>
        <v>0.80766584911006456</v>
      </c>
      <c r="T108">
        <f>IF(S108=0, -100000, LN(S108))</f>
        <v>-0.21360685907930405</v>
      </c>
    </row>
    <row r="109" spans="1:20" x14ac:dyDescent="0.25">
      <c r="A109">
        <v>58</v>
      </c>
      <c r="B109">
        <v>1</v>
      </c>
      <c r="C109">
        <v>3</v>
      </c>
      <c r="D109">
        <v>105</v>
      </c>
      <c r="E109">
        <v>240</v>
      </c>
      <c r="F109">
        <v>0</v>
      </c>
      <c r="G109">
        <v>2</v>
      </c>
      <c r="H109">
        <v>154</v>
      </c>
      <c r="I109">
        <v>1</v>
      </c>
      <c r="J109">
        <v>0.6</v>
      </c>
      <c r="K109">
        <v>2</v>
      </c>
      <c r="L109">
        <v>0</v>
      </c>
      <c r="M109">
        <v>7</v>
      </c>
      <c r="N109">
        <v>0</v>
      </c>
      <c r="O109">
        <f>SUMPRODUCT(A$4:M$4, A109:M109)+N$4</f>
        <v>-0.17998102863766796</v>
      </c>
      <c r="P109">
        <f>1/(1+EXP(0-O109))</f>
        <v>0.45512581226050325</v>
      </c>
      <c r="Q109">
        <f>IF(P109&lt;=0.5, 0, 1)</f>
        <v>0</v>
      </c>
      <c r="R109">
        <f>IF(N109=Q109, 0, 1)</f>
        <v>0</v>
      </c>
      <c r="S109">
        <f>IF(N109=1, P109, 1-P109)</f>
        <v>0.5448741877394967</v>
      </c>
      <c r="T109">
        <f>IF(S109=0, -100000, LN(S109))</f>
        <v>-0.6072003591528462</v>
      </c>
    </row>
    <row r="110" spans="1:20" x14ac:dyDescent="0.25">
      <c r="A110">
        <v>45</v>
      </c>
      <c r="B110">
        <v>1</v>
      </c>
      <c r="C110">
        <v>2</v>
      </c>
      <c r="D110">
        <v>128</v>
      </c>
      <c r="E110">
        <v>308</v>
      </c>
      <c r="F110">
        <v>0</v>
      </c>
      <c r="G110">
        <v>2</v>
      </c>
      <c r="H110">
        <v>170</v>
      </c>
      <c r="I110">
        <v>0</v>
      </c>
      <c r="J110">
        <v>0</v>
      </c>
      <c r="K110">
        <v>1</v>
      </c>
      <c r="L110">
        <v>0</v>
      </c>
      <c r="M110">
        <v>3</v>
      </c>
      <c r="N110">
        <v>0</v>
      </c>
      <c r="O110">
        <f>SUMPRODUCT(A$4:M$4, A110:M110)+N$4</f>
        <v>-3.2640591733069559</v>
      </c>
      <c r="P110">
        <f>1/(1+EXP(0-O110))</f>
        <v>3.6824963942759179E-2</v>
      </c>
      <c r="Q110">
        <f>IF(P110&lt;=0.5, 0, 1)</f>
        <v>0</v>
      </c>
      <c r="R110">
        <f>IF(N110=Q110, 0, 1)</f>
        <v>0</v>
      </c>
      <c r="S110">
        <f>IF(N110=1, P110, 1-P110)</f>
        <v>0.96317503605724086</v>
      </c>
      <c r="T110">
        <f>IF(S110=0, -100000, LN(S110))</f>
        <v>-3.7520122478108806E-2</v>
      </c>
    </row>
    <row r="111" spans="1:20" x14ac:dyDescent="0.25">
      <c r="A111">
        <v>68</v>
      </c>
      <c r="B111">
        <v>1</v>
      </c>
      <c r="C111">
        <v>3</v>
      </c>
      <c r="D111">
        <v>118</v>
      </c>
      <c r="E111">
        <v>277</v>
      </c>
      <c r="F111">
        <v>0</v>
      </c>
      <c r="G111">
        <v>0</v>
      </c>
      <c r="H111">
        <v>151</v>
      </c>
      <c r="I111">
        <v>0</v>
      </c>
      <c r="J111">
        <v>1</v>
      </c>
      <c r="K111">
        <v>1</v>
      </c>
      <c r="L111">
        <v>1</v>
      </c>
      <c r="M111">
        <v>7</v>
      </c>
      <c r="N111">
        <v>0</v>
      </c>
      <c r="O111">
        <f>SUMPRODUCT(A$4:M$4, A111:M111)+N$4</f>
        <v>-0.30658779052904173</v>
      </c>
      <c r="P111">
        <f>1/(1+EXP(0-O111))</f>
        <v>0.42394783824797111</v>
      </c>
      <c r="Q111">
        <f>IF(P111&lt;=0.5, 0, 1)</f>
        <v>0</v>
      </c>
      <c r="R111">
        <f>IF(N111=Q111, 0, 1)</f>
        <v>0</v>
      </c>
      <c r="S111">
        <f>IF(N111=1, P111, 1-P111)</f>
        <v>0.57605216175202889</v>
      </c>
      <c r="T111">
        <f>IF(S111=0, -100000, LN(S111))</f>
        <v>-0.5515570637891557</v>
      </c>
    </row>
    <row r="112" spans="1:20" x14ac:dyDescent="0.25">
      <c r="A112">
        <v>58</v>
      </c>
      <c r="B112">
        <v>0</v>
      </c>
      <c r="C112">
        <v>4</v>
      </c>
      <c r="D112">
        <v>100</v>
      </c>
      <c r="E112">
        <v>248</v>
      </c>
      <c r="F112">
        <v>0</v>
      </c>
      <c r="G112">
        <v>2</v>
      </c>
      <c r="H112">
        <v>122</v>
      </c>
      <c r="I112">
        <v>0</v>
      </c>
      <c r="J112">
        <v>1</v>
      </c>
      <c r="K112">
        <v>2</v>
      </c>
      <c r="L112">
        <v>0</v>
      </c>
      <c r="M112">
        <v>3</v>
      </c>
      <c r="N112">
        <v>0</v>
      </c>
      <c r="O112">
        <f>SUMPRODUCT(A$4:M$4, A112:M112)+N$4</f>
        <v>-1.5719872349444239</v>
      </c>
      <c r="P112">
        <f>1/(1+EXP(0-O112))</f>
        <v>0.17193328018839757</v>
      </c>
      <c r="Q112">
        <f>IF(P112&lt;=0.5, 0, 1)</f>
        <v>0</v>
      </c>
      <c r="R112">
        <f>IF(N112=Q112, 0, 1)</f>
        <v>0</v>
      </c>
      <c r="S112">
        <f>IF(N112=1, P112, 1-P112)</f>
        <v>0.8280667198116024</v>
      </c>
      <c r="T112">
        <f>IF(S112=0, -100000, LN(S112))</f>
        <v>-0.18866154836061788</v>
      </c>
    </row>
    <row r="113" spans="1:20" x14ac:dyDescent="0.25">
      <c r="A113">
        <v>54</v>
      </c>
      <c r="B113">
        <v>0</v>
      </c>
      <c r="C113">
        <v>2</v>
      </c>
      <c r="D113">
        <v>132</v>
      </c>
      <c r="E113">
        <v>288</v>
      </c>
      <c r="F113">
        <v>1</v>
      </c>
      <c r="G113">
        <v>2</v>
      </c>
      <c r="H113">
        <v>159</v>
      </c>
      <c r="I113">
        <v>1</v>
      </c>
      <c r="J113">
        <v>0</v>
      </c>
      <c r="K113">
        <v>1</v>
      </c>
      <c r="L113">
        <v>1</v>
      </c>
      <c r="M113">
        <v>3</v>
      </c>
      <c r="N113">
        <v>0</v>
      </c>
      <c r="O113">
        <f>SUMPRODUCT(A$4:M$4, A113:M113)+N$4</f>
        <v>-2.332162151878717</v>
      </c>
      <c r="P113">
        <f>1/(1+EXP(0-O113))</f>
        <v>8.8494102576462522E-2</v>
      </c>
      <c r="Q113">
        <f>IF(P113&lt;=0.5, 0, 1)</f>
        <v>0</v>
      </c>
      <c r="R113">
        <f>IF(N113=Q113, 0, 1)</f>
        <v>0</v>
      </c>
      <c r="S113">
        <f>IF(N113=1, P113, 1-P113)</f>
        <v>0.91150589742353749</v>
      </c>
      <c r="T113">
        <f>IF(S113=0, -100000, LN(S113))</f>
        <v>-9.2657214864012474E-2</v>
      </c>
    </row>
    <row r="114" spans="1:20" x14ac:dyDescent="0.25">
      <c r="A114">
        <v>35</v>
      </c>
      <c r="B114">
        <v>1</v>
      </c>
      <c r="C114">
        <v>4</v>
      </c>
      <c r="D114">
        <v>126</v>
      </c>
      <c r="E114">
        <v>282</v>
      </c>
      <c r="F114">
        <v>0</v>
      </c>
      <c r="G114">
        <v>2</v>
      </c>
      <c r="H114">
        <v>156</v>
      </c>
      <c r="I114">
        <v>1</v>
      </c>
      <c r="J114">
        <v>0</v>
      </c>
      <c r="K114">
        <v>1</v>
      </c>
      <c r="L114">
        <v>0</v>
      </c>
      <c r="M114">
        <v>7</v>
      </c>
      <c r="N114">
        <v>1</v>
      </c>
      <c r="O114">
        <f>SUMPRODUCT(A$4:M$4, A114:M114)+N$4</f>
        <v>0.62737638314632527</v>
      </c>
      <c r="P114">
        <f>1/(1+EXP(0-O114))</f>
        <v>0.65189432728010221</v>
      </c>
      <c r="Q114">
        <f>IF(P114&lt;=0.5, 0, 1)</f>
        <v>1</v>
      </c>
      <c r="R114">
        <f>IF(N114=Q114, 0, 1)</f>
        <v>0</v>
      </c>
      <c r="S114">
        <f>IF(N114=1, P114, 1-P114)</f>
        <v>0.65189432728010221</v>
      </c>
      <c r="T114">
        <f>IF(S114=0, -100000, LN(S114))</f>
        <v>-0.42787280491478108</v>
      </c>
    </row>
    <row r="115" spans="1:20" x14ac:dyDescent="0.25">
      <c r="A115">
        <v>45</v>
      </c>
      <c r="B115">
        <v>0</v>
      </c>
      <c r="C115">
        <v>2</v>
      </c>
      <c r="D115">
        <v>112</v>
      </c>
      <c r="E115">
        <v>160</v>
      </c>
      <c r="F115">
        <v>0</v>
      </c>
      <c r="G115">
        <v>0</v>
      </c>
      <c r="H115">
        <v>138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0</v>
      </c>
      <c r="O115">
        <f>SUMPRODUCT(A$4:M$4, A115:M115)+N$4</f>
        <v>-3.9815082101120911</v>
      </c>
      <c r="P115">
        <f>1/(1+EXP(0-O115))</f>
        <v>1.8315752938455838E-2</v>
      </c>
      <c r="Q115">
        <f>IF(P115&lt;=0.5, 0, 1)</f>
        <v>0</v>
      </c>
      <c r="R115">
        <f>IF(N115=Q115, 0, 1)</f>
        <v>0</v>
      </c>
      <c r="S115">
        <f>IF(N115=1, P115, 1-P115)</f>
        <v>0.98168424706154411</v>
      </c>
      <c r="T115">
        <f>IF(S115=0, -100000, LN(S115))</f>
        <v>-1.8485563003481774E-2</v>
      </c>
    </row>
    <row r="116" spans="1:20" x14ac:dyDescent="0.25">
      <c r="A116">
        <v>59</v>
      </c>
      <c r="B116">
        <v>0</v>
      </c>
      <c r="C116">
        <v>4</v>
      </c>
      <c r="D116">
        <v>174</v>
      </c>
      <c r="E116">
        <v>249</v>
      </c>
      <c r="F116">
        <v>0</v>
      </c>
      <c r="G116">
        <v>0</v>
      </c>
      <c r="H116">
        <v>143</v>
      </c>
      <c r="I116">
        <v>1</v>
      </c>
      <c r="J116">
        <v>0</v>
      </c>
      <c r="K116">
        <v>2</v>
      </c>
      <c r="L116">
        <v>0</v>
      </c>
      <c r="M116">
        <v>3</v>
      </c>
      <c r="N116">
        <v>1</v>
      </c>
      <c r="O116">
        <f>SUMPRODUCT(A$4:M$4, A116:M116)+N$4</f>
        <v>0.29193535125966186</v>
      </c>
      <c r="P116">
        <f>1/(1+EXP(0-O116))</f>
        <v>0.57246987280544637</v>
      </c>
      <c r="Q116">
        <f>IF(P116&lt;=0.5, 0, 1)</f>
        <v>1</v>
      </c>
      <c r="R116">
        <f>IF(N116=Q116, 0, 1)</f>
        <v>0</v>
      </c>
      <c r="S116">
        <f>IF(N116=1, P116, 1-P116)</f>
        <v>0.57246987280544637</v>
      </c>
      <c r="T116">
        <f>IF(S116=0, -100000, LN(S116))</f>
        <v>-0.55779516885904712</v>
      </c>
    </row>
    <row r="117" spans="1:20" x14ac:dyDescent="0.25">
      <c r="A117">
        <v>62</v>
      </c>
      <c r="B117">
        <v>0</v>
      </c>
      <c r="C117">
        <v>4</v>
      </c>
      <c r="D117">
        <v>140</v>
      </c>
      <c r="E117">
        <v>394</v>
      </c>
      <c r="F117">
        <v>0</v>
      </c>
      <c r="G117">
        <v>2</v>
      </c>
      <c r="H117">
        <v>157</v>
      </c>
      <c r="I117">
        <v>0</v>
      </c>
      <c r="J117">
        <v>1.2</v>
      </c>
      <c r="K117">
        <v>2</v>
      </c>
      <c r="L117">
        <v>0</v>
      </c>
      <c r="M117">
        <v>3</v>
      </c>
      <c r="N117">
        <v>0</v>
      </c>
      <c r="O117">
        <f>SUMPRODUCT(A$4:M$4, A117:M117)+N$4</f>
        <v>-0.71125767293147746</v>
      </c>
      <c r="P117">
        <f>1/(1+EXP(0-O117))</f>
        <v>0.32932100002809078</v>
      </c>
      <c r="Q117">
        <f>IF(P117&lt;=0.5, 0, 1)</f>
        <v>0</v>
      </c>
      <c r="R117">
        <f>IF(N117=Q117, 0, 1)</f>
        <v>0</v>
      </c>
      <c r="S117">
        <f>IF(N117=1, P117, 1-P117)</f>
        <v>0.67067899997190916</v>
      </c>
      <c r="T117">
        <f>IF(S117=0, -100000, LN(S117))</f>
        <v>-0.39946464697956102</v>
      </c>
    </row>
    <row r="118" spans="1:20" x14ac:dyDescent="0.25">
      <c r="A118">
        <v>64</v>
      </c>
      <c r="B118">
        <v>1</v>
      </c>
      <c r="C118">
        <v>4</v>
      </c>
      <c r="D118">
        <v>145</v>
      </c>
      <c r="E118">
        <v>212</v>
      </c>
      <c r="F118">
        <v>0</v>
      </c>
      <c r="G118">
        <v>2</v>
      </c>
      <c r="H118">
        <v>132</v>
      </c>
      <c r="I118">
        <v>0</v>
      </c>
      <c r="J118">
        <v>2</v>
      </c>
      <c r="K118">
        <v>2</v>
      </c>
      <c r="L118">
        <v>2</v>
      </c>
      <c r="M118">
        <v>6</v>
      </c>
      <c r="N118">
        <v>1</v>
      </c>
      <c r="O118">
        <f>SUMPRODUCT(A$4:M$4, A118:M118)+N$4</f>
        <v>4.3118204020805351</v>
      </c>
      <c r="P118">
        <f>1/(1+EXP(0-O118))</f>
        <v>0.9867683079344205</v>
      </c>
      <c r="Q118">
        <f>IF(P118&lt;=0.5, 0, 1)</f>
        <v>1</v>
      </c>
      <c r="R118">
        <f>IF(N118=Q118, 0, 1)</f>
        <v>0</v>
      </c>
      <c r="S118">
        <f>IF(N118=1, P118, 1-P118)</f>
        <v>0.9867683079344205</v>
      </c>
      <c r="T118">
        <f>IF(S118=0, -100000, LN(S118))</f>
        <v>-1.3320010839401509E-2</v>
      </c>
    </row>
    <row r="119" spans="1:20" x14ac:dyDescent="0.25">
      <c r="A119">
        <v>56</v>
      </c>
      <c r="B119">
        <v>1</v>
      </c>
      <c r="C119">
        <v>4</v>
      </c>
      <c r="D119">
        <v>132</v>
      </c>
      <c r="E119">
        <v>184</v>
      </c>
      <c r="F119">
        <v>0</v>
      </c>
      <c r="G119">
        <v>2</v>
      </c>
      <c r="H119">
        <v>105</v>
      </c>
      <c r="I119">
        <v>1</v>
      </c>
      <c r="J119">
        <v>2.1</v>
      </c>
      <c r="K119">
        <v>2</v>
      </c>
      <c r="L119">
        <v>1</v>
      </c>
      <c r="M119">
        <v>6</v>
      </c>
      <c r="N119">
        <v>1</v>
      </c>
      <c r="O119">
        <f>SUMPRODUCT(A$4:M$4, A119:M119)+N$4</f>
        <v>3.8471775039022535</v>
      </c>
      <c r="P119">
        <f>1/(1+EXP(0-O119))</f>
        <v>0.97910599242868979</v>
      </c>
      <c r="Q119">
        <f>IF(P119&lt;=0.5, 0, 1)</f>
        <v>1</v>
      </c>
      <c r="R119">
        <f>IF(N119=Q119, 0, 1)</f>
        <v>0</v>
      </c>
      <c r="S119">
        <f>IF(N119=1, P119, 1-P119)</f>
        <v>0.97910599242868979</v>
      </c>
      <c r="T119">
        <f>IF(S119=0, -100000, LN(S119))</f>
        <v>-2.1115376296963802E-2</v>
      </c>
    </row>
    <row r="120" spans="1:20" x14ac:dyDescent="0.25">
      <c r="A120">
        <v>48</v>
      </c>
      <c r="B120">
        <v>1</v>
      </c>
      <c r="C120">
        <v>4</v>
      </c>
      <c r="D120">
        <v>124</v>
      </c>
      <c r="E120">
        <v>274</v>
      </c>
      <c r="F120">
        <v>0</v>
      </c>
      <c r="G120">
        <v>2</v>
      </c>
      <c r="H120">
        <v>166</v>
      </c>
      <c r="I120">
        <v>0</v>
      </c>
      <c r="J120">
        <v>0.5</v>
      </c>
      <c r="K120">
        <v>2</v>
      </c>
      <c r="L120">
        <v>0</v>
      </c>
      <c r="M120">
        <v>7</v>
      </c>
      <c r="N120">
        <v>1</v>
      </c>
      <c r="O120">
        <f>SUMPRODUCT(A$4:M$4, A120:M120)+N$4</f>
        <v>0.42993521209485586</v>
      </c>
      <c r="P120">
        <f>1/(1+EXP(0-O120))</f>
        <v>0.60585819757212778</v>
      </c>
      <c r="Q120">
        <f>IF(P120&lt;=0.5, 0, 1)</f>
        <v>1</v>
      </c>
      <c r="R120">
        <f>IF(N120=Q120, 0, 1)</f>
        <v>0</v>
      </c>
      <c r="S120">
        <f>IF(N120=1, P120, 1-P120)</f>
        <v>0.60585819757212778</v>
      </c>
      <c r="T120">
        <f>IF(S120=0, -100000, LN(S120))</f>
        <v>-0.50110931770021683</v>
      </c>
    </row>
    <row r="121" spans="1:20" x14ac:dyDescent="0.25">
      <c r="A121">
        <v>56</v>
      </c>
      <c r="B121">
        <v>0</v>
      </c>
      <c r="C121">
        <v>4</v>
      </c>
      <c r="D121">
        <v>134</v>
      </c>
      <c r="E121">
        <v>409</v>
      </c>
      <c r="F121">
        <v>0</v>
      </c>
      <c r="G121">
        <v>2</v>
      </c>
      <c r="H121">
        <v>150</v>
      </c>
      <c r="I121">
        <v>1</v>
      </c>
      <c r="J121">
        <v>1.9</v>
      </c>
      <c r="K121">
        <v>2</v>
      </c>
      <c r="L121">
        <v>2</v>
      </c>
      <c r="M121">
        <v>7</v>
      </c>
      <c r="N121">
        <v>1</v>
      </c>
      <c r="O121">
        <f>SUMPRODUCT(A$4:M$4, A121:M121)+N$4</f>
        <v>4.2678713267220019</v>
      </c>
      <c r="P121">
        <f>1/(1+EXP(0-O121))</f>
        <v>0.98618203400003979</v>
      </c>
      <c r="Q121">
        <f>IF(P121&lt;=0.5, 0, 1)</f>
        <v>1</v>
      </c>
      <c r="R121">
        <f>IF(N121=Q121, 0, 1)</f>
        <v>0</v>
      </c>
      <c r="S121">
        <f>IF(N121=1, P121, 1-P121)</f>
        <v>0.98618203400003979</v>
      </c>
      <c r="T121">
        <f>IF(S121=0, -100000, LN(S121))</f>
        <v>-1.39143227581315E-2</v>
      </c>
    </row>
    <row r="122" spans="1:20" x14ac:dyDescent="0.25">
      <c r="A122">
        <v>42</v>
      </c>
      <c r="B122">
        <v>1</v>
      </c>
      <c r="C122">
        <v>1</v>
      </c>
      <c r="D122">
        <v>148</v>
      </c>
      <c r="E122">
        <v>244</v>
      </c>
      <c r="F122">
        <v>0</v>
      </c>
      <c r="G122">
        <v>2</v>
      </c>
      <c r="H122">
        <v>178</v>
      </c>
      <c r="I122">
        <v>0</v>
      </c>
      <c r="J122">
        <v>0.8</v>
      </c>
      <c r="K122">
        <v>1</v>
      </c>
      <c r="L122">
        <v>2</v>
      </c>
      <c r="M122">
        <v>3</v>
      </c>
      <c r="N122">
        <v>0</v>
      </c>
      <c r="O122">
        <f>SUMPRODUCT(A$4:M$4, A122:M122)+N$4</f>
        <v>-0.77888147551935383</v>
      </c>
      <c r="P122">
        <f>1/(1+EXP(0-O122))</f>
        <v>0.31456100374831747</v>
      </c>
      <c r="Q122">
        <f>IF(P122&lt;=0.5, 0, 1)</f>
        <v>0</v>
      </c>
      <c r="R122">
        <f>IF(N122=Q122, 0, 1)</f>
        <v>0</v>
      </c>
      <c r="S122">
        <f>IF(N122=1, P122, 1-P122)</f>
        <v>0.68543899625168248</v>
      </c>
      <c r="T122">
        <f>IF(S122=0, -100000, LN(S122))</f>
        <v>-0.37769577554926387</v>
      </c>
    </row>
    <row r="123" spans="1:20" x14ac:dyDescent="0.25">
      <c r="A123">
        <v>67</v>
      </c>
      <c r="B123">
        <v>1</v>
      </c>
      <c r="C123">
        <v>4</v>
      </c>
      <c r="D123">
        <v>100</v>
      </c>
      <c r="E123">
        <v>299</v>
      </c>
      <c r="F123">
        <v>0</v>
      </c>
      <c r="G123">
        <v>2</v>
      </c>
      <c r="H123">
        <v>125</v>
      </c>
      <c r="I123">
        <v>1</v>
      </c>
      <c r="J123">
        <v>0.9</v>
      </c>
      <c r="K123">
        <v>2</v>
      </c>
      <c r="L123">
        <v>2</v>
      </c>
      <c r="M123">
        <v>3</v>
      </c>
      <c r="N123">
        <v>1</v>
      </c>
      <c r="O123">
        <f>SUMPRODUCT(A$4:M$4, A123:M123)+N$4</f>
        <v>2.8199651837175885</v>
      </c>
      <c r="P123">
        <f>1/(1+EXP(0-O123))</f>
        <v>0.94374521805263845</v>
      </c>
      <c r="Q123">
        <f>IF(P123&lt;=0.5, 0, 1)</f>
        <v>1</v>
      </c>
      <c r="R123">
        <f>IF(N123=Q123, 0, 1)</f>
        <v>0</v>
      </c>
      <c r="S123">
        <f>IF(N123=1, P123, 1-P123)</f>
        <v>0.94374521805263845</v>
      </c>
      <c r="T123">
        <f>IF(S123=0, -100000, LN(S123))</f>
        <v>-5.7899045395831412E-2</v>
      </c>
    </row>
    <row r="124" spans="1:20" x14ac:dyDescent="0.25">
      <c r="A124">
        <v>69</v>
      </c>
      <c r="B124">
        <v>1</v>
      </c>
      <c r="C124">
        <v>1</v>
      </c>
      <c r="D124">
        <v>160</v>
      </c>
      <c r="E124">
        <v>234</v>
      </c>
      <c r="F124">
        <v>1</v>
      </c>
      <c r="G124">
        <v>2</v>
      </c>
      <c r="H124">
        <v>131</v>
      </c>
      <c r="I124">
        <v>0</v>
      </c>
      <c r="J124">
        <v>0.1</v>
      </c>
      <c r="K124">
        <v>2</v>
      </c>
      <c r="L124">
        <v>1</v>
      </c>
      <c r="M124">
        <v>3</v>
      </c>
      <c r="N124">
        <v>0</v>
      </c>
      <c r="O124">
        <f>SUMPRODUCT(A$4:M$4, A124:M124)+N$4</f>
        <v>-0.95164657558611587</v>
      </c>
      <c r="P124">
        <f>1/(1+EXP(0-O124))</f>
        <v>0.27855380291880449</v>
      </c>
      <c r="Q124">
        <f>IF(P124&lt;=0.5, 0, 1)</f>
        <v>0</v>
      </c>
      <c r="R124">
        <f>IF(N124=Q124, 0, 1)</f>
        <v>0</v>
      </c>
      <c r="S124">
        <f>IF(N124=1, P124, 1-P124)</f>
        <v>0.72144619708119551</v>
      </c>
      <c r="T124">
        <f>IF(S124=0, -100000, LN(S124))</f>
        <v>-0.32649747446879474</v>
      </c>
    </row>
    <row r="125" spans="1:20" x14ac:dyDescent="0.25">
      <c r="A125">
        <v>45</v>
      </c>
      <c r="B125">
        <v>0</v>
      </c>
      <c r="C125">
        <v>4</v>
      </c>
      <c r="D125">
        <v>138</v>
      </c>
      <c r="E125">
        <v>236</v>
      </c>
      <c r="F125">
        <v>0</v>
      </c>
      <c r="G125">
        <v>2</v>
      </c>
      <c r="H125">
        <v>152</v>
      </c>
      <c r="I125">
        <v>1</v>
      </c>
      <c r="J125">
        <v>0.2</v>
      </c>
      <c r="K125">
        <v>2</v>
      </c>
      <c r="L125">
        <v>0</v>
      </c>
      <c r="M125">
        <v>3</v>
      </c>
      <c r="N125">
        <v>0</v>
      </c>
      <c r="O125">
        <f>SUMPRODUCT(A$4:M$4, A125:M125)+N$4</f>
        <v>-0.36251710009157634</v>
      </c>
      <c r="P125">
        <f>1/(1+EXP(0-O125))</f>
        <v>0.41035038384238565</v>
      </c>
      <c r="Q125">
        <f>IF(P125&lt;=0.5, 0, 1)</f>
        <v>0</v>
      </c>
      <c r="R125">
        <f>IF(N125=Q125, 0, 1)</f>
        <v>0</v>
      </c>
      <c r="S125">
        <f>IF(N125=1, P125, 1-P125)</f>
        <v>0.58964961615761435</v>
      </c>
      <c r="T125">
        <f>IF(S125=0, -100000, LN(S125))</f>
        <v>-0.52822678941285117</v>
      </c>
    </row>
    <row r="126" spans="1:20" x14ac:dyDescent="0.25">
      <c r="A126">
        <v>50</v>
      </c>
      <c r="B126">
        <v>0</v>
      </c>
      <c r="C126">
        <v>2</v>
      </c>
      <c r="D126">
        <v>120</v>
      </c>
      <c r="E126">
        <v>244</v>
      </c>
      <c r="F126">
        <v>0</v>
      </c>
      <c r="G126">
        <v>0</v>
      </c>
      <c r="H126">
        <v>162</v>
      </c>
      <c r="I126">
        <v>0</v>
      </c>
      <c r="J126">
        <v>1.1000000000000001</v>
      </c>
      <c r="K126">
        <v>1</v>
      </c>
      <c r="L126">
        <v>0</v>
      </c>
      <c r="M126">
        <v>3</v>
      </c>
      <c r="N126">
        <v>0</v>
      </c>
      <c r="O126">
        <f>SUMPRODUCT(A$4:M$4, A126:M126)+N$4</f>
        <v>-4.6955441558840842</v>
      </c>
      <c r="P126">
        <f>1/(1+EXP(0-O126))</f>
        <v>9.0531857131609297E-3</v>
      </c>
      <c r="Q126">
        <f>IF(P126&lt;=0.5, 0, 1)</f>
        <v>0</v>
      </c>
      <c r="R126">
        <f>IF(N126=Q126, 0, 1)</f>
        <v>0</v>
      </c>
      <c r="S126">
        <f>IF(N126=1, P126, 1-P126)</f>
        <v>0.99094681428683906</v>
      </c>
      <c r="T126">
        <f>IF(S126=0, -100000, LN(S126))</f>
        <v>-9.0944148241136336E-3</v>
      </c>
    </row>
    <row r="127" spans="1:20" x14ac:dyDescent="0.25">
      <c r="A127">
        <v>59</v>
      </c>
      <c r="B127">
        <v>1</v>
      </c>
      <c r="C127">
        <v>1</v>
      </c>
      <c r="D127">
        <v>160</v>
      </c>
      <c r="E127">
        <v>273</v>
      </c>
      <c r="F127">
        <v>0</v>
      </c>
      <c r="G127">
        <v>2</v>
      </c>
      <c r="H127">
        <v>125</v>
      </c>
      <c r="I127">
        <v>0</v>
      </c>
      <c r="J127">
        <v>0</v>
      </c>
      <c r="K127">
        <v>1</v>
      </c>
      <c r="L127">
        <v>0</v>
      </c>
      <c r="M127">
        <v>3</v>
      </c>
      <c r="N127">
        <v>1</v>
      </c>
      <c r="O127">
        <f>SUMPRODUCT(A$4:M$4, A127:M127)+N$4</f>
        <v>-2.4039577832365016</v>
      </c>
      <c r="P127">
        <f>1/(1+EXP(0-O127))</f>
        <v>8.2871393193981846E-2</v>
      </c>
      <c r="Q127">
        <f>IF(P127&lt;=0.5, 0, 1)</f>
        <v>0</v>
      </c>
      <c r="R127">
        <f>IF(N127=Q127, 0, 1)</f>
        <v>1</v>
      </c>
      <c r="S127">
        <f>IF(N127=1, P127, 1-P127)</f>
        <v>8.2871393193981846E-2</v>
      </c>
      <c r="T127">
        <f>IF(S127=0, -100000, LN(S127))</f>
        <v>-2.4904653524611047</v>
      </c>
    </row>
    <row r="128" spans="1:20" x14ac:dyDescent="0.25">
      <c r="A128">
        <v>64</v>
      </c>
      <c r="B128">
        <v>0</v>
      </c>
      <c r="C128">
        <v>3</v>
      </c>
      <c r="D128">
        <v>140</v>
      </c>
      <c r="E128">
        <v>313</v>
      </c>
      <c r="F128">
        <v>0</v>
      </c>
      <c r="G128">
        <v>0</v>
      </c>
      <c r="H128">
        <v>133</v>
      </c>
      <c r="I128">
        <v>0</v>
      </c>
      <c r="J128">
        <v>0.2</v>
      </c>
      <c r="K128">
        <v>1</v>
      </c>
      <c r="L128">
        <v>0</v>
      </c>
      <c r="M128">
        <v>7</v>
      </c>
      <c r="N128">
        <v>0</v>
      </c>
      <c r="O128">
        <f>SUMPRODUCT(A$4:M$4, A128:M128)+N$4</f>
        <v>-1.6124020852213015</v>
      </c>
      <c r="P128">
        <f>1/(1+EXP(0-O128))</f>
        <v>0.16625538267518877</v>
      </c>
      <c r="Q128">
        <f>IF(P128&lt;=0.5, 0, 1)</f>
        <v>0</v>
      </c>
      <c r="R128">
        <f>IF(N128=Q128, 0, 1)</f>
        <v>0</v>
      </c>
      <c r="S128">
        <f>IF(N128=1, P128, 1-P128)</f>
        <v>0.8337446173248112</v>
      </c>
      <c r="T128">
        <f>IF(S128=0, -100000, LN(S128))</f>
        <v>-0.18182813775537895</v>
      </c>
    </row>
    <row r="129" spans="1:20" x14ac:dyDescent="0.25">
      <c r="A129">
        <v>45</v>
      </c>
      <c r="B129">
        <v>1</v>
      </c>
      <c r="C129">
        <v>4</v>
      </c>
      <c r="D129">
        <v>142</v>
      </c>
      <c r="E129">
        <v>309</v>
      </c>
      <c r="F129">
        <v>0</v>
      </c>
      <c r="G129">
        <v>2</v>
      </c>
      <c r="H129">
        <v>147</v>
      </c>
      <c r="I129">
        <v>1</v>
      </c>
      <c r="J129">
        <v>0</v>
      </c>
      <c r="K129">
        <v>2</v>
      </c>
      <c r="L129">
        <v>3</v>
      </c>
      <c r="M129">
        <v>7</v>
      </c>
      <c r="N129">
        <v>1</v>
      </c>
      <c r="O129">
        <f>SUMPRODUCT(A$4:M$4, A129:M129)+N$4</f>
        <v>6.3394654276475269</v>
      </c>
      <c r="P129">
        <f>1/(1+EXP(0-O129))</f>
        <v>0.9982378649650141</v>
      </c>
      <c r="Q129">
        <f>IF(P129&lt;=0.5, 0, 1)</f>
        <v>1</v>
      </c>
      <c r="R129">
        <f>IF(N129=Q129, 0, 1)</f>
        <v>0</v>
      </c>
      <c r="S129">
        <f>IF(N129=1, P129, 1-P129)</f>
        <v>0.9982378649650141</v>
      </c>
      <c r="T129">
        <f>IF(S129=0, -100000, LN(S129))</f>
        <v>-1.7636894212206859E-3</v>
      </c>
    </row>
    <row r="130" spans="1:20" x14ac:dyDescent="0.25">
      <c r="A130">
        <v>41</v>
      </c>
      <c r="B130">
        <v>1</v>
      </c>
      <c r="C130">
        <v>3</v>
      </c>
      <c r="D130">
        <v>130</v>
      </c>
      <c r="E130">
        <v>214</v>
      </c>
      <c r="F130">
        <v>0</v>
      </c>
      <c r="G130">
        <v>2</v>
      </c>
      <c r="H130">
        <v>168</v>
      </c>
      <c r="I130">
        <v>0</v>
      </c>
      <c r="J130">
        <v>2</v>
      </c>
      <c r="K130">
        <v>2</v>
      </c>
      <c r="L130">
        <v>0</v>
      </c>
      <c r="M130">
        <v>3</v>
      </c>
      <c r="N130">
        <v>0</v>
      </c>
      <c r="O130">
        <f>SUMPRODUCT(A$4:M$4, A130:M130)+N$4</f>
        <v>-1.2008318112173466</v>
      </c>
      <c r="P130">
        <f>1/(1+EXP(0-O130))</f>
        <v>0.23132727496278599</v>
      </c>
      <c r="Q130">
        <f>IF(P130&lt;=0.5, 0, 1)</f>
        <v>0</v>
      </c>
      <c r="R130">
        <f>IF(N130=Q130, 0, 1)</f>
        <v>0</v>
      </c>
      <c r="S130">
        <f>IF(N130=1, P130, 1-P130)</f>
        <v>0.76867272503721407</v>
      </c>
      <c r="T130">
        <f>IF(S130=0, -100000, LN(S130))</f>
        <v>-0.26308998519070576</v>
      </c>
    </row>
    <row r="131" spans="1:20" x14ac:dyDescent="0.25">
      <c r="A131">
        <v>66</v>
      </c>
      <c r="B131">
        <v>0</v>
      </c>
      <c r="C131">
        <v>4</v>
      </c>
      <c r="D131">
        <v>178</v>
      </c>
      <c r="E131">
        <v>228</v>
      </c>
      <c r="F131">
        <v>1</v>
      </c>
      <c r="G131">
        <v>0</v>
      </c>
      <c r="H131">
        <v>165</v>
      </c>
      <c r="I131">
        <v>1</v>
      </c>
      <c r="J131">
        <v>1</v>
      </c>
      <c r="K131">
        <v>2</v>
      </c>
      <c r="L131">
        <v>2</v>
      </c>
      <c r="M131">
        <v>7</v>
      </c>
      <c r="N131">
        <v>1</v>
      </c>
      <c r="O131">
        <f>SUMPRODUCT(A$4:M$4, A131:M131)+N$4</f>
        <v>3.5739580066283292</v>
      </c>
      <c r="P131">
        <f>1/(1+EXP(0-O131))</f>
        <v>0.97272041312264967</v>
      </c>
      <c r="Q131">
        <f>IF(P131&lt;=0.5, 0, 1)</f>
        <v>1</v>
      </c>
      <c r="R131">
        <f>IF(N131=Q131, 0, 1)</f>
        <v>0</v>
      </c>
      <c r="S131">
        <f>IF(N131=1, P131, 1-P131)</f>
        <v>0.97272041312264967</v>
      </c>
      <c r="T131">
        <f>IF(S131=0, -100000, LN(S131))</f>
        <v>-2.7658583285361346E-2</v>
      </c>
    </row>
    <row r="132" spans="1:20" x14ac:dyDescent="0.25">
      <c r="A132">
        <v>52</v>
      </c>
      <c r="B132">
        <v>1</v>
      </c>
      <c r="C132">
        <v>4</v>
      </c>
      <c r="D132">
        <v>112</v>
      </c>
      <c r="E132">
        <v>230</v>
      </c>
      <c r="F132">
        <v>0</v>
      </c>
      <c r="G132">
        <v>0</v>
      </c>
      <c r="H132">
        <v>160</v>
      </c>
      <c r="I132">
        <v>0</v>
      </c>
      <c r="J132">
        <v>0</v>
      </c>
      <c r="K132">
        <v>1</v>
      </c>
      <c r="L132">
        <v>1</v>
      </c>
      <c r="M132">
        <v>3</v>
      </c>
      <c r="N132">
        <v>1</v>
      </c>
      <c r="O132">
        <f>SUMPRODUCT(A$4:M$4, A132:M132)+N$4</f>
        <v>-1.2244140255029041</v>
      </c>
      <c r="P132">
        <f>1/(1+EXP(0-O132))</f>
        <v>0.22716059705356612</v>
      </c>
      <c r="Q132">
        <f>IF(P132&lt;=0.5, 0, 1)</f>
        <v>0</v>
      </c>
      <c r="R132">
        <f>IF(N132=Q132, 0, 1)</f>
        <v>1</v>
      </c>
      <c r="S132">
        <f>IF(N132=1, P132, 1-P132)</f>
        <v>0.22716059705356612</v>
      </c>
      <c r="T132">
        <f>IF(S132=0, -100000, LN(S132))</f>
        <v>-1.4820980356370121</v>
      </c>
    </row>
    <row r="133" spans="1:20" x14ac:dyDescent="0.25">
      <c r="A133">
        <v>56</v>
      </c>
      <c r="B133">
        <v>1</v>
      </c>
      <c r="C133">
        <v>1</v>
      </c>
      <c r="D133">
        <v>120</v>
      </c>
      <c r="E133">
        <v>193</v>
      </c>
      <c r="F133">
        <v>0</v>
      </c>
      <c r="G133">
        <v>2</v>
      </c>
      <c r="H133">
        <v>162</v>
      </c>
      <c r="I133">
        <v>0</v>
      </c>
      <c r="J133">
        <v>1.9</v>
      </c>
      <c r="K133">
        <v>2</v>
      </c>
      <c r="L133">
        <v>0</v>
      </c>
      <c r="M133">
        <v>7</v>
      </c>
      <c r="N133">
        <v>0</v>
      </c>
      <c r="O133">
        <f>SUMPRODUCT(A$4:M$4, A133:M133)+N$4</f>
        <v>-2.0807256478730567</v>
      </c>
      <c r="P133">
        <f>1/(1+EXP(0-O133))</f>
        <v>0.1109843491272143</v>
      </c>
      <c r="Q133">
        <f>IF(P133&lt;=0.5, 0, 1)</f>
        <v>0</v>
      </c>
      <c r="R133">
        <f>IF(N133=Q133, 0, 1)</f>
        <v>0</v>
      </c>
      <c r="S133">
        <f>IF(N133=1, P133, 1-P133)</f>
        <v>0.88901565087278567</v>
      </c>
      <c r="T133">
        <f>IF(S133=0, -100000, LN(S133))</f>
        <v>-0.11764043859194424</v>
      </c>
    </row>
    <row r="134" spans="1:20" x14ac:dyDescent="0.25">
      <c r="A134">
        <v>59</v>
      </c>
      <c r="B134">
        <v>1</v>
      </c>
      <c r="C134">
        <v>4</v>
      </c>
      <c r="D134">
        <v>138</v>
      </c>
      <c r="E134">
        <v>271</v>
      </c>
      <c r="F134">
        <v>0</v>
      </c>
      <c r="G134">
        <v>2</v>
      </c>
      <c r="H134">
        <v>182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0</v>
      </c>
      <c r="O134">
        <f>SUMPRODUCT(A$4:M$4, A134:M134)+N$4</f>
        <v>-1.7874224764370092</v>
      </c>
      <c r="P134">
        <f>1/(1+EXP(0-O134))</f>
        <v>0.14338902621315594</v>
      </c>
      <c r="Q134">
        <f>IF(P134&lt;=0.5, 0, 1)</f>
        <v>0</v>
      </c>
      <c r="R134">
        <f>IF(N134=Q134, 0, 1)</f>
        <v>0</v>
      </c>
      <c r="S134">
        <f>IF(N134=1, P134, 1-P134)</f>
        <v>0.85661097378684403</v>
      </c>
      <c r="T134">
        <f>IF(S134=0, -100000, LN(S134))</f>
        <v>-0.15477140301805908</v>
      </c>
    </row>
    <row r="135" spans="1:20" x14ac:dyDescent="0.25">
      <c r="A135">
        <v>67</v>
      </c>
      <c r="B135">
        <v>0</v>
      </c>
      <c r="C135">
        <v>3</v>
      </c>
      <c r="D135">
        <v>152</v>
      </c>
      <c r="E135">
        <v>277</v>
      </c>
      <c r="F135">
        <v>0</v>
      </c>
      <c r="G135">
        <v>0</v>
      </c>
      <c r="H135">
        <v>172</v>
      </c>
      <c r="I135">
        <v>0</v>
      </c>
      <c r="J135">
        <v>0</v>
      </c>
      <c r="K135">
        <v>1</v>
      </c>
      <c r="L135">
        <v>1</v>
      </c>
      <c r="M135">
        <v>3</v>
      </c>
      <c r="N135">
        <v>0</v>
      </c>
      <c r="O135">
        <f>SUMPRODUCT(A$4:M$4, A135:M135)+N$4</f>
        <v>-2.0362499920214763</v>
      </c>
      <c r="P135">
        <f>1/(1+EXP(0-O135))</f>
        <v>0.11544913332926156</v>
      </c>
      <c r="Q135">
        <f>IF(P135&lt;=0.5, 0, 1)</f>
        <v>0</v>
      </c>
      <c r="R135">
        <f>IF(N135=Q135, 0, 1)</f>
        <v>0</v>
      </c>
      <c r="S135">
        <f>IF(N135=1, P135, 1-P135)</f>
        <v>0.88455086667073846</v>
      </c>
      <c r="T135">
        <f>IF(S135=0, -100000, LN(S135))</f>
        <v>-0.12267525808082734</v>
      </c>
    </row>
    <row r="136" spans="1:20" x14ac:dyDescent="0.25">
      <c r="A136">
        <v>52</v>
      </c>
      <c r="B136">
        <v>0</v>
      </c>
      <c r="C136">
        <v>3</v>
      </c>
      <c r="D136">
        <v>136</v>
      </c>
      <c r="E136">
        <v>196</v>
      </c>
      <c r="F136">
        <v>0</v>
      </c>
      <c r="G136">
        <v>2</v>
      </c>
      <c r="H136">
        <v>169</v>
      </c>
      <c r="I136">
        <v>0</v>
      </c>
      <c r="J136">
        <v>0.1</v>
      </c>
      <c r="K136">
        <v>2</v>
      </c>
      <c r="L136">
        <v>0</v>
      </c>
      <c r="M136">
        <v>3</v>
      </c>
      <c r="N136">
        <v>0</v>
      </c>
      <c r="O136">
        <f>SUMPRODUCT(A$4:M$4, A136:M136)+N$4</f>
        <v>-2.5463730842377386</v>
      </c>
      <c r="P136">
        <f>1/(1+EXP(0-O136))</f>
        <v>7.267052296830151E-2</v>
      </c>
      <c r="Q136">
        <f>IF(P136&lt;=0.5, 0, 1)</f>
        <v>0</v>
      </c>
      <c r="R136">
        <f>IF(N136=Q136, 0, 1)</f>
        <v>0</v>
      </c>
      <c r="S136">
        <f>IF(N136=1, P136, 1-P136)</f>
        <v>0.92732947703169843</v>
      </c>
      <c r="T136">
        <f>IF(S136=0, -100000, LN(S136))</f>
        <v>-7.5446353660373736E-2</v>
      </c>
    </row>
    <row r="137" spans="1:20" x14ac:dyDescent="0.25">
      <c r="A137">
        <v>54</v>
      </c>
      <c r="B137">
        <v>1</v>
      </c>
      <c r="C137">
        <v>4</v>
      </c>
      <c r="D137">
        <v>122</v>
      </c>
      <c r="E137">
        <v>286</v>
      </c>
      <c r="F137">
        <v>0</v>
      </c>
      <c r="G137">
        <v>2</v>
      </c>
      <c r="H137">
        <v>116</v>
      </c>
      <c r="I137">
        <v>1</v>
      </c>
      <c r="J137">
        <v>3.2</v>
      </c>
      <c r="K137">
        <v>2</v>
      </c>
      <c r="L137">
        <v>2</v>
      </c>
      <c r="M137">
        <v>3</v>
      </c>
      <c r="N137">
        <v>1</v>
      </c>
      <c r="O137">
        <f>SUMPRODUCT(A$4:M$4, A137:M137)+N$4</f>
        <v>4.3258782332168852</v>
      </c>
      <c r="P137">
        <f>1/(1+EXP(0-O137))</f>
        <v>0.98695060516960775</v>
      </c>
      <c r="Q137">
        <f>IF(P137&lt;=0.5, 0, 1)</f>
        <v>1</v>
      </c>
      <c r="R137">
        <f>IF(N137=Q137, 0, 1)</f>
        <v>0</v>
      </c>
      <c r="S137">
        <f>IF(N137=1, P137, 1-P137)</f>
        <v>0.98695060516960775</v>
      </c>
      <c r="T137">
        <f>IF(S137=0, -100000, LN(S137))</f>
        <v>-1.3135286221832798E-2</v>
      </c>
    </row>
    <row r="138" spans="1:20" x14ac:dyDescent="0.25">
      <c r="A138">
        <v>56</v>
      </c>
      <c r="B138">
        <v>1</v>
      </c>
      <c r="C138">
        <v>4</v>
      </c>
      <c r="D138">
        <v>130</v>
      </c>
      <c r="E138">
        <v>283</v>
      </c>
      <c r="F138">
        <v>1</v>
      </c>
      <c r="G138">
        <v>2</v>
      </c>
      <c r="H138">
        <v>103</v>
      </c>
      <c r="I138">
        <v>1</v>
      </c>
      <c r="J138">
        <v>1.6</v>
      </c>
      <c r="K138">
        <v>3</v>
      </c>
      <c r="L138">
        <v>0</v>
      </c>
      <c r="M138">
        <v>7</v>
      </c>
      <c r="N138">
        <v>1</v>
      </c>
      <c r="O138">
        <f>SUMPRODUCT(A$4:M$4, A138:M138)+N$4</f>
        <v>3.2131922265915396</v>
      </c>
      <c r="P138">
        <f>1/(1+EXP(0-O138))</f>
        <v>0.96132771703700504</v>
      </c>
      <c r="Q138">
        <f>IF(P138&lt;=0.5, 0, 1)</f>
        <v>1</v>
      </c>
      <c r="R138">
        <f>IF(N138=Q138, 0, 1)</f>
        <v>0</v>
      </c>
      <c r="S138">
        <f>IF(N138=1, P138, 1-P138)</f>
        <v>0.96132771703700504</v>
      </c>
      <c r="T138">
        <f>IF(S138=0, -100000, LN(S138))</f>
        <v>-3.9439911456988989E-2</v>
      </c>
    </row>
    <row r="139" spans="1:20" x14ac:dyDescent="0.25">
      <c r="A139">
        <v>41</v>
      </c>
      <c r="B139">
        <v>0</v>
      </c>
      <c r="C139">
        <v>2</v>
      </c>
      <c r="D139">
        <v>126</v>
      </c>
      <c r="E139">
        <v>306</v>
      </c>
      <c r="F139">
        <v>0</v>
      </c>
      <c r="G139">
        <v>0</v>
      </c>
      <c r="H139">
        <v>163</v>
      </c>
      <c r="I139">
        <v>0</v>
      </c>
      <c r="J139">
        <v>0</v>
      </c>
      <c r="K139">
        <v>1</v>
      </c>
      <c r="L139">
        <v>0</v>
      </c>
      <c r="M139">
        <v>3</v>
      </c>
      <c r="N139">
        <v>0</v>
      </c>
      <c r="O139">
        <f>SUMPRODUCT(A$4:M$4, A139:M139)+N$4</f>
        <v>-4.5280846778935029</v>
      </c>
      <c r="P139">
        <f>1/(1+EXP(0-O139))</f>
        <v>1.0685922003799279E-2</v>
      </c>
      <c r="Q139">
        <f>IF(P139&lt;=0.5, 0, 1)</f>
        <v>0</v>
      </c>
      <c r="R139">
        <f>IF(N139=Q139, 0, 1)</f>
        <v>0</v>
      </c>
      <c r="S139">
        <f>IF(N139=1, P139, 1-P139)</f>
        <v>0.98931407799620075</v>
      </c>
      <c r="T139">
        <f>IF(S139=0, -100000, LN(S139))</f>
        <v>-1.0743426494226792E-2</v>
      </c>
    </row>
    <row r="140" spans="1:20" x14ac:dyDescent="0.25">
      <c r="A140">
        <v>67</v>
      </c>
      <c r="B140">
        <v>1</v>
      </c>
      <c r="C140">
        <v>4</v>
      </c>
      <c r="D140">
        <v>120</v>
      </c>
      <c r="E140">
        <v>237</v>
      </c>
      <c r="F140">
        <v>0</v>
      </c>
      <c r="G140">
        <v>0</v>
      </c>
      <c r="H140">
        <v>71</v>
      </c>
      <c r="I140">
        <v>0</v>
      </c>
      <c r="J140">
        <v>1</v>
      </c>
      <c r="K140">
        <v>2</v>
      </c>
      <c r="L140">
        <v>0</v>
      </c>
      <c r="M140">
        <v>3</v>
      </c>
      <c r="N140">
        <v>1</v>
      </c>
      <c r="O140">
        <f>SUMPRODUCT(A$4:M$4, A140:M140)+N$4</f>
        <v>0.42429308956337231</v>
      </c>
      <c r="P140">
        <f>1/(1+EXP(0-O140))</f>
        <v>0.60451009072665773</v>
      </c>
      <c r="Q140">
        <f>IF(P140&lt;=0.5, 0, 1)</f>
        <v>1</v>
      </c>
      <c r="R140">
        <f>IF(N140=Q140, 0, 1)</f>
        <v>0</v>
      </c>
      <c r="S140">
        <f>IF(N140=1, P140, 1-P140)</f>
        <v>0.60451009072665773</v>
      </c>
      <c r="T140">
        <f>IF(S140=0, -100000, LN(S140))</f>
        <v>-0.50333691638396794</v>
      </c>
    </row>
    <row r="141" spans="1:20" x14ac:dyDescent="0.25">
      <c r="A141">
        <v>43</v>
      </c>
      <c r="B141">
        <v>1</v>
      </c>
      <c r="C141">
        <v>4</v>
      </c>
      <c r="D141">
        <v>115</v>
      </c>
      <c r="E141">
        <v>303</v>
      </c>
      <c r="F141">
        <v>0</v>
      </c>
      <c r="G141">
        <v>0</v>
      </c>
      <c r="H141">
        <v>181</v>
      </c>
      <c r="I141">
        <v>0</v>
      </c>
      <c r="J141">
        <v>1.2</v>
      </c>
      <c r="K141">
        <v>2</v>
      </c>
      <c r="L141">
        <v>0</v>
      </c>
      <c r="M141">
        <v>3</v>
      </c>
      <c r="N141">
        <v>0</v>
      </c>
      <c r="O141">
        <f>SUMPRODUCT(A$4:M$4, A141:M141)+N$4</f>
        <v>-1.5682080890228463</v>
      </c>
      <c r="P141">
        <f>1/(1+EXP(0-O141))</f>
        <v>0.17247199287203888</v>
      </c>
      <c r="Q141">
        <f>IF(P141&lt;=0.5, 0, 1)</f>
        <v>0</v>
      </c>
      <c r="R141">
        <f>IF(N141=Q141, 0, 1)</f>
        <v>0</v>
      </c>
      <c r="S141">
        <f>IF(N141=1, P141, 1-P141)</f>
        <v>0.82752800712796115</v>
      </c>
      <c r="T141">
        <f>IF(S141=0, -100000, LN(S141))</f>
        <v>-0.18931232683180776</v>
      </c>
    </row>
    <row r="142" spans="1:20" x14ac:dyDescent="0.25">
      <c r="A142">
        <v>76</v>
      </c>
      <c r="B142">
        <v>0</v>
      </c>
      <c r="C142">
        <v>3</v>
      </c>
      <c r="D142">
        <v>140</v>
      </c>
      <c r="E142">
        <v>197</v>
      </c>
      <c r="F142">
        <v>0</v>
      </c>
      <c r="G142">
        <v>1</v>
      </c>
      <c r="H142">
        <v>116</v>
      </c>
      <c r="I142">
        <v>0</v>
      </c>
      <c r="J142">
        <v>1.1000000000000001</v>
      </c>
      <c r="K142">
        <v>2</v>
      </c>
      <c r="L142">
        <v>0</v>
      </c>
      <c r="M142">
        <v>3</v>
      </c>
      <c r="N142">
        <v>0</v>
      </c>
      <c r="O142">
        <f>SUMPRODUCT(A$4:M$4, A142:M142)+N$4</f>
        <v>-1.5852806157709551</v>
      </c>
      <c r="P142">
        <f>1/(1+EXP(0-O142))</f>
        <v>0.17004891762387062</v>
      </c>
      <c r="Q142">
        <f>IF(P142&lt;=0.5, 0, 1)</f>
        <v>0</v>
      </c>
      <c r="R142">
        <f>IF(N142=Q142, 0, 1)</f>
        <v>0</v>
      </c>
      <c r="S142">
        <f>IF(N142=1, P142, 1-P142)</f>
        <v>0.82995108237612936</v>
      </c>
      <c r="T142">
        <f>IF(S142=0, -100000, LN(S142))</f>
        <v>-0.18638851682457025</v>
      </c>
    </row>
    <row r="143" spans="1:20" x14ac:dyDescent="0.25">
      <c r="A143">
        <v>40</v>
      </c>
      <c r="B143">
        <v>1</v>
      </c>
      <c r="C143">
        <v>4</v>
      </c>
      <c r="D143">
        <v>152</v>
      </c>
      <c r="E143">
        <v>223</v>
      </c>
      <c r="F143">
        <v>0</v>
      </c>
      <c r="G143">
        <v>0</v>
      </c>
      <c r="H143">
        <v>181</v>
      </c>
      <c r="I143">
        <v>0</v>
      </c>
      <c r="J143">
        <v>0</v>
      </c>
      <c r="K143">
        <v>1</v>
      </c>
      <c r="L143">
        <v>0</v>
      </c>
      <c r="M143">
        <v>7</v>
      </c>
      <c r="N143">
        <v>1</v>
      </c>
      <c r="O143">
        <f>SUMPRODUCT(A$4:M$4, A143:M143)+N$4</f>
        <v>-0.50516373262547098</v>
      </c>
      <c r="P143">
        <f>1/(1+EXP(0-O143))</f>
        <v>0.3763279420214693</v>
      </c>
      <c r="Q143">
        <f>IF(P143&lt;=0.5, 0, 1)</f>
        <v>0</v>
      </c>
      <c r="R143">
        <f>IF(N143=Q143, 0, 1)</f>
        <v>1</v>
      </c>
      <c r="S143">
        <f>IF(N143=1, P143, 1-P143)</f>
        <v>0.3763279420214693</v>
      </c>
      <c r="T143">
        <f>IF(S143=0, -100000, LN(S143))</f>
        <v>-0.97729432949832273</v>
      </c>
    </row>
    <row r="144" spans="1:20" x14ac:dyDescent="0.25">
      <c r="A144">
        <v>71</v>
      </c>
      <c r="B144">
        <v>0</v>
      </c>
      <c r="C144">
        <v>4</v>
      </c>
      <c r="D144">
        <v>112</v>
      </c>
      <c r="E144">
        <v>149</v>
      </c>
      <c r="F144">
        <v>0</v>
      </c>
      <c r="G144">
        <v>0</v>
      </c>
      <c r="H144">
        <v>125</v>
      </c>
      <c r="I144">
        <v>0</v>
      </c>
      <c r="J144">
        <v>1.6</v>
      </c>
      <c r="K144">
        <v>2</v>
      </c>
      <c r="L144">
        <v>0</v>
      </c>
      <c r="M144">
        <v>3</v>
      </c>
      <c r="N144">
        <v>0</v>
      </c>
      <c r="O144">
        <f>SUMPRODUCT(A$4:M$4, A144:M144)+N$4</f>
        <v>-1.9945889426060575</v>
      </c>
      <c r="P144">
        <f>1/(1+EXP(0-O144))</f>
        <v>0.11977221999659436</v>
      </c>
      <c r="Q144">
        <f>IF(P144&lt;=0.5, 0, 1)</f>
        <v>0</v>
      </c>
      <c r="R144">
        <f>IF(N144=Q144, 0, 1)</f>
        <v>0</v>
      </c>
      <c r="S144">
        <f>IF(N144=1, P144, 1-P144)</f>
        <v>0.88022778000340562</v>
      </c>
      <c r="T144">
        <f>IF(S144=0, -100000, LN(S144))</f>
        <v>-0.12757456409045353</v>
      </c>
    </row>
    <row r="145" spans="1:20" x14ac:dyDescent="0.25">
      <c r="A145">
        <v>39</v>
      </c>
      <c r="B145">
        <v>0</v>
      </c>
      <c r="C145">
        <v>3</v>
      </c>
      <c r="D145">
        <v>138</v>
      </c>
      <c r="E145">
        <v>220</v>
      </c>
      <c r="F145">
        <v>0</v>
      </c>
      <c r="G145">
        <v>0</v>
      </c>
      <c r="H145">
        <v>152</v>
      </c>
      <c r="I145">
        <v>0</v>
      </c>
      <c r="J145">
        <v>0</v>
      </c>
      <c r="K145">
        <v>2</v>
      </c>
      <c r="L145">
        <v>0</v>
      </c>
      <c r="M145">
        <v>3</v>
      </c>
      <c r="N145">
        <v>0</v>
      </c>
      <c r="O145">
        <f>SUMPRODUCT(A$4:M$4, A145:M145)+N$4</f>
        <v>-2.4236952294767091</v>
      </c>
      <c r="P145">
        <f>1/(1+EXP(0-O145))</f>
        <v>8.1383571366970664E-2</v>
      </c>
      <c r="Q145">
        <f>IF(P145&lt;=0.5, 0, 1)</f>
        <v>0</v>
      </c>
      <c r="R145">
        <f>IF(N145=Q145, 0, 1)</f>
        <v>0</v>
      </c>
      <c r="S145">
        <f>IF(N145=1, P145, 1-P145)</f>
        <v>0.91861642863302939</v>
      </c>
      <c r="T145">
        <f>IF(S145=0, -100000, LN(S145))</f>
        <v>-8.4886622825124131E-2</v>
      </c>
    </row>
    <row r="146" spans="1:20" x14ac:dyDescent="0.25">
      <c r="A146">
        <v>61</v>
      </c>
      <c r="B146">
        <v>1</v>
      </c>
      <c r="C146">
        <v>4</v>
      </c>
      <c r="D146">
        <v>148</v>
      </c>
      <c r="E146">
        <v>203</v>
      </c>
      <c r="F146">
        <v>0</v>
      </c>
      <c r="G146">
        <v>0</v>
      </c>
      <c r="H146">
        <v>161</v>
      </c>
      <c r="I146">
        <v>0</v>
      </c>
      <c r="J146">
        <v>0</v>
      </c>
      <c r="K146">
        <v>1</v>
      </c>
      <c r="L146">
        <v>1</v>
      </c>
      <c r="M146">
        <v>7</v>
      </c>
      <c r="N146">
        <v>1</v>
      </c>
      <c r="O146">
        <f>SUMPRODUCT(A$4:M$4, A146:M146)+N$4</f>
        <v>0.91328047428192782</v>
      </c>
      <c r="P146">
        <f>1/(1+EXP(0-O146))</f>
        <v>0.71367097992820228</v>
      </c>
      <c r="Q146">
        <f>IF(P146&lt;=0.5, 0, 1)</f>
        <v>1</v>
      </c>
      <c r="R146">
        <f>IF(N146=Q146, 0, 1)</f>
        <v>0</v>
      </c>
      <c r="S146">
        <f>IF(N146=1, P146, 1-P146)</f>
        <v>0.71367097992820228</v>
      </c>
      <c r="T146">
        <f>IF(S146=0, -100000, LN(S146))</f>
        <v>-0.33733323527471426</v>
      </c>
    </row>
    <row r="147" spans="1:20" x14ac:dyDescent="0.25">
      <c r="A147">
        <v>58</v>
      </c>
      <c r="B147">
        <v>0</v>
      </c>
      <c r="C147">
        <v>4</v>
      </c>
      <c r="D147">
        <v>170</v>
      </c>
      <c r="E147">
        <v>225</v>
      </c>
      <c r="F147">
        <v>1</v>
      </c>
      <c r="G147">
        <v>2</v>
      </c>
      <c r="H147">
        <v>146</v>
      </c>
      <c r="I147">
        <v>1</v>
      </c>
      <c r="J147">
        <v>2.8</v>
      </c>
      <c r="K147">
        <v>2</v>
      </c>
      <c r="L147">
        <v>2</v>
      </c>
      <c r="M147">
        <v>6</v>
      </c>
      <c r="N147">
        <v>1</v>
      </c>
      <c r="O147">
        <f>SUMPRODUCT(A$4:M$4, A147:M147)+N$4</f>
        <v>4.392687424839707</v>
      </c>
      <c r="P147">
        <f>1/(1+EXP(0-O147))</f>
        <v>0.98778363729645391</v>
      </c>
      <c r="Q147">
        <f>IF(P147&lt;=0.5, 0, 1)</f>
        <v>1</v>
      </c>
      <c r="R147">
        <f>IF(N147=Q147, 0, 1)</f>
        <v>0</v>
      </c>
      <c r="S147">
        <f>IF(N147=1, P147, 1-P147)</f>
        <v>0.98778363729645391</v>
      </c>
      <c r="T147">
        <f>IF(S147=0, -100000, LN(S147))</f>
        <v>-1.2291595806843603E-2</v>
      </c>
    </row>
    <row r="148" spans="1:20" x14ac:dyDescent="0.25">
      <c r="A148">
        <v>55</v>
      </c>
      <c r="B148">
        <v>0</v>
      </c>
      <c r="C148">
        <v>2</v>
      </c>
      <c r="D148">
        <v>132</v>
      </c>
      <c r="E148">
        <v>342</v>
      </c>
      <c r="F148">
        <v>0</v>
      </c>
      <c r="G148">
        <v>0</v>
      </c>
      <c r="H148">
        <v>166</v>
      </c>
      <c r="I148">
        <v>0</v>
      </c>
      <c r="J148">
        <v>1.2</v>
      </c>
      <c r="K148">
        <v>1</v>
      </c>
      <c r="L148">
        <v>0</v>
      </c>
      <c r="M148">
        <v>3</v>
      </c>
      <c r="N148">
        <v>0</v>
      </c>
      <c r="O148">
        <f>SUMPRODUCT(A$4:M$4, A148:M148)+N$4</f>
        <v>-4.2006486083872971</v>
      </c>
      <c r="P148">
        <f>1/(1+EXP(0-O148))</f>
        <v>1.4764593676139647E-2</v>
      </c>
      <c r="Q148">
        <f>IF(P148&lt;=0.5, 0, 1)</f>
        <v>0</v>
      </c>
      <c r="R148">
        <f>IF(N148=Q148, 0, 1)</f>
        <v>0</v>
      </c>
      <c r="S148">
        <f>IF(N148=1, P148, 1-P148)</f>
        <v>0.98523540632386031</v>
      </c>
      <c r="T148">
        <f>IF(S148=0, -100000, LN(S148))</f>
        <v>-1.487467517215736E-2</v>
      </c>
    </row>
    <row r="149" spans="1:20" x14ac:dyDescent="0.25">
      <c r="A149">
        <v>44</v>
      </c>
      <c r="B149">
        <v>1</v>
      </c>
      <c r="C149">
        <v>4</v>
      </c>
      <c r="D149">
        <v>120</v>
      </c>
      <c r="E149">
        <v>169</v>
      </c>
      <c r="F149">
        <v>0</v>
      </c>
      <c r="G149">
        <v>0</v>
      </c>
      <c r="H149">
        <v>144</v>
      </c>
      <c r="I149">
        <v>1</v>
      </c>
      <c r="J149">
        <v>2.8</v>
      </c>
      <c r="K149">
        <v>3</v>
      </c>
      <c r="L149">
        <v>0</v>
      </c>
      <c r="M149">
        <v>6</v>
      </c>
      <c r="N149">
        <v>1</v>
      </c>
      <c r="O149">
        <f>SUMPRODUCT(A$4:M$4, A149:M149)+N$4</f>
        <v>1.8859522975087053</v>
      </c>
      <c r="P149">
        <f>1/(1+EXP(0-O149))</f>
        <v>0.86829332485625488</v>
      </c>
      <c r="Q149">
        <f>IF(P149&lt;=0.5, 0, 1)</f>
        <v>1</v>
      </c>
      <c r="R149">
        <f>IF(N149=Q149, 0, 1)</f>
        <v>0</v>
      </c>
      <c r="S149">
        <f>IF(N149=1, P149, 1-P149)</f>
        <v>0.86829332485625488</v>
      </c>
      <c r="T149">
        <f>IF(S149=0, -100000, LN(S149))</f>
        <v>-0.14122568954585332</v>
      </c>
    </row>
    <row r="150" spans="1:20" x14ac:dyDescent="0.25">
      <c r="A150">
        <v>59</v>
      </c>
      <c r="B150">
        <v>1</v>
      </c>
      <c r="C150">
        <v>4</v>
      </c>
      <c r="D150">
        <v>164</v>
      </c>
      <c r="E150">
        <v>176</v>
      </c>
      <c r="F150">
        <v>1</v>
      </c>
      <c r="G150">
        <v>2</v>
      </c>
      <c r="H150">
        <v>90</v>
      </c>
      <c r="I150">
        <v>0</v>
      </c>
      <c r="J150">
        <v>1</v>
      </c>
      <c r="K150">
        <v>2</v>
      </c>
      <c r="L150">
        <v>2</v>
      </c>
      <c r="M150">
        <v>6</v>
      </c>
      <c r="N150">
        <v>1</v>
      </c>
      <c r="O150">
        <f>SUMPRODUCT(A$4:M$4, A150:M150)+N$4</f>
        <v>5.0235110173758564</v>
      </c>
      <c r="P150">
        <f>1/(1+EXP(0-O150))</f>
        <v>0.99346165257936747</v>
      </c>
      <c r="Q150">
        <f>IF(P150&lt;=0.5, 0, 1)</f>
        <v>1</v>
      </c>
      <c r="R150">
        <f>IF(N150=Q150, 0, 1)</f>
        <v>0</v>
      </c>
      <c r="S150">
        <f>IF(N150=1, P150, 1-P150)</f>
        <v>0.99346165257936747</v>
      </c>
      <c r="T150">
        <f>IF(S150=0, -100000, LN(S150))</f>
        <v>-6.5598160448446588E-3</v>
      </c>
    </row>
    <row r="151" spans="1:20" x14ac:dyDescent="0.25">
      <c r="A151">
        <v>57</v>
      </c>
      <c r="B151">
        <v>1</v>
      </c>
      <c r="C151">
        <v>4</v>
      </c>
      <c r="D151">
        <v>130</v>
      </c>
      <c r="E151">
        <v>131</v>
      </c>
      <c r="F151">
        <v>0</v>
      </c>
      <c r="G151">
        <v>0</v>
      </c>
      <c r="H151">
        <v>115</v>
      </c>
      <c r="I151">
        <v>1</v>
      </c>
      <c r="J151">
        <v>1.2</v>
      </c>
      <c r="K151">
        <v>2</v>
      </c>
      <c r="L151">
        <v>1</v>
      </c>
      <c r="M151">
        <v>7</v>
      </c>
      <c r="N151">
        <v>1</v>
      </c>
      <c r="O151">
        <f>SUMPRODUCT(A$4:M$4, A151:M151)+N$4</f>
        <v>3.0535995512789942</v>
      </c>
      <c r="P151">
        <f>1/(1+EXP(0-O151))</f>
        <v>0.95493767526896944</v>
      </c>
      <c r="Q151">
        <f>IF(P151&lt;=0.5, 0, 1)</f>
        <v>1</v>
      </c>
      <c r="R151">
        <f>IF(N151=Q151, 0, 1)</f>
        <v>0</v>
      </c>
      <c r="S151">
        <f>IF(N151=1, P151, 1-P151)</f>
        <v>0.95493767526896944</v>
      </c>
      <c r="T151">
        <f>IF(S151=0, -100000, LN(S151))</f>
        <v>-4.6109202129492363E-2</v>
      </c>
    </row>
    <row r="152" spans="1:20" x14ac:dyDescent="0.25">
      <c r="A152">
        <v>63</v>
      </c>
      <c r="B152">
        <v>1</v>
      </c>
      <c r="C152">
        <v>4</v>
      </c>
      <c r="D152">
        <v>130</v>
      </c>
      <c r="E152">
        <v>254</v>
      </c>
      <c r="F152">
        <v>0</v>
      </c>
      <c r="G152">
        <v>2</v>
      </c>
      <c r="H152">
        <v>147</v>
      </c>
      <c r="I152">
        <v>0</v>
      </c>
      <c r="J152">
        <v>1.4</v>
      </c>
      <c r="K152">
        <v>2</v>
      </c>
      <c r="L152">
        <v>1</v>
      </c>
      <c r="M152">
        <v>7</v>
      </c>
      <c r="N152">
        <v>1</v>
      </c>
      <c r="O152">
        <f>SUMPRODUCT(A$4:M$4, A152:M152)+N$4</f>
        <v>2.4082771444305013</v>
      </c>
      <c r="P152">
        <f>1/(1+EXP(0-O152))</f>
        <v>0.91745630341803108</v>
      </c>
      <c r="Q152">
        <f>IF(P152&lt;=0.5, 0, 1)</f>
        <v>1</v>
      </c>
      <c r="R152">
        <f>IF(N152=Q152, 0, 1)</f>
        <v>0</v>
      </c>
      <c r="S152">
        <f>IF(N152=1, P152, 1-P152)</f>
        <v>0.91745630341803108</v>
      </c>
      <c r="T152">
        <f>IF(S152=0, -100000, LN(S152))</f>
        <v>-8.6150325889969931E-2</v>
      </c>
    </row>
    <row r="153" spans="1:20" x14ac:dyDescent="0.25">
      <c r="A153">
        <v>44</v>
      </c>
      <c r="B153">
        <v>1</v>
      </c>
      <c r="C153">
        <v>2</v>
      </c>
      <c r="D153">
        <v>120</v>
      </c>
      <c r="E153">
        <v>263</v>
      </c>
      <c r="F153">
        <v>0</v>
      </c>
      <c r="G153">
        <v>0</v>
      </c>
      <c r="H153">
        <v>173</v>
      </c>
      <c r="I153">
        <v>0</v>
      </c>
      <c r="J153">
        <v>0</v>
      </c>
      <c r="K153">
        <v>1</v>
      </c>
      <c r="L153">
        <v>0</v>
      </c>
      <c r="M153">
        <v>7</v>
      </c>
      <c r="N153">
        <v>0</v>
      </c>
      <c r="O153">
        <f>SUMPRODUCT(A$4:M$4, A153:M153)+N$4</f>
        <v>-2.9400400677674901</v>
      </c>
      <c r="P153">
        <f>1/(1+EXP(0-O153))</f>
        <v>5.0209362388815452E-2</v>
      </c>
      <c r="Q153">
        <f>IF(P153&lt;=0.5, 0, 1)</f>
        <v>0</v>
      </c>
      <c r="R153">
        <f>IF(N153=Q153, 0, 1)</f>
        <v>0</v>
      </c>
      <c r="S153">
        <f>IF(N153=1, P153, 1-P153)</f>
        <v>0.94979063761118454</v>
      </c>
      <c r="T153">
        <f>IF(S153=0, -100000, LN(S153))</f>
        <v>-5.1513700137024339E-2</v>
      </c>
    </row>
    <row r="154" spans="1:20" x14ac:dyDescent="0.25">
      <c r="A154">
        <v>58</v>
      </c>
      <c r="B154">
        <v>0</v>
      </c>
      <c r="C154">
        <v>3</v>
      </c>
      <c r="D154">
        <v>120</v>
      </c>
      <c r="E154">
        <v>340</v>
      </c>
      <c r="F154">
        <v>0</v>
      </c>
      <c r="G154">
        <v>0</v>
      </c>
      <c r="H154">
        <v>172</v>
      </c>
      <c r="I154">
        <v>0</v>
      </c>
      <c r="J154">
        <v>0</v>
      </c>
      <c r="K154">
        <v>1</v>
      </c>
      <c r="L154">
        <v>0</v>
      </c>
      <c r="M154">
        <v>3</v>
      </c>
      <c r="N154">
        <v>0</v>
      </c>
      <c r="O154">
        <f>SUMPRODUCT(A$4:M$4, A154:M154)+N$4</f>
        <v>-4.1756527930182843</v>
      </c>
      <c r="P154">
        <f>1/(1+EXP(0-O154))</f>
        <v>1.5132642665310976E-2</v>
      </c>
      <c r="Q154">
        <f>IF(P154&lt;=0.5, 0, 1)</f>
        <v>0</v>
      </c>
      <c r="R154">
        <f>IF(N154=Q154, 0, 1)</f>
        <v>0</v>
      </c>
      <c r="S154">
        <f>IF(N154=1, P154, 1-P154)</f>
        <v>0.984867357334689</v>
      </c>
      <c r="T154">
        <f>IF(S154=0, -100000, LN(S154))</f>
        <v>-1.5248309482247405E-2</v>
      </c>
    </row>
    <row r="155" spans="1:20" x14ac:dyDescent="0.25">
      <c r="A155">
        <v>66</v>
      </c>
      <c r="B155">
        <v>0</v>
      </c>
      <c r="C155">
        <v>1</v>
      </c>
      <c r="D155">
        <v>150</v>
      </c>
      <c r="E155">
        <v>226</v>
      </c>
      <c r="F155">
        <v>0</v>
      </c>
      <c r="G155">
        <v>0</v>
      </c>
      <c r="H155">
        <v>114</v>
      </c>
      <c r="I155">
        <v>0</v>
      </c>
      <c r="J155">
        <v>2.6</v>
      </c>
      <c r="K155">
        <v>3</v>
      </c>
      <c r="L155">
        <v>0</v>
      </c>
      <c r="M155">
        <v>3</v>
      </c>
      <c r="N155">
        <v>0</v>
      </c>
      <c r="O155">
        <f>SUMPRODUCT(A$4:M$4, A155:M155)+N$4</f>
        <v>-1.758720885031293</v>
      </c>
      <c r="P155">
        <f>1/(1+EXP(0-O155))</f>
        <v>0.14695061230405651</v>
      </c>
      <c r="Q155">
        <f>IF(P155&lt;=0.5, 0, 1)</f>
        <v>0</v>
      </c>
      <c r="R155">
        <f>IF(N155=Q155, 0, 1)</f>
        <v>0</v>
      </c>
      <c r="S155">
        <f>IF(N155=1, P155, 1-P155)</f>
        <v>0.85304938769594352</v>
      </c>
      <c r="T155">
        <f>IF(S155=0, -100000, LN(S155))</f>
        <v>-0.15893783434361858</v>
      </c>
    </row>
    <row r="156" spans="1:20" x14ac:dyDescent="0.25">
      <c r="A156">
        <v>64</v>
      </c>
      <c r="B156">
        <v>1</v>
      </c>
      <c r="C156">
        <v>3</v>
      </c>
      <c r="D156">
        <v>140</v>
      </c>
      <c r="E156">
        <v>335</v>
      </c>
      <c r="F156">
        <v>0</v>
      </c>
      <c r="G156">
        <v>0</v>
      </c>
      <c r="H156">
        <v>158</v>
      </c>
      <c r="I156">
        <v>0</v>
      </c>
      <c r="J156">
        <v>0</v>
      </c>
      <c r="K156">
        <v>1</v>
      </c>
      <c r="L156">
        <v>0</v>
      </c>
      <c r="M156">
        <v>3</v>
      </c>
      <c r="N156">
        <v>1</v>
      </c>
      <c r="O156">
        <f>SUMPRODUCT(A$4:M$4, A156:M156)+N$4</f>
        <v>-2.4310837837149082</v>
      </c>
      <c r="P156">
        <f>1/(1+EXP(0-O156))</f>
        <v>8.0832906636064891E-2</v>
      </c>
      <c r="Q156">
        <f>IF(P156&lt;=0.5, 0, 1)</f>
        <v>0</v>
      </c>
      <c r="R156">
        <f>IF(N156=Q156, 0, 1)</f>
        <v>1</v>
      </c>
      <c r="S156">
        <f>IF(N156=1, P156, 1-P156)</f>
        <v>8.0832906636064891E-2</v>
      </c>
      <c r="T156">
        <f>IF(S156=0, -100000, LN(S156))</f>
        <v>-2.5153711360157356</v>
      </c>
    </row>
    <row r="157" spans="1:20" x14ac:dyDescent="0.25">
      <c r="A157">
        <v>57</v>
      </c>
      <c r="B157">
        <v>1</v>
      </c>
      <c r="C157">
        <v>4</v>
      </c>
      <c r="D157">
        <v>150</v>
      </c>
      <c r="E157">
        <v>276</v>
      </c>
      <c r="F157">
        <v>0</v>
      </c>
      <c r="G157">
        <v>2</v>
      </c>
      <c r="H157">
        <v>112</v>
      </c>
      <c r="I157">
        <v>1</v>
      </c>
      <c r="J157">
        <v>0.6</v>
      </c>
      <c r="K157">
        <v>2</v>
      </c>
      <c r="L157">
        <v>1</v>
      </c>
      <c r="M157">
        <v>6</v>
      </c>
      <c r="N157">
        <v>1</v>
      </c>
      <c r="O157">
        <f>SUMPRODUCT(A$4:M$4, A157:M157)+N$4</f>
        <v>4.1306619037797478</v>
      </c>
      <c r="P157">
        <f>1/(1+EXP(0-O157))</f>
        <v>0.98418199371960946</v>
      </c>
      <c r="Q157">
        <f>IF(P157&lt;=0.5, 0, 1)</f>
        <v>1</v>
      </c>
      <c r="R157">
        <f>IF(N157=Q157, 0, 1)</f>
        <v>0</v>
      </c>
      <c r="S157">
        <f>IF(N157=1, P157, 1-P157)</f>
        <v>0.98418199371960946</v>
      </c>
      <c r="T157">
        <f>IF(S157=0, -100000, LN(S157))</f>
        <v>-1.5944446064492222E-2</v>
      </c>
    </row>
    <row r="158" spans="1:20" x14ac:dyDescent="0.25">
      <c r="A158">
        <v>40</v>
      </c>
      <c r="B158">
        <v>1</v>
      </c>
      <c r="C158">
        <v>1</v>
      </c>
      <c r="D158">
        <v>140</v>
      </c>
      <c r="E158">
        <v>199</v>
      </c>
      <c r="F158">
        <v>0</v>
      </c>
      <c r="G158">
        <v>0</v>
      </c>
      <c r="H158">
        <v>178</v>
      </c>
      <c r="I158">
        <v>1</v>
      </c>
      <c r="J158">
        <v>1.4</v>
      </c>
      <c r="K158">
        <v>1</v>
      </c>
      <c r="L158">
        <v>0</v>
      </c>
      <c r="M158">
        <v>7</v>
      </c>
      <c r="N158">
        <v>0</v>
      </c>
      <c r="O158">
        <f>SUMPRODUCT(A$4:M$4, A158:M158)+N$4</f>
        <v>-2.3232106091166589</v>
      </c>
      <c r="P158">
        <f>1/(1+EXP(0-O158))</f>
        <v>8.9218824699006868E-2</v>
      </c>
      <c r="Q158">
        <f>IF(P158&lt;=0.5, 0, 1)</f>
        <v>0</v>
      </c>
      <c r="R158">
        <f>IF(N158=Q158, 0, 1)</f>
        <v>0</v>
      </c>
      <c r="S158">
        <f>IF(N158=1, P158, 1-P158)</f>
        <v>0.91078117530099312</v>
      </c>
      <c r="T158">
        <f>IF(S158=0, -100000, LN(S158))</f>
        <v>-9.3452613318625116E-2</v>
      </c>
    </row>
    <row r="159" spans="1:20" x14ac:dyDescent="0.25">
      <c r="A159">
        <v>41</v>
      </c>
      <c r="B159">
        <v>0</v>
      </c>
      <c r="C159">
        <v>2</v>
      </c>
      <c r="D159">
        <v>105</v>
      </c>
      <c r="E159">
        <v>198</v>
      </c>
      <c r="F159">
        <v>0</v>
      </c>
      <c r="G159">
        <v>0</v>
      </c>
      <c r="H159">
        <v>168</v>
      </c>
      <c r="I159">
        <v>0</v>
      </c>
      <c r="J159">
        <v>0</v>
      </c>
      <c r="K159">
        <v>1</v>
      </c>
      <c r="L159">
        <v>1</v>
      </c>
      <c r="M159">
        <v>3</v>
      </c>
      <c r="N159">
        <v>0</v>
      </c>
      <c r="O159">
        <f>SUMPRODUCT(A$4:M$4, A159:M159)+N$4</f>
        <v>-4.1430834626650261</v>
      </c>
      <c r="P159">
        <f>1/(1+EXP(0-O159))</f>
        <v>1.5625788499747398E-2</v>
      </c>
      <c r="Q159">
        <f>IF(P159&lt;=0.5, 0, 1)</f>
        <v>0</v>
      </c>
      <c r="R159">
        <f>IF(N159=Q159, 0, 1)</f>
        <v>0</v>
      </c>
      <c r="S159">
        <f>IF(N159=1, P159, 1-P159)</f>
        <v>0.98437421150025262</v>
      </c>
      <c r="T159">
        <f>IF(S159=0, -100000, LN(S159))</f>
        <v>-1.5749157984076372E-2</v>
      </c>
    </row>
    <row r="160" spans="1:20" x14ac:dyDescent="0.25">
      <c r="A160">
        <v>65</v>
      </c>
      <c r="B160">
        <v>1</v>
      </c>
      <c r="C160">
        <v>4</v>
      </c>
      <c r="D160">
        <v>120</v>
      </c>
      <c r="E160">
        <v>177</v>
      </c>
      <c r="F160">
        <v>0</v>
      </c>
      <c r="G160">
        <v>0</v>
      </c>
      <c r="H160">
        <v>140</v>
      </c>
      <c r="I160">
        <v>0</v>
      </c>
      <c r="J160">
        <v>0.4</v>
      </c>
      <c r="K160">
        <v>1</v>
      </c>
      <c r="L160">
        <v>0</v>
      </c>
      <c r="M160">
        <v>7</v>
      </c>
      <c r="N160">
        <v>0</v>
      </c>
      <c r="O160">
        <f>SUMPRODUCT(A$4:M$4, A160:M160)+N$4</f>
        <v>-0.93388476243122209</v>
      </c>
      <c r="P160">
        <f>1/(1+EXP(0-O160))</f>
        <v>0.28213724548158808</v>
      </c>
      <c r="Q160">
        <f>IF(P160&lt;=0.5, 0, 1)</f>
        <v>0</v>
      </c>
      <c r="R160">
        <f>IF(N160=Q160, 0, 1)</f>
        <v>0</v>
      </c>
      <c r="S160">
        <f>IF(N160=1, P160, 1-P160)</f>
        <v>0.71786275451841197</v>
      </c>
      <c r="T160">
        <f>IF(S160=0, -100000, LN(S160))</f>
        <v>-0.33147687790114944</v>
      </c>
    </row>
    <row r="161" spans="1:20" x14ac:dyDescent="0.25">
      <c r="A161">
        <v>41</v>
      </c>
      <c r="B161">
        <v>1</v>
      </c>
      <c r="C161">
        <v>4</v>
      </c>
      <c r="D161">
        <v>110</v>
      </c>
      <c r="E161">
        <v>172</v>
      </c>
      <c r="F161">
        <v>0</v>
      </c>
      <c r="G161">
        <v>2</v>
      </c>
      <c r="H161">
        <v>158</v>
      </c>
      <c r="I161">
        <v>0</v>
      </c>
      <c r="J161">
        <v>0</v>
      </c>
      <c r="K161">
        <v>1</v>
      </c>
      <c r="L161">
        <v>0</v>
      </c>
      <c r="M161">
        <v>7</v>
      </c>
      <c r="N161">
        <v>1</v>
      </c>
      <c r="O161">
        <f>SUMPRODUCT(A$4:M$4, A161:M161)+N$4</f>
        <v>-0.97858868287008693</v>
      </c>
      <c r="P161">
        <f>1/(1+EXP(0-O161))</f>
        <v>0.27317190956605419</v>
      </c>
      <c r="Q161">
        <f>IF(P161&lt;=0.5, 0, 1)</f>
        <v>0</v>
      </c>
      <c r="R161">
        <f>IF(N161=Q161, 0, 1)</f>
        <v>1</v>
      </c>
      <c r="S161">
        <f>IF(N161=1, P161, 1-P161)</f>
        <v>0.27317190956605419</v>
      </c>
      <c r="T161">
        <f>IF(S161=0, -100000, LN(S161))</f>
        <v>-1.2976539766082491</v>
      </c>
    </row>
    <row r="162" spans="1:20" x14ac:dyDescent="0.25">
      <c r="A162">
        <v>60</v>
      </c>
      <c r="B162">
        <v>1</v>
      </c>
      <c r="C162">
        <v>4</v>
      </c>
      <c r="D162">
        <v>145</v>
      </c>
      <c r="E162">
        <v>282</v>
      </c>
      <c r="F162">
        <v>0</v>
      </c>
      <c r="G162">
        <v>2</v>
      </c>
      <c r="H162">
        <v>142</v>
      </c>
      <c r="I162">
        <v>1</v>
      </c>
      <c r="J162">
        <v>2.8</v>
      </c>
      <c r="K162">
        <v>2</v>
      </c>
      <c r="L162">
        <v>2</v>
      </c>
      <c r="M162">
        <v>7</v>
      </c>
      <c r="N162">
        <v>1</v>
      </c>
      <c r="O162">
        <f>SUMPRODUCT(A$4:M$4, A162:M162)+N$4</f>
        <v>5.5348025934832918</v>
      </c>
      <c r="P162">
        <f>1/(1+EXP(0-O162))</f>
        <v>0.99606852974463589</v>
      </c>
      <c r="Q162">
        <f>IF(P162&lt;=0.5, 0, 1)</f>
        <v>1</v>
      </c>
      <c r="R162">
        <f>IF(N162=Q162, 0, 1)</f>
        <v>0</v>
      </c>
      <c r="S162">
        <f>IF(N162=1, P162, 1-P162)</f>
        <v>0.99606852974463589</v>
      </c>
      <c r="T162">
        <f>IF(S162=0, -100000, LN(S162))</f>
        <v>-3.939218799997952E-3</v>
      </c>
    </row>
    <row r="163" spans="1:20" x14ac:dyDescent="0.25">
      <c r="A163">
        <v>46</v>
      </c>
      <c r="B163">
        <v>1</v>
      </c>
      <c r="C163">
        <v>3</v>
      </c>
      <c r="D163">
        <v>150</v>
      </c>
      <c r="E163">
        <v>231</v>
      </c>
      <c r="F163">
        <v>0</v>
      </c>
      <c r="G163">
        <v>0</v>
      </c>
      <c r="H163">
        <v>147</v>
      </c>
      <c r="I163">
        <v>0</v>
      </c>
      <c r="J163">
        <v>3.6</v>
      </c>
      <c r="K163">
        <v>2</v>
      </c>
      <c r="L163">
        <v>0</v>
      </c>
      <c r="M163">
        <v>3</v>
      </c>
      <c r="N163">
        <v>1</v>
      </c>
      <c r="O163">
        <f>SUMPRODUCT(A$4:M$4, A163:M163)+N$4</f>
        <v>-0.26912515097340872</v>
      </c>
      <c r="P163">
        <f>1/(1+EXP(0-O163))</f>
        <v>0.43312188178859345</v>
      </c>
      <c r="Q163">
        <f>IF(P163&lt;=0.5, 0, 1)</f>
        <v>0</v>
      </c>
      <c r="R163">
        <f>IF(N163=Q163, 0, 1)</f>
        <v>1</v>
      </c>
      <c r="S163">
        <f>IF(N163=1, P163, 1-P163)</f>
        <v>0.43312188178859345</v>
      </c>
      <c r="T163">
        <f>IF(S163=0, -100000, LN(S163))</f>
        <v>-0.8367361083975795</v>
      </c>
    </row>
    <row r="164" spans="1:20" x14ac:dyDescent="0.25">
      <c r="A164">
        <v>67</v>
      </c>
      <c r="B164">
        <v>1</v>
      </c>
      <c r="C164">
        <v>4</v>
      </c>
      <c r="D164">
        <v>125</v>
      </c>
      <c r="E164">
        <v>254</v>
      </c>
      <c r="F164">
        <v>1</v>
      </c>
      <c r="G164">
        <v>0</v>
      </c>
      <c r="H164">
        <v>163</v>
      </c>
      <c r="I164">
        <v>0</v>
      </c>
      <c r="J164">
        <v>0.2</v>
      </c>
      <c r="K164">
        <v>2</v>
      </c>
      <c r="L164">
        <v>2</v>
      </c>
      <c r="M164">
        <v>7</v>
      </c>
      <c r="N164">
        <v>1</v>
      </c>
      <c r="O164">
        <f>SUMPRODUCT(A$4:M$4, A164:M164)+N$4</f>
        <v>2.027215960777637</v>
      </c>
      <c r="P164">
        <f>1/(1+EXP(0-O164))</f>
        <v>0.88362509582730453</v>
      </c>
      <c r="Q164">
        <f>IF(P164&lt;=0.5, 0, 1)</f>
        <v>1</v>
      </c>
      <c r="R164">
        <f>IF(N164=Q164, 0, 1)</f>
        <v>0</v>
      </c>
      <c r="S164">
        <f>IF(N164=1, P164, 1-P164)</f>
        <v>0.88362509582730453</v>
      </c>
      <c r="T164">
        <f>IF(S164=0, -100000, LN(S164))</f>
        <v>-0.12372240604309212</v>
      </c>
    </row>
    <row r="165" spans="1:20" x14ac:dyDescent="0.25">
      <c r="A165">
        <v>58</v>
      </c>
      <c r="B165">
        <v>1</v>
      </c>
      <c r="C165">
        <v>4</v>
      </c>
      <c r="D165">
        <v>150</v>
      </c>
      <c r="E165">
        <v>270</v>
      </c>
      <c r="F165">
        <v>0</v>
      </c>
      <c r="G165">
        <v>2</v>
      </c>
      <c r="H165">
        <v>111</v>
      </c>
      <c r="I165">
        <v>1</v>
      </c>
      <c r="J165">
        <v>0.8</v>
      </c>
      <c r="K165">
        <v>1</v>
      </c>
      <c r="L165">
        <v>0</v>
      </c>
      <c r="M165">
        <v>7</v>
      </c>
      <c r="N165">
        <v>1</v>
      </c>
      <c r="O165">
        <f>SUMPRODUCT(A$4:M$4, A165:M165)+N$4</f>
        <v>2.211589372643564</v>
      </c>
      <c r="P165">
        <f>1/(1+EXP(0-O165))</f>
        <v>0.90128542353570307</v>
      </c>
      <c r="Q165">
        <f>IF(P165&lt;=0.5, 0, 1)</f>
        <v>1</v>
      </c>
      <c r="R165">
        <f>IF(N165=Q165, 0, 1)</f>
        <v>0</v>
      </c>
      <c r="S165">
        <f>IF(N165=1, P165, 1-P165)</f>
        <v>0.90128542353570307</v>
      </c>
      <c r="T165">
        <f>IF(S165=0, -100000, LN(S165))</f>
        <v>-0.10393328626141134</v>
      </c>
    </row>
    <row r="166" spans="1:20" x14ac:dyDescent="0.25">
      <c r="A166">
        <v>45</v>
      </c>
      <c r="B166">
        <v>1</v>
      </c>
      <c r="C166">
        <v>4</v>
      </c>
      <c r="D166">
        <v>104</v>
      </c>
      <c r="E166">
        <v>208</v>
      </c>
      <c r="F166">
        <v>0</v>
      </c>
      <c r="G166">
        <v>2</v>
      </c>
      <c r="H166">
        <v>148</v>
      </c>
      <c r="I166">
        <v>1</v>
      </c>
      <c r="J166">
        <v>3</v>
      </c>
      <c r="K166">
        <v>2</v>
      </c>
      <c r="L166">
        <v>0</v>
      </c>
      <c r="M166">
        <v>3</v>
      </c>
      <c r="N166">
        <v>0</v>
      </c>
      <c r="O166">
        <f>SUMPRODUCT(A$4:M$4, A166:M166)+N$4</f>
        <v>0.14878932695916447</v>
      </c>
      <c r="P166">
        <f>1/(1+EXP(0-O166))</f>
        <v>0.53712885962589063</v>
      </c>
      <c r="Q166">
        <f>IF(P166&lt;=0.5, 0, 1)</f>
        <v>1</v>
      </c>
      <c r="R166">
        <f>IF(N166=Q166, 0, 1)</f>
        <v>1</v>
      </c>
      <c r="S166">
        <f>IF(N166=1, P166, 1-P166)</f>
        <v>0.46287114037410937</v>
      </c>
      <c r="T166">
        <f>IF(S166=0, -100000, LN(S166))</f>
        <v>-0.77030657815934001</v>
      </c>
    </row>
    <row r="167" spans="1:20" x14ac:dyDescent="0.25">
      <c r="A167">
        <v>53</v>
      </c>
      <c r="B167">
        <v>0</v>
      </c>
      <c r="C167">
        <v>4</v>
      </c>
      <c r="D167">
        <v>130</v>
      </c>
      <c r="E167">
        <v>264</v>
      </c>
      <c r="F167">
        <v>0</v>
      </c>
      <c r="G167">
        <v>2</v>
      </c>
      <c r="H167">
        <v>143</v>
      </c>
      <c r="I167">
        <v>0</v>
      </c>
      <c r="J167">
        <v>0.4</v>
      </c>
      <c r="K167">
        <v>2</v>
      </c>
      <c r="L167">
        <v>0</v>
      </c>
      <c r="M167">
        <v>3</v>
      </c>
      <c r="N167">
        <v>0</v>
      </c>
      <c r="O167">
        <f>SUMPRODUCT(A$4:M$4, A167:M167)+N$4</f>
        <v>-1.1271335685782482</v>
      </c>
      <c r="P167">
        <f>1/(1+EXP(0-O167))</f>
        <v>0.24469047852413928</v>
      </c>
      <c r="Q167">
        <f>IF(P167&lt;=0.5, 0, 1)</f>
        <v>0</v>
      </c>
      <c r="R167">
        <f>IF(N167=Q167, 0, 1)</f>
        <v>0</v>
      </c>
      <c r="S167">
        <f>IF(N167=1, P167, 1-P167)</f>
        <v>0.75530952147586072</v>
      </c>
      <c r="T167">
        <f>IF(S167=0, -100000, LN(S167))</f>
        <v>-0.28062765152497982</v>
      </c>
    </row>
    <row r="168" spans="1:20" x14ac:dyDescent="0.25">
      <c r="A168">
        <v>47</v>
      </c>
      <c r="B168">
        <v>1</v>
      </c>
      <c r="C168">
        <v>3</v>
      </c>
      <c r="D168">
        <v>138</v>
      </c>
      <c r="E168">
        <v>257</v>
      </c>
      <c r="F168">
        <v>0</v>
      </c>
      <c r="G168">
        <v>2</v>
      </c>
      <c r="H168">
        <v>156</v>
      </c>
      <c r="I168">
        <v>0</v>
      </c>
      <c r="J168">
        <v>0</v>
      </c>
      <c r="K168">
        <v>1</v>
      </c>
      <c r="L168">
        <v>0</v>
      </c>
      <c r="M168">
        <v>3</v>
      </c>
      <c r="N168">
        <v>0</v>
      </c>
      <c r="O168">
        <f>SUMPRODUCT(A$4:M$4, A168:M168)+N$4</f>
        <v>-1.9744921699086655</v>
      </c>
      <c r="P168">
        <f>1/(1+EXP(0-O168))</f>
        <v>0.12190720142925304</v>
      </c>
      <c r="Q168">
        <f>IF(P168&lt;=0.5, 0, 1)</f>
        <v>0</v>
      </c>
      <c r="R168">
        <f>IF(N168=Q168, 0, 1)</f>
        <v>0</v>
      </c>
      <c r="S168">
        <f>IF(N168=1, P168, 1-P168)</f>
        <v>0.87809279857074696</v>
      </c>
      <c r="T168">
        <f>IF(S168=0, -100000, LN(S168))</f>
        <v>-0.13000299779917684</v>
      </c>
    </row>
    <row r="169" spans="1:20" x14ac:dyDescent="0.25">
      <c r="A169">
        <v>51</v>
      </c>
      <c r="B169">
        <v>0</v>
      </c>
      <c r="C169">
        <v>3</v>
      </c>
      <c r="D169">
        <v>130</v>
      </c>
      <c r="E169">
        <v>256</v>
      </c>
      <c r="F169">
        <v>0</v>
      </c>
      <c r="G169">
        <v>2</v>
      </c>
      <c r="H169">
        <v>149</v>
      </c>
      <c r="I169">
        <v>0</v>
      </c>
      <c r="J169">
        <v>0.5</v>
      </c>
      <c r="K169">
        <v>1</v>
      </c>
      <c r="L169">
        <v>0</v>
      </c>
      <c r="M169">
        <v>3</v>
      </c>
      <c r="N169">
        <v>0</v>
      </c>
      <c r="O169">
        <f>SUMPRODUCT(A$4:M$4, A169:M169)+N$4</f>
        <v>-2.91901102268816</v>
      </c>
      <c r="P169">
        <f>1/(1+EXP(0-O169))</f>
        <v>5.1221741984741581E-2</v>
      </c>
      <c r="Q169">
        <f>IF(P169&lt;=0.5, 0, 1)</f>
        <v>0</v>
      </c>
      <c r="R169">
        <f>IF(N169=Q169, 0, 1)</f>
        <v>0</v>
      </c>
      <c r="S169">
        <f>IF(N169=1, P169, 1-P169)</f>
        <v>0.94877825801525839</v>
      </c>
      <c r="T169">
        <f>IF(S169=0, -100000, LN(S169))</f>
        <v>-5.2580166246535311E-2</v>
      </c>
    </row>
    <row r="170" spans="1:20" x14ac:dyDescent="0.25">
      <c r="A170">
        <v>66</v>
      </c>
      <c r="B170">
        <v>1</v>
      </c>
      <c r="C170">
        <v>4</v>
      </c>
      <c r="D170">
        <v>120</v>
      </c>
      <c r="E170">
        <v>302</v>
      </c>
      <c r="F170">
        <v>0</v>
      </c>
      <c r="G170">
        <v>2</v>
      </c>
      <c r="H170">
        <v>151</v>
      </c>
      <c r="I170">
        <v>0</v>
      </c>
      <c r="J170">
        <v>0.4</v>
      </c>
      <c r="K170">
        <v>2</v>
      </c>
      <c r="L170">
        <v>0</v>
      </c>
      <c r="M170">
        <v>3</v>
      </c>
      <c r="N170">
        <v>0</v>
      </c>
      <c r="O170">
        <f>SUMPRODUCT(A$4:M$4, A170:M170)+N$4</f>
        <v>-0.7455595364487424</v>
      </c>
      <c r="P170">
        <f>1/(1+EXP(0-O170))</f>
        <v>0.32178962444491366</v>
      </c>
      <c r="Q170">
        <f>IF(P170&lt;=0.5, 0, 1)</f>
        <v>0</v>
      </c>
      <c r="R170">
        <f>IF(N170=Q170, 0, 1)</f>
        <v>0</v>
      </c>
      <c r="S170">
        <f>IF(N170=1, P170, 1-P170)</f>
        <v>0.67821037555508634</v>
      </c>
      <c r="T170">
        <f>IF(S170=0, -100000, LN(S170))</f>
        <v>-0.38829775074190953</v>
      </c>
    </row>
    <row r="171" spans="1:20" x14ac:dyDescent="0.25">
      <c r="A171">
        <v>62</v>
      </c>
      <c r="B171">
        <v>0</v>
      </c>
      <c r="C171">
        <v>4</v>
      </c>
      <c r="D171">
        <v>160</v>
      </c>
      <c r="E171">
        <v>164</v>
      </c>
      <c r="F171">
        <v>0</v>
      </c>
      <c r="G171">
        <v>2</v>
      </c>
      <c r="H171">
        <v>145</v>
      </c>
      <c r="I171">
        <v>0</v>
      </c>
      <c r="J171">
        <v>6.2</v>
      </c>
      <c r="K171">
        <v>3</v>
      </c>
      <c r="L171">
        <v>3</v>
      </c>
      <c r="M171">
        <v>7</v>
      </c>
      <c r="N171">
        <v>1</v>
      </c>
      <c r="O171">
        <f>SUMPRODUCT(A$4:M$4, A171:M171)+N$4</f>
        <v>7.0164474425154513</v>
      </c>
      <c r="P171">
        <f>1/(1+EXP(0-O171))</f>
        <v>0.99910379739325472</v>
      </c>
      <c r="Q171">
        <f>IF(P171&lt;=0.5, 0, 1)</f>
        <v>1</v>
      </c>
      <c r="R171">
        <f>IF(N171=Q171, 0, 1)</f>
        <v>0</v>
      </c>
      <c r="S171">
        <f>IF(N171=1, P171, 1-P171)</f>
        <v>0.99910379739325472</v>
      </c>
      <c r="T171">
        <f>IF(S171=0, -100000, LN(S171))</f>
        <v>-8.9660443639990749E-4</v>
      </c>
    </row>
    <row r="172" spans="1:20" x14ac:dyDescent="0.25">
      <c r="A172">
        <v>62</v>
      </c>
      <c r="B172">
        <v>1</v>
      </c>
      <c r="C172">
        <v>3</v>
      </c>
      <c r="D172">
        <v>130</v>
      </c>
      <c r="E172">
        <v>231</v>
      </c>
      <c r="F172">
        <v>0</v>
      </c>
      <c r="G172">
        <v>0</v>
      </c>
      <c r="H172">
        <v>146</v>
      </c>
      <c r="I172">
        <v>0</v>
      </c>
      <c r="J172">
        <v>1.8</v>
      </c>
      <c r="K172">
        <v>2</v>
      </c>
      <c r="L172">
        <v>3</v>
      </c>
      <c r="M172">
        <v>7</v>
      </c>
      <c r="N172">
        <v>0</v>
      </c>
      <c r="O172">
        <f>SUMPRODUCT(A$4:M$4, A172:M172)+N$4</f>
        <v>3.97349389748865</v>
      </c>
      <c r="P172">
        <f>1/(1+EXP(0-O172))</f>
        <v>0.98153958977129041</v>
      </c>
      <c r="Q172">
        <f>IF(P172&lt;=0.5, 0, 1)</f>
        <v>1</v>
      </c>
      <c r="R172">
        <f>IF(N172=Q172, 0, 1)</f>
        <v>1</v>
      </c>
      <c r="S172">
        <f>IF(N172=1, P172, 1-P172)</f>
        <v>1.8460410228709589E-2</v>
      </c>
      <c r="T172">
        <f>IF(S172=0, -100000, LN(S172))</f>
        <v>-3.992126827580698</v>
      </c>
    </row>
    <row r="173" spans="1:20" x14ac:dyDescent="0.25">
      <c r="A173">
        <v>60</v>
      </c>
      <c r="B173">
        <v>0</v>
      </c>
      <c r="C173">
        <v>4</v>
      </c>
      <c r="D173">
        <v>150</v>
      </c>
      <c r="E173">
        <v>258</v>
      </c>
      <c r="F173">
        <v>0</v>
      </c>
      <c r="G173">
        <v>2</v>
      </c>
      <c r="H173">
        <v>157</v>
      </c>
      <c r="I173">
        <v>0</v>
      </c>
      <c r="J173">
        <v>2.6</v>
      </c>
      <c r="K173">
        <v>2</v>
      </c>
      <c r="L173">
        <v>2</v>
      </c>
      <c r="M173">
        <v>7</v>
      </c>
      <c r="N173">
        <v>1</v>
      </c>
      <c r="O173">
        <f>SUMPRODUCT(A$4:M$4, A173:M173)+N$4</f>
        <v>3.6270371202968352</v>
      </c>
      <c r="P173">
        <f>1/(1+EXP(0-O173))</f>
        <v>0.97409409877364661</v>
      </c>
      <c r="Q173">
        <f>IF(P173&lt;=0.5, 0, 1)</f>
        <v>1</v>
      </c>
      <c r="R173">
        <f>IF(N173=Q173, 0, 1)</f>
        <v>0</v>
      </c>
      <c r="S173">
        <f>IF(N173=1, P173, 1-P173)</f>
        <v>0.97409409877364661</v>
      </c>
      <c r="T173">
        <f>IF(S173=0, -100000, LN(S173))</f>
        <v>-2.6247369355549097E-2</v>
      </c>
    </row>
    <row r="174" spans="1:20" x14ac:dyDescent="0.25">
      <c r="A174">
        <v>34</v>
      </c>
      <c r="B174">
        <v>1</v>
      </c>
      <c r="C174">
        <v>1</v>
      </c>
      <c r="D174">
        <v>118</v>
      </c>
      <c r="E174">
        <v>182</v>
      </c>
      <c r="F174">
        <v>0</v>
      </c>
      <c r="G174">
        <v>2</v>
      </c>
      <c r="H174">
        <v>174</v>
      </c>
      <c r="I174">
        <v>0</v>
      </c>
      <c r="J174">
        <v>0</v>
      </c>
      <c r="K174">
        <v>1</v>
      </c>
      <c r="L174">
        <v>0</v>
      </c>
      <c r="M174">
        <v>3</v>
      </c>
      <c r="N174">
        <v>0</v>
      </c>
      <c r="O174">
        <f>SUMPRODUCT(A$4:M$4, A174:M174)+N$4</f>
        <v>-4.6780808782483394</v>
      </c>
      <c r="P174">
        <f>1/(1+EXP(0-O174))</f>
        <v>9.2112034713626011E-3</v>
      </c>
      <c r="Q174">
        <f>IF(P174&lt;=0.5, 0, 1)</f>
        <v>0</v>
      </c>
      <c r="R174">
        <f>IF(N174=Q174, 0, 1)</f>
        <v>0</v>
      </c>
      <c r="S174">
        <f>IF(N174=1, P174, 1-P174)</f>
        <v>0.99078879652863738</v>
      </c>
      <c r="T174">
        <f>IF(S174=0, -100000, LN(S174))</f>
        <v>-9.2538889312288077E-3</v>
      </c>
    </row>
    <row r="175" spans="1:20" x14ac:dyDescent="0.25">
      <c r="A175">
        <v>49</v>
      </c>
      <c r="B175">
        <v>1</v>
      </c>
      <c r="C175">
        <v>3</v>
      </c>
      <c r="D175">
        <v>120</v>
      </c>
      <c r="E175">
        <v>188</v>
      </c>
      <c r="F175">
        <v>0</v>
      </c>
      <c r="G175">
        <v>0</v>
      </c>
      <c r="H175">
        <v>139</v>
      </c>
      <c r="I175">
        <v>0</v>
      </c>
      <c r="J175">
        <v>2</v>
      </c>
      <c r="K175">
        <v>2</v>
      </c>
      <c r="L175">
        <v>3</v>
      </c>
      <c r="M175">
        <v>7</v>
      </c>
      <c r="N175">
        <v>1</v>
      </c>
      <c r="O175">
        <f>SUMPRODUCT(A$4:M$4, A175:M175)+N$4</f>
        <v>3.896423513457334</v>
      </c>
      <c r="P175">
        <f>1/(1+EXP(0-O175))</f>
        <v>0.98009002395000977</v>
      </c>
      <c r="Q175">
        <f>IF(P175&lt;=0.5, 0, 1)</f>
        <v>1</v>
      </c>
      <c r="R175">
        <f>IF(N175=Q175, 0, 1)</f>
        <v>0</v>
      </c>
      <c r="S175">
        <f>IF(N175=1, P175, 1-P175)</f>
        <v>0.98009002395000977</v>
      </c>
      <c r="T175">
        <f>IF(S175=0, -100000, LN(S175))</f>
        <v>-2.0110850363019316E-2</v>
      </c>
    </row>
    <row r="176" spans="1:20" x14ac:dyDescent="0.25">
      <c r="A176">
        <v>54</v>
      </c>
      <c r="B176">
        <v>1</v>
      </c>
      <c r="C176">
        <v>2</v>
      </c>
      <c r="D176">
        <v>108</v>
      </c>
      <c r="E176">
        <v>309</v>
      </c>
      <c r="F176">
        <v>0</v>
      </c>
      <c r="G176">
        <v>0</v>
      </c>
      <c r="H176">
        <v>156</v>
      </c>
      <c r="I176">
        <v>0</v>
      </c>
      <c r="J176">
        <v>0</v>
      </c>
      <c r="K176">
        <v>1</v>
      </c>
      <c r="L176">
        <v>0</v>
      </c>
      <c r="M176">
        <v>7</v>
      </c>
      <c r="N176">
        <v>0</v>
      </c>
      <c r="O176">
        <f>SUMPRODUCT(A$4:M$4, A176:M176)+N$4</f>
        <v>-2.9521471934201369</v>
      </c>
      <c r="P176">
        <f>1/(1+EXP(0-O176))</f>
        <v>4.9635127262328202E-2</v>
      </c>
      <c r="Q176">
        <f>IF(P176&lt;=0.5, 0, 1)</f>
        <v>0</v>
      </c>
      <c r="R176">
        <f>IF(N176=Q176, 0, 1)</f>
        <v>0</v>
      </c>
      <c r="S176">
        <f>IF(N176=1, P176, 1-P176)</f>
        <v>0.95036487273767178</v>
      </c>
      <c r="T176">
        <f>IF(S176=0, -100000, LN(S176))</f>
        <v>-5.0909291560104278E-2</v>
      </c>
    </row>
    <row r="177" spans="1:20" x14ac:dyDescent="0.25">
      <c r="A177">
        <v>61</v>
      </c>
      <c r="B177">
        <v>0</v>
      </c>
      <c r="C177">
        <v>4</v>
      </c>
      <c r="D177">
        <v>145</v>
      </c>
      <c r="E177">
        <v>307</v>
      </c>
      <c r="F177">
        <v>0</v>
      </c>
      <c r="G177">
        <v>2</v>
      </c>
      <c r="H177">
        <v>146</v>
      </c>
      <c r="I177">
        <v>1</v>
      </c>
      <c r="J177">
        <v>1</v>
      </c>
      <c r="K177">
        <v>2</v>
      </c>
      <c r="L177">
        <v>0</v>
      </c>
      <c r="M177">
        <v>7</v>
      </c>
      <c r="N177">
        <v>1</v>
      </c>
      <c r="O177">
        <f>SUMPRODUCT(A$4:M$4, A177:M177)+N$4</f>
        <v>1.3702908045466184</v>
      </c>
      <c r="P177">
        <f>1/(1+EXP(0-O177))</f>
        <v>0.79742713335519644</v>
      </c>
      <c r="Q177">
        <f>IF(P177&lt;=0.5, 0, 1)</f>
        <v>1</v>
      </c>
      <c r="R177">
        <f>IF(N177=Q177, 0, 1)</f>
        <v>0</v>
      </c>
      <c r="S177">
        <f>IF(N177=1, P177, 1-P177)</f>
        <v>0.79742713335519644</v>
      </c>
      <c r="T177">
        <f>IF(S177=0, -100000, LN(S177))</f>
        <v>-0.22636481733113306</v>
      </c>
    </row>
    <row r="178" spans="1:20" x14ac:dyDescent="0.25">
      <c r="A178">
        <v>41</v>
      </c>
      <c r="B178">
        <v>1</v>
      </c>
      <c r="C178">
        <v>2</v>
      </c>
      <c r="D178">
        <v>135</v>
      </c>
      <c r="E178">
        <v>203</v>
      </c>
      <c r="F178">
        <v>0</v>
      </c>
      <c r="G178">
        <v>0</v>
      </c>
      <c r="H178">
        <v>132</v>
      </c>
      <c r="I178">
        <v>0</v>
      </c>
      <c r="J178">
        <v>0</v>
      </c>
      <c r="K178">
        <v>2</v>
      </c>
      <c r="L178">
        <v>0</v>
      </c>
      <c r="M178">
        <v>6</v>
      </c>
      <c r="N178">
        <v>0</v>
      </c>
      <c r="O178">
        <f>SUMPRODUCT(A$4:M$4, A178:M178)+N$4</f>
        <v>-1.1733980281988217</v>
      </c>
      <c r="P178">
        <f>1/(1+EXP(0-O178))</f>
        <v>0.23624132401273912</v>
      </c>
      <c r="Q178">
        <f>IF(P178&lt;=0.5, 0, 1)</f>
        <v>0</v>
      </c>
      <c r="R178">
        <f>IF(N178=Q178, 0, 1)</f>
        <v>0</v>
      </c>
      <c r="S178">
        <f>IF(N178=1, P178, 1-P178)</f>
        <v>0.76375867598726088</v>
      </c>
      <c r="T178">
        <f>IF(S178=0, -100000, LN(S178))</f>
        <v>-0.26950340883939861</v>
      </c>
    </row>
    <row r="179" spans="1:20" x14ac:dyDescent="0.25">
      <c r="A179">
        <v>63</v>
      </c>
      <c r="B179">
        <v>1</v>
      </c>
      <c r="C179">
        <v>4</v>
      </c>
      <c r="D179">
        <v>130</v>
      </c>
      <c r="E179">
        <v>330</v>
      </c>
      <c r="F179">
        <v>1</v>
      </c>
      <c r="G179">
        <v>2</v>
      </c>
      <c r="H179">
        <v>132</v>
      </c>
      <c r="I179">
        <v>1</v>
      </c>
      <c r="J179">
        <v>1.8</v>
      </c>
      <c r="K179">
        <v>1</v>
      </c>
      <c r="L179">
        <v>3</v>
      </c>
      <c r="M179">
        <v>7</v>
      </c>
      <c r="N179">
        <v>1</v>
      </c>
      <c r="O179">
        <f>SUMPRODUCT(A$4:M$4, A179:M179)+N$4</f>
        <v>5.1869127677216564</v>
      </c>
      <c r="P179">
        <f>1/(1+EXP(0-O179))</f>
        <v>0.9944418304434931</v>
      </c>
      <c r="Q179">
        <f>IF(P179&lt;=0.5, 0, 1)</f>
        <v>1</v>
      </c>
      <c r="R179">
        <f>IF(N179=Q179, 0, 1)</f>
        <v>0</v>
      </c>
      <c r="S179">
        <f>IF(N179=1, P179, 1-P179)</f>
        <v>0.9944418304434931</v>
      </c>
      <c r="T179">
        <f>IF(S179=0, -100000, LN(S179))</f>
        <v>-5.5736736572187789E-3</v>
      </c>
    </row>
    <row r="180" spans="1:20" x14ac:dyDescent="0.25">
      <c r="A180">
        <v>65</v>
      </c>
      <c r="B180">
        <v>1</v>
      </c>
      <c r="C180">
        <v>4</v>
      </c>
      <c r="D180">
        <v>135</v>
      </c>
      <c r="E180">
        <v>254</v>
      </c>
      <c r="F180">
        <v>0</v>
      </c>
      <c r="G180">
        <v>2</v>
      </c>
      <c r="H180">
        <v>127</v>
      </c>
      <c r="I180">
        <v>0</v>
      </c>
      <c r="J180">
        <v>2.8</v>
      </c>
      <c r="K180">
        <v>2</v>
      </c>
      <c r="L180">
        <v>1</v>
      </c>
      <c r="M180">
        <v>7</v>
      </c>
      <c r="N180">
        <v>1</v>
      </c>
      <c r="O180">
        <f>SUMPRODUCT(A$4:M$4, A180:M180)+N$4</f>
        <v>3.2795794461096914</v>
      </c>
      <c r="P180">
        <f>1/(1+EXP(0-O180))</f>
        <v>0.96372158296394728</v>
      </c>
      <c r="Q180">
        <f>IF(P180&lt;=0.5, 0, 1)</f>
        <v>1</v>
      </c>
      <c r="R180">
        <f>IF(N180=Q180, 0, 1)</f>
        <v>0</v>
      </c>
      <c r="S180">
        <f>IF(N180=1, P180, 1-P180)</f>
        <v>0.96372158296394728</v>
      </c>
      <c r="T180">
        <f>IF(S180=0, -100000, LN(S180))</f>
        <v>-3.6952840439240506E-2</v>
      </c>
    </row>
    <row r="181" spans="1:20" x14ac:dyDescent="0.25">
      <c r="A181">
        <v>44</v>
      </c>
      <c r="B181">
        <v>1</v>
      </c>
      <c r="C181">
        <v>2</v>
      </c>
      <c r="D181">
        <v>120</v>
      </c>
      <c r="E181">
        <v>220</v>
      </c>
      <c r="F181">
        <v>0</v>
      </c>
      <c r="G181">
        <v>0</v>
      </c>
      <c r="H181">
        <v>170</v>
      </c>
      <c r="I181">
        <v>0</v>
      </c>
      <c r="J181">
        <v>0</v>
      </c>
      <c r="K181">
        <v>1</v>
      </c>
      <c r="L181">
        <v>0</v>
      </c>
      <c r="M181">
        <v>3</v>
      </c>
      <c r="N181">
        <v>0</v>
      </c>
      <c r="O181">
        <f>SUMPRODUCT(A$4:M$4, A181:M181)+N$4</f>
        <v>-4.1950401878519203</v>
      </c>
      <c r="P181">
        <f>1/(1+EXP(0-O181))</f>
        <v>1.4846399541218707E-2</v>
      </c>
      <c r="Q181">
        <f>IF(P181&lt;=0.5, 0, 1)</f>
        <v>0</v>
      </c>
      <c r="R181">
        <f>IF(N181=Q181, 0, 1)</f>
        <v>0</v>
      </c>
      <c r="S181">
        <f>IF(N181=1, P181, 1-P181)</f>
        <v>0.98515360045878131</v>
      </c>
      <c r="T181">
        <f>IF(S181=0, -100000, LN(S181))</f>
        <v>-1.4957710415294024E-2</v>
      </c>
    </row>
    <row r="182" spans="1:20" x14ac:dyDescent="0.25">
      <c r="A182">
        <v>54</v>
      </c>
      <c r="B182">
        <v>1</v>
      </c>
      <c r="C182">
        <v>3</v>
      </c>
      <c r="D182">
        <v>120</v>
      </c>
      <c r="E182">
        <v>258</v>
      </c>
      <c r="F182">
        <v>0</v>
      </c>
      <c r="G182">
        <v>2</v>
      </c>
      <c r="H182">
        <v>147</v>
      </c>
      <c r="I182">
        <v>0</v>
      </c>
      <c r="J182">
        <v>0.4</v>
      </c>
      <c r="K182">
        <v>2</v>
      </c>
      <c r="L182">
        <v>0</v>
      </c>
      <c r="M182">
        <v>7</v>
      </c>
      <c r="N182">
        <v>0</v>
      </c>
      <c r="O182">
        <f>SUMPRODUCT(A$4:M$4, A182:M182)+N$4</f>
        <v>-0.25683935418424753</v>
      </c>
      <c r="P182">
        <f>1/(1+EXP(0-O182))</f>
        <v>0.43614082305785068</v>
      </c>
      <c r="Q182">
        <f>IF(P182&lt;=0.5, 0, 1)</f>
        <v>0</v>
      </c>
      <c r="R182">
        <f>IF(N182=Q182, 0, 1)</f>
        <v>0</v>
      </c>
      <c r="S182">
        <f>IF(N182=1, P182, 1-P182)</f>
        <v>0.56385917694214926</v>
      </c>
      <c r="T182">
        <f>IF(S182=0, -100000, LN(S182))</f>
        <v>-0.57295074493367026</v>
      </c>
    </row>
    <row r="183" spans="1:20" x14ac:dyDescent="0.25">
      <c r="A183">
        <v>51</v>
      </c>
      <c r="B183">
        <v>1</v>
      </c>
      <c r="C183">
        <v>3</v>
      </c>
      <c r="D183">
        <v>94</v>
      </c>
      <c r="E183">
        <v>227</v>
      </c>
      <c r="F183">
        <v>0</v>
      </c>
      <c r="G183">
        <v>0</v>
      </c>
      <c r="H183">
        <v>154</v>
      </c>
      <c r="I183">
        <v>1</v>
      </c>
      <c r="J183">
        <v>0</v>
      </c>
      <c r="K183">
        <v>1</v>
      </c>
      <c r="L183">
        <v>1</v>
      </c>
      <c r="M183">
        <v>7</v>
      </c>
      <c r="N183">
        <v>0</v>
      </c>
      <c r="O183">
        <f>SUMPRODUCT(A$4:M$4, A183:M183)+N$4</f>
        <v>-0.54086572519921461</v>
      </c>
      <c r="P183">
        <f>1/(1+EXP(0-O183))</f>
        <v>0.36798621550943722</v>
      </c>
      <c r="Q183">
        <f>IF(P183&lt;=0.5, 0, 1)</f>
        <v>0</v>
      </c>
      <c r="R183">
        <f>IF(N183=Q183, 0, 1)</f>
        <v>0</v>
      </c>
      <c r="S183">
        <f>IF(N183=1, P183, 1-P183)</f>
        <v>0.63201378449056278</v>
      </c>
      <c r="T183">
        <f>IF(S183=0, -100000, LN(S183))</f>
        <v>-0.45884407417034473</v>
      </c>
    </row>
    <row r="184" spans="1:20" x14ac:dyDescent="0.25">
      <c r="A184">
        <v>35</v>
      </c>
      <c r="B184">
        <v>1</v>
      </c>
      <c r="C184">
        <v>4</v>
      </c>
      <c r="D184">
        <v>120</v>
      </c>
      <c r="E184">
        <v>198</v>
      </c>
      <c r="F184">
        <v>0</v>
      </c>
      <c r="G184">
        <v>0</v>
      </c>
      <c r="H184">
        <v>130</v>
      </c>
      <c r="I184">
        <v>1</v>
      </c>
      <c r="J184">
        <v>1.6</v>
      </c>
      <c r="K184">
        <v>2</v>
      </c>
      <c r="L184">
        <v>0</v>
      </c>
      <c r="M184">
        <v>7</v>
      </c>
      <c r="N184">
        <v>1</v>
      </c>
      <c r="O184">
        <f>SUMPRODUCT(A$4:M$4, A184:M184)+N$4</f>
        <v>1.5250830788085281</v>
      </c>
      <c r="P184">
        <f>1/(1+EXP(0-O184))</f>
        <v>0.82128577059643926</v>
      </c>
      <c r="Q184">
        <f>IF(P184&lt;=0.5, 0, 1)</f>
        <v>1</v>
      </c>
      <c r="R184">
        <f>IF(N184=Q184, 0, 1)</f>
        <v>0</v>
      </c>
      <c r="S184">
        <f>IF(N184=1, P184, 1-P184)</f>
        <v>0.82128577059643926</v>
      </c>
      <c r="T184">
        <f>IF(S184=0, -100000, LN(S184))</f>
        <v>-0.19688415385005067</v>
      </c>
    </row>
    <row r="185" spans="1:20" x14ac:dyDescent="0.25">
      <c r="A185">
        <v>64</v>
      </c>
      <c r="B185">
        <v>1</v>
      </c>
      <c r="C185">
        <v>3</v>
      </c>
      <c r="D185">
        <v>125</v>
      </c>
      <c r="E185">
        <v>309</v>
      </c>
      <c r="F185">
        <v>0</v>
      </c>
      <c r="G185">
        <v>0</v>
      </c>
      <c r="H185">
        <v>131</v>
      </c>
      <c r="I185">
        <v>1</v>
      </c>
      <c r="J185">
        <v>1.8</v>
      </c>
      <c r="K185">
        <v>2</v>
      </c>
      <c r="L185">
        <v>0</v>
      </c>
      <c r="M185">
        <v>7</v>
      </c>
      <c r="N185">
        <v>1</v>
      </c>
      <c r="O185">
        <f>SUMPRODUCT(A$4:M$4, A185:M185)+N$4</f>
        <v>0.81957344806658128</v>
      </c>
      <c r="P185">
        <f>1/(1+EXP(0-O185))</f>
        <v>0.69414578747077993</v>
      </c>
      <c r="Q185">
        <f>IF(P185&lt;=0.5, 0, 1)</f>
        <v>1</v>
      </c>
      <c r="R185">
        <f>IF(N185=Q185, 0, 1)</f>
        <v>0</v>
      </c>
      <c r="S185">
        <f>IF(N185=1, P185, 1-P185)</f>
        <v>0.69414578747077993</v>
      </c>
      <c r="T185">
        <f>IF(S185=0, -100000, LN(S185))</f>
        <v>-0.36507327213490953</v>
      </c>
    </row>
    <row r="186" spans="1:20" x14ac:dyDescent="0.25">
      <c r="A186">
        <v>57</v>
      </c>
      <c r="B186">
        <v>1</v>
      </c>
      <c r="C186">
        <v>4</v>
      </c>
      <c r="D186">
        <v>165</v>
      </c>
      <c r="E186">
        <v>289</v>
      </c>
      <c r="F186">
        <v>1</v>
      </c>
      <c r="G186">
        <v>2</v>
      </c>
      <c r="H186">
        <v>124</v>
      </c>
      <c r="I186">
        <v>0</v>
      </c>
      <c r="J186">
        <v>1</v>
      </c>
      <c r="K186">
        <v>2</v>
      </c>
      <c r="L186">
        <v>3</v>
      </c>
      <c r="M186">
        <v>7</v>
      </c>
      <c r="N186">
        <v>1</v>
      </c>
      <c r="O186">
        <f>SUMPRODUCT(A$4:M$4, A186:M186)+N$4</f>
        <v>6.3478907161315252</v>
      </c>
      <c r="P186">
        <f>1/(1+EXP(0-O186))</f>
        <v>0.99825262325986208</v>
      </c>
      <c r="Q186">
        <f>IF(P186&lt;=0.5, 0, 1)</f>
        <v>1</v>
      </c>
      <c r="R186">
        <f>IF(N186=Q186, 0, 1)</f>
        <v>0</v>
      </c>
      <c r="S186">
        <f>IF(N186=1, P186, 1-P186)</f>
        <v>0.99825262325986208</v>
      </c>
      <c r="T186">
        <f>IF(S186=0, -100000, LN(S186))</f>
        <v>-1.7489051836445042E-3</v>
      </c>
    </row>
    <row r="187" spans="1:20" x14ac:dyDescent="0.25">
      <c r="A187">
        <v>60</v>
      </c>
      <c r="B187">
        <v>0</v>
      </c>
      <c r="C187">
        <v>3</v>
      </c>
      <c r="D187">
        <v>102</v>
      </c>
      <c r="E187">
        <v>318</v>
      </c>
      <c r="F187">
        <v>0</v>
      </c>
      <c r="G187">
        <v>0</v>
      </c>
      <c r="H187">
        <v>160</v>
      </c>
      <c r="I187">
        <v>0</v>
      </c>
      <c r="J187">
        <v>0</v>
      </c>
      <c r="K187">
        <v>1</v>
      </c>
      <c r="L187">
        <v>1</v>
      </c>
      <c r="M187">
        <v>3</v>
      </c>
      <c r="N187">
        <v>0</v>
      </c>
      <c r="O187">
        <f>SUMPRODUCT(A$4:M$4, A187:M187)+N$4</f>
        <v>-3.1511011570371643</v>
      </c>
      <c r="P187">
        <f>1/(1+EXP(0-O187))</f>
        <v>4.1047911465335304E-2</v>
      </c>
      <c r="Q187">
        <f>IF(P187&lt;=0.5, 0, 1)</f>
        <v>0</v>
      </c>
      <c r="R187">
        <f>IF(N187=Q187, 0, 1)</f>
        <v>0</v>
      </c>
      <c r="S187">
        <f>IF(N187=1, P187, 1-P187)</f>
        <v>0.95895208853466474</v>
      </c>
      <c r="T187">
        <f>IF(S187=0, -100000, LN(S187))</f>
        <v>-4.1914165164599948E-2</v>
      </c>
    </row>
    <row r="188" spans="1:20" x14ac:dyDescent="0.25">
      <c r="A188">
        <v>42</v>
      </c>
      <c r="B188">
        <v>0</v>
      </c>
      <c r="C188">
        <v>4</v>
      </c>
      <c r="D188">
        <v>102</v>
      </c>
      <c r="E188">
        <v>265</v>
      </c>
      <c r="F188">
        <v>0</v>
      </c>
      <c r="G188">
        <v>2</v>
      </c>
      <c r="H188">
        <v>122</v>
      </c>
      <c r="I188">
        <v>0</v>
      </c>
      <c r="J188">
        <v>0.6</v>
      </c>
      <c r="K188">
        <v>2</v>
      </c>
      <c r="L188">
        <v>0</v>
      </c>
      <c r="M188">
        <v>3</v>
      </c>
      <c r="N188">
        <v>0</v>
      </c>
      <c r="O188">
        <f>SUMPRODUCT(A$4:M$4, A188:M188)+N$4</f>
        <v>-1.3805143478218058</v>
      </c>
      <c r="P188">
        <f>1/(1+EXP(0-O188))</f>
        <v>0.20092640594013414</v>
      </c>
      <c r="Q188">
        <f>IF(P188&lt;=0.5, 0, 1)</f>
        <v>0</v>
      </c>
      <c r="R188">
        <f>IF(N188=Q188, 0, 1)</f>
        <v>0</v>
      </c>
      <c r="S188">
        <f>IF(N188=1, P188, 1-P188)</f>
        <v>0.79907359405986589</v>
      </c>
      <c r="T188">
        <f>IF(S188=0, -100000, LN(S188))</f>
        <v>-0.22430222974804781</v>
      </c>
    </row>
    <row r="189" spans="1:20" x14ac:dyDescent="0.25">
      <c r="A189">
        <v>67</v>
      </c>
      <c r="B189">
        <v>0</v>
      </c>
      <c r="C189">
        <v>3</v>
      </c>
      <c r="D189">
        <v>115</v>
      </c>
      <c r="E189">
        <v>564</v>
      </c>
      <c r="F189">
        <v>0</v>
      </c>
      <c r="G189">
        <v>2</v>
      </c>
      <c r="H189">
        <v>160</v>
      </c>
      <c r="I189">
        <v>0</v>
      </c>
      <c r="J189">
        <v>1.6</v>
      </c>
      <c r="K189">
        <v>2</v>
      </c>
      <c r="L189">
        <v>0</v>
      </c>
      <c r="M189">
        <v>7</v>
      </c>
      <c r="N189">
        <v>0</v>
      </c>
      <c r="O189">
        <f>SUMPRODUCT(A$4:M$4, A189:M189)+N$4</f>
        <v>-0.71556042228913519</v>
      </c>
      <c r="P189">
        <f>1/(1+EXP(0-O189))</f>
        <v>0.32837135633448811</v>
      </c>
      <c r="Q189">
        <f>IF(P189&lt;=0.5, 0, 1)</f>
        <v>0</v>
      </c>
      <c r="R189">
        <f>IF(N189=Q189, 0, 1)</f>
        <v>0</v>
      </c>
      <c r="S189">
        <f>IF(N189=1, P189, 1-P189)</f>
        <v>0.67162864366551189</v>
      </c>
      <c r="T189">
        <f>IF(S189=0, -100000, LN(S189))</f>
        <v>-0.39804970479914337</v>
      </c>
    </row>
    <row r="190" spans="1:20" x14ac:dyDescent="0.25">
      <c r="A190">
        <v>60</v>
      </c>
      <c r="B190">
        <v>1</v>
      </c>
      <c r="C190">
        <v>4</v>
      </c>
      <c r="D190">
        <v>140</v>
      </c>
      <c r="E190">
        <v>293</v>
      </c>
      <c r="F190">
        <v>0</v>
      </c>
      <c r="G190">
        <v>2</v>
      </c>
      <c r="H190">
        <v>170</v>
      </c>
      <c r="I190">
        <v>0</v>
      </c>
      <c r="J190">
        <v>1.2</v>
      </c>
      <c r="K190">
        <v>2</v>
      </c>
      <c r="L190">
        <v>2</v>
      </c>
      <c r="M190">
        <v>7</v>
      </c>
      <c r="N190">
        <v>1</v>
      </c>
      <c r="O190">
        <f>SUMPRODUCT(A$4:M$4, A190:M190)+N$4</f>
        <v>3.7229762656427621</v>
      </c>
      <c r="P190">
        <f>1/(1+EXP(0-O190))</f>
        <v>0.97640807844254407</v>
      </c>
      <c r="Q190">
        <f>IF(P190&lt;=0.5, 0, 1)</f>
        <v>1</v>
      </c>
      <c r="R190">
        <f>IF(N190=Q190, 0, 1)</f>
        <v>0</v>
      </c>
      <c r="S190">
        <f>IF(N190=1, P190, 1-P190)</f>
        <v>0.97640807844254407</v>
      </c>
      <c r="T190">
        <f>IF(S190=0, -100000, LN(S190))</f>
        <v>-2.3874666795649806E-2</v>
      </c>
    </row>
    <row r="191" spans="1:20" x14ac:dyDescent="0.25">
      <c r="A191">
        <v>46</v>
      </c>
      <c r="B191">
        <v>1</v>
      </c>
      <c r="C191">
        <v>2</v>
      </c>
      <c r="D191">
        <v>101</v>
      </c>
      <c r="E191">
        <v>197</v>
      </c>
      <c r="F191">
        <v>1</v>
      </c>
      <c r="G191">
        <v>0</v>
      </c>
      <c r="H191">
        <v>156</v>
      </c>
      <c r="I191">
        <v>0</v>
      </c>
      <c r="J191">
        <v>0</v>
      </c>
      <c r="K191">
        <v>1</v>
      </c>
      <c r="L191">
        <v>0</v>
      </c>
      <c r="M191">
        <v>7</v>
      </c>
      <c r="N191">
        <v>0</v>
      </c>
      <c r="O191">
        <f>SUMPRODUCT(A$4:M$4, A191:M191)+N$4</f>
        <v>-3.854038035707708</v>
      </c>
      <c r="P191">
        <f>1/(1+EXP(0-O191))</f>
        <v>2.0754118950166649E-2</v>
      </c>
      <c r="Q191">
        <f>IF(P191&lt;=0.5, 0, 1)</f>
        <v>0</v>
      </c>
      <c r="R191">
        <f>IF(N191=Q191, 0, 1)</f>
        <v>0</v>
      </c>
      <c r="S191">
        <f>IF(N191=1, P191, 1-P191)</f>
        <v>0.97924588104983334</v>
      </c>
      <c r="T191">
        <f>IF(S191=0, -100000, LN(S191))</f>
        <v>-2.0972512674469847E-2</v>
      </c>
    </row>
    <row r="192" spans="1:20" x14ac:dyDescent="0.25">
      <c r="A192">
        <v>77</v>
      </c>
      <c r="B192">
        <v>1</v>
      </c>
      <c r="C192">
        <v>4</v>
      </c>
      <c r="D192">
        <v>125</v>
      </c>
      <c r="E192">
        <v>304</v>
      </c>
      <c r="F192">
        <v>0</v>
      </c>
      <c r="G192">
        <v>2</v>
      </c>
      <c r="H192">
        <v>162</v>
      </c>
      <c r="I192">
        <v>1</v>
      </c>
      <c r="J192">
        <v>0</v>
      </c>
      <c r="K192">
        <v>1</v>
      </c>
      <c r="L192">
        <v>3</v>
      </c>
      <c r="M192">
        <v>3</v>
      </c>
      <c r="N192">
        <v>1</v>
      </c>
      <c r="O192">
        <f>SUMPRODUCT(A$4:M$4, A192:M192)+N$4</f>
        <v>3.0585759565021853</v>
      </c>
      <c r="P192">
        <f>1/(1+EXP(0-O192))</f>
        <v>0.95515133434813582</v>
      </c>
      <c r="Q192">
        <f>IF(P192&lt;=0.5, 0, 1)</f>
        <v>1</v>
      </c>
      <c r="R192">
        <f>IF(N192=Q192, 0, 1)</f>
        <v>0</v>
      </c>
      <c r="S192">
        <f>IF(N192=1, P192, 1-P192)</f>
        <v>0.95515133434813582</v>
      </c>
      <c r="T192">
        <f>IF(S192=0, -100000, LN(S192))</f>
        <v>-4.5885485769697885E-2</v>
      </c>
    </row>
    <row r="193" spans="1:20" x14ac:dyDescent="0.25">
      <c r="A193">
        <v>43</v>
      </c>
      <c r="B193">
        <v>1</v>
      </c>
      <c r="C193">
        <v>3</v>
      </c>
      <c r="D193">
        <v>130</v>
      </c>
      <c r="E193">
        <v>315</v>
      </c>
      <c r="F193">
        <v>0</v>
      </c>
      <c r="G193">
        <v>0</v>
      </c>
      <c r="H193">
        <v>162</v>
      </c>
      <c r="I193">
        <v>0</v>
      </c>
      <c r="J193">
        <v>1.9</v>
      </c>
      <c r="K193">
        <v>1</v>
      </c>
      <c r="L193">
        <v>1</v>
      </c>
      <c r="M193">
        <v>3</v>
      </c>
      <c r="N193">
        <v>0</v>
      </c>
      <c r="O193">
        <f>SUMPRODUCT(A$4:M$4, A193:M193)+N$4</f>
        <v>-0.80178676521284942</v>
      </c>
      <c r="P193">
        <f>1/(1+EXP(0-O193))</f>
        <v>0.30964344226160928</v>
      </c>
      <c r="Q193">
        <f>IF(P193&lt;=0.5, 0, 1)</f>
        <v>0</v>
      </c>
      <c r="R193">
        <f>IF(N193=Q193, 0, 1)</f>
        <v>0</v>
      </c>
      <c r="S193">
        <f>IF(N193=1, P193, 1-P193)</f>
        <v>0.69035655773839077</v>
      </c>
      <c r="T193">
        <f>IF(S193=0, -100000, LN(S193))</f>
        <v>-0.37054706451481961</v>
      </c>
    </row>
    <row r="194" spans="1:20" x14ac:dyDescent="0.25">
      <c r="A194">
        <v>53</v>
      </c>
      <c r="B194">
        <v>1</v>
      </c>
      <c r="C194">
        <v>3</v>
      </c>
      <c r="D194">
        <v>130</v>
      </c>
      <c r="E194">
        <v>246</v>
      </c>
      <c r="F194">
        <v>1</v>
      </c>
      <c r="G194">
        <v>2</v>
      </c>
      <c r="H194">
        <v>173</v>
      </c>
      <c r="I194">
        <v>0</v>
      </c>
      <c r="J194">
        <v>0</v>
      </c>
      <c r="K194">
        <v>1</v>
      </c>
      <c r="L194">
        <v>3</v>
      </c>
      <c r="M194">
        <v>3</v>
      </c>
      <c r="N194">
        <v>0</v>
      </c>
      <c r="O194">
        <f>SUMPRODUCT(A$4:M$4, A194:M194)+N$4</f>
        <v>1.0429083376628014</v>
      </c>
      <c r="P194">
        <f>1/(1+EXP(0-O194))</f>
        <v>0.73941078185644138</v>
      </c>
      <c r="Q194">
        <f>IF(P194&lt;=0.5, 0, 1)</f>
        <v>1</v>
      </c>
      <c r="R194">
        <f>IF(N194=Q194, 0, 1)</f>
        <v>1</v>
      </c>
      <c r="S194">
        <f>IF(N194=1, P194, 1-P194)</f>
        <v>0.26058921814355862</v>
      </c>
      <c r="T194">
        <f>IF(S194=0, -100000, LN(S194))</f>
        <v>-1.3448099883492874</v>
      </c>
    </row>
    <row r="195" spans="1:20" x14ac:dyDescent="0.25">
      <c r="A195">
        <v>50</v>
      </c>
      <c r="B195">
        <v>1</v>
      </c>
      <c r="C195">
        <v>3</v>
      </c>
      <c r="D195">
        <v>129</v>
      </c>
      <c r="E195">
        <v>196</v>
      </c>
      <c r="F195">
        <v>0</v>
      </c>
      <c r="G195">
        <v>0</v>
      </c>
      <c r="H195">
        <v>163</v>
      </c>
      <c r="I195">
        <v>0</v>
      </c>
      <c r="J195">
        <v>0</v>
      </c>
      <c r="K195">
        <v>1</v>
      </c>
      <c r="L195">
        <v>0</v>
      </c>
      <c r="M195">
        <v>3</v>
      </c>
      <c r="N195">
        <v>0</v>
      </c>
      <c r="O195">
        <f>SUMPRODUCT(A$4:M$4, A195:M195)+N$4</f>
        <v>-3.0619215593056639</v>
      </c>
      <c r="P195">
        <f>1/(1+EXP(0-O195))</f>
        <v>4.4705567222616913E-2</v>
      </c>
      <c r="Q195">
        <f>IF(P195&lt;=0.5, 0, 1)</f>
        <v>0</v>
      </c>
      <c r="R195">
        <f>IF(N195=Q195, 0, 1)</f>
        <v>0</v>
      </c>
      <c r="S195">
        <f>IF(N195=1, P195, 1-P195)</f>
        <v>0.95529443277738313</v>
      </c>
      <c r="T195">
        <f>IF(S195=0, -100000, LN(S195))</f>
        <v>-4.5735679444936062E-2</v>
      </c>
    </row>
    <row r="196" spans="1:20" x14ac:dyDescent="0.25">
      <c r="A196">
        <v>57</v>
      </c>
      <c r="B196">
        <v>1</v>
      </c>
      <c r="C196">
        <v>3</v>
      </c>
      <c r="D196">
        <v>150</v>
      </c>
      <c r="E196">
        <v>126</v>
      </c>
      <c r="F196">
        <v>1</v>
      </c>
      <c r="G196">
        <v>0</v>
      </c>
      <c r="H196">
        <v>173</v>
      </c>
      <c r="I196">
        <v>0</v>
      </c>
      <c r="J196">
        <v>0.2</v>
      </c>
      <c r="K196">
        <v>1</v>
      </c>
      <c r="L196">
        <v>1</v>
      </c>
      <c r="M196">
        <v>7</v>
      </c>
      <c r="N196">
        <v>0</v>
      </c>
      <c r="O196">
        <f>SUMPRODUCT(A$4:M$4, A196:M196)+N$4</f>
        <v>-0.70942034444218471</v>
      </c>
      <c r="P196">
        <f>1/(1+EXP(0-O196))</f>
        <v>0.32972693552884608</v>
      </c>
      <c r="Q196">
        <f>IF(P196&lt;=0.5, 0, 1)</f>
        <v>0</v>
      </c>
      <c r="R196">
        <f>IF(N196=Q196, 0, 1)</f>
        <v>0</v>
      </c>
      <c r="S196">
        <f>IF(N196=1, P196, 1-P196)</f>
        <v>0.67027306447115387</v>
      </c>
      <c r="T196">
        <f>IF(S196=0, -100000, LN(S196))</f>
        <v>-0.40007009071452992</v>
      </c>
    </row>
    <row r="197" spans="1:20" x14ac:dyDescent="0.25">
      <c r="A197">
        <v>37</v>
      </c>
      <c r="B197">
        <v>0</v>
      </c>
      <c r="C197">
        <v>3</v>
      </c>
      <c r="D197">
        <v>120</v>
      </c>
      <c r="E197">
        <v>215</v>
      </c>
      <c r="F197">
        <v>0</v>
      </c>
      <c r="G197">
        <v>0</v>
      </c>
      <c r="H197">
        <v>170</v>
      </c>
      <c r="I197">
        <v>0</v>
      </c>
      <c r="J197">
        <v>0</v>
      </c>
      <c r="K197">
        <v>1</v>
      </c>
      <c r="L197">
        <v>0</v>
      </c>
      <c r="M197">
        <v>3</v>
      </c>
      <c r="N197">
        <v>0</v>
      </c>
      <c r="O197">
        <f>SUMPRODUCT(A$4:M$4, A197:M197)+N$4</f>
        <v>-4.2064179490768563</v>
      </c>
      <c r="P197">
        <f>1/(1+EXP(0-O197))</f>
        <v>1.4680903902953778E-2</v>
      </c>
      <c r="Q197">
        <f>IF(P197&lt;=0.5, 0, 1)</f>
        <v>0</v>
      </c>
      <c r="R197">
        <f>IF(N197=Q197, 0, 1)</f>
        <v>0</v>
      </c>
      <c r="S197">
        <f>IF(N197=1, P197, 1-P197)</f>
        <v>0.98531909609704627</v>
      </c>
      <c r="T197">
        <f>IF(S197=0, -100000, LN(S197))</f>
        <v>-1.4789734843804647E-2</v>
      </c>
    </row>
    <row r="198" spans="1:20" x14ac:dyDescent="0.25">
      <c r="A198">
        <v>54</v>
      </c>
      <c r="B198">
        <v>0</v>
      </c>
      <c r="C198">
        <v>3</v>
      </c>
      <c r="D198">
        <v>108</v>
      </c>
      <c r="E198">
        <v>267</v>
      </c>
      <c r="F198">
        <v>0</v>
      </c>
      <c r="G198">
        <v>2</v>
      </c>
      <c r="H198">
        <v>167</v>
      </c>
      <c r="I198">
        <v>0</v>
      </c>
      <c r="J198">
        <v>0</v>
      </c>
      <c r="K198">
        <v>1</v>
      </c>
      <c r="L198">
        <v>0</v>
      </c>
      <c r="M198">
        <v>3</v>
      </c>
      <c r="N198">
        <v>0</v>
      </c>
      <c r="O198">
        <f>SUMPRODUCT(A$4:M$4, A198:M198)+N$4</f>
        <v>-4.0981617044765457</v>
      </c>
      <c r="P198">
        <f>1/(1+EXP(0-O198))</f>
        <v>1.6332005844749666E-2</v>
      </c>
      <c r="Q198">
        <f>IF(P198&lt;=0.5, 0, 1)</f>
        <v>0</v>
      </c>
      <c r="R198">
        <f>IF(N198=Q198, 0, 1)</f>
        <v>0</v>
      </c>
      <c r="S198">
        <f>IF(N198=1, P198, 1-P198)</f>
        <v>0.9836679941552503</v>
      </c>
      <c r="T198">
        <f>IF(S198=0, -100000, LN(S198))</f>
        <v>-1.6466843177295919E-2</v>
      </c>
    </row>
    <row r="199" spans="1:20" x14ac:dyDescent="0.25">
      <c r="A199">
        <v>39</v>
      </c>
      <c r="B199">
        <v>0</v>
      </c>
      <c r="C199">
        <v>3</v>
      </c>
      <c r="D199">
        <v>94</v>
      </c>
      <c r="E199">
        <v>199</v>
      </c>
      <c r="F199">
        <v>0</v>
      </c>
      <c r="G199">
        <v>0</v>
      </c>
      <c r="H199">
        <v>179</v>
      </c>
      <c r="I199">
        <v>0</v>
      </c>
      <c r="J199">
        <v>0</v>
      </c>
      <c r="K199">
        <v>1</v>
      </c>
      <c r="L199">
        <v>0</v>
      </c>
      <c r="M199">
        <v>3</v>
      </c>
      <c r="N199">
        <v>0</v>
      </c>
      <c r="O199">
        <f>SUMPRODUCT(A$4:M$4, A199:M199)+N$4</f>
        <v>-5.2615129574558228</v>
      </c>
      <c r="P199">
        <f>1/(1+EXP(0-O199))</f>
        <v>5.1606796173516885E-3</v>
      </c>
      <c r="Q199">
        <f>IF(P199&lt;=0.5, 0, 1)</f>
        <v>0</v>
      </c>
      <c r="R199">
        <f>IF(N199=Q199, 0, 1)</f>
        <v>0</v>
      </c>
      <c r="S199">
        <f>IF(N199=1, P199, 1-P199)</f>
        <v>0.99483932038264833</v>
      </c>
      <c r="T199">
        <f>IF(S199=0, -100000, LN(S199))</f>
        <v>-5.1740419165970351E-3</v>
      </c>
    </row>
    <row r="200" spans="1:20" x14ac:dyDescent="0.25">
      <c r="A200">
        <v>63</v>
      </c>
      <c r="B200">
        <v>0</v>
      </c>
      <c r="C200">
        <v>4</v>
      </c>
      <c r="D200">
        <v>108</v>
      </c>
      <c r="E200">
        <v>269</v>
      </c>
      <c r="F200">
        <v>0</v>
      </c>
      <c r="G200">
        <v>0</v>
      </c>
      <c r="H200">
        <v>169</v>
      </c>
      <c r="I200">
        <v>1</v>
      </c>
      <c r="J200">
        <v>1.8</v>
      </c>
      <c r="K200">
        <v>2</v>
      </c>
      <c r="L200">
        <v>2</v>
      </c>
      <c r="M200">
        <v>3</v>
      </c>
      <c r="N200">
        <v>1</v>
      </c>
      <c r="O200">
        <f>SUMPRODUCT(A$4:M$4, A200:M200)+N$4</f>
        <v>0.92820187424977263</v>
      </c>
      <c r="P200">
        <f>1/(1+EXP(0-O200))</f>
        <v>0.71671034241143305</v>
      </c>
      <c r="Q200">
        <f>IF(P200&lt;=0.5, 0, 1)</f>
        <v>1</v>
      </c>
      <c r="R200">
        <f>IF(N200=Q200, 0, 1)</f>
        <v>0</v>
      </c>
      <c r="S200">
        <f>IF(N200=1, P200, 1-P200)</f>
        <v>0.71671034241143305</v>
      </c>
      <c r="T200">
        <f>IF(S200=0, -100000, LN(S200))</f>
        <v>-0.33308350548580729</v>
      </c>
    </row>
    <row r="201" spans="1:20" x14ac:dyDescent="0.25">
      <c r="A201">
        <v>34</v>
      </c>
      <c r="B201">
        <v>0</v>
      </c>
      <c r="C201">
        <v>2</v>
      </c>
      <c r="D201">
        <v>118</v>
      </c>
      <c r="E201">
        <v>210</v>
      </c>
      <c r="F201">
        <v>0</v>
      </c>
      <c r="G201">
        <v>0</v>
      </c>
      <c r="H201">
        <v>192</v>
      </c>
      <c r="I201">
        <v>0</v>
      </c>
      <c r="J201">
        <v>0.7</v>
      </c>
      <c r="K201">
        <v>1</v>
      </c>
      <c r="L201">
        <v>0</v>
      </c>
      <c r="M201">
        <v>3</v>
      </c>
      <c r="N201">
        <v>0</v>
      </c>
      <c r="O201">
        <f>SUMPRODUCT(A$4:M$4, A201:M201)+N$4</f>
        <v>-5.3842566193702632</v>
      </c>
      <c r="P201">
        <f>1/(1+EXP(0-O201))</f>
        <v>4.5672939848295764E-3</v>
      </c>
      <c r="Q201">
        <f>IF(P201&lt;=0.5, 0, 1)</f>
        <v>0</v>
      </c>
      <c r="R201">
        <f>IF(N201=Q201, 0, 1)</f>
        <v>0</v>
      </c>
      <c r="S201">
        <f>IF(N201=1, P201, 1-P201)</f>
        <v>0.99543270601517042</v>
      </c>
      <c r="T201">
        <f>IF(S201=0, -100000, LN(S201))</f>
        <v>-4.5777559393701695E-3</v>
      </c>
    </row>
    <row r="202" spans="1:20" x14ac:dyDescent="0.25">
      <c r="A202">
        <v>54</v>
      </c>
      <c r="B202">
        <v>0</v>
      </c>
      <c r="C202">
        <v>3</v>
      </c>
      <c r="D202">
        <v>160</v>
      </c>
      <c r="E202">
        <v>201</v>
      </c>
      <c r="F202">
        <v>0</v>
      </c>
      <c r="G202">
        <v>0</v>
      </c>
      <c r="H202">
        <v>163</v>
      </c>
      <c r="I202">
        <v>0</v>
      </c>
      <c r="J202">
        <v>0</v>
      </c>
      <c r="K202">
        <v>1</v>
      </c>
      <c r="L202">
        <v>1</v>
      </c>
      <c r="M202">
        <v>3</v>
      </c>
      <c r="N202">
        <v>0</v>
      </c>
      <c r="O202">
        <f>SUMPRODUCT(A$4:M$4, A202:M202)+N$4</f>
        <v>-1.6412187635973838</v>
      </c>
      <c r="P202">
        <f>1/(1+EXP(0-O202))</f>
        <v>0.16229929342951194</v>
      </c>
      <c r="Q202">
        <f>IF(P202&lt;=0.5, 0, 1)</f>
        <v>0</v>
      </c>
      <c r="R202">
        <f>IF(N202=Q202, 0, 1)</f>
        <v>0</v>
      </c>
      <c r="S202">
        <f>IF(N202=1, P202, 1-P202)</f>
        <v>0.83770070657048801</v>
      </c>
      <c r="T202">
        <f>IF(S202=0, -100000, LN(S202))</f>
        <v>-0.17709439435789906</v>
      </c>
    </row>
    <row r="203" spans="1:20" x14ac:dyDescent="0.25">
      <c r="A203">
        <v>42</v>
      </c>
      <c r="B203">
        <v>1</v>
      </c>
      <c r="C203">
        <v>2</v>
      </c>
      <c r="D203">
        <v>120</v>
      </c>
      <c r="E203">
        <v>295</v>
      </c>
      <c r="F203">
        <v>0</v>
      </c>
      <c r="G203">
        <v>0</v>
      </c>
      <c r="H203">
        <v>162</v>
      </c>
      <c r="I203">
        <v>0</v>
      </c>
      <c r="J203">
        <v>0</v>
      </c>
      <c r="K203">
        <v>1</v>
      </c>
      <c r="L203">
        <v>0</v>
      </c>
      <c r="M203">
        <v>3</v>
      </c>
      <c r="N203">
        <v>0</v>
      </c>
      <c r="O203">
        <f>SUMPRODUCT(A$4:M$4, A203:M203)+N$4</f>
        <v>-3.8199474659449377</v>
      </c>
      <c r="P203">
        <f>1/(1+EXP(0-O203))</f>
        <v>2.1458392796292164E-2</v>
      </c>
      <c r="Q203">
        <f>IF(P203&lt;=0.5, 0, 1)</f>
        <v>0</v>
      </c>
      <c r="R203">
        <f>IF(N203=Q203, 0, 1)</f>
        <v>0</v>
      </c>
      <c r="S203">
        <f>IF(N203=1, P203, 1-P203)</f>
        <v>0.97854160720370786</v>
      </c>
      <c r="T203">
        <f>IF(S203=0, -100000, LN(S203))</f>
        <v>-2.1691971635904576E-2</v>
      </c>
    </row>
    <row r="204" spans="1:20" x14ac:dyDescent="0.25">
      <c r="A204">
        <v>41</v>
      </c>
      <c r="B204">
        <v>1</v>
      </c>
      <c r="C204">
        <v>2</v>
      </c>
      <c r="D204">
        <v>110</v>
      </c>
      <c r="E204">
        <v>235</v>
      </c>
      <c r="F204">
        <v>0</v>
      </c>
      <c r="G204">
        <v>0</v>
      </c>
      <c r="H204">
        <v>153</v>
      </c>
      <c r="I204">
        <v>0</v>
      </c>
      <c r="J204">
        <v>0</v>
      </c>
      <c r="K204">
        <v>1</v>
      </c>
      <c r="L204">
        <v>0</v>
      </c>
      <c r="M204">
        <v>3</v>
      </c>
      <c r="N204">
        <v>0</v>
      </c>
      <c r="O204">
        <f>SUMPRODUCT(A$4:M$4, A204:M204)+N$4</f>
        <v>-4.0763034545851875</v>
      </c>
      <c r="P204">
        <f>1/(1+EXP(0-O204))</f>
        <v>1.6686902447152693E-2</v>
      </c>
      <c r="Q204">
        <f>IF(P204&lt;=0.5, 0, 1)</f>
        <v>0</v>
      </c>
      <c r="R204">
        <f>IF(N204=Q204, 0, 1)</f>
        <v>0</v>
      </c>
      <c r="S204">
        <f>IF(N204=1, P204, 1-P204)</f>
        <v>0.98331309755284735</v>
      </c>
      <c r="T204">
        <f>IF(S204=0, -100000, LN(S204))</f>
        <v>-1.6827697287943071E-2</v>
      </c>
    </row>
    <row r="205" spans="1:20" x14ac:dyDescent="0.25">
      <c r="A205">
        <v>61</v>
      </c>
      <c r="B205">
        <v>1</v>
      </c>
      <c r="C205">
        <v>1</v>
      </c>
      <c r="D205">
        <v>134</v>
      </c>
      <c r="E205">
        <v>234</v>
      </c>
      <c r="F205">
        <v>0</v>
      </c>
      <c r="G205">
        <v>0</v>
      </c>
      <c r="H205">
        <v>145</v>
      </c>
      <c r="I205">
        <v>0</v>
      </c>
      <c r="J205">
        <v>2.6</v>
      </c>
      <c r="K205">
        <v>2</v>
      </c>
      <c r="L205">
        <v>2</v>
      </c>
      <c r="M205">
        <v>3</v>
      </c>
      <c r="N205">
        <v>1</v>
      </c>
      <c r="O205">
        <f>SUMPRODUCT(A$4:M$4, A205:M205)+N$4</f>
        <v>3.3870387768685006E-2</v>
      </c>
      <c r="P205">
        <f>1/(1+EXP(0-O205))</f>
        <v>0.50846678753052432</v>
      </c>
      <c r="Q205">
        <f>IF(P205&lt;=0.5, 0, 1)</f>
        <v>1</v>
      </c>
      <c r="R205">
        <f>IF(N205=Q205, 0, 1)</f>
        <v>0</v>
      </c>
      <c r="S205">
        <f>IF(N205=1, P205, 1-P205)</f>
        <v>0.50846678753052432</v>
      </c>
      <c r="T205">
        <f>IF(S205=0, -100000, LN(S205))</f>
        <v>-0.67635538021751918</v>
      </c>
    </row>
    <row r="206" spans="1:20" x14ac:dyDescent="0.25">
      <c r="A206">
        <v>64</v>
      </c>
      <c r="B206">
        <v>1</v>
      </c>
      <c r="C206">
        <v>4</v>
      </c>
      <c r="D206">
        <v>128</v>
      </c>
      <c r="E206">
        <v>263</v>
      </c>
      <c r="F206">
        <v>0</v>
      </c>
      <c r="G206">
        <v>0</v>
      </c>
      <c r="H206">
        <v>105</v>
      </c>
      <c r="I206">
        <v>1</v>
      </c>
      <c r="J206">
        <v>0.2</v>
      </c>
      <c r="K206">
        <v>2</v>
      </c>
      <c r="L206">
        <v>1</v>
      </c>
      <c r="M206">
        <v>7</v>
      </c>
      <c r="N206">
        <v>0</v>
      </c>
      <c r="O206">
        <f>SUMPRODUCT(A$4:M$4, A206:M206)+N$4</f>
        <v>3.221183830263735</v>
      </c>
      <c r="P206">
        <f>1/(1+EXP(0-O206))</f>
        <v>0.96162372590329959</v>
      </c>
      <c r="Q206">
        <f>IF(P206&lt;=0.5, 0, 1)</f>
        <v>1</v>
      </c>
      <c r="R206">
        <f>IF(N206=Q206, 0, 1)</f>
        <v>1</v>
      </c>
      <c r="S206">
        <f>IF(N206=1, P206, 1-P206)</f>
        <v>3.8376274096700413E-2</v>
      </c>
      <c r="T206">
        <f>IF(S206=0, -100000, LN(S206))</f>
        <v>-3.2603158724089751</v>
      </c>
    </row>
    <row r="207" spans="1:20" x14ac:dyDescent="0.25">
      <c r="A207">
        <v>42</v>
      </c>
      <c r="B207">
        <v>0</v>
      </c>
      <c r="C207">
        <v>3</v>
      </c>
      <c r="D207">
        <v>120</v>
      </c>
      <c r="E207">
        <v>209</v>
      </c>
      <c r="F207">
        <v>0</v>
      </c>
      <c r="G207">
        <v>0</v>
      </c>
      <c r="H207">
        <v>173</v>
      </c>
      <c r="I207">
        <v>0</v>
      </c>
      <c r="J207">
        <v>0</v>
      </c>
      <c r="K207">
        <v>2</v>
      </c>
      <c r="L207">
        <v>0</v>
      </c>
      <c r="M207">
        <v>3</v>
      </c>
      <c r="N207">
        <v>0</v>
      </c>
      <c r="O207">
        <f>SUMPRODUCT(A$4:M$4, A207:M207)+N$4</f>
        <v>-3.4826696094239793</v>
      </c>
      <c r="P207">
        <f>1/(1+EXP(0-O207))</f>
        <v>2.9809375637209236E-2</v>
      </c>
      <c r="Q207">
        <f>IF(P207&lt;=0.5, 0, 1)</f>
        <v>0</v>
      </c>
      <c r="R207">
        <f>IF(N207=Q207, 0, 1)</f>
        <v>0</v>
      </c>
      <c r="S207">
        <f>IF(N207=1, P207, 1-P207)</f>
        <v>0.9701906243627908</v>
      </c>
      <c r="T207">
        <f>IF(S207=0, -100000, LN(S207))</f>
        <v>-3.0262706830586707E-2</v>
      </c>
    </row>
    <row r="208" spans="1:20" x14ac:dyDescent="0.25">
      <c r="A208">
        <v>58</v>
      </c>
      <c r="B208">
        <v>0</v>
      </c>
      <c r="C208">
        <v>2</v>
      </c>
      <c r="D208">
        <v>136</v>
      </c>
      <c r="E208">
        <v>319</v>
      </c>
      <c r="F208">
        <v>1</v>
      </c>
      <c r="G208">
        <v>2</v>
      </c>
      <c r="H208">
        <v>152</v>
      </c>
      <c r="I208">
        <v>0</v>
      </c>
      <c r="J208">
        <v>0</v>
      </c>
      <c r="K208">
        <v>1</v>
      </c>
      <c r="L208">
        <v>2</v>
      </c>
      <c r="M208">
        <v>3</v>
      </c>
      <c r="N208">
        <v>1</v>
      </c>
      <c r="O208">
        <f>SUMPRODUCT(A$4:M$4, A208:M208)+N$4</f>
        <v>-1.3558728250044787</v>
      </c>
      <c r="P208">
        <f>1/(1+EXP(0-O208))</f>
        <v>0.20491189518576652</v>
      </c>
      <c r="Q208">
        <f>IF(P208&lt;=0.5, 0, 1)</f>
        <v>0</v>
      </c>
      <c r="R208">
        <f>IF(N208=Q208, 0, 1)</f>
        <v>1</v>
      </c>
      <c r="S208">
        <f>IF(N208=1, P208, 1-P208)</f>
        <v>0.20491189518576652</v>
      </c>
      <c r="T208">
        <f>IF(S208=0, -100000, LN(S208))</f>
        <v>-1.5851751718070701</v>
      </c>
    </row>
    <row r="209" spans="1:20" x14ac:dyDescent="0.25">
      <c r="A209">
        <v>60</v>
      </c>
      <c r="B209">
        <v>0</v>
      </c>
      <c r="C209">
        <v>1</v>
      </c>
      <c r="D209">
        <v>150</v>
      </c>
      <c r="E209">
        <v>240</v>
      </c>
      <c r="F209">
        <v>0</v>
      </c>
      <c r="G209">
        <v>0</v>
      </c>
      <c r="H209">
        <v>171</v>
      </c>
      <c r="I209">
        <v>0</v>
      </c>
      <c r="J209">
        <v>0.9</v>
      </c>
      <c r="K209">
        <v>1</v>
      </c>
      <c r="L209">
        <v>0</v>
      </c>
      <c r="M209">
        <v>3</v>
      </c>
      <c r="N209">
        <v>0</v>
      </c>
      <c r="O209">
        <f>SUMPRODUCT(A$4:M$4, A209:M209)+N$4</f>
        <v>-4.9577045571467622</v>
      </c>
      <c r="P209">
        <f>1/(1+EXP(0-O209))</f>
        <v>6.9799814998028759E-3</v>
      </c>
      <c r="Q209">
        <f>IF(P209&lt;=0.5, 0, 1)</f>
        <v>0</v>
      </c>
      <c r="R209">
        <f>IF(N209=Q209, 0, 1)</f>
        <v>0</v>
      </c>
      <c r="S209">
        <f>IF(N209=1, P209, 1-P209)</f>
        <v>0.99302001850019717</v>
      </c>
      <c r="T209">
        <f>IF(S209=0, -100000, LN(S209))</f>
        <v>-7.0044555226470139E-3</v>
      </c>
    </row>
    <row r="210" spans="1:20" x14ac:dyDescent="0.25">
      <c r="A210">
        <v>42</v>
      </c>
      <c r="B210">
        <v>1</v>
      </c>
      <c r="C210">
        <v>4</v>
      </c>
      <c r="D210">
        <v>136</v>
      </c>
      <c r="E210">
        <v>315</v>
      </c>
      <c r="F210">
        <v>0</v>
      </c>
      <c r="G210">
        <v>0</v>
      </c>
      <c r="H210">
        <v>125</v>
      </c>
      <c r="I210">
        <v>1</v>
      </c>
      <c r="J210">
        <v>1.8</v>
      </c>
      <c r="K210">
        <v>2</v>
      </c>
      <c r="L210">
        <v>0</v>
      </c>
      <c r="M210">
        <v>6</v>
      </c>
      <c r="N210">
        <v>1</v>
      </c>
      <c r="O210">
        <f>SUMPRODUCT(A$4:M$4, A210:M210)+N$4</f>
        <v>2.077036152971294</v>
      </c>
      <c r="P210">
        <f>1/(1+EXP(0-O210))</f>
        <v>0.88865109731125336</v>
      </c>
      <c r="Q210">
        <f>IF(P210&lt;=0.5, 0, 1)</f>
        <v>1</v>
      </c>
      <c r="R210">
        <f>IF(N210=Q210, 0, 1)</f>
        <v>0</v>
      </c>
      <c r="S210">
        <f>IF(N210=1, P210, 1-P210)</f>
        <v>0.88865109731125336</v>
      </c>
      <c r="T210">
        <f>IF(S210=0, -100000, LN(S210))</f>
        <v>-0.11805058696988427</v>
      </c>
    </row>
    <row r="211" spans="1:20" x14ac:dyDescent="0.25">
      <c r="A211">
        <v>61</v>
      </c>
      <c r="B211">
        <v>1</v>
      </c>
      <c r="C211">
        <v>4</v>
      </c>
      <c r="D211">
        <v>140</v>
      </c>
      <c r="E211">
        <v>207</v>
      </c>
      <c r="F211">
        <v>0</v>
      </c>
      <c r="G211">
        <v>2</v>
      </c>
      <c r="H211">
        <v>138</v>
      </c>
      <c r="I211">
        <v>1</v>
      </c>
      <c r="J211">
        <v>1.9</v>
      </c>
      <c r="K211">
        <v>1</v>
      </c>
      <c r="L211">
        <v>1</v>
      </c>
      <c r="M211">
        <v>7</v>
      </c>
      <c r="N211">
        <v>1</v>
      </c>
      <c r="O211">
        <f>SUMPRODUCT(A$4:M$4, A211:M211)+N$4</f>
        <v>2.8012937738513113</v>
      </c>
      <c r="P211">
        <f>1/(1+EXP(0-O211))</f>
        <v>0.94274569717335677</v>
      </c>
      <c r="Q211">
        <f>IF(P211&lt;=0.5, 0, 1)</f>
        <v>1</v>
      </c>
      <c r="R211">
        <f>IF(N211=Q211, 0, 1)</f>
        <v>0</v>
      </c>
      <c r="S211">
        <f>IF(N211=1, P211, 1-P211)</f>
        <v>0.94274569717335677</v>
      </c>
      <c r="T211">
        <f>IF(S211=0, -100000, LN(S211))</f>
        <v>-5.8958706976752047E-2</v>
      </c>
    </row>
    <row r="212" spans="1:20" x14ac:dyDescent="0.25">
      <c r="A212">
        <v>66</v>
      </c>
      <c r="B212">
        <v>1</v>
      </c>
      <c r="C212">
        <v>4</v>
      </c>
      <c r="D212">
        <v>160</v>
      </c>
      <c r="E212">
        <v>228</v>
      </c>
      <c r="F212">
        <v>0</v>
      </c>
      <c r="G212">
        <v>2</v>
      </c>
      <c r="H212">
        <v>138</v>
      </c>
      <c r="I212">
        <v>0</v>
      </c>
      <c r="J212">
        <v>2.2999999999999998</v>
      </c>
      <c r="K212">
        <v>1</v>
      </c>
      <c r="L212">
        <v>0</v>
      </c>
      <c r="M212">
        <v>6</v>
      </c>
      <c r="N212">
        <v>0</v>
      </c>
      <c r="O212">
        <f>SUMPRODUCT(A$4:M$4, A212:M212)+N$4</f>
        <v>1.0667258729276465</v>
      </c>
      <c r="P212">
        <f>1/(1+EXP(0-O212))</f>
        <v>0.74397376890679334</v>
      </c>
      <c r="Q212">
        <f>IF(P212&lt;=0.5, 0, 1)</f>
        <v>1</v>
      </c>
      <c r="R212">
        <f>IF(N212=Q212, 0, 1)</f>
        <v>1</v>
      </c>
      <c r="S212">
        <f>IF(N212=1, P212, 1-P212)</f>
        <v>0.25602623109320666</v>
      </c>
      <c r="T212">
        <f>IF(S212=0, -100000, LN(S212))</f>
        <v>-1.3624753745439369</v>
      </c>
    </row>
    <row r="213" spans="1:20" x14ac:dyDescent="0.25">
      <c r="A213">
        <v>66</v>
      </c>
      <c r="B213">
        <v>0</v>
      </c>
      <c r="C213">
        <v>3</v>
      </c>
      <c r="D213">
        <v>146</v>
      </c>
      <c r="E213">
        <v>278</v>
      </c>
      <c r="F213">
        <v>0</v>
      </c>
      <c r="G213">
        <v>2</v>
      </c>
      <c r="H213">
        <v>152</v>
      </c>
      <c r="I213">
        <v>0</v>
      </c>
      <c r="J213">
        <v>0</v>
      </c>
      <c r="K213">
        <v>2</v>
      </c>
      <c r="L213">
        <v>1</v>
      </c>
      <c r="M213">
        <v>3</v>
      </c>
      <c r="N213">
        <v>0</v>
      </c>
      <c r="O213">
        <f>SUMPRODUCT(A$4:M$4, A213:M213)+N$4</f>
        <v>-0.45171516891486441</v>
      </c>
      <c r="P213">
        <f>1/(1+EXP(0-O213))</f>
        <v>0.38895304674430442</v>
      </c>
      <c r="Q213">
        <f>IF(P213&lt;=0.5, 0, 1)</f>
        <v>0</v>
      </c>
      <c r="R213">
        <f>IF(N213=Q213, 0, 1)</f>
        <v>0</v>
      </c>
      <c r="S213">
        <f>IF(N213=1, P213, 1-P213)</f>
        <v>0.61104695325569558</v>
      </c>
      <c r="T213">
        <f>IF(S213=0, -100000, LN(S213))</f>
        <v>-0.4925814761907551</v>
      </c>
    </row>
    <row r="214" spans="1:20" x14ac:dyDescent="0.25">
      <c r="A214">
        <v>58</v>
      </c>
      <c r="B214">
        <v>0</v>
      </c>
      <c r="C214">
        <v>4</v>
      </c>
      <c r="D214">
        <v>130</v>
      </c>
      <c r="E214">
        <v>197</v>
      </c>
      <c r="F214">
        <v>0</v>
      </c>
      <c r="G214">
        <v>0</v>
      </c>
      <c r="H214">
        <v>131</v>
      </c>
      <c r="I214">
        <v>0</v>
      </c>
      <c r="J214">
        <v>0.6</v>
      </c>
      <c r="K214">
        <v>2</v>
      </c>
      <c r="L214">
        <v>0</v>
      </c>
      <c r="M214">
        <v>3</v>
      </c>
      <c r="N214">
        <v>0</v>
      </c>
      <c r="O214">
        <f>SUMPRODUCT(A$4:M$4, A214:M214)+N$4</f>
        <v>-1.5281950174537764</v>
      </c>
      <c r="P214">
        <f>1/(1+EXP(0-O214))</f>
        <v>0.1782579297837493</v>
      </c>
      <c r="Q214">
        <f>IF(P214&lt;=0.5, 0, 1)</f>
        <v>0</v>
      </c>
      <c r="R214">
        <f>IF(N214=Q214, 0, 1)</f>
        <v>0</v>
      </c>
      <c r="S214">
        <f>IF(N214=1, P214, 1-P214)</f>
        <v>0.82174207021625068</v>
      </c>
      <c r="T214">
        <f>IF(S214=0, -100000, LN(S214))</f>
        <v>-0.19632871635811283</v>
      </c>
    </row>
    <row r="215" spans="1:20" x14ac:dyDescent="0.25">
      <c r="A215">
        <v>57</v>
      </c>
      <c r="B215">
        <v>1</v>
      </c>
      <c r="C215">
        <v>4</v>
      </c>
      <c r="D215">
        <v>110</v>
      </c>
      <c r="E215">
        <v>335</v>
      </c>
      <c r="F215">
        <v>0</v>
      </c>
      <c r="G215">
        <v>0</v>
      </c>
      <c r="H215">
        <v>143</v>
      </c>
      <c r="I215">
        <v>1</v>
      </c>
      <c r="J215">
        <v>3</v>
      </c>
      <c r="K215">
        <v>2</v>
      </c>
      <c r="L215">
        <v>1</v>
      </c>
      <c r="M215">
        <v>7</v>
      </c>
      <c r="N215">
        <v>1</v>
      </c>
      <c r="O215">
        <f>SUMPRODUCT(A$4:M$4, A215:M215)+N$4</f>
        <v>2.7571344664533672</v>
      </c>
      <c r="P215">
        <f>1/(1+EXP(0-O215))</f>
        <v>0.94031501534893636</v>
      </c>
      <c r="Q215">
        <f>IF(P215&lt;=0.5, 0, 1)</f>
        <v>1</v>
      </c>
      <c r="R215">
        <f>IF(N215=Q215, 0, 1)</f>
        <v>0</v>
      </c>
      <c r="S215">
        <f>IF(N215=1, P215, 1-P215)</f>
        <v>0.94031501534893636</v>
      </c>
      <c r="T215">
        <f>IF(S215=0, -100000, LN(S215))</f>
        <v>-6.1540337147526561E-2</v>
      </c>
    </row>
    <row r="216" spans="1:20" x14ac:dyDescent="0.25">
      <c r="A216">
        <v>55</v>
      </c>
      <c r="B216">
        <v>0</v>
      </c>
      <c r="C216">
        <v>4</v>
      </c>
      <c r="D216">
        <v>128</v>
      </c>
      <c r="E216">
        <v>205</v>
      </c>
      <c r="F216">
        <v>0</v>
      </c>
      <c r="G216">
        <v>1</v>
      </c>
      <c r="H216">
        <v>130</v>
      </c>
      <c r="I216">
        <v>1</v>
      </c>
      <c r="J216">
        <v>2</v>
      </c>
      <c r="K216">
        <v>2</v>
      </c>
      <c r="L216">
        <v>1</v>
      </c>
      <c r="M216">
        <v>7</v>
      </c>
      <c r="N216">
        <v>1</v>
      </c>
      <c r="O216">
        <f>SUMPRODUCT(A$4:M$4, A216:M216)+N$4</f>
        <v>2.3907408422469292</v>
      </c>
      <c r="P216">
        <f>1/(1+EXP(0-O216))</f>
        <v>0.91611851596010452</v>
      </c>
      <c r="Q216">
        <f>IF(P216&lt;=0.5, 0, 1)</f>
        <v>1</v>
      </c>
      <c r="R216">
        <f>IF(N216=Q216, 0, 1)</f>
        <v>0</v>
      </c>
      <c r="S216">
        <f>IF(N216=1, P216, 1-P216)</f>
        <v>0.91611851596010452</v>
      </c>
      <c r="T216">
        <f>IF(S216=0, -100000, LN(S216))</f>
        <v>-8.7609538441503168E-2</v>
      </c>
    </row>
    <row r="217" spans="1:20" x14ac:dyDescent="0.25">
      <c r="A217">
        <v>67</v>
      </c>
      <c r="B217">
        <v>1</v>
      </c>
      <c r="C217">
        <v>3</v>
      </c>
      <c r="D217">
        <v>152</v>
      </c>
      <c r="E217">
        <v>212</v>
      </c>
      <c r="F217">
        <v>0</v>
      </c>
      <c r="G217">
        <v>2</v>
      </c>
      <c r="H217">
        <v>150</v>
      </c>
      <c r="I217">
        <v>0</v>
      </c>
      <c r="J217">
        <v>0.8</v>
      </c>
      <c r="K217">
        <v>2</v>
      </c>
      <c r="L217">
        <v>0</v>
      </c>
      <c r="M217">
        <v>7</v>
      </c>
      <c r="N217">
        <v>1</v>
      </c>
      <c r="O217">
        <f>SUMPRODUCT(A$4:M$4, A217:M217)+N$4</f>
        <v>0.50226723968578924</v>
      </c>
      <c r="P217">
        <f>1/(1+EXP(0-O217))</f>
        <v>0.62299199282563933</v>
      </c>
      <c r="Q217">
        <f>IF(P217&lt;=0.5, 0, 1)</f>
        <v>1</v>
      </c>
      <c r="R217">
        <f>IF(N217=Q217, 0, 1)</f>
        <v>0</v>
      </c>
      <c r="S217">
        <f>IF(N217=1, P217, 1-P217)</f>
        <v>0.62299199282563933</v>
      </c>
      <c r="T217">
        <f>IF(S217=0, -100000, LN(S217))</f>
        <v>-0.47322161288459985</v>
      </c>
    </row>
    <row r="218" spans="1:20" x14ac:dyDescent="0.25">
      <c r="A218">
        <v>63</v>
      </c>
      <c r="B218">
        <v>0</v>
      </c>
      <c r="C218">
        <v>4</v>
      </c>
      <c r="D218">
        <v>124</v>
      </c>
      <c r="E218">
        <v>197</v>
      </c>
      <c r="F218">
        <v>0</v>
      </c>
      <c r="G218">
        <v>0</v>
      </c>
      <c r="H218">
        <v>136</v>
      </c>
      <c r="I218">
        <v>1</v>
      </c>
      <c r="J218">
        <v>0</v>
      </c>
      <c r="K218">
        <v>2</v>
      </c>
      <c r="L218">
        <v>0</v>
      </c>
      <c r="M218">
        <v>3</v>
      </c>
      <c r="N218">
        <v>1</v>
      </c>
      <c r="O218">
        <f>SUMPRODUCT(A$4:M$4, A218:M218)+N$4</f>
        <v>-1.2797277976502546</v>
      </c>
      <c r="P218">
        <f>1/(1+EXP(0-O218))</f>
        <v>0.2175965620013379</v>
      </c>
      <c r="Q218">
        <f>IF(P218&lt;=0.5, 0, 1)</f>
        <v>0</v>
      </c>
      <c r="R218">
        <f>IF(N218=Q218, 0, 1)</f>
        <v>1</v>
      </c>
      <c r="S218">
        <f>IF(N218=1, P218, 1-P218)</f>
        <v>0.2175965620013379</v>
      </c>
      <c r="T218">
        <f>IF(S218=0, -100000, LN(S218))</f>
        <v>-1.5251125637513694</v>
      </c>
    </row>
    <row r="219" spans="1:20" x14ac:dyDescent="0.25">
      <c r="A219">
        <v>41</v>
      </c>
      <c r="B219">
        <v>1</v>
      </c>
      <c r="C219">
        <v>2</v>
      </c>
      <c r="D219">
        <v>120</v>
      </c>
      <c r="E219">
        <v>157</v>
      </c>
      <c r="F219">
        <v>0</v>
      </c>
      <c r="G219">
        <v>0</v>
      </c>
      <c r="H219">
        <v>182</v>
      </c>
      <c r="I219">
        <v>0</v>
      </c>
      <c r="J219">
        <v>0</v>
      </c>
      <c r="K219">
        <v>1</v>
      </c>
      <c r="L219">
        <v>0</v>
      </c>
      <c r="M219">
        <v>3</v>
      </c>
      <c r="N219">
        <v>0</v>
      </c>
      <c r="O219">
        <f>SUMPRODUCT(A$4:M$4, A219:M219)+N$4</f>
        <v>-4.5688949626015267</v>
      </c>
      <c r="P219">
        <f>1/(1+EXP(0-O219))</f>
        <v>1.0262990797204274E-2</v>
      </c>
      <c r="Q219">
        <f>IF(P219&lt;=0.5, 0, 1)</f>
        <v>0</v>
      </c>
      <c r="R219">
        <f>IF(N219=Q219, 0, 1)</f>
        <v>0</v>
      </c>
      <c r="S219">
        <f>IF(N219=1, P219, 1-P219)</f>
        <v>0.98973700920279573</v>
      </c>
      <c r="T219">
        <f>IF(S219=0, -100000, LN(S219))</f>
        <v>-1.0316018413890772E-2</v>
      </c>
    </row>
    <row r="223" spans="1:20" x14ac:dyDescent="0.25">
      <c r="A223" s="3" t="s">
        <v>32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2" t="s">
        <v>37</v>
      </c>
      <c r="O223" t="s">
        <v>28</v>
      </c>
      <c r="P223" t="s">
        <v>29</v>
      </c>
      <c r="Q223" t="s">
        <v>38</v>
      </c>
      <c r="R223" t="s">
        <v>30</v>
      </c>
    </row>
    <row r="224" spans="1:20" x14ac:dyDescent="0.25">
      <c r="A224">
        <v>63</v>
      </c>
      <c r="B224">
        <v>1</v>
      </c>
      <c r="C224">
        <v>1</v>
      </c>
      <c r="D224">
        <v>145</v>
      </c>
      <c r="E224">
        <v>233</v>
      </c>
      <c r="F224">
        <v>1</v>
      </c>
      <c r="G224">
        <v>2</v>
      </c>
      <c r="H224">
        <v>150</v>
      </c>
      <c r="I224">
        <v>0</v>
      </c>
      <c r="J224">
        <v>2.2999999999999998</v>
      </c>
      <c r="K224">
        <v>3</v>
      </c>
      <c r="L224">
        <v>0</v>
      </c>
      <c r="M224">
        <v>6</v>
      </c>
      <c r="N224">
        <v>0</v>
      </c>
      <c r="O224">
        <f>SUMPRODUCT(A$4:M$4, A224:M224)+N$4</f>
        <v>-0.88894512926523994</v>
      </c>
      <c r="P224">
        <f t="shared" ref="P220:P283" si="1">1/(1+EXP(0-O224))</f>
        <v>0.29132756368160229</v>
      </c>
      <c r="Q224">
        <f>IF(P224&lt;0.5,0,1)</f>
        <v>0</v>
      </c>
      <c r="R224">
        <f>IF(N224=Q224,0,1)</f>
        <v>0</v>
      </c>
    </row>
    <row r="225" spans="1:18" x14ac:dyDescent="0.25">
      <c r="A225">
        <v>67</v>
      </c>
      <c r="B225">
        <v>1</v>
      </c>
      <c r="C225">
        <v>4</v>
      </c>
      <c r="D225">
        <v>120</v>
      </c>
      <c r="E225">
        <v>229</v>
      </c>
      <c r="F225">
        <v>0</v>
      </c>
      <c r="G225">
        <v>2</v>
      </c>
      <c r="H225">
        <v>129</v>
      </c>
      <c r="I225">
        <v>1</v>
      </c>
      <c r="J225">
        <v>2.6</v>
      </c>
      <c r="K225">
        <v>2</v>
      </c>
      <c r="L225">
        <v>2</v>
      </c>
      <c r="M225">
        <v>7</v>
      </c>
      <c r="N225">
        <v>1</v>
      </c>
      <c r="O225">
        <f>SUMPRODUCT(A$4:M$4, A225:M225)+N$4</f>
        <v>4.7810549341876918</v>
      </c>
      <c r="P225">
        <f t="shared" si="1"/>
        <v>0.99168261273337166</v>
      </c>
      <c r="Q225">
        <f t="shared" ref="Q225:Q288" si="2">IF(P225&lt;0.5,0,1)</f>
        <v>1</v>
      </c>
      <c r="R225">
        <f t="shared" ref="R225:R288" si="3">IF(N225=Q225,0,1)</f>
        <v>0</v>
      </c>
    </row>
    <row r="226" spans="1:18" x14ac:dyDescent="0.25">
      <c r="A226">
        <v>37</v>
      </c>
      <c r="B226">
        <v>1</v>
      </c>
      <c r="C226">
        <v>3</v>
      </c>
      <c r="D226">
        <v>130</v>
      </c>
      <c r="E226">
        <v>250</v>
      </c>
      <c r="F226">
        <v>0</v>
      </c>
      <c r="G226">
        <v>0</v>
      </c>
      <c r="H226">
        <v>187</v>
      </c>
      <c r="I226">
        <v>0</v>
      </c>
      <c r="J226">
        <v>3.5</v>
      </c>
      <c r="K226">
        <v>3</v>
      </c>
      <c r="L226">
        <v>0</v>
      </c>
      <c r="M226">
        <v>3</v>
      </c>
      <c r="N226">
        <v>0</v>
      </c>
      <c r="O226">
        <f>SUMPRODUCT(A$4:M$4, A226:M226)+N$4</f>
        <v>-0.74702144976007823</v>
      </c>
      <c r="P226">
        <f t="shared" si="1"/>
        <v>0.32147065808774383</v>
      </c>
      <c r="Q226">
        <f t="shared" si="2"/>
        <v>0</v>
      </c>
      <c r="R226">
        <f t="shared" si="3"/>
        <v>0</v>
      </c>
    </row>
    <row r="227" spans="1:18" x14ac:dyDescent="0.25">
      <c r="A227">
        <v>41</v>
      </c>
      <c r="B227">
        <v>0</v>
      </c>
      <c r="C227">
        <v>2</v>
      </c>
      <c r="D227">
        <v>130</v>
      </c>
      <c r="E227">
        <v>204</v>
      </c>
      <c r="F227">
        <v>0</v>
      </c>
      <c r="G227">
        <v>2</v>
      </c>
      <c r="H227">
        <v>172</v>
      </c>
      <c r="I227">
        <v>0</v>
      </c>
      <c r="J227">
        <v>1.4</v>
      </c>
      <c r="K227">
        <v>1</v>
      </c>
      <c r="L227">
        <v>0</v>
      </c>
      <c r="M227">
        <v>3</v>
      </c>
      <c r="N227">
        <v>0</v>
      </c>
      <c r="O227">
        <f>SUMPRODUCT(A$4:M$4, A227:M227)+N$4</f>
        <v>-4.0479532046740223</v>
      </c>
      <c r="P227">
        <f t="shared" si="1"/>
        <v>1.7158516589580546E-2</v>
      </c>
      <c r="Q227">
        <f t="shared" si="2"/>
        <v>0</v>
      </c>
      <c r="R227">
        <f t="shared" si="3"/>
        <v>0</v>
      </c>
    </row>
    <row r="228" spans="1:18" x14ac:dyDescent="0.25">
      <c r="A228">
        <v>53</v>
      </c>
      <c r="B228">
        <v>1</v>
      </c>
      <c r="C228">
        <v>4</v>
      </c>
      <c r="D228">
        <v>140</v>
      </c>
      <c r="E228">
        <v>203</v>
      </c>
      <c r="F228">
        <v>1</v>
      </c>
      <c r="G228">
        <v>2</v>
      </c>
      <c r="H228">
        <v>155</v>
      </c>
      <c r="I228">
        <v>1</v>
      </c>
      <c r="J228">
        <v>3.1</v>
      </c>
      <c r="K228">
        <v>3</v>
      </c>
      <c r="L228">
        <v>0</v>
      </c>
      <c r="M228">
        <v>7</v>
      </c>
      <c r="N228">
        <v>1</v>
      </c>
      <c r="O228">
        <f>SUMPRODUCT(A$4:M$4, A228:M228)+N$4</f>
        <v>2.6064603159382607</v>
      </c>
      <c r="P228">
        <f t="shared" si="1"/>
        <v>0.93127619906661552</v>
      </c>
      <c r="Q228">
        <f t="shared" si="2"/>
        <v>1</v>
      </c>
      <c r="R228">
        <f t="shared" si="3"/>
        <v>0</v>
      </c>
    </row>
    <row r="229" spans="1:18" x14ac:dyDescent="0.25">
      <c r="A229">
        <v>57</v>
      </c>
      <c r="B229">
        <v>1</v>
      </c>
      <c r="C229">
        <v>4</v>
      </c>
      <c r="D229">
        <v>140</v>
      </c>
      <c r="E229">
        <v>192</v>
      </c>
      <c r="F229">
        <v>0</v>
      </c>
      <c r="G229">
        <v>0</v>
      </c>
      <c r="H229">
        <v>148</v>
      </c>
      <c r="I229">
        <v>0</v>
      </c>
      <c r="J229">
        <v>0.4</v>
      </c>
      <c r="K229">
        <v>2</v>
      </c>
      <c r="L229">
        <v>0</v>
      </c>
      <c r="M229">
        <v>6</v>
      </c>
      <c r="N229">
        <v>0</v>
      </c>
      <c r="O229">
        <f>SUMPRODUCT(A$4:M$4, A229:M229)+N$4</f>
        <v>0.19702291825969276</v>
      </c>
      <c r="P229">
        <f t="shared" si="1"/>
        <v>0.54909701144862355</v>
      </c>
      <c r="Q229">
        <f t="shared" si="2"/>
        <v>1</v>
      </c>
      <c r="R229">
        <f t="shared" si="3"/>
        <v>1</v>
      </c>
    </row>
    <row r="230" spans="1:18" x14ac:dyDescent="0.25">
      <c r="A230">
        <v>56</v>
      </c>
      <c r="B230">
        <v>1</v>
      </c>
      <c r="C230">
        <v>3</v>
      </c>
      <c r="D230">
        <v>130</v>
      </c>
      <c r="E230">
        <v>256</v>
      </c>
      <c r="F230">
        <v>1</v>
      </c>
      <c r="G230">
        <v>2</v>
      </c>
      <c r="H230">
        <v>142</v>
      </c>
      <c r="I230">
        <v>1</v>
      </c>
      <c r="J230">
        <v>0.6</v>
      </c>
      <c r="K230">
        <v>2</v>
      </c>
      <c r="L230">
        <v>1</v>
      </c>
      <c r="M230">
        <v>6</v>
      </c>
      <c r="N230">
        <v>1</v>
      </c>
      <c r="O230">
        <f>SUMPRODUCT(A$4:M$4, A230:M230)+N$4</f>
        <v>1.510164441640848</v>
      </c>
      <c r="P230">
        <f t="shared" si="1"/>
        <v>0.81908557581157859</v>
      </c>
      <c r="Q230">
        <f t="shared" si="2"/>
        <v>1</v>
      </c>
      <c r="R230">
        <f t="shared" si="3"/>
        <v>0</v>
      </c>
    </row>
    <row r="231" spans="1:18" x14ac:dyDescent="0.25">
      <c r="A231">
        <v>52</v>
      </c>
      <c r="B231">
        <v>1</v>
      </c>
      <c r="C231">
        <v>3</v>
      </c>
      <c r="D231">
        <v>172</v>
      </c>
      <c r="E231">
        <v>199</v>
      </c>
      <c r="F231">
        <v>1</v>
      </c>
      <c r="G231">
        <v>0</v>
      </c>
      <c r="H231">
        <v>162</v>
      </c>
      <c r="I231">
        <v>0</v>
      </c>
      <c r="J231">
        <v>0.5</v>
      </c>
      <c r="K231">
        <v>1</v>
      </c>
      <c r="L231">
        <v>0</v>
      </c>
      <c r="M231">
        <v>7</v>
      </c>
      <c r="N231">
        <v>0</v>
      </c>
      <c r="O231">
        <f>SUMPRODUCT(A$4:M$4, A231:M231)+N$4</f>
        <v>-0.89930065674224124</v>
      </c>
      <c r="P231">
        <f t="shared" si="1"/>
        <v>0.28919423382842518</v>
      </c>
      <c r="Q231">
        <f t="shared" si="2"/>
        <v>0</v>
      </c>
      <c r="R231">
        <f t="shared" si="3"/>
        <v>0</v>
      </c>
    </row>
    <row r="232" spans="1:18" x14ac:dyDescent="0.25">
      <c r="A232">
        <v>48</v>
      </c>
      <c r="B232">
        <v>1</v>
      </c>
      <c r="C232">
        <v>2</v>
      </c>
      <c r="D232">
        <v>110</v>
      </c>
      <c r="E232">
        <v>229</v>
      </c>
      <c r="F232">
        <v>0</v>
      </c>
      <c r="G232">
        <v>0</v>
      </c>
      <c r="H232">
        <v>168</v>
      </c>
      <c r="I232">
        <v>0</v>
      </c>
      <c r="J232">
        <v>1</v>
      </c>
      <c r="K232">
        <v>3</v>
      </c>
      <c r="L232">
        <v>0</v>
      </c>
      <c r="M232">
        <v>7</v>
      </c>
      <c r="N232">
        <v>1</v>
      </c>
      <c r="O232">
        <f>SUMPRODUCT(A$4:M$4, A232:M232)+N$4</f>
        <v>-1.3301307312800832</v>
      </c>
      <c r="P232">
        <f t="shared" si="1"/>
        <v>0.20913774154869788</v>
      </c>
      <c r="Q232">
        <f t="shared" si="2"/>
        <v>0</v>
      </c>
      <c r="R232">
        <f t="shared" si="3"/>
        <v>1</v>
      </c>
    </row>
    <row r="233" spans="1:18" x14ac:dyDescent="0.25">
      <c r="A233">
        <v>60</v>
      </c>
      <c r="B233">
        <v>1</v>
      </c>
      <c r="C233">
        <v>4</v>
      </c>
      <c r="D233">
        <v>130</v>
      </c>
      <c r="E233">
        <v>206</v>
      </c>
      <c r="F233">
        <v>0</v>
      </c>
      <c r="G233">
        <v>2</v>
      </c>
      <c r="H233">
        <v>132</v>
      </c>
      <c r="I233">
        <v>1</v>
      </c>
      <c r="J233">
        <v>2.4</v>
      </c>
      <c r="K233">
        <v>2</v>
      </c>
      <c r="L233">
        <v>2</v>
      </c>
      <c r="M233">
        <v>7</v>
      </c>
      <c r="N233">
        <v>1</v>
      </c>
      <c r="O233">
        <f>SUMPRODUCT(A$4:M$4, A233:M233)+N$4</f>
        <v>5.0033743950034602</v>
      </c>
      <c r="P233">
        <f t="shared" si="1"/>
        <v>0.99332954494322057</v>
      </c>
      <c r="Q233">
        <f t="shared" si="2"/>
        <v>1</v>
      </c>
      <c r="R233">
        <f t="shared" si="3"/>
        <v>0</v>
      </c>
    </row>
    <row r="234" spans="1:18" x14ac:dyDescent="0.25">
      <c r="A234">
        <v>50</v>
      </c>
      <c r="B234">
        <v>0</v>
      </c>
      <c r="C234">
        <v>3</v>
      </c>
      <c r="D234">
        <v>120</v>
      </c>
      <c r="E234">
        <v>219</v>
      </c>
      <c r="F234">
        <v>0</v>
      </c>
      <c r="G234">
        <v>0</v>
      </c>
      <c r="H234">
        <v>158</v>
      </c>
      <c r="I234">
        <v>0</v>
      </c>
      <c r="J234">
        <v>1.6</v>
      </c>
      <c r="K234">
        <v>2</v>
      </c>
      <c r="L234">
        <v>0</v>
      </c>
      <c r="M234">
        <v>3</v>
      </c>
      <c r="N234">
        <v>0</v>
      </c>
      <c r="O234">
        <f>SUMPRODUCT(A$4:M$4, A234:M234)+N$4</f>
        <v>-2.8681350650930932</v>
      </c>
      <c r="P234">
        <f t="shared" si="1"/>
        <v>5.3751427819224248E-2</v>
      </c>
      <c r="Q234">
        <f t="shared" si="2"/>
        <v>0</v>
      </c>
      <c r="R234">
        <f t="shared" si="3"/>
        <v>0</v>
      </c>
    </row>
    <row r="235" spans="1:18" x14ac:dyDescent="0.25">
      <c r="A235">
        <v>43</v>
      </c>
      <c r="B235">
        <v>1</v>
      </c>
      <c r="C235">
        <v>4</v>
      </c>
      <c r="D235">
        <v>150</v>
      </c>
      <c r="E235">
        <v>247</v>
      </c>
      <c r="F235">
        <v>0</v>
      </c>
      <c r="G235">
        <v>0</v>
      </c>
      <c r="H235">
        <v>171</v>
      </c>
      <c r="I235">
        <v>0</v>
      </c>
      <c r="J235">
        <v>1.5</v>
      </c>
      <c r="K235">
        <v>1</v>
      </c>
      <c r="L235">
        <v>0</v>
      </c>
      <c r="M235">
        <v>3</v>
      </c>
      <c r="N235">
        <v>0</v>
      </c>
      <c r="O235">
        <f>SUMPRODUCT(A$4:M$4, A235:M235)+N$4</f>
        <v>-1.2024373699185382</v>
      </c>
      <c r="P235">
        <f t="shared" si="1"/>
        <v>0.23104190575657321</v>
      </c>
      <c r="Q235">
        <f t="shared" si="2"/>
        <v>0</v>
      </c>
      <c r="R235">
        <f t="shared" si="3"/>
        <v>0</v>
      </c>
    </row>
    <row r="236" spans="1:18" x14ac:dyDescent="0.25">
      <c r="A236">
        <v>69</v>
      </c>
      <c r="B236">
        <v>0</v>
      </c>
      <c r="C236">
        <v>1</v>
      </c>
      <c r="D236">
        <v>140</v>
      </c>
      <c r="E236">
        <v>239</v>
      </c>
      <c r="F236">
        <v>0</v>
      </c>
      <c r="G236">
        <v>0</v>
      </c>
      <c r="H236">
        <v>151</v>
      </c>
      <c r="I236">
        <v>0</v>
      </c>
      <c r="J236">
        <v>1.8</v>
      </c>
      <c r="K236">
        <v>1</v>
      </c>
      <c r="L236">
        <v>2</v>
      </c>
      <c r="M236">
        <v>3</v>
      </c>
      <c r="N236">
        <v>0</v>
      </c>
      <c r="O236">
        <f>SUMPRODUCT(A$4:M$4, A236:M236)+N$4</f>
        <v>-1.9341174625493522</v>
      </c>
      <c r="P236">
        <f t="shared" si="1"/>
        <v>0.12629553928090184</v>
      </c>
      <c r="Q236">
        <f t="shared" si="2"/>
        <v>0</v>
      </c>
      <c r="R236">
        <f t="shared" si="3"/>
        <v>0</v>
      </c>
    </row>
    <row r="237" spans="1:18" x14ac:dyDescent="0.25">
      <c r="A237">
        <v>43</v>
      </c>
      <c r="B237">
        <v>1</v>
      </c>
      <c r="C237">
        <v>4</v>
      </c>
      <c r="D237">
        <v>120</v>
      </c>
      <c r="E237">
        <v>177</v>
      </c>
      <c r="F237">
        <v>0</v>
      </c>
      <c r="G237">
        <v>2</v>
      </c>
      <c r="H237">
        <v>120</v>
      </c>
      <c r="I237">
        <v>1</v>
      </c>
      <c r="J237">
        <v>2.5</v>
      </c>
      <c r="K237">
        <v>2</v>
      </c>
      <c r="L237">
        <v>0</v>
      </c>
      <c r="M237">
        <v>7</v>
      </c>
      <c r="N237">
        <v>1</v>
      </c>
      <c r="O237">
        <f>SUMPRODUCT(A$4:M$4, A237:M237)+N$4</f>
        <v>2.277331981059918</v>
      </c>
      <c r="P237">
        <f t="shared" si="1"/>
        <v>0.90698220244353334</v>
      </c>
      <c r="Q237">
        <f t="shared" si="2"/>
        <v>1</v>
      </c>
      <c r="R237">
        <f t="shared" si="3"/>
        <v>0</v>
      </c>
    </row>
    <row r="238" spans="1:18" x14ac:dyDescent="0.25">
      <c r="A238">
        <v>59</v>
      </c>
      <c r="B238">
        <v>1</v>
      </c>
      <c r="C238">
        <v>3</v>
      </c>
      <c r="D238">
        <v>150</v>
      </c>
      <c r="E238">
        <v>212</v>
      </c>
      <c r="F238">
        <v>1</v>
      </c>
      <c r="G238">
        <v>0</v>
      </c>
      <c r="H238">
        <v>157</v>
      </c>
      <c r="I238">
        <v>0</v>
      </c>
      <c r="J238">
        <v>1.6</v>
      </c>
      <c r="K238">
        <v>1</v>
      </c>
      <c r="L238">
        <v>0</v>
      </c>
      <c r="M238">
        <v>3</v>
      </c>
      <c r="N238">
        <v>0</v>
      </c>
      <c r="O238">
        <f>SUMPRODUCT(A$4:M$4, A238:M238)+N$4</f>
        <v>-2.4829681930801479</v>
      </c>
      <c r="P238">
        <f t="shared" si="1"/>
        <v>7.706083175133667E-2</v>
      </c>
      <c r="Q238">
        <f t="shared" si="2"/>
        <v>0</v>
      </c>
      <c r="R238">
        <f t="shared" si="3"/>
        <v>0</v>
      </c>
    </row>
    <row r="239" spans="1:18" x14ac:dyDescent="0.25">
      <c r="A239">
        <v>58</v>
      </c>
      <c r="B239">
        <v>1</v>
      </c>
      <c r="C239">
        <v>3</v>
      </c>
      <c r="D239">
        <v>112</v>
      </c>
      <c r="E239">
        <v>230</v>
      </c>
      <c r="F239">
        <v>0</v>
      </c>
      <c r="G239">
        <v>2</v>
      </c>
      <c r="H239">
        <v>165</v>
      </c>
      <c r="I239">
        <v>0</v>
      </c>
      <c r="J239">
        <v>2.5</v>
      </c>
      <c r="K239">
        <v>2</v>
      </c>
      <c r="L239">
        <v>1</v>
      </c>
      <c r="M239">
        <v>7</v>
      </c>
      <c r="N239">
        <v>1</v>
      </c>
      <c r="O239">
        <f>SUMPRODUCT(A$4:M$4, A239:M239)+N$4</f>
        <v>0.88631666718850255</v>
      </c>
      <c r="P239">
        <f t="shared" si="1"/>
        <v>0.70812947754638744</v>
      </c>
      <c r="Q239">
        <f t="shared" si="2"/>
        <v>1</v>
      </c>
      <c r="R239">
        <f t="shared" si="3"/>
        <v>0</v>
      </c>
    </row>
    <row r="240" spans="1:18" x14ac:dyDescent="0.25">
      <c r="A240">
        <v>53</v>
      </c>
      <c r="B240">
        <v>1</v>
      </c>
      <c r="C240">
        <v>3</v>
      </c>
      <c r="D240">
        <v>130</v>
      </c>
      <c r="E240">
        <v>197</v>
      </c>
      <c r="F240">
        <v>1</v>
      </c>
      <c r="G240">
        <v>2</v>
      </c>
      <c r="H240">
        <v>152</v>
      </c>
      <c r="I240">
        <v>0</v>
      </c>
      <c r="J240">
        <v>1.2</v>
      </c>
      <c r="K240">
        <v>3</v>
      </c>
      <c r="L240">
        <v>0</v>
      </c>
      <c r="M240">
        <v>3</v>
      </c>
      <c r="N240">
        <v>0</v>
      </c>
      <c r="O240">
        <f>SUMPRODUCT(A$4:M$4, A240:M240)+N$4</f>
        <v>-0.863892466112409</v>
      </c>
      <c r="P240">
        <f t="shared" si="1"/>
        <v>0.2965267399792666</v>
      </c>
      <c r="Q240">
        <f t="shared" si="2"/>
        <v>0</v>
      </c>
      <c r="R240">
        <f t="shared" si="3"/>
        <v>0</v>
      </c>
    </row>
    <row r="241" spans="1:18" x14ac:dyDescent="0.25">
      <c r="A241">
        <v>44</v>
      </c>
      <c r="B241">
        <v>1</v>
      </c>
      <c r="C241">
        <v>4</v>
      </c>
      <c r="D241">
        <v>112</v>
      </c>
      <c r="E241">
        <v>290</v>
      </c>
      <c r="F241">
        <v>0</v>
      </c>
      <c r="G241">
        <v>2</v>
      </c>
      <c r="H241">
        <v>153</v>
      </c>
      <c r="I241">
        <v>0</v>
      </c>
      <c r="J241">
        <v>0</v>
      </c>
      <c r="K241">
        <v>1</v>
      </c>
      <c r="L241">
        <v>1</v>
      </c>
      <c r="M241">
        <v>3</v>
      </c>
      <c r="N241">
        <v>1</v>
      </c>
      <c r="O241">
        <f>SUMPRODUCT(A$4:M$4, A241:M241)+N$4</f>
        <v>-0.36192006755060113</v>
      </c>
      <c r="P241">
        <f t="shared" si="1"/>
        <v>0.41049485132319902</v>
      </c>
      <c r="Q241">
        <f t="shared" si="2"/>
        <v>0</v>
      </c>
      <c r="R241">
        <f t="shared" si="3"/>
        <v>1</v>
      </c>
    </row>
    <row r="242" spans="1:18" x14ac:dyDescent="0.25">
      <c r="A242">
        <v>51</v>
      </c>
      <c r="B242">
        <v>1</v>
      </c>
      <c r="C242">
        <v>1</v>
      </c>
      <c r="D242">
        <v>125</v>
      </c>
      <c r="E242">
        <v>213</v>
      </c>
      <c r="F242">
        <v>0</v>
      </c>
      <c r="G242">
        <v>2</v>
      </c>
      <c r="H242">
        <v>125</v>
      </c>
      <c r="I242">
        <v>1</v>
      </c>
      <c r="J242">
        <v>1.4</v>
      </c>
      <c r="K242">
        <v>1</v>
      </c>
      <c r="L242">
        <v>1</v>
      </c>
      <c r="M242">
        <v>3</v>
      </c>
      <c r="N242">
        <v>0</v>
      </c>
      <c r="O242">
        <f>SUMPRODUCT(A$4:M$4, A242:M242)+N$4</f>
        <v>-1.089507240209608</v>
      </c>
      <c r="P242">
        <f t="shared" si="1"/>
        <v>0.25171107963074357</v>
      </c>
      <c r="Q242">
        <f t="shared" si="2"/>
        <v>0</v>
      </c>
      <c r="R242">
        <f t="shared" si="3"/>
        <v>0</v>
      </c>
    </row>
    <row r="243" spans="1:18" x14ac:dyDescent="0.25">
      <c r="A243">
        <v>46</v>
      </c>
      <c r="B243">
        <v>0</v>
      </c>
      <c r="C243">
        <v>3</v>
      </c>
      <c r="D243">
        <v>142</v>
      </c>
      <c r="E243">
        <v>177</v>
      </c>
      <c r="F243">
        <v>0</v>
      </c>
      <c r="G243">
        <v>2</v>
      </c>
      <c r="H243">
        <v>160</v>
      </c>
      <c r="I243">
        <v>1</v>
      </c>
      <c r="J243">
        <v>1.4</v>
      </c>
      <c r="K243">
        <v>3</v>
      </c>
      <c r="L243">
        <v>0</v>
      </c>
      <c r="M243">
        <v>3</v>
      </c>
      <c r="N243">
        <v>0</v>
      </c>
      <c r="O243">
        <f>SUMPRODUCT(A$4:M$4, A243:M243)+N$4</f>
        <v>-0.2666629836366603</v>
      </c>
      <c r="P243">
        <f t="shared" si="1"/>
        <v>0.43372651038532772</v>
      </c>
      <c r="Q243">
        <f t="shared" si="2"/>
        <v>0</v>
      </c>
      <c r="R243">
        <f t="shared" si="3"/>
        <v>0</v>
      </c>
    </row>
    <row r="244" spans="1:18" x14ac:dyDescent="0.25">
      <c r="A244">
        <v>54</v>
      </c>
      <c r="B244">
        <v>0</v>
      </c>
      <c r="C244">
        <v>3</v>
      </c>
      <c r="D244">
        <v>135</v>
      </c>
      <c r="E244">
        <v>304</v>
      </c>
      <c r="F244">
        <v>1</v>
      </c>
      <c r="G244">
        <v>0</v>
      </c>
      <c r="H244">
        <v>170</v>
      </c>
      <c r="I244">
        <v>0</v>
      </c>
      <c r="J244">
        <v>0</v>
      </c>
      <c r="K244">
        <v>1</v>
      </c>
      <c r="L244">
        <v>0</v>
      </c>
      <c r="M244">
        <v>3</v>
      </c>
      <c r="N244">
        <v>0</v>
      </c>
      <c r="O244">
        <f>SUMPRODUCT(A$4:M$4, A244:M244)+N$4</f>
        <v>-4.2128532796832845</v>
      </c>
      <c r="P244">
        <f t="shared" si="1"/>
        <v>1.4588104582779567E-2</v>
      </c>
      <c r="Q244">
        <f t="shared" si="2"/>
        <v>0</v>
      </c>
      <c r="R244">
        <f t="shared" si="3"/>
        <v>0</v>
      </c>
    </row>
    <row r="245" spans="1:18" x14ac:dyDescent="0.25">
      <c r="A245">
        <v>62</v>
      </c>
      <c r="B245">
        <v>1</v>
      </c>
      <c r="C245">
        <v>4</v>
      </c>
      <c r="D245">
        <v>120</v>
      </c>
      <c r="E245">
        <v>267</v>
      </c>
      <c r="F245">
        <v>0</v>
      </c>
      <c r="G245">
        <v>0</v>
      </c>
      <c r="H245">
        <v>99</v>
      </c>
      <c r="I245">
        <v>1</v>
      </c>
      <c r="J245">
        <v>1.8</v>
      </c>
      <c r="K245">
        <v>2</v>
      </c>
      <c r="L245">
        <v>2</v>
      </c>
      <c r="M245">
        <v>7</v>
      </c>
      <c r="N245">
        <v>1</v>
      </c>
      <c r="O245">
        <f>SUMPRODUCT(A$4:M$4, A245:M245)+N$4</f>
        <v>4.9012263181931672</v>
      </c>
      <c r="P245">
        <f t="shared" si="1"/>
        <v>0.99261745060447681</v>
      </c>
      <c r="Q245">
        <f t="shared" si="2"/>
        <v>1</v>
      </c>
      <c r="R245">
        <f t="shared" si="3"/>
        <v>0</v>
      </c>
    </row>
    <row r="246" spans="1:18" x14ac:dyDescent="0.25">
      <c r="A246">
        <v>44</v>
      </c>
      <c r="B246">
        <v>1</v>
      </c>
      <c r="C246">
        <v>4</v>
      </c>
      <c r="D246">
        <v>110</v>
      </c>
      <c r="E246">
        <v>197</v>
      </c>
      <c r="F246">
        <v>0</v>
      </c>
      <c r="G246">
        <v>2</v>
      </c>
      <c r="H246">
        <v>177</v>
      </c>
      <c r="I246">
        <v>0</v>
      </c>
      <c r="J246">
        <v>0</v>
      </c>
      <c r="K246">
        <v>1</v>
      </c>
      <c r="L246">
        <v>1</v>
      </c>
      <c r="M246">
        <v>3</v>
      </c>
      <c r="N246">
        <v>1</v>
      </c>
      <c r="O246">
        <f>SUMPRODUCT(A$4:M$4, A246:M246)+N$4</f>
        <v>-1.1573485362445748</v>
      </c>
      <c r="P246">
        <f t="shared" si="1"/>
        <v>0.23914940372564575</v>
      </c>
      <c r="Q246">
        <f t="shared" si="2"/>
        <v>0</v>
      </c>
      <c r="R246">
        <f t="shared" si="3"/>
        <v>1</v>
      </c>
    </row>
    <row r="247" spans="1:18" x14ac:dyDescent="0.25">
      <c r="A247">
        <v>65</v>
      </c>
      <c r="B247">
        <v>0</v>
      </c>
      <c r="C247">
        <v>3</v>
      </c>
      <c r="D247">
        <v>160</v>
      </c>
      <c r="E247">
        <v>360</v>
      </c>
      <c r="F247">
        <v>0</v>
      </c>
      <c r="G247">
        <v>2</v>
      </c>
      <c r="H247">
        <v>151</v>
      </c>
      <c r="I247">
        <v>0</v>
      </c>
      <c r="J247">
        <v>0.8</v>
      </c>
      <c r="K247">
        <v>1</v>
      </c>
      <c r="L247">
        <v>0</v>
      </c>
      <c r="M247">
        <v>3</v>
      </c>
      <c r="N247">
        <v>0</v>
      </c>
      <c r="O247">
        <f>SUMPRODUCT(A$4:M$4, A247:M247)+N$4</f>
        <v>-1.8656900368214622</v>
      </c>
      <c r="P247">
        <f t="shared" si="1"/>
        <v>0.13404120930578084</v>
      </c>
      <c r="Q247">
        <f t="shared" si="2"/>
        <v>0</v>
      </c>
      <c r="R247">
        <f t="shared" si="3"/>
        <v>0</v>
      </c>
    </row>
    <row r="248" spans="1:18" x14ac:dyDescent="0.25">
      <c r="A248">
        <v>68</v>
      </c>
      <c r="B248">
        <v>1</v>
      </c>
      <c r="C248">
        <v>3</v>
      </c>
      <c r="D248">
        <v>180</v>
      </c>
      <c r="E248">
        <v>274</v>
      </c>
      <c r="F248">
        <v>1</v>
      </c>
      <c r="G248">
        <v>2</v>
      </c>
      <c r="H248">
        <v>150</v>
      </c>
      <c r="I248">
        <v>1</v>
      </c>
      <c r="J248">
        <v>1.6</v>
      </c>
      <c r="K248">
        <v>2</v>
      </c>
      <c r="L248">
        <v>0</v>
      </c>
      <c r="M248">
        <v>7</v>
      </c>
      <c r="N248">
        <v>1</v>
      </c>
      <c r="O248">
        <f>SUMPRODUCT(A$4:M$4, A248:M248)+N$4</f>
        <v>1.9236023766297201</v>
      </c>
      <c r="P248">
        <f t="shared" si="1"/>
        <v>0.87253960721605561</v>
      </c>
      <c r="Q248">
        <f t="shared" si="2"/>
        <v>1</v>
      </c>
      <c r="R248">
        <f t="shared" si="3"/>
        <v>0</v>
      </c>
    </row>
    <row r="249" spans="1:18" x14ac:dyDescent="0.25">
      <c r="A249">
        <v>53</v>
      </c>
      <c r="B249">
        <v>0</v>
      </c>
      <c r="C249">
        <v>4</v>
      </c>
      <c r="D249">
        <v>138</v>
      </c>
      <c r="E249">
        <v>234</v>
      </c>
      <c r="F249">
        <v>0</v>
      </c>
      <c r="G249">
        <v>2</v>
      </c>
      <c r="H249">
        <v>160</v>
      </c>
      <c r="I249">
        <v>0</v>
      </c>
      <c r="J249">
        <v>0</v>
      </c>
      <c r="K249">
        <v>1</v>
      </c>
      <c r="L249">
        <v>0</v>
      </c>
      <c r="M249">
        <v>3</v>
      </c>
      <c r="N249">
        <v>0</v>
      </c>
      <c r="O249">
        <f>SUMPRODUCT(A$4:M$4, A249:M249)+N$4</f>
        <v>-2.2595207784620142</v>
      </c>
      <c r="P249">
        <f t="shared" si="1"/>
        <v>9.4531380043077956E-2</v>
      </c>
      <c r="Q249">
        <f t="shared" si="2"/>
        <v>0</v>
      </c>
      <c r="R249">
        <f t="shared" si="3"/>
        <v>0</v>
      </c>
    </row>
    <row r="250" spans="1:18" x14ac:dyDescent="0.25">
      <c r="A250">
        <v>63</v>
      </c>
      <c r="B250">
        <v>0</v>
      </c>
      <c r="C250">
        <v>3</v>
      </c>
      <c r="D250">
        <v>135</v>
      </c>
      <c r="E250">
        <v>252</v>
      </c>
      <c r="F250">
        <v>0</v>
      </c>
      <c r="G250">
        <v>2</v>
      </c>
      <c r="H250">
        <v>172</v>
      </c>
      <c r="I250">
        <v>0</v>
      </c>
      <c r="J250">
        <v>0</v>
      </c>
      <c r="K250">
        <v>1</v>
      </c>
      <c r="L250">
        <v>0</v>
      </c>
      <c r="M250">
        <v>3</v>
      </c>
      <c r="N250">
        <v>0</v>
      </c>
      <c r="O250">
        <f>SUMPRODUCT(A$4:M$4, A250:M250)+N$4</f>
        <v>-3.505768263439907</v>
      </c>
      <c r="P250">
        <f t="shared" si="1"/>
        <v>2.9148551066497164E-2</v>
      </c>
      <c r="Q250">
        <f t="shared" si="2"/>
        <v>0</v>
      </c>
      <c r="R250">
        <f t="shared" si="3"/>
        <v>0</v>
      </c>
    </row>
    <row r="251" spans="1:18" x14ac:dyDescent="0.25">
      <c r="A251">
        <v>48</v>
      </c>
      <c r="B251">
        <v>1</v>
      </c>
      <c r="C251">
        <v>4</v>
      </c>
      <c r="D251">
        <v>122</v>
      </c>
      <c r="E251">
        <v>222</v>
      </c>
      <c r="F251">
        <v>0</v>
      </c>
      <c r="G251">
        <v>2</v>
      </c>
      <c r="H251">
        <v>186</v>
      </c>
      <c r="I251">
        <v>0</v>
      </c>
      <c r="J251">
        <v>0</v>
      </c>
      <c r="K251">
        <v>1</v>
      </c>
      <c r="L251">
        <v>0</v>
      </c>
      <c r="M251">
        <v>3</v>
      </c>
      <c r="N251">
        <v>0</v>
      </c>
      <c r="O251">
        <f>SUMPRODUCT(A$4:M$4, A251:M251)+N$4</f>
        <v>-2.364008857071739</v>
      </c>
      <c r="P251">
        <f t="shared" si="1"/>
        <v>8.5958696150896588E-2</v>
      </c>
      <c r="Q251">
        <f t="shared" si="2"/>
        <v>0</v>
      </c>
      <c r="R251">
        <f t="shared" si="3"/>
        <v>0</v>
      </c>
    </row>
    <row r="252" spans="1:18" x14ac:dyDescent="0.25">
      <c r="A252">
        <v>45</v>
      </c>
      <c r="B252">
        <v>1</v>
      </c>
      <c r="C252">
        <v>4</v>
      </c>
      <c r="D252">
        <v>115</v>
      </c>
      <c r="E252">
        <v>260</v>
      </c>
      <c r="F252">
        <v>0</v>
      </c>
      <c r="G252">
        <v>2</v>
      </c>
      <c r="H252">
        <v>185</v>
      </c>
      <c r="I252">
        <v>0</v>
      </c>
      <c r="J252">
        <v>0</v>
      </c>
      <c r="K252">
        <v>1</v>
      </c>
      <c r="L252">
        <v>0</v>
      </c>
      <c r="M252">
        <v>3</v>
      </c>
      <c r="N252">
        <v>0</v>
      </c>
      <c r="O252">
        <f>SUMPRODUCT(A$4:M$4, A252:M252)+N$4</f>
        <v>-2.4324765405470865</v>
      </c>
      <c r="P252">
        <f t="shared" si="1"/>
        <v>8.0729486661910321E-2</v>
      </c>
      <c r="Q252">
        <f t="shared" si="2"/>
        <v>0</v>
      </c>
      <c r="R252">
        <f t="shared" si="3"/>
        <v>0</v>
      </c>
    </row>
    <row r="253" spans="1:18" x14ac:dyDescent="0.25">
      <c r="A253">
        <v>57</v>
      </c>
      <c r="B253">
        <v>0</v>
      </c>
      <c r="C253">
        <v>4</v>
      </c>
      <c r="D253">
        <v>128</v>
      </c>
      <c r="E253">
        <v>303</v>
      </c>
      <c r="F253">
        <v>0</v>
      </c>
      <c r="G253">
        <v>2</v>
      </c>
      <c r="H253">
        <v>159</v>
      </c>
      <c r="I253">
        <v>0</v>
      </c>
      <c r="J253">
        <v>0</v>
      </c>
      <c r="K253">
        <v>1</v>
      </c>
      <c r="L253">
        <v>1</v>
      </c>
      <c r="M253">
        <v>3</v>
      </c>
      <c r="N253">
        <v>0</v>
      </c>
      <c r="O253">
        <f>SUMPRODUCT(A$4:M$4, A253:M253)+N$4</f>
        <v>-1.0174593906287903</v>
      </c>
      <c r="P253">
        <f t="shared" si="1"/>
        <v>0.26552257578064925</v>
      </c>
      <c r="Q253">
        <f t="shared" si="2"/>
        <v>0</v>
      </c>
      <c r="R253">
        <f t="shared" si="3"/>
        <v>0</v>
      </c>
    </row>
    <row r="254" spans="1:18" x14ac:dyDescent="0.25">
      <c r="A254">
        <v>43</v>
      </c>
      <c r="B254">
        <v>0</v>
      </c>
      <c r="C254">
        <v>4</v>
      </c>
      <c r="D254">
        <v>132</v>
      </c>
      <c r="E254">
        <v>341</v>
      </c>
      <c r="F254">
        <v>1</v>
      </c>
      <c r="G254">
        <v>2</v>
      </c>
      <c r="H254">
        <v>136</v>
      </c>
      <c r="I254">
        <v>1</v>
      </c>
      <c r="J254">
        <v>3</v>
      </c>
      <c r="K254">
        <v>2</v>
      </c>
      <c r="L254">
        <v>0</v>
      </c>
      <c r="M254">
        <v>7</v>
      </c>
      <c r="N254">
        <v>1</v>
      </c>
      <c r="O254">
        <f>SUMPRODUCT(A$4:M$4, A254:M254)+N$4</f>
        <v>1.4187600770803694</v>
      </c>
      <c r="P254">
        <f t="shared" si="1"/>
        <v>0.80514396201761418</v>
      </c>
      <c r="Q254">
        <f t="shared" si="2"/>
        <v>1</v>
      </c>
      <c r="R254">
        <f t="shared" si="3"/>
        <v>0</v>
      </c>
    </row>
    <row r="255" spans="1:18" x14ac:dyDescent="0.25">
      <c r="A255">
        <v>35</v>
      </c>
      <c r="B255">
        <v>0</v>
      </c>
      <c r="C255">
        <v>4</v>
      </c>
      <c r="D255">
        <v>138</v>
      </c>
      <c r="E255">
        <v>183</v>
      </c>
      <c r="F255">
        <v>0</v>
      </c>
      <c r="G255">
        <v>0</v>
      </c>
      <c r="H255">
        <v>182</v>
      </c>
      <c r="I255">
        <v>0</v>
      </c>
      <c r="J255">
        <v>1.4</v>
      </c>
      <c r="K255">
        <v>1</v>
      </c>
      <c r="L255">
        <v>0</v>
      </c>
      <c r="M255">
        <v>3</v>
      </c>
      <c r="N255">
        <v>0</v>
      </c>
      <c r="O255">
        <f>SUMPRODUCT(A$4:M$4, A255:M255)+N$4</f>
        <v>-2.8065977831803961</v>
      </c>
      <c r="P255">
        <f t="shared" si="1"/>
        <v>5.6968683702428483E-2</v>
      </c>
      <c r="Q255">
        <f t="shared" si="2"/>
        <v>0</v>
      </c>
      <c r="R255">
        <f t="shared" si="3"/>
        <v>0</v>
      </c>
    </row>
    <row r="256" spans="1:18" x14ac:dyDescent="0.25">
      <c r="A256">
        <v>63</v>
      </c>
      <c r="B256">
        <v>0</v>
      </c>
      <c r="C256">
        <v>4</v>
      </c>
      <c r="D256">
        <v>150</v>
      </c>
      <c r="E256">
        <v>407</v>
      </c>
      <c r="F256">
        <v>0</v>
      </c>
      <c r="G256">
        <v>2</v>
      </c>
      <c r="H256">
        <v>154</v>
      </c>
      <c r="I256">
        <v>0</v>
      </c>
      <c r="J256">
        <v>4</v>
      </c>
      <c r="K256">
        <v>2</v>
      </c>
      <c r="L256">
        <v>3</v>
      </c>
      <c r="M256">
        <v>7</v>
      </c>
      <c r="N256">
        <v>1</v>
      </c>
      <c r="O256">
        <f>SUMPRODUCT(A$4:M$4, A256:M256)+N$4</f>
        <v>5.7466944236498083</v>
      </c>
      <c r="P256">
        <f t="shared" si="1"/>
        <v>0.99681684569804985</v>
      </c>
      <c r="Q256">
        <f t="shared" si="2"/>
        <v>1</v>
      </c>
      <c r="R256">
        <f t="shared" si="3"/>
        <v>0</v>
      </c>
    </row>
    <row r="257" spans="1:18" x14ac:dyDescent="0.25">
      <c r="A257">
        <v>62</v>
      </c>
      <c r="B257">
        <v>0</v>
      </c>
      <c r="C257">
        <v>4</v>
      </c>
      <c r="D257">
        <v>124</v>
      </c>
      <c r="E257">
        <v>209</v>
      </c>
      <c r="F257">
        <v>0</v>
      </c>
      <c r="G257">
        <v>0</v>
      </c>
      <c r="H257">
        <v>163</v>
      </c>
      <c r="I257">
        <v>0</v>
      </c>
      <c r="J257">
        <v>0</v>
      </c>
      <c r="K257">
        <v>1</v>
      </c>
      <c r="L257">
        <v>0</v>
      </c>
      <c r="M257">
        <v>3</v>
      </c>
      <c r="N257">
        <v>0</v>
      </c>
      <c r="O257">
        <f>SUMPRODUCT(A$4:M$4, A257:M257)+N$4</f>
        <v>-3.3959306305928862</v>
      </c>
      <c r="P257">
        <f t="shared" si="1"/>
        <v>3.2422884872441347E-2</v>
      </c>
      <c r="Q257">
        <f t="shared" si="2"/>
        <v>0</v>
      </c>
      <c r="R257">
        <f t="shared" si="3"/>
        <v>0</v>
      </c>
    </row>
    <row r="258" spans="1:18" x14ac:dyDescent="0.25">
      <c r="A258">
        <v>43</v>
      </c>
      <c r="B258">
        <v>0</v>
      </c>
      <c r="C258">
        <v>3</v>
      </c>
      <c r="D258">
        <v>122</v>
      </c>
      <c r="E258">
        <v>213</v>
      </c>
      <c r="F258">
        <v>0</v>
      </c>
      <c r="G258">
        <v>0</v>
      </c>
      <c r="H258">
        <v>165</v>
      </c>
      <c r="I258">
        <v>0</v>
      </c>
      <c r="J258">
        <v>0.2</v>
      </c>
      <c r="K258">
        <v>2</v>
      </c>
      <c r="L258">
        <v>0</v>
      </c>
      <c r="M258">
        <v>3</v>
      </c>
      <c r="N258">
        <v>0</v>
      </c>
      <c r="O258">
        <f>SUMPRODUCT(A$4:M$4, A258:M258)+N$4</f>
        <v>-3.2083988994914163</v>
      </c>
      <c r="P258">
        <f t="shared" si="1"/>
        <v>3.8850877810196971E-2</v>
      </c>
      <c r="Q258">
        <f t="shared" si="2"/>
        <v>0</v>
      </c>
      <c r="R258">
        <f t="shared" si="3"/>
        <v>0</v>
      </c>
    </row>
    <row r="259" spans="1:18" x14ac:dyDescent="0.25">
      <c r="A259">
        <v>47</v>
      </c>
      <c r="B259">
        <v>1</v>
      </c>
      <c r="C259">
        <v>3</v>
      </c>
      <c r="D259">
        <v>108</v>
      </c>
      <c r="E259">
        <v>243</v>
      </c>
      <c r="F259">
        <v>0</v>
      </c>
      <c r="G259">
        <v>0</v>
      </c>
      <c r="H259">
        <v>152</v>
      </c>
      <c r="I259">
        <v>0</v>
      </c>
      <c r="J259">
        <v>0</v>
      </c>
      <c r="K259">
        <v>1</v>
      </c>
      <c r="L259">
        <v>0</v>
      </c>
      <c r="M259">
        <v>3</v>
      </c>
      <c r="N259">
        <v>1</v>
      </c>
      <c r="O259">
        <f>SUMPRODUCT(A$4:M$4, A259:M259)+N$4</f>
        <v>-3.3308748798067898</v>
      </c>
      <c r="P259">
        <f t="shared" si="1"/>
        <v>3.4527054343613167E-2</v>
      </c>
      <c r="Q259">
        <f t="shared" si="2"/>
        <v>0</v>
      </c>
      <c r="R259">
        <f t="shared" si="3"/>
        <v>1</v>
      </c>
    </row>
    <row r="260" spans="1:18" x14ac:dyDescent="0.25">
      <c r="A260">
        <v>55</v>
      </c>
      <c r="B260">
        <v>1</v>
      </c>
      <c r="C260">
        <v>4</v>
      </c>
      <c r="D260">
        <v>160</v>
      </c>
      <c r="E260">
        <v>289</v>
      </c>
      <c r="F260">
        <v>0</v>
      </c>
      <c r="G260">
        <v>2</v>
      </c>
      <c r="H260">
        <v>145</v>
      </c>
      <c r="I260">
        <v>1</v>
      </c>
      <c r="J260">
        <v>0.8</v>
      </c>
      <c r="K260">
        <v>2</v>
      </c>
      <c r="L260">
        <v>1</v>
      </c>
      <c r="M260">
        <v>7</v>
      </c>
      <c r="N260">
        <v>1</v>
      </c>
      <c r="O260">
        <f>SUMPRODUCT(A$4:M$4, A260:M260)+N$4</f>
        <v>4.1486607760282279</v>
      </c>
      <c r="P260">
        <f t="shared" si="1"/>
        <v>0.98445976827906367</v>
      </c>
      <c r="Q260">
        <f t="shared" si="2"/>
        <v>1</v>
      </c>
      <c r="R260">
        <f t="shared" si="3"/>
        <v>0</v>
      </c>
    </row>
    <row r="261" spans="1:18" x14ac:dyDescent="0.25">
      <c r="A261">
        <v>70</v>
      </c>
      <c r="B261">
        <v>1</v>
      </c>
      <c r="C261">
        <v>4</v>
      </c>
      <c r="D261">
        <v>130</v>
      </c>
      <c r="E261">
        <v>322</v>
      </c>
      <c r="F261">
        <v>0</v>
      </c>
      <c r="G261">
        <v>2</v>
      </c>
      <c r="H261">
        <v>109</v>
      </c>
      <c r="I261">
        <v>0</v>
      </c>
      <c r="J261">
        <v>2.4</v>
      </c>
      <c r="K261">
        <v>2</v>
      </c>
      <c r="L261">
        <v>3</v>
      </c>
      <c r="M261">
        <v>3</v>
      </c>
      <c r="N261">
        <v>1</v>
      </c>
      <c r="O261">
        <f>SUMPRODUCT(A$4:M$4, A261:M261)+N$4</f>
        <v>5.1222057868299657</v>
      </c>
      <c r="P261">
        <f t="shared" si="1"/>
        <v>0.99407248930042758</v>
      </c>
      <c r="Q261">
        <f t="shared" si="2"/>
        <v>1</v>
      </c>
      <c r="R261">
        <f t="shared" si="3"/>
        <v>0</v>
      </c>
    </row>
    <row r="262" spans="1:18" x14ac:dyDescent="0.25">
      <c r="A262">
        <v>58</v>
      </c>
      <c r="B262">
        <v>1</v>
      </c>
      <c r="C262">
        <v>4</v>
      </c>
      <c r="D262">
        <v>125</v>
      </c>
      <c r="E262">
        <v>300</v>
      </c>
      <c r="F262">
        <v>0</v>
      </c>
      <c r="G262">
        <v>2</v>
      </c>
      <c r="H262">
        <v>171</v>
      </c>
      <c r="I262">
        <v>0</v>
      </c>
      <c r="J262">
        <v>0</v>
      </c>
      <c r="K262">
        <v>1</v>
      </c>
      <c r="L262">
        <v>2</v>
      </c>
      <c r="M262">
        <v>7</v>
      </c>
      <c r="N262">
        <v>1</v>
      </c>
      <c r="O262">
        <f>SUMPRODUCT(A$4:M$4, A262:M262)+N$4</f>
        <v>2.1472897230988153</v>
      </c>
      <c r="P262">
        <f t="shared" si="1"/>
        <v>0.89541524002151873</v>
      </c>
      <c r="Q262">
        <f t="shared" si="2"/>
        <v>1</v>
      </c>
      <c r="R262">
        <f t="shared" si="3"/>
        <v>0</v>
      </c>
    </row>
    <row r="263" spans="1:18" x14ac:dyDescent="0.25">
      <c r="A263">
        <v>57</v>
      </c>
      <c r="B263">
        <v>1</v>
      </c>
      <c r="C263">
        <v>4</v>
      </c>
      <c r="D263">
        <v>152</v>
      </c>
      <c r="E263">
        <v>274</v>
      </c>
      <c r="F263">
        <v>0</v>
      </c>
      <c r="G263">
        <v>0</v>
      </c>
      <c r="H263">
        <v>88</v>
      </c>
      <c r="I263">
        <v>1</v>
      </c>
      <c r="J263">
        <v>1.2</v>
      </c>
      <c r="K263">
        <v>2</v>
      </c>
      <c r="L263">
        <v>1</v>
      </c>
      <c r="M263">
        <v>7</v>
      </c>
      <c r="N263">
        <v>1</v>
      </c>
      <c r="O263">
        <f>SUMPRODUCT(A$4:M$4, A263:M263)+N$4</f>
        <v>4.6536394011350897</v>
      </c>
      <c r="P263">
        <f t="shared" si="1"/>
        <v>0.99056303800695988</v>
      </c>
      <c r="Q263">
        <f t="shared" si="2"/>
        <v>1</v>
      </c>
      <c r="R263">
        <f t="shared" si="3"/>
        <v>0</v>
      </c>
    </row>
    <row r="264" spans="1:18" x14ac:dyDescent="0.25">
      <c r="A264">
        <v>52</v>
      </c>
      <c r="B264">
        <v>1</v>
      </c>
      <c r="C264">
        <v>4</v>
      </c>
      <c r="D264">
        <v>108</v>
      </c>
      <c r="E264">
        <v>233</v>
      </c>
      <c r="F264">
        <v>1</v>
      </c>
      <c r="G264">
        <v>0</v>
      </c>
      <c r="H264">
        <v>147</v>
      </c>
      <c r="I264">
        <v>0</v>
      </c>
      <c r="J264">
        <v>0.1</v>
      </c>
      <c r="K264">
        <v>1</v>
      </c>
      <c r="L264">
        <v>3</v>
      </c>
      <c r="M264">
        <v>7</v>
      </c>
      <c r="N264">
        <v>0</v>
      </c>
      <c r="O264">
        <f>SUMPRODUCT(A$4:M$4, A264:M264)+N$4</f>
        <v>2.4790118452531189</v>
      </c>
      <c r="P264">
        <f t="shared" si="1"/>
        <v>0.92265731179755617</v>
      </c>
      <c r="Q264">
        <f t="shared" si="2"/>
        <v>1</v>
      </c>
      <c r="R264">
        <f t="shared" si="3"/>
        <v>1</v>
      </c>
    </row>
    <row r="265" spans="1:18" x14ac:dyDescent="0.25">
      <c r="A265">
        <v>60</v>
      </c>
      <c r="B265">
        <v>0</v>
      </c>
      <c r="C265">
        <v>4</v>
      </c>
      <c r="D265">
        <v>158</v>
      </c>
      <c r="E265">
        <v>305</v>
      </c>
      <c r="F265">
        <v>0</v>
      </c>
      <c r="G265">
        <v>2</v>
      </c>
      <c r="H265">
        <v>161</v>
      </c>
      <c r="I265">
        <v>0</v>
      </c>
      <c r="J265">
        <v>0</v>
      </c>
      <c r="K265">
        <v>1</v>
      </c>
      <c r="L265">
        <v>0</v>
      </c>
      <c r="M265">
        <v>3</v>
      </c>
      <c r="N265">
        <v>1</v>
      </c>
      <c r="O265">
        <f>SUMPRODUCT(A$4:M$4, A265:M265)+N$4</f>
        <v>-1.5656018720734748</v>
      </c>
      <c r="P265">
        <f t="shared" si="1"/>
        <v>0.17284428382066716</v>
      </c>
      <c r="Q265">
        <f t="shared" si="2"/>
        <v>0</v>
      </c>
      <c r="R265">
        <f t="shared" si="3"/>
        <v>1</v>
      </c>
    </row>
    <row r="266" spans="1:18" x14ac:dyDescent="0.25">
      <c r="A266">
        <v>63</v>
      </c>
      <c r="B266">
        <v>0</v>
      </c>
      <c r="C266">
        <v>2</v>
      </c>
      <c r="D266">
        <v>140</v>
      </c>
      <c r="E266">
        <v>195</v>
      </c>
      <c r="F266">
        <v>0</v>
      </c>
      <c r="G266">
        <v>0</v>
      </c>
      <c r="H266">
        <v>179</v>
      </c>
      <c r="I266">
        <v>0</v>
      </c>
      <c r="J266">
        <v>0</v>
      </c>
      <c r="K266">
        <v>1</v>
      </c>
      <c r="L266">
        <v>2</v>
      </c>
      <c r="M266">
        <v>3</v>
      </c>
      <c r="N266">
        <v>0</v>
      </c>
      <c r="O266">
        <f>SUMPRODUCT(A$4:M$4, A266:M266)+N$4</f>
        <v>-2.1399452937253836</v>
      </c>
      <c r="P266">
        <f t="shared" si="1"/>
        <v>0.10527454229443048</v>
      </c>
      <c r="Q266">
        <f t="shared" si="2"/>
        <v>0</v>
      </c>
      <c r="R266">
        <f t="shared" si="3"/>
        <v>0</v>
      </c>
    </row>
    <row r="267" spans="1:18" x14ac:dyDescent="0.25">
      <c r="A267">
        <v>42</v>
      </c>
      <c r="B267">
        <v>1</v>
      </c>
      <c r="C267">
        <v>3</v>
      </c>
      <c r="D267">
        <v>120</v>
      </c>
      <c r="E267">
        <v>240</v>
      </c>
      <c r="F267">
        <v>1</v>
      </c>
      <c r="G267">
        <v>0</v>
      </c>
      <c r="H267">
        <v>194</v>
      </c>
      <c r="I267">
        <v>0</v>
      </c>
      <c r="J267">
        <v>0.8</v>
      </c>
      <c r="K267">
        <v>3</v>
      </c>
      <c r="L267">
        <v>0</v>
      </c>
      <c r="M267">
        <v>7</v>
      </c>
      <c r="N267">
        <v>0</v>
      </c>
      <c r="O267">
        <f>SUMPRODUCT(A$4:M$4, A267:M267)+N$4</f>
        <v>-1.1848584400457316</v>
      </c>
      <c r="P267">
        <f t="shared" si="1"/>
        <v>0.23417976053050019</v>
      </c>
      <c r="Q267">
        <f t="shared" si="2"/>
        <v>0</v>
      </c>
      <c r="R267">
        <f t="shared" si="3"/>
        <v>0</v>
      </c>
    </row>
    <row r="268" spans="1:18" x14ac:dyDescent="0.25">
      <c r="A268">
        <v>66</v>
      </c>
      <c r="B268">
        <v>1</v>
      </c>
      <c r="C268">
        <v>2</v>
      </c>
      <c r="D268">
        <v>160</v>
      </c>
      <c r="E268">
        <v>246</v>
      </c>
      <c r="F268">
        <v>0</v>
      </c>
      <c r="G268">
        <v>0</v>
      </c>
      <c r="H268">
        <v>120</v>
      </c>
      <c r="I268">
        <v>1</v>
      </c>
      <c r="J268">
        <v>0</v>
      </c>
      <c r="K268">
        <v>2</v>
      </c>
      <c r="L268">
        <v>3</v>
      </c>
      <c r="M268">
        <v>6</v>
      </c>
      <c r="N268">
        <v>1</v>
      </c>
      <c r="O268">
        <f>SUMPRODUCT(A$4:M$4, A268:M268)+N$4</f>
        <v>4.6259144031496913</v>
      </c>
      <c r="P268">
        <f t="shared" si="1"/>
        <v>0.99030031085318704</v>
      </c>
      <c r="Q268">
        <f t="shared" si="2"/>
        <v>1</v>
      </c>
      <c r="R268">
        <f t="shared" si="3"/>
        <v>0</v>
      </c>
    </row>
    <row r="269" spans="1:18" x14ac:dyDescent="0.25">
      <c r="A269">
        <v>54</v>
      </c>
      <c r="B269">
        <v>1</v>
      </c>
      <c r="C269">
        <v>2</v>
      </c>
      <c r="D269">
        <v>192</v>
      </c>
      <c r="E269">
        <v>283</v>
      </c>
      <c r="F269">
        <v>0</v>
      </c>
      <c r="G269">
        <v>2</v>
      </c>
      <c r="H269">
        <v>195</v>
      </c>
      <c r="I269">
        <v>0</v>
      </c>
      <c r="J269">
        <v>0</v>
      </c>
      <c r="K269">
        <v>1</v>
      </c>
      <c r="L269">
        <v>1</v>
      </c>
      <c r="M269">
        <v>7</v>
      </c>
      <c r="N269">
        <v>1</v>
      </c>
      <c r="O269">
        <f>SUMPRODUCT(A$4:M$4, A269:M269)+N$4</f>
        <v>0.64492602600074456</v>
      </c>
      <c r="P269">
        <f t="shared" si="1"/>
        <v>0.65586614504372887</v>
      </c>
      <c r="Q269">
        <f t="shared" si="2"/>
        <v>1</v>
      </c>
      <c r="R269">
        <f t="shared" si="3"/>
        <v>0</v>
      </c>
    </row>
    <row r="270" spans="1:18" x14ac:dyDescent="0.25">
      <c r="A270">
        <v>51</v>
      </c>
      <c r="B270">
        <v>1</v>
      </c>
      <c r="C270">
        <v>4</v>
      </c>
      <c r="D270">
        <v>140</v>
      </c>
      <c r="E270">
        <v>298</v>
      </c>
      <c r="F270">
        <v>0</v>
      </c>
      <c r="G270">
        <v>0</v>
      </c>
      <c r="H270">
        <v>122</v>
      </c>
      <c r="I270">
        <v>1</v>
      </c>
      <c r="J270">
        <v>4.2</v>
      </c>
      <c r="K270">
        <v>2</v>
      </c>
      <c r="L270">
        <v>3</v>
      </c>
      <c r="M270">
        <v>7</v>
      </c>
      <c r="N270">
        <v>1</v>
      </c>
      <c r="O270">
        <f>SUMPRODUCT(A$4:M$4, A270:M270)+N$4</f>
        <v>7.1860591947862336</v>
      </c>
      <c r="P270">
        <f t="shared" si="1"/>
        <v>0.99924350601439471</v>
      </c>
      <c r="Q270">
        <f t="shared" si="2"/>
        <v>1</v>
      </c>
      <c r="R270">
        <f t="shared" si="3"/>
        <v>0</v>
      </c>
    </row>
    <row r="271" spans="1:18" x14ac:dyDescent="0.25">
      <c r="A271">
        <v>62</v>
      </c>
      <c r="B271">
        <v>0</v>
      </c>
      <c r="C271">
        <v>4</v>
      </c>
      <c r="D271">
        <v>138</v>
      </c>
      <c r="E271">
        <v>294</v>
      </c>
      <c r="F271">
        <v>1</v>
      </c>
      <c r="G271">
        <v>0</v>
      </c>
      <c r="H271">
        <v>106</v>
      </c>
      <c r="I271">
        <v>0</v>
      </c>
      <c r="J271">
        <v>1.9</v>
      </c>
      <c r="K271">
        <v>2</v>
      </c>
      <c r="L271">
        <v>3</v>
      </c>
      <c r="M271">
        <v>3</v>
      </c>
      <c r="N271">
        <v>1</v>
      </c>
      <c r="O271">
        <f>SUMPRODUCT(A$4:M$4, A271:M271)+N$4</f>
        <v>3.4510498787747039</v>
      </c>
      <c r="P271">
        <f t="shared" si="1"/>
        <v>0.96926243485161567</v>
      </c>
      <c r="Q271">
        <f t="shared" si="2"/>
        <v>1</v>
      </c>
      <c r="R271">
        <f t="shared" si="3"/>
        <v>0</v>
      </c>
    </row>
    <row r="272" spans="1:18" x14ac:dyDescent="0.25">
      <c r="A272">
        <v>68</v>
      </c>
      <c r="B272">
        <v>0</v>
      </c>
      <c r="C272">
        <v>3</v>
      </c>
      <c r="D272">
        <v>120</v>
      </c>
      <c r="E272">
        <v>211</v>
      </c>
      <c r="F272">
        <v>0</v>
      </c>
      <c r="G272">
        <v>2</v>
      </c>
      <c r="H272">
        <v>115</v>
      </c>
      <c r="I272">
        <v>0</v>
      </c>
      <c r="J272">
        <v>1.5</v>
      </c>
      <c r="K272">
        <v>2</v>
      </c>
      <c r="L272">
        <v>0</v>
      </c>
      <c r="M272">
        <v>3</v>
      </c>
      <c r="N272">
        <v>0</v>
      </c>
      <c r="O272">
        <f>SUMPRODUCT(A$4:M$4, A272:M272)+N$4</f>
        <v>-1.728862744629911</v>
      </c>
      <c r="P272">
        <f t="shared" si="1"/>
        <v>0.15073310498449488</v>
      </c>
      <c r="Q272">
        <f t="shared" si="2"/>
        <v>0</v>
      </c>
      <c r="R272">
        <f t="shared" si="3"/>
        <v>0</v>
      </c>
    </row>
    <row r="273" spans="1:18" x14ac:dyDescent="0.25">
      <c r="A273">
        <v>50</v>
      </c>
      <c r="B273">
        <v>0</v>
      </c>
      <c r="C273">
        <v>4</v>
      </c>
      <c r="D273">
        <v>110</v>
      </c>
      <c r="E273">
        <v>254</v>
      </c>
      <c r="F273">
        <v>0</v>
      </c>
      <c r="G273">
        <v>2</v>
      </c>
      <c r="H273">
        <v>159</v>
      </c>
      <c r="I273">
        <v>0</v>
      </c>
      <c r="J273">
        <v>0</v>
      </c>
      <c r="K273">
        <v>1</v>
      </c>
      <c r="L273">
        <v>0</v>
      </c>
      <c r="M273">
        <v>3</v>
      </c>
      <c r="N273">
        <v>0</v>
      </c>
      <c r="O273">
        <f>SUMPRODUCT(A$4:M$4, A273:M273)+N$4</f>
        <v>-3.0217145940739085</v>
      </c>
      <c r="P273">
        <f t="shared" si="1"/>
        <v>4.6454464998132113E-2</v>
      </c>
      <c r="Q273">
        <f t="shared" si="2"/>
        <v>0</v>
      </c>
      <c r="R273">
        <f t="shared" si="3"/>
        <v>0</v>
      </c>
    </row>
    <row r="274" spans="1:18" x14ac:dyDescent="0.25">
      <c r="A274">
        <v>43</v>
      </c>
      <c r="B274">
        <v>1</v>
      </c>
      <c r="C274">
        <v>4</v>
      </c>
      <c r="D274">
        <v>110</v>
      </c>
      <c r="E274">
        <v>211</v>
      </c>
      <c r="F274">
        <v>0</v>
      </c>
      <c r="G274">
        <v>0</v>
      </c>
      <c r="H274">
        <v>161</v>
      </c>
      <c r="I274">
        <v>0</v>
      </c>
      <c r="J274">
        <v>0</v>
      </c>
      <c r="K274">
        <v>1</v>
      </c>
      <c r="L274">
        <v>0</v>
      </c>
      <c r="M274">
        <v>7</v>
      </c>
      <c r="N274">
        <v>0</v>
      </c>
      <c r="O274">
        <f>SUMPRODUCT(A$4:M$4, A274:M274)+N$4</f>
        <v>-1.4464088616803243</v>
      </c>
      <c r="P274">
        <f t="shared" si="1"/>
        <v>0.19055486104900177</v>
      </c>
      <c r="Q274">
        <f t="shared" si="2"/>
        <v>0</v>
      </c>
      <c r="R274">
        <f t="shared" si="3"/>
        <v>0</v>
      </c>
    </row>
    <row r="275" spans="1:18" x14ac:dyDescent="0.25">
      <c r="A275">
        <v>58</v>
      </c>
      <c r="B275">
        <v>1</v>
      </c>
      <c r="C275">
        <v>4</v>
      </c>
      <c r="D275">
        <v>128</v>
      </c>
      <c r="E275">
        <v>259</v>
      </c>
      <c r="F275">
        <v>0</v>
      </c>
      <c r="G275">
        <v>2</v>
      </c>
      <c r="H275">
        <v>130</v>
      </c>
      <c r="I275">
        <v>1</v>
      </c>
      <c r="J275">
        <v>3</v>
      </c>
      <c r="K275">
        <v>2</v>
      </c>
      <c r="L275">
        <v>2</v>
      </c>
      <c r="M275">
        <v>7</v>
      </c>
      <c r="N275">
        <v>1</v>
      </c>
      <c r="O275">
        <f>SUMPRODUCT(A$4:M$4, A275:M275)+N$4</f>
        <v>5.2727186977672602</v>
      </c>
      <c r="P275">
        <f t="shared" si="1"/>
        <v>0.99489653333328287</v>
      </c>
      <c r="Q275">
        <f t="shared" si="2"/>
        <v>1</v>
      </c>
      <c r="R275">
        <f t="shared" si="3"/>
        <v>0</v>
      </c>
    </row>
    <row r="276" spans="1:18" x14ac:dyDescent="0.25">
      <c r="A276">
        <v>50</v>
      </c>
      <c r="B276">
        <v>1</v>
      </c>
      <c r="C276">
        <v>4</v>
      </c>
      <c r="D276">
        <v>144</v>
      </c>
      <c r="E276">
        <v>200</v>
      </c>
      <c r="F276">
        <v>0</v>
      </c>
      <c r="G276">
        <v>2</v>
      </c>
      <c r="H276">
        <v>126</v>
      </c>
      <c r="I276">
        <v>1</v>
      </c>
      <c r="J276">
        <v>0.9</v>
      </c>
      <c r="K276">
        <v>2</v>
      </c>
      <c r="L276">
        <v>0</v>
      </c>
      <c r="M276">
        <v>7</v>
      </c>
      <c r="N276">
        <v>1</v>
      </c>
      <c r="O276">
        <f>SUMPRODUCT(A$4:M$4, A276:M276)+N$4</f>
        <v>2.5079250260732682</v>
      </c>
      <c r="P276">
        <f t="shared" si="1"/>
        <v>0.92469552965847013</v>
      </c>
      <c r="Q276">
        <f t="shared" si="2"/>
        <v>1</v>
      </c>
      <c r="R276">
        <f t="shared" si="3"/>
        <v>0</v>
      </c>
    </row>
    <row r="277" spans="1:18" x14ac:dyDescent="0.25">
      <c r="A277">
        <v>62</v>
      </c>
      <c r="B277">
        <v>0</v>
      </c>
      <c r="C277">
        <v>4</v>
      </c>
      <c r="D277">
        <v>150</v>
      </c>
      <c r="E277">
        <v>244</v>
      </c>
      <c r="F277">
        <v>0</v>
      </c>
      <c r="G277">
        <v>0</v>
      </c>
      <c r="H277">
        <v>154</v>
      </c>
      <c r="I277">
        <v>1</v>
      </c>
      <c r="J277">
        <v>1.4</v>
      </c>
      <c r="K277">
        <v>2</v>
      </c>
      <c r="L277">
        <v>0</v>
      </c>
      <c r="M277">
        <v>3</v>
      </c>
      <c r="N277">
        <v>1</v>
      </c>
      <c r="O277">
        <f>SUMPRODUCT(A$4:M$4, A277:M277)+N$4</f>
        <v>-0.40917085873315706</v>
      </c>
      <c r="P277">
        <f t="shared" si="1"/>
        <v>0.39911095032705241</v>
      </c>
      <c r="Q277">
        <f t="shared" si="2"/>
        <v>0</v>
      </c>
      <c r="R277">
        <f t="shared" si="3"/>
        <v>1</v>
      </c>
    </row>
    <row r="278" spans="1:18" x14ac:dyDescent="0.25">
      <c r="A278">
        <v>38</v>
      </c>
      <c r="B278">
        <v>1</v>
      </c>
      <c r="C278">
        <v>1</v>
      </c>
      <c r="D278">
        <v>120</v>
      </c>
      <c r="E278">
        <v>231</v>
      </c>
      <c r="F278">
        <v>0</v>
      </c>
      <c r="G278">
        <v>0</v>
      </c>
      <c r="H278">
        <v>182</v>
      </c>
      <c r="I278">
        <v>1</v>
      </c>
      <c r="J278">
        <v>3.8</v>
      </c>
      <c r="K278">
        <v>2</v>
      </c>
      <c r="L278">
        <v>0</v>
      </c>
      <c r="M278">
        <v>7</v>
      </c>
      <c r="N278">
        <v>1</v>
      </c>
      <c r="O278">
        <f>SUMPRODUCT(A$4:M$4, A278:M278)+N$4</f>
        <v>-1.5216579285699892</v>
      </c>
      <c r="P278">
        <f t="shared" si="1"/>
        <v>0.17921751072844311</v>
      </c>
      <c r="Q278">
        <f t="shared" si="2"/>
        <v>0</v>
      </c>
      <c r="R278">
        <f t="shared" si="3"/>
        <v>1</v>
      </c>
    </row>
    <row r="279" spans="1:18" x14ac:dyDescent="0.25">
      <c r="A279">
        <v>46</v>
      </c>
      <c r="B279">
        <v>0</v>
      </c>
      <c r="C279">
        <v>4</v>
      </c>
      <c r="D279">
        <v>138</v>
      </c>
      <c r="E279">
        <v>243</v>
      </c>
      <c r="F279">
        <v>0</v>
      </c>
      <c r="G279">
        <v>2</v>
      </c>
      <c r="H279">
        <v>152</v>
      </c>
      <c r="I279">
        <v>1</v>
      </c>
      <c r="J279">
        <v>0</v>
      </c>
      <c r="K279">
        <v>2</v>
      </c>
      <c r="L279">
        <v>0</v>
      </c>
      <c r="M279">
        <v>3</v>
      </c>
      <c r="N279">
        <v>0</v>
      </c>
      <c r="O279">
        <f>SUMPRODUCT(A$4:M$4, A279:M279)+N$4</f>
        <v>-0.40194661757037764</v>
      </c>
      <c r="P279">
        <f t="shared" si="1"/>
        <v>0.40084473407648624</v>
      </c>
      <c r="Q279">
        <f t="shared" si="2"/>
        <v>0</v>
      </c>
      <c r="R279">
        <f t="shared" si="3"/>
        <v>0</v>
      </c>
    </row>
    <row r="280" spans="1:18" x14ac:dyDescent="0.25">
      <c r="A280">
        <v>64</v>
      </c>
      <c r="B280">
        <v>0</v>
      </c>
      <c r="C280">
        <v>4</v>
      </c>
      <c r="D280">
        <v>130</v>
      </c>
      <c r="E280">
        <v>303</v>
      </c>
      <c r="F280">
        <v>0</v>
      </c>
      <c r="G280">
        <v>0</v>
      </c>
      <c r="H280">
        <v>122</v>
      </c>
      <c r="I280">
        <v>0</v>
      </c>
      <c r="J280">
        <v>2</v>
      </c>
      <c r="K280">
        <v>2</v>
      </c>
      <c r="L280">
        <v>2</v>
      </c>
      <c r="M280">
        <v>3</v>
      </c>
      <c r="N280">
        <v>0</v>
      </c>
      <c r="O280">
        <f>SUMPRODUCT(A$4:M$4, A280:M280)+N$4</f>
        <v>1.9836559434569132</v>
      </c>
      <c r="P280">
        <f t="shared" si="1"/>
        <v>0.87907034855437727</v>
      </c>
      <c r="Q280">
        <f t="shared" si="2"/>
        <v>1</v>
      </c>
      <c r="R280">
        <f t="shared" si="3"/>
        <v>1</v>
      </c>
    </row>
    <row r="281" spans="1:18" x14ac:dyDescent="0.25">
      <c r="A281">
        <v>41</v>
      </c>
      <c r="B281">
        <v>0</v>
      </c>
      <c r="C281">
        <v>3</v>
      </c>
      <c r="D281">
        <v>112</v>
      </c>
      <c r="E281">
        <v>268</v>
      </c>
      <c r="F281">
        <v>0</v>
      </c>
      <c r="G281">
        <v>2</v>
      </c>
      <c r="H281">
        <v>172</v>
      </c>
      <c r="I281">
        <v>1</v>
      </c>
      <c r="J281">
        <v>0</v>
      </c>
      <c r="K281">
        <v>1</v>
      </c>
      <c r="L281">
        <v>0</v>
      </c>
      <c r="M281">
        <v>3</v>
      </c>
      <c r="N281">
        <v>0</v>
      </c>
      <c r="O281">
        <f>SUMPRODUCT(A$4:M$4, A281:M281)+N$4</f>
        <v>-3.2004473947265089</v>
      </c>
      <c r="P281">
        <f t="shared" si="1"/>
        <v>3.9148890012561999E-2</v>
      </c>
      <c r="Q281">
        <f t="shared" si="2"/>
        <v>0</v>
      </c>
      <c r="R281">
        <f t="shared" si="3"/>
        <v>0</v>
      </c>
    </row>
    <row r="282" spans="1:18" x14ac:dyDescent="0.25">
      <c r="A282">
        <v>53</v>
      </c>
      <c r="B282">
        <v>1</v>
      </c>
      <c r="C282">
        <v>4</v>
      </c>
      <c r="D282">
        <v>123</v>
      </c>
      <c r="E282">
        <v>282</v>
      </c>
      <c r="F282">
        <v>0</v>
      </c>
      <c r="G282">
        <v>0</v>
      </c>
      <c r="H282">
        <v>95</v>
      </c>
      <c r="I282">
        <v>1</v>
      </c>
      <c r="J282">
        <v>2</v>
      </c>
      <c r="K282">
        <v>2</v>
      </c>
      <c r="L282">
        <v>2</v>
      </c>
      <c r="M282">
        <v>7</v>
      </c>
      <c r="N282">
        <v>1</v>
      </c>
      <c r="O282">
        <f>SUMPRODUCT(A$4:M$4, A282:M282)+N$4</f>
        <v>5.261062924674011</v>
      </c>
      <c r="P282">
        <f t="shared" si="1"/>
        <v>0.99483700937858588</v>
      </c>
      <c r="Q282">
        <f t="shared" si="2"/>
        <v>1</v>
      </c>
      <c r="R282">
        <f t="shared" si="3"/>
        <v>0</v>
      </c>
    </row>
    <row r="283" spans="1:18" x14ac:dyDescent="0.25">
      <c r="A283">
        <v>46</v>
      </c>
      <c r="B283">
        <v>1</v>
      </c>
      <c r="C283">
        <v>4</v>
      </c>
      <c r="D283">
        <v>120</v>
      </c>
      <c r="E283">
        <v>249</v>
      </c>
      <c r="F283">
        <v>0</v>
      </c>
      <c r="G283">
        <v>2</v>
      </c>
      <c r="H283">
        <v>144</v>
      </c>
      <c r="I283">
        <v>0</v>
      </c>
      <c r="J283">
        <v>0.8</v>
      </c>
      <c r="K283">
        <v>1</v>
      </c>
      <c r="L283">
        <v>0</v>
      </c>
      <c r="M283">
        <v>7</v>
      </c>
      <c r="N283">
        <v>1</v>
      </c>
      <c r="O283">
        <f>SUMPRODUCT(A$4:M$4, A283:M283)+N$4</f>
        <v>-5.9412868215806824E-2</v>
      </c>
      <c r="P283">
        <f t="shared" si="1"/>
        <v>0.48515115058817149</v>
      </c>
      <c r="Q283">
        <f t="shared" si="2"/>
        <v>0</v>
      </c>
      <c r="R283">
        <f t="shared" si="3"/>
        <v>1</v>
      </c>
    </row>
    <row r="284" spans="1:18" x14ac:dyDescent="0.25">
      <c r="A284">
        <v>49</v>
      </c>
      <c r="B284">
        <v>0</v>
      </c>
      <c r="C284">
        <v>2</v>
      </c>
      <c r="D284">
        <v>134</v>
      </c>
      <c r="E284">
        <v>271</v>
      </c>
      <c r="F284">
        <v>0</v>
      </c>
      <c r="G284">
        <v>0</v>
      </c>
      <c r="H284">
        <v>162</v>
      </c>
      <c r="I284">
        <v>0</v>
      </c>
      <c r="J284">
        <v>0</v>
      </c>
      <c r="K284">
        <v>2</v>
      </c>
      <c r="L284">
        <v>0</v>
      </c>
      <c r="M284">
        <v>3</v>
      </c>
      <c r="N284">
        <v>0</v>
      </c>
      <c r="O284">
        <f>SUMPRODUCT(A$4:M$4, A284:M284)+N$4</f>
        <v>-3.5776325105142419</v>
      </c>
      <c r="P284">
        <f t="shared" ref="P284:P306" si="4">1/(1+EXP(0-O284))</f>
        <v>2.7182251588633029E-2</v>
      </c>
      <c r="Q284">
        <f t="shared" si="2"/>
        <v>0</v>
      </c>
      <c r="R284">
        <f t="shared" si="3"/>
        <v>0</v>
      </c>
    </row>
    <row r="285" spans="1:18" x14ac:dyDescent="0.25">
      <c r="A285">
        <v>49</v>
      </c>
      <c r="B285">
        <v>0</v>
      </c>
      <c r="C285">
        <v>4</v>
      </c>
      <c r="D285">
        <v>130</v>
      </c>
      <c r="E285">
        <v>269</v>
      </c>
      <c r="F285">
        <v>0</v>
      </c>
      <c r="G285">
        <v>0</v>
      </c>
      <c r="H285">
        <v>163</v>
      </c>
      <c r="I285">
        <v>0</v>
      </c>
      <c r="J285">
        <v>0</v>
      </c>
      <c r="K285">
        <v>1</v>
      </c>
      <c r="L285">
        <v>0</v>
      </c>
      <c r="M285">
        <v>3</v>
      </c>
      <c r="N285">
        <v>0</v>
      </c>
      <c r="O285">
        <f>SUMPRODUCT(A$4:M$4, A285:M285)+N$4</f>
        <v>-2.917556644520193</v>
      </c>
      <c r="P285">
        <f t="shared" si="4"/>
        <v>5.1292468114224068E-2</v>
      </c>
      <c r="Q285">
        <f t="shared" si="2"/>
        <v>0</v>
      </c>
      <c r="R285">
        <f t="shared" si="3"/>
        <v>0</v>
      </c>
    </row>
    <row r="286" spans="1:18" x14ac:dyDescent="0.25">
      <c r="A286">
        <v>60</v>
      </c>
      <c r="B286">
        <v>0</v>
      </c>
      <c r="C286">
        <v>3</v>
      </c>
      <c r="D286">
        <v>120</v>
      </c>
      <c r="E286">
        <v>178</v>
      </c>
      <c r="F286">
        <v>1</v>
      </c>
      <c r="G286">
        <v>0</v>
      </c>
      <c r="H286">
        <v>96</v>
      </c>
      <c r="I286">
        <v>0</v>
      </c>
      <c r="J286">
        <v>0</v>
      </c>
      <c r="K286">
        <v>1</v>
      </c>
      <c r="L286">
        <v>0</v>
      </c>
      <c r="M286">
        <v>3</v>
      </c>
      <c r="N286">
        <v>0</v>
      </c>
      <c r="O286">
        <f>SUMPRODUCT(A$4:M$4, A286:M286)+N$4</f>
        <v>-3.4971283550168089</v>
      </c>
      <c r="P286">
        <f t="shared" si="4"/>
        <v>2.9394048266907835E-2</v>
      </c>
      <c r="Q286">
        <f t="shared" si="2"/>
        <v>0</v>
      </c>
      <c r="R286">
        <f t="shared" si="3"/>
        <v>0</v>
      </c>
    </row>
    <row r="287" spans="1:18" x14ac:dyDescent="0.25">
      <c r="A287">
        <v>58</v>
      </c>
      <c r="B287">
        <v>1</v>
      </c>
      <c r="C287">
        <v>4</v>
      </c>
      <c r="D287">
        <v>100</v>
      </c>
      <c r="E287">
        <v>234</v>
      </c>
      <c r="F287">
        <v>0</v>
      </c>
      <c r="G287">
        <v>0</v>
      </c>
      <c r="H287">
        <v>156</v>
      </c>
      <c r="I287">
        <v>0</v>
      </c>
      <c r="J287">
        <v>0.1</v>
      </c>
      <c r="K287">
        <v>1</v>
      </c>
      <c r="L287">
        <v>1</v>
      </c>
      <c r="M287">
        <v>7</v>
      </c>
      <c r="N287">
        <v>1</v>
      </c>
      <c r="O287">
        <f>SUMPRODUCT(A$4:M$4, A287:M287)+N$4</f>
        <v>-0.33350844750579789</v>
      </c>
      <c r="P287">
        <f t="shared" si="4"/>
        <v>0.41738720951064318</v>
      </c>
      <c r="Q287">
        <f t="shared" si="2"/>
        <v>0</v>
      </c>
      <c r="R287">
        <f t="shared" si="3"/>
        <v>1</v>
      </c>
    </row>
    <row r="288" spans="1:18" x14ac:dyDescent="0.25">
      <c r="A288">
        <v>47</v>
      </c>
      <c r="B288">
        <v>1</v>
      </c>
      <c r="C288">
        <v>4</v>
      </c>
      <c r="D288">
        <v>110</v>
      </c>
      <c r="E288">
        <v>275</v>
      </c>
      <c r="F288">
        <v>0</v>
      </c>
      <c r="G288">
        <v>2</v>
      </c>
      <c r="H288">
        <v>118</v>
      </c>
      <c r="I288">
        <v>1</v>
      </c>
      <c r="J288">
        <v>1</v>
      </c>
      <c r="K288">
        <v>2</v>
      </c>
      <c r="L288">
        <v>1</v>
      </c>
      <c r="M288">
        <v>3</v>
      </c>
      <c r="N288">
        <v>1</v>
      </c>
      <c r="O288">
        <f>SUMPRODUCT(A$4:M$4, A288:M288)+N$4</f>
        <v>2.0583568398002008</v>
      </c>
      <c r="P288">
        <f t="shared" si="4"/>
        <v>0.88678931126981875</v>
      </c>
      <c r="Q288">
        <f t="shared" si="2"/>
        <v>1</v>
      </c>
      <c r="R288">
        <f t="shared" si="3"/>
        <v>0</v>
      </c>
    </row>
    <row r="289" spans="1:18" x14ac:dyDescent="0.25">
      <c r="A289">
        <v>62</v>
      </c>
      <c r="B289">
        <v>1</v>
      </c>
      <c r="C289">
        <v>2</v>
      </c>
      <c r="D289">
        <v>128</v>
      </c>
      <c r="E289">
        <v>208</v>
      </c>
      <c r="F289">
        <v>1</v>
      </c>
      <c r="G289">
        <v>2</v>
      </c>
      <c r="H289">
        <v>140</v>
      </c>
      <c r="I289">
        <v>0</v>
      </c>
      <c r="J289">
        <v>0</v>
      </c>
      <c r="K289">
        <v>1</v>
      </c>
      <c r="L289">
        <v>0</v>
      </c>
      <c r="M289">
        <v>3</v>
      </c>
      <c r="N289">
        <v>0</v>
      </c>
      <c r="O289">
        <f>SUMPRODUCT(A$4:M$4, A289:M289)+N$4</f>
        <v>-3.5682166753161519</v>
      </c>
      <c r="P289">
        <f t="shared" si="4"/>
        <v>2.7432349648840861E-2</v>
      </c>
      <c r="Q289">
        <f t="shared" ref="Q289:Q306" si="5">IF(P289&lt;0.5,0,1)</f>
        <v>0</v>
      </c>
      <c r="R289">
        <f t="shared" ref="R289:R306" si="6">IF(N289=Q289,0,1)</f>
        <v>0</v>
      </c>
    </row>
    <row r="290" spans="1:18" x14ac:dyDescent="0.25">
      <c r="A290">
        <v>58</v>
      </c>
      <c r="B290">
        <v>1</v>
      </c>
      <c r="C290">
        <v>4</v>
      </c>
      <c r="D290">
        <v>146</v>
      </c>
      <c r="E290">
        <v>218</v>
      </c>
      <c r="F290">
        <v>0</v>
      </c>
      <c r="G290">
        <v>0</v>
      </c>
      <c r="H290">
        <v>105</v>
      </c>
      <c r="I290">
        <v>0</v>
      </c>
      <c r="J290">
        <v>2</v>
      </c>
      <c r="K290">
        <v>2</v>
      </c>
      <c r="L290">
        <v>1</v>
      </c>
      <c r="M290">
        <v>7</v>
      </c>
      <c r="N290">
        <v>1</v>
      </c>
      <c r="O290">
        <f>SUMPRODUCT(A$4:M$4, A290:M290)+N$4</f>
        <v>3.4119964194113965</v>
      </c>
      <c r="P290">
        <f t="shared" si="4"/>
        <v>0.9680773567211659</v>
      </c>
      <c r="Q290">
        <f t="shared" si="5"/>
        <v>1</v>
      </c>
      <c r="R290">
        <f t="shared" si="6"/>
        <v>0</v>
      </c>
    </row>
    <row r="291" spans="1:18" x14ac:dyDescent="0.25">
      <c r="A291">
        <v>51</v>
      </c>
      <c r="B291">
        <v>0</v>
      </c>
      <c r="C291">
        <v>3</v>
      </c>
      <c r="D291">
        <v>120</v>
      </c>
      <c r="E291">
        <v>295</v>
      </c>
      <c r="F291">
        <v>0</v>
      </c>
      <c r="G291">
        <v>2</v>
      </c>
      <c r="H291">
        <v>157</v>
      </c>
      <c r="I291">
        <v>0</v>
      </c>
      <c r="J291">
        <v>0.6</v>
      </c>
      <c r="K291">
        <v>1</v>
      </c>
      <c r="L291">
        <v>0</v>
      </c>
      <c r="M291">
        <v>3</v>
      </c>
      <c r="N291">
        <v>0</v>
      </c>
      <c r="O291">
        <f>SUMPRODUCT(A$4:M$4, A291:M291)+N$4</f>
        <v>-3.2778894824893916</v>
      </c>
      <c r="P291">
        <f t="shared" si="4"/>
        <v>3.6337548365668784E-2</v>
      </c>
      <c r="Q291">
        <f t="shared" si="5"/>
        <v>0</v>
      </c>
      <c r="R291">
        <f t="shared" si="6"/>
        <v>0</v>
      </c>
    </row>
    <row r="292" spans="1:18" x14ac:dyDescent="0.25">
      <c r="A292">
        <v>67</v>
      </c>
      <c r="B292">
        <v>0</v>
      </c>
      <c r="C292">
        <v>4</v>
      </c>
      <c r="D292">
        <v>106</v>
      </c>
      <c r="E292">
        <v>223</v>
      </c>
      <c r="F292">
        <v>0</v>
      </c>
      <c r="G292">
        <v>0</v>
      </c>
      <c r="H292">
        <v>142</v>
      </c>
      <c r="I292">
        <v>0</v>
      </c>
      <c r="J292">
        <v>0.3</v>
      </c>
      <c r="K292">
        <v>1</v>
      </c>
      <c r="L292">
        <v>2</v>
      </c>
      <c r="M292">
        <v>3</v>
      </c>
      <c r="N292">
        <v>0</v>
      </c>
      <c r="O292">
        <f>SUMPRODUCT(A$4:M$4, A292:M292)+N$4</f>
        <v>-0.65356009866120957</v>
      </c>
      <c r="P292">
        <f t="shared" si="4"/>
        <v>0.34218772626679728</v>
      </c>
      <c r="Q292">
        <f t="shared" si="5"/>
        <v>0</v>
      </c>
      <c r="R292">
        <f t="shared" si="6"/>
        <v>0</v>
      </c>
    </row>
    <row r="293" spans="1:18" x14ac:dyDescent="0.25">
      <c r="A293">
        <v>70</v>
      </c>
      <c r="B293">
        <v>1</v>
      </c>
      <c r="C293">
        <v>2</v>
      </c>
      <c r="D293">
        <v>156</v>
      </c>
      <c r="E293">
        <v>245</v>
      </c>
      <c r="F293">
        <v>0</v>
      </c>
      <c r="G293">
        <v>2</v>
      </c>
      <c r="H293">
        <v>143</v>
      </c>
      <c r="I293">
        <v>0</v>
      </c>
      <c r="J293">
        <v>0</v>
      </c>
      <c r="K293">
        <v>1</v>
      </c>
      <c r="L293">
        <v>0</v>
      </c>
      <c r="M293">
        <v>3</v>
      </c>
      <c r="N293">
        <v>0</v>
      </c>
      <c r="O293">
        <f>SUMPRODUCT(A$4:M$4, A293:M293)+N$4</f>
        <v>-2.2644476755172578</v>
      </c>
      <c r="P293">
        <f t="shared" si="4"/>
        <v>9.411050295142008E-2</v>
      </c>
      <c r="Q293">
        <f t="shared" si="5"/>
        <v>0</v>
      </c>
      <c r="R293">
        <f t="shared" si="6"/>
        <v>0</v>
      </c>
    </row>
    <row r="294" spans="1:18" x14ac:dyDescent="0.25">
      <c r="A294">
        <v>57</v>
      </c>
      <c r="B294">
        <v>1</v>
      </c>
      <c r="C294">
        <v>2</v>
      </c>
      <c r="D294">
        <v>124</v>
      </c>
      <c r="E294">
        <v>261</v>
      </c>
      <c r="F294">
        <v>0</v>
      </c>
      <c r="G294">
        <v>0</v>
      </c>
      <c r="H294">
        <v>141</v>
      </c>
      <c r="I294">
        <v>0</v>
      </c>
      <c r="J294">
        <v>0.3</v>
      </c>
      <c r="K294">
        <v>1</v>
      </c>
      <c r="L294">
        <v>0</v>
      </c>
      <c r="M294">
        <v>7</v>
      </c>
      <c r="N294">
        <v>1</v>
      </c>
      <c r="O294">
        <f>SUMPRODUCT(A$4:M$4, A294:M294)+N$4</f>
        <v>-2.225172223859686</v>
      </c>
      <c r="P294">
        <f t="shared" si="4"/>
        <v>9.7512679609019187E-2</v>
      </c>
      <c r="Q294">
        <f t="shared" si="5"/>
        <v>0</v>
      </c>
      <c r="R294">
        <f t="shared" si="6"/>
        <v>1</v>
      </c>
    </row>
    <row r="295" spans="1:18" x14ac:dyDescent="0.25">
      <c r="A295">
        <v>44</v>
      </c>
      <c r="B295">
        <v>0</v>
      </c>
      <c r="C295">
        <v>3</v>
      </c>
      <c r="D295">
        <v>118</v>
      </c>
      <c r="E295">
        <v>242</v>
      </c>
      <c r="F295">
        <v>0</v>
      </c>
      <c r="G295">
        <v>0</v>
      </c>
      <c r="H295">
        <v>149</v>
      </c>
      <c r="I295">
        <v>0</v>
      </c>
      <c r="J295">
        <v>0.3</v>
      </c>
      <c r="K295">
        <v>2</v>
      </c>
      <c r="L295">
        <v>1</v>
      </c>
      <c r="M295">
        <v>3</v>
      </c>
      <c r="N295">
        <v>0</v>
      </c>
      <c r="O295">
        <f>SUMPRODUCT(A$4:M$4, A295:M295)+N$4</f>
        <v>-1.5073901135976167</v>
      </c>
      <c r="P295">
        <f t="shared" si="4"/>
        <v>0.18132590030640808</v>
      </c>
      <c r="Q295">
        <f t="shared" si="5"/>
        <v>0</v>
      </c>
      <c r="R295">
        <f t="shared" si="6"/>
        <v>0</v>
      </c>
    </row>
    <row r="296" spans="1:18" x14ac:dyDescent="0.25">
      <c r="A296">
        <v>44</v>
      </c>
      <c r="B296">
        <v>1</v>
      </c>
      <c r="C296">
        <v>3</v>
      </c>
      <c r="D296">
        <v>120</v>
      </c>
      <c r="E296">
        <v>226</v>
      </c>
      <c r="F296">
        <v>0</v>
      </c>
      <c r="G296">
        <v>0</v>
      </c>
      <c r="H296">
        <v>169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  <c r="O296">
        <f>SUMPRODUCT(A$4:M$4, A296:M296)+N$4</f>
        <v>-3.3256446936656712</v>
      </c>
      <c r="P296">
        <f t="shared" si="4"/>
        <v>3.470182735667058E-2</v>
      </c>
      <c r="Q296">
        <f t="shared" si="5"/>
        <v>0</v>
      </c>
      <c r="R296">
        <f t="shared" si="6"/>
        <v>0</v>
      </c>
    </row>
    <row r="297" spans="1:18" x14ac:dyDescent="0.25">
      <c r="A297">
        <v>46</v>
      </c>
      <c r="B297">
        <v>1</v>
      </c>
      <c r="C297">
        <v>4</v>
      </c>
      <c r="D297">
        <v>140</v>
      </c>
      <c r="E297">
        <v>311</v>
      </c>
      <c r="F297">
        <v>0</v>
      </c>
      <c r="G297">
        <v>0</v>
      </c>
      <c r="H297">
        <v>120</v>
      </c>
      <c r="I297">
        <v>1</v>
      </c>
      <c r="J297">
        <v>1.8</v>
      </c>
      <c r="K297">
        <v>2</v>
      </c>
      <c r="L297">
        <v>2</v>
      </c>
      <c r="M297">
        <v>7</v>
      </c>
      <c r="N297">
        <v>1</v>
      </c>
      <c r="O297">
        <f>SUMPRODUCT(A$4:M$4, A297:M297)+N$4</f>
        <v>5.3650041475029369</v>
      </c>
      <c r="P297">
        <f t="shared" si="4"/>
        <v>0.99534433575327019</v>
      </c>
      <c r="Q297">
        <f t="shared" si="5"/>
        <v>1</v>
      </c>
      <c r="R297">
        <f t="shared" si="6"/>
        <v>0</v>
      </c>
    </row>
    <row r="298" spans="1:18" x14ac:dyDescent="0.25">
      <c r="A298">
        <v>59</v>
      </c>
      <c r="B298">
        <v>1</v>
      </c>
      <c r="C298">
        <v>1</v>
      </c>
      <c r="D298">
        <v>134</v>
      </c>
      <c r="E298">
        <v>204</v>
      </c>
      <c r="F298">
        <v>0</v>
      </c>
      <c r="G298">
        <v>0</v>
      </c>
      <c r="H298">
        <v>162</v>
      </c>
      <c r="I298">
        <v>0</v>
      </c>
      <c r="J298">
        <v>0.8</v>
      </c>
      <c r="K298">
        <v>1</v>
      </c>
      <c r="L298">
        <v>2</v>
      </c>
      <c r="M298">
        <v>3</v>
      </c>
      <c r="N298">
        <v>1</v>
      </c>
      <c r="O298">
        <f>SUMPRODUCT(A$4:M$4, A298:M298)+N$4</f>
        <v>-1.6419049781386335</v>
      </c>
      <c r="P298">
        <f t="shared" si="4"/>
        <v>0.16220601853190569</v>
      </c>
      <c r="Q298">
        <f t="shared" si="5"/>
        <v>0</v>
      </c>
      <c r="R298">
        <f t="shared" si="6"/>
        <v>1</v>
      </c>
    </row>
    <row r="299" spans="1:18" x14ac:dyDescent="0.25">
      <c r="A299">
        <v>64</v>
      </c>
      <c r="B299">
        <v>1</v>
      </c>
      <c r="C299">
        <v>1</v>
      </c>
      <c r="D299">
        <v>170</v>
      </c>
      <c r="E299">
        <v>227</v>
      </c>
      <c r="F299">
        <v>0</v>
      </c>
      <c r="G299">
        <v>2</v>
      </c>
      <c r="H299">
        <v>155</v>
      </c>
      <c r="I299">
        <v>0</v>
      </c>
      <c r="J299">
        <v>0.6</v>
      </c>
      <c r="K299">
        <v>2</v>
      </c>
      <c r="L299">
        <v>0</v>
      </c>
      <c r="M299">
        <v>7</v>
      </c>
      <c r="N299">
        <v>0</v>
      </c>
      <c r="O299">
        <f>SUMPRODUCT(A$4:M$4, A299:M299)+N$4</f>
        <v>-0.68850191707142905</v>
      </c>
      <c r="P299">
        <f t="shared" si="4"/>
        <v>0.33436641207136181</v>
      </c>
      <c r="Q299">
        <f t="shared" si="5"/>
        <v>0</v>
      </c>
      <c r="R299">
        <f t="shared" si="6"/>
        <v>0</v>
      </c>
    </row>
    <row r="300" spans="1:18" x14ac:dyDescent="0.25">
      <c r="A300">
        <v>57</v>
      </c>
      <c r="B300">
        <v>1</v>
      </c>
      <c r="C300">
        <v>2</v>
      </c>
      <c r="D300">
        <v>154</v>
      </c>
      <c r="E300">
        <v>232</v>
      </c>
      <c r="F300">
        <v>0</v>
      </c>
      <c r="G300">
        <v>2</v>
      </c>
      <c r="H300">
        <v>164</v>
      </c>
      <c r="I300">
        <v>0</v>
      </c>
      <c r="J300">
        <v>0</v>
      </c>
      <c r="K300">
        <v>1</v>
      </c>
      <c r="L300">
        <v>1</v>
      </c>
      <c r="M300">
        <v>3</v>
      </c>
      <c r="N300">
        <v>1</v>
      </c>
      <c r="O300">
        <f>SUMPRODUCT(A$4:M$4, A300:M300)+N$4</f>
        <v>-1.2494981552013744</v>
      </c>
      <c r="P300">
        <f t="shared" si="4"/>
        <v>0.22278702265133771</v>
      </c>
      <c r="Q300">
        <f t="shared" si="5"/>
        <v>0</v>
      </c>
      <c r="R300">
        <f t="shared" si="6"/>
        <v>1</v>
      </c>
    </row>
    <row r="301" spans="1:18" x14ac:dyDescent="0.25">
      <c r="A301">
        <v>47</v>
      </c>
      <c r="B301">
        <v>1</v>
      </c>
      <c r="C301">
        <v>3</v>
      </c>
      <c r="D301">
        <v>130</v>
      </c>
      <c r="E301">
        <v>253</v>
      </c>
      <c r="F301">
        <v>0</v>
      </c>
      <c r="G301">
        <v>0</v>
      </c>
      <c r="H301">
        <v>179</v>
      </c>
      <c r="I301">
        <v>0</v>
      </c>
      <c r="J301">
        <v>0</v>
      </c>
      <c r="K301">
        <v>1</v>
      </c>
      <c r="L301">
        <v>0</v>
      </c>
      <c r="M301">
        <v>3</v>
      </c>
      <c r="N301">
        <v>0</v>
      </c>
      <c r="O301">
        <f>SUMPRODUCT(A$4:M$4, A301:M301)+N$4</f>
        <v>-3.1938350787410057</v>
      </c>
      <c r="P301">
        <f t="shared" si="4"/>
        <v>3.9398379932897465E-2</v>
      </c>
      <c r="Q301">
        <f t="shared" si="5"/>
        <v>0</v>
      </c>
      <c r="R301">
        <f t="shared" si="6"/>
        <v>0</v>
      </c>
    </row>
    <row r="302" spans="1:18" x14ac:dyDescent="0.25">
      <c r="A302">
        <v>35</v>
      </c>
      <c r="B302">
        <v>1</v>
      </c>
      <c r="C302">
        <v>2</v>
      </c>
      <c r="D302">
        <v>122</v>
      </c>
      <c r="E302">
        <v>192</v>
      </c>
      <c r="F302">
        <v>0</v>
      </c>
      <c r="G302">
        <v>0</v>
      </c>
      <c r="H302">
        <v>174</v>
      </c>
      <c r="I302">
        <v>0</v>
      </c>
      <c r="J302">
        <v>0</v>
      </c>
      <c r="K302">
        <v>1</v>
      </c>
      <c r="L302">
        <v>0</v>
      </c>
      <c r="M302">
        <v>3</v>
      </c>
      <c r="N302">
        <v>0</v>
      </c>
      <c r="O302">
        <f>SUMPRODUCT(A$4:M$4, A302:M302)+N$4</f>
        <v>-4.1856451015574594</v>
      </c>
      <c r="P302">
        <f t="shared" si="4"/>
        <v>1.4984440104468946E-2</v>
      </c>
      <c r="Q302">
        <f t="shared" si="5"/>
        <v>0</v>
      </c>
      <c r="R302">
        <f t="shared" si="6"/>
        <v>0</v>
      </c>
    </row>
    <row r="303" spans="1:18" x14ac:dyDescent="0.25">
      <c r="A303">
        <v>56</v>
      </c>
      <c r="B303">
        <v>1</v>
      </c>
      <c r="C303">
        <v>2</v>
      </c>
      <c r="D303">
        <v>130</v>
      </c>
      <c r="E303">
        <v>221</v>
      </c>
      <c r="F303">
        <v>0</v>
      </c>
      <c r="G303">
        <v>2</v>
      </c>
      <c r="H303">
        <v>163</v>
      </c>
      <c r="I303">
        <v>0</v>
      </c>
      <c r="J303">
        <v>0</v>
      </c>
      <c r="K303">
        <v>1</v>
      </c>
      <c r="L303">
        <v>0</v>
      </c>
      <c r="M303">
        <v>7</v>
      </c>
      <c r="N303">
        <v>0</v>
      </c>
      <c r="O303">
        <f>SUMPRODUCT(A$4:M$4, A303:M303)+N$4</f>
        <v>-2.1795041686935859</v>
      </c>
      <c r="P303">
        <f t="shared" si="4"/>
        <v>0.10160617961159454</v>
      </c>
      <c r="Q303">
        <f t="shared" si="5"/>
        <v>0</v>
      </c>
      <c r="R303">
        <f t="shared" si="6"/>
        <v>0</v>
      </c>
    </row>
    <row r="304" spans="1:18" x14ac:dyDescent="0.25">
      <c r="A304">
        <v>56</v>
      </c>
      <c r="B304">
        <v>1</v>
      </c>
      <c r="C304">
        <v>2</v>
      </c>
      <c r="D304">
        <v>120</v>
      </c>
      <c r="E304">
        <v>240</v>
      </c>
      <c r="F304">
        <v>0</v>
      </c>
      <c r="G304">
        <v>0</v>
      </c>
      <c r="H304">
        <v>169</v>
      </c>
      <c r="I304">
        <v>0</v>
      </c>
      <c r="J304">
        <v>0</v>
      </c>
      <c r="K304">
        <v>3</v>
      </c>
      <c r="L304">
        <v>0</v>
      </c>
      <c r="M304">
        <v>3</v>
      </c>
      <c r="N304">
        <v>0</v>
      </c>
      <c r="O304">
        <f>SUMPRODUCT(A$4:M$4, A304:M304)+N$4</f>
        <v>-2.5439377791427411</v>
      </c>
      <c r="P304">
        <f t="shared" si="4"/>
        <v>7.2834807891436315E-2</v>
      </c>
      <c r="Q304">
        <f t="shared" si="5"/>
        <v>0</v>
      </c>
      <c r="R304">
        <f t="shared" si="6"/>
        <v>0</v>
      </c>
    </row>
    <row r="305" spans="1:18" x14ac:dyDescent="0.25">
      <c r="A305">
        <v>63</v>
      </c>
      <c r="B305">
        <v>1</v>
      </c>
      <c r="C305">
        <v>4</v>
      </c>
      <c r="D305">
        <v>140</v>
      </c>
      <c r="E305">
        <v>187</v>
      </c>
      <c r="F305">
        <v>0</v>
      </c>
      <c r="G305">
        <v>2</v>
      </c>
      <c r="H305">
        <v>144</v>
      </c>
      <c r="I305">
        <v>1</v>
      </c>
      <c r="J305">
        <v>4</v>
      </c>
      <c r="K305">
        <v>1</v>
      </c>
      <c r="L305">
        <v>2</v>
      </c>
      <c r="M305">
        <v>7</v>
      </c>
      <c r="N305">
        <v>1</v>
      </c>
      <c r="O305">
        <f>SUMPRODUCT(A$4:M$4, A305:M305)+N$4</f>
        <v>4.4862977888041016</v>
      </c>
      <c r="P305">
        <f t="shared" si="4"/>
        <v>0.98886316397031426</v>
      </c>
      <c r="Q305">
        <f t="shared" si="5"/>
        <v>1</v>
      </c>
      <c r="R305">
        <f t="shared" si="6"/>
        <v>0</v>
      </c>
    </row>
    <row r="306" spans="1:18" x14ac:dyDescent="0.25">
      <c r="A306">
        <v>45</v>
      </c>
      <c r="B306">
        <v>1</v>
      </c>
      <c r="C306">
        <v>1</v>
      </c>
      <c r="D306">
        <v>110</v>
      </c>
      <c r="E306">
        <v>264</v>
      </c>
      <c r="F306">
        <v>0</v>
      </c>
      <c r="G306">
        <v>0</v>
      </c>
      <c r="H306">
        <v>132</v>
      </c>
      <c r="I306">
        <v>0</v>
      </c>
      <c r="J306">
        <v>1.2</v>
      </c>
      <c r="K306">
        <v>2</v>
      </c>
      <c r="L306">
        <v>0</v>
      </c>
      <c r="M306">
        <v>7</v>
      </c>
      <c r="N306">
        <v>1</v>
      </c>
      <c r="O306">
        <f>SUMPRODUCT(A$4:M$4, A306:M306)+N$4</f>
        <v>-2.0988796681059521</v>
      </c>
      <c r="P306">
        <f t="shared" si="4"/>
        <v>0.1092057592203993</v>
      </c>
      <c r="Q306">
        <f t="shared" si="5"/>
        <v>0</v>
      </c>
      <c r="R306">
        <f t="shared" si="6"/>
        <v>1</v>
      </c>
    </row>
  </sheetData>
  <mergeCells count="1">
    <mergeCell ref="A223:M2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6"/>
  <sheetViews>
    <sheetView tabSelected="1" workbookViewId="0">
      <selection activeCell="R4" sqref="R4"/>
    </sheetView>
  </sheetViews>
  <sheetFormatPr defaultRowHeight="15" x14ac:dyDescent="0.25"/>
  <cols>
    <col min="1" max="1" width="7.5703125" customWidth="1"/>
    <col min="2" max="2" width="6.42578125" customWidth="1"/>
    <col min="3" max="3" width="6.85546875" customWidth="1"/>
    <col min="4" max="4" width="7.5703125" bestFit="1" customWidth="1"/>
    <col min="5" max="5" width="6.85546875" customWidth="1"/>
    <col min="6" max="6" width="5.42578125" customWidth="1"/>
    <col min="7" max="7" width="6.7109375" bestFit="1" customWidth="1"/>
    <col min="8" max="8" width="6.85546875" bestFit="1" customWidth="1"/>
    <col min="9" max="9" width="5.7109375" bestFit="1" customWidth="1"/>
    <col min="10" max="10" width="7.42578125" bestFit="1" customWidth="1"/>
    <col min="11" max="11" width="5.28515625" bestFit="1" customWidth="1"/>
    <col min="12" max="12" width="5.140625" customWidth="1"/>
    <col min="13" max="13" width="5.85546875" customWidth="1"/>
    <col min="14" max="14" width="15.28515625" bestFit="1" customWidth="1"/>
    <col min="15" max="15" width="10.85546875" customWidth="1"/>
    <col min="17" max="17" width="24.85546875" bestFit="1" customWidth="1"/>
    <col min="19" max="19" width="11.85546875" bestFit="1" customWidth="1"/>
    <col min="20" max="20" width="12.42578125" bestFit="1" customWidth="1"/>
  </cols>
  <sheetData>
    <row r="1" spans="1:20" x14ac:dyDescent="0.25">
      <c r="A1">
        <v>13</v>
      </c>
      <c r="B1">
        <v>12</v>
      </c>
      <c r="C1">
        <v>11</v>
      </c>
      <c r="D1">
        <v>10</v>
      </c>
      <c r="E1">
        <v>9</v>
      </c>
      <c r="F1">
        <v>8</v>
      </c>
      <c r="G1">
        <v>7</v>
      </c>
      <c r="H1">
        <v>6</v>
      </c>
      <c r="I1">
        <v>5</v>
      </c>
      <c r="J1">
        <v>4</v>
      </c>
      <c r="K1">
        <v>3</v>
      </c>
      <c r="L1">
        <v>2</v>
      </c>
      <c r="M1">
        <v>1</v>
      </c>
      <c r="N1">
        <v>14</v>
      </c>
      <c r="S1" t="s">
        <v>39</v>
      </c>
      <c r="T1">
        <f>SUM(T6:T219)</f>
        <v>70.417229125291584</v>
      </c>
    </row>
    <row r="2" spans="1:2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20" x14ac:dyDescent="0.25">
      <c r="A3">
        <f>INDEX(LINEST($N6:$N219, $A6:$M219), 1, A1)</f>
        <v>-1.0537637945556705E-3</v>
      </c>
      <c r="B3">
        <f>INDEX(LINEST($N6:$N219, $A6:$M219), 1, B1)</f>
        <v>0.11219144928248172</v>
      </c>
      <c r="C3">
        <f t="shared" ref="C3:O3" si="0">INDEX(LINEST($N6:$N219, $A6:$M219), 1, C1)</f>
        <v>0.10326991889521805</v>
      </c>
      <c r="D3">
        <f t="shared" si="0"/>
        <v>2.3955723505184488E-3</v>
      </c>
      <c r="E3">
        <f t="shared" si="0"/>
        <v>1.117783606677391E-4</v>
      </c>
      <c r="F3">
        <f t="shared" si="0"/>
        <v>-6.789020847422915E-2</v>
      </c>
      <c r="G3">
        <f t="shared" si="0"/>
        <v>2.1567322275336007E-2</v>
      </c>
      <c r="H3">
        <f t="shared" si="0"/>
        <v>-2.6475944947249022E-3</v>
      </c>
      <c r="I3">
        <f t="shared" si="0"/>
        <v>0.12454064278091105</v>
      </c>
      <c r="J3">
        <f t="shared" si="0"/>
        <v>3.1788647213536296E-2</v>
      </c>
      <c r="K3">
        <f t="shared" si="0"/>
        <v>8.6936423828833237E-2</v>
      </c>
      <c r="L3">
        <f t="shared" si="0"/>
        <v>0.15681921554991854</v>
      </c>
      <c r="M3">
        <f t="shared" si="0"/>
        <v>5.25396442585086E-2</v>
      </c>
      <c r="N3">
        <f t="shared" si="0"/>
        <v>-0.41230695948282103</v>
      </c>
      <c r="Q3" t="s">
        <v>35</v>
      </c>
      <c r="R3">
        <f>SUM(R224:R306)</f>
        <v>16</v>
      </c>
    </row>
    <row r="4" spans="1:20" x14ac:dyDescent="0.25">
      <c r="A4">
        <v>-1.1172244843488648E-2</v>
      </c>
      <c r="B4">
        <v>0.9108885693091926</v>
      </c>
      <c r="C4">
        <v>0.83360315873033497</v>
      </c>
      <c r="D4">
        <v>3.0926338083559692E-2</v>
      </c>
      <c r="E4">
        <v>2.4596129100997199E-3</v>
      </c>
      <c r="F4">
        <v>-0.49930778851939217</v>
      </c>
      <c r="G4">
        <v>0.2391483093156003</v>
      </c>
      <c r="H4">
        <v>-2.1034657995315783E-2</v>
      </c>
      <c r="I4">
        <v>0.73148345151692573</v>
      </c>
      <c r="J4">
        <v>0.22737281503003817</v>
      </c>
      <c r="K4">
        <v>0.8574712153168661</v>
      </c>
      <c r="L4">
        <v>1.4052657992505777</v>
      </c>
      <c r="M4">
        <v>0.30308518473402252</v>
      </c>
      <c r="N4">
        <v>-8.7246666220726343</v>
      </c>
      <c r="Q4" t="s">
        <v>36</v>
      </c>
      <c r="R4" s="4">
        <f>1-R3/(306-224+1)</f>
        <v>0.80722891566265065</v>
      </c>
    </row>
    <row r="5" spans="1:2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s="1" t="s">
        <v>13</v>
      </c>
      <c r="O5" t="s">
        <v>28</v>
      </c>
      <c r="P5" t="s">
        <v>29</v>
      </c>
      <c r="Q5" t="s">
        <v>38</v>
      </c>
      <c r="R5" t="s">
        <v>30</v>
      </c>
      <c r="S5" t="s">
        <v>34</v>
      </c>
      <c r="T5" t="s">
        <v>33</v>
      </c>
    </row>
    <row r="6" spans="1:20" x14ac:dyDescent="0.25">
      <c r="A6">
        <v>67</v>
      </c>
      <c r="B6">
        <v>1</v>
      </c>
      <c r="C6">
        <v>4</v>
      </c>
      <c r="D6">
        <v>160</v>
      </c>
      <c r="E6">
        <v>286</v>
      </c>
      <c r="F6">
        <v>0</v>
      </c>
      <c r="G6">
        <v>2</v>
      </c>
      <c r="H6">
        <v>108</v>
      </c>
      <c r="I6">
        <v>1</v>
      </c>
      <c r="J6">
        <v>1.5</v>
      </c>
      <c r="K6">
        <v>2</v>
      </c>
      <c r="L6">
        <v>3</v>
      </c>
      <c r="M6">
        <v>3</v>
      </c>
      <c r="N6">
        <v>1</v>
      </c>
      <c r="O6">
        <f>SUMPRODUCT(A$4:M$4, A6:M6)+N$4</f>
        <v>6.5428491750888398</v>
      </c>
      <c r="P6">
        <f>1/(1+EXP(0-O6))</f>
        <v>0.99856169295107555</v>
      </c>
      <c r="Q6">
        <f>IF(P6&lt;=0.5, 0, 1)</f>
        <v>1</v>
      </c>
      <c r="R6">
        <f>IF(N6=Q6, 0, 1)</f>
        <v>0</v>
      </c>
      <c r="S6">
        <f>IF(N6=1, P6, 1-P6)</f>
        <v>0.99856169295107555</v>
      </c>
      <c r="T6">
        <f>IF(S6=0, 100000, -LN(S6))</f>
        <v>1.4393424054007032E-3</v>
      </c>
    </row>
    <row r="7" spans="1:20" x14ac:dyDescent="0.25">
      <c r="A7">
        <v>57</v>
      </c>
      <c r="B7">
        <v>0</v>
      </c>
      <c r="C7">
        <v>4</v>
      </c>
      <c r="D7">
        <v>120</v>
      </c>
      <c r="E7">
        <v>354</v>
      </c>
      <c r="F7">
        <v>0</v>
      </c>
      <c r="G7">
        <v>0</v>
      </c>
      <c r="H7">
        <v>163</v>
      </c>
      <c r="I7">
        <v>1</v>
      </c>
      <c r="J7">
        <v>0.6</v>
      </c>
      <c r="K7">
        <v>1</v>
      </c>
      <c r="L7">
        <v>0</v>
      </c>
      <c r="M7">
        <v>3</v>
      </c>
      <c r="N7">
        <v>0</v>
      </c>
      <c r="O7">
        <f>SUMPRODUCT(A$4:M$4, A7:M7)+N$4</f>
        <v>-2.2392237462102749</v>
      </c>
      <c r="P7">
        <f>1/(1+EXP(0-O7))</f>
        <v>9.6283064434972504E-2</v>
      </c>
      <c r="Q7">
        <f>IF(P7&lt;=0.5, 0, 1)</f>
        <v>0</v>
      </c>
      <c r="R7">
        <f>IF(N7=Q7, 0, 1)</f>
        <v>0</v>
      </c>
      <c r="S7">
        <f>IF(N7=1, P7, 1-P7)</f>
        <v>0.90371693556502752</v>
      </c>
      <c r="T7">
        <f t="shared" ref="T7:T70" si="1">IF(S7=0, 100000, -LN(S7))</f>
        <v>0.10123909199860323</v>
      </c>
    </row>
    <row r="8" spans="1:20" x14ac:dyDescent="0.25">
      <c r="A8">
        <v>56</v>
      </c>
      <c r="B8">
        <v>0</v>
      </c>
      <c r="C8">
        <v>2</v>
      </c>
      <c r="D8">
        <v>140</v>
      </c>
      <c r="E8">
        <v>294</v>
      </c>
      <c r="F8">
        <v>0</v>
      </c>
      <c r="G8">
        <v>2</v>
      </c>
      <c r="H8">
        <v>153</v>
      </c>
      <c r="I8">
        <v>0</v>
      </c>
      <c r="J8">
        <v>1.3</v>
      </c>
      <c r="K8">
        <v>2</v>
      </c>
      <c r="L8">
        <v>0</v>
      </c>
      <c r="M8">
        <v>3</v>
      </c>
      <c r="N8">
        <v>0</v>
      </c>
      <c r="O8">
        <f>SUMPRODUCT(A$4:M$4, A8:M8)+N$4</f>
        <v>-2.4505158988569189</v>
      </c>
      <c r="P8">
        <f>1/(1+EXP(0-O8))</f>
        <v>7.940083068278822E-2</v>
      </c>
      <c r="Q8">
        <f>IF(P8&lt;=0.5, 0, 1)</f>
        <v>0</v>
      </c>
      <c r="R8">
        <f>IF(N8=Q8, 0, 1)</f>
        <v>0</v>
      </c>
      <c r="S8">
        <f>IF(N8=1, P8, 1-P8)</f>
        <v>0.92059916931721175</v>
      </c>
      <c r="T8">
        <f t="shared" si="1"/>
        <v>8.2730549927002753E-2</v>
      </c>
    </row>
    <row r="9" spans="1:20" x14ac:dyDescent="0.25">
      <c r="A9">
        <v>49</v>
      </c>
      <c r="B9">
        <v>1</v>
      </c>
      <c r="C9">
        <v>2</v>
      </c>
      <c r="D9">
        <v>130</v>
      </c>
      <c r="E9">
        <v>266</v>
      </c>
      <c r="F9">
        <v>0</v>
      </c>
      <c r="G9">
        <v>0</v>
      </c>
      <c r="H9">
        <v>171</v>
      </c>
      <c r="I9">
        <v>0</v>
      </c>
      <c r="J9">
        <v>0.6</v>
      </c>
      <c r="K9">
        <v>1</v>
      </c>
      <c r="L9">
        <v>0</v>
      </c>
      <c r="M9">
        <v>3</v>
      </c>
      <c r="N9">
        <v>0</v>
      </c>
      <c r="O9">
        <f>SUMPRODUCT(A$4:M$4, A9:M9)+N$4</f>
        <v>-3.7131068063464729</v>
      </c>
      <c r="P9">
        <f>1/(1+EXP(0-O9))</f>
        <v>2.3820340080231241E-2</v>
      </c>
      <c r="Q9">
        <f>IF(P9&lt;=0.5, 0, 1)</f>
        <v>0</v>
      </c>
      <c r="R9">
        <f>IF(N9=Q9, 0, 1)</f>
        <v>0</v>
      </c>
      <c r="S9">
        <f>IF(N9=1, P9, 1-P9)</f>
        <v>0.97617965991976874</v>
      </c>
      <c r="T9">
        <f t="shared" si="1"/>
        <v>2.4108631722633188E-2</v>
      </c>
    </row>
    <row r="10" spans="1:20" x14ac:dyDescent="0.25">
      <c r="A10">
        <v>64</v>
      </c>
      <c r="B10">
        <v>1</v>
      </c>
      <c r="C10">
        <v>1</v>
      </c>
      <c r="D10">
        <v>110</v>
      </c>
      <c r="E10">
        <v>211</v>
      </c>
      <c r="F10">
        <v>0</v>
      </c>
      <c r="G10">
        <v>2</v>
      </c>
      <c r="H10">
        <v>144</v>
      </c>
      <c r="I10">
        <v>1</v>
      </c>
      <c r="J10">
        <v>1.8</v>
      </c>
      <c r="K10">
        <v>2</v>
      </c>
      <c r="L10">
        <v>0</v>
      </c>
      <c r="M10">
        <v>3</v>
      </c>
      <c r="N10">
        <v>0</v>
      </c>
      <c r="O10">
        <f>SUMPRODUCT(A$4:M$4, A10:M10)+N$4</f>
        <v>-2.5600646800812514</v>
      </c>
      <c r="P10">
        <f>1/(1+EXP(0-O10))</f>
        <v>7.1753234146526984E-2</v>
      </c>
      <c r="Q10">
        <f>IF(P10&lt;=0.5, 0, 1)</f>
        <v>0</v>
      </c>
      <c r="R10">
        <f>IF(N10=Q10, 0, 1)</f>
        <v>0</v>
      </c>
      <c r="S10">
        <f>IF(N10=1, P10, 1-P10)</f>
        <v>0.92824676585347299</v>
      </c>
      <c r="T10">
        <f t="shared" si="1"/>
        <v>7.4457670064092346E-2</v>
      </c>
    </row>
    <row r="11" spans="1:20" x14ac:dyDescent="0.25">
      <c r="A11">
        <v>42</v>
      </c>
      <c r="B11">
        <v>1</v>
      </c>
      <c r="C11">
        <v>4</v>
      </c>
      <c r="D11">
        <v>140</v>
      </c>
      <c r="E11">
        <v>226</v>
      </c>
      <c r="F11">
        <v>0</v>
      </c>
      <c r="G11">
        <v>0</v>
      </c>
      <c r="H11">
        <v>178</v>
      </c>
      <c r="I11">
        <v>0</v>
      </c>
      <c r="J11">
        <v>0</v>
      </c>
      <c r="K11">
        <v>1</v>
      </c>
      <c r="L11">
        <v>0</v>
      </c>
      <c r="M11">
        <v>3</v>
      </c>
      <c r="N11">
        <v>0</v>
      </c>
      <c r="O11">
        <f>SUMPRODUCT(A$4:M$4, A11:M11)+N$4</f>
        <v>-2.0404822055350094</v>
      </c>
      <c r="P11">
        <f>1/(1+EXP(0-O11))</f>
        <v>0.11501763991516192</v>
      </c>
      <c r="Q11">
        <f>IF(P11&lt;=0.5, 0, 1)</f>
        <v>0</v>
      </c>
      <c r="R11">
        <f>IF(N11=Q11, 0, 1)</f>
        <v>0</v>
      </c>
      <c r="S11">
        <f>IF(N11=1, P11, 1-P11)</f>
        <v>0.8849823600848381</v>
      </c>
      <c r="T11">
        <f t="shared" si="1"/>
        <v>0.1221875662803822</v>
      </c>
    </row>
    <row r="12" spans="1:20" x14ac:dyDescent="0.25">
      <c r="A12">
        <v>55</v>
      </c>
      <c r="B12">
        <v>1</v>
      </c>
      <c r="C12">
        <v>4</v>
      </c>
      <c r="D12">
        <v>132</v>
      </c>
      <c r="E12">
        <v>353</v>
      </c>
      <c r="F12">
        <v>0</v>
      </c>
      <c r="G12">
        <v>0</v>
      </c>
      <c r="H12">
        <v>132</v>
      </c>
      <c r="I12">
        <v>1</v>
      </c>
      <c r="J12">
        <v>1.2</v>
      </c>
      <c r="K12">
        <v>2</v>
      </c>
      <c r="L12">
        <v>1</v>
      </c>
      <c r="M12">
        <v>7</v>
      </c>
      <c r="N12">
        <v>1</v>
      </c>
      <c r="O12">
        <f>SUMPRODUCT(A$4:M$4, A12:M12)+N$4</f>
        <v>3.3262415972548585</v>
      </c>
      <c r="P12">
        <f>1/(1+EXP(0-O12))</f>
        <v>0.9653181619349045</v>
      </c>
      <c r="Q12">
        <f>IF(P12&lt;=0.5, 0, 1)</f>
        <v>1</v>
      </c>
      <c r="R12">
        <f>IF(N12=Q12, 0, 1)</f>
        <v>0</v>
      </c>
      <c r="S12">
        <f>IF(N12=1, P12, 1-P12)</f>
        <v>0.9653181619349045</v>
      </c>
      <c r="T12">
        <f t="shared" si="1"/>
        <v>3.5297530495795142E-2</v>
      </c>
    </row>
    <row r="13" spans="1:20" x14ac:dyDescent="0.25">
      <c r="A13">
        <v>61</v>
      </c>
      <c r="B13">
        <v>1</v>
      </c>
      <c r="C13">
        <v>3</v>
      </c>
      <c r="D13">
        <v>150</v>
      </c>
      <c r="E13">
        <v>243</v>
      </c>
      <c r="F13">
        <v>1</v>
      </c>
      <c r="G13">
        <v>0</v>
      </c>
      <c r="H13">
        <v>137</v>
      </c>
      <c r="I13">
        <v>1</v>
      </c>
      <c r="J13">
        <v>1</v>
      </c>
      <c r="K13">
        <v>2</v>
      </c>
      <c r="L13">
        <v>0</v>
      </c>
      <c r="M13">
        <v>3</v>
      </c>
      <c r="N13">
        <v>0</v>
      </c>
      <c r="O13">
        <f>SUMPRODUCT(A$4:M$4, A13:M13)+N$4</f>
        <v>-0.55584054483194834</v>
      </c>
      <c r="P13">
        <f>1/(1+EXP(0-O13))</f>
        <v>0.36451042254326016</v>
      </c>
      <c r="Q13">
        <f>IF(P13&lt;=0.5, 0, 1)</f>
        <v>0</v>
      </c>
      <c r="R13">
        <f>IF(N13=Q13, 0, 1)</f>
        <v>0</v>
      </c>
      <c r="S13">
        <f>IF(N13=1, P13, 1-P13)</f>
        <v>0.63548957745673984</v>
      </c>
      <c r="T13">
        <f t="shared" si="1"/>
        <v>0.45335958902726053</v>
      </c>
    </row>
    <row r="14" spans="1:20" x14ac:dyDescent="0.25">
      <c r="A14">
        <v>71</v>
      </c>
      <c r="B14">
        <v>0</v>
      </c>
      <c r="C14">
        <v>2</v>
      </c>
      <c r="D14">
        <v>160</v>
      </c>
      <c r="E14">
        <v>302</v>
      </c>
      <c r="F14">
        <v>0</v>
      </c>
      <c r="G14">
        <v>0</v>
      </c>
      <c r="H14">
        <v>162</v>
      </c>
      <c r="I14">
        <v>0</v>
      </c>
      <c r="J14">
        <v>0.4</v>
      </c>
      <c r="K14">
        <v>1</v>
      </c>
      <c r="L14">
        <v>2</v>
      </c>
      <c r="M14">
        <v>3</v>
      </c>
      <c r="N14">
        <v>0</v>
      </c>
      <c r="O14">
        <f>SUMPRODUCT(A$4:M$4, A14:M14)+N$4</f>
        <v>-0.89907959748904531</v>
      </c>
      <c r="P14">
        <f>1/(1+EXP(0-O14))</f>
        <v>0.28923967709136156</v>
      </c>
      <c r="Q14">
        <f>IF(P14&lt;=0.5, 0, 1)</f>
        <v>0</v>
      </c>
      <c r="R14">
        <f>IF(N14=Q14, 0, 1)</f>
        <v>0</v>
      </c>
      <c r="S14">
        <f>IF(N14=1, P14, 1-P14)</f>
        <v>0.71076032290863844</v>
      </c>
      <c r="T14">
        <f t="shared" si="1"/>
        <v>0.34142000459077548</v>
      </c>
    </row>
    <row r="15" spans="1:20" x14ac:dyDescent="0.25">
      <c r="A15">
        <v>61</v>
      </c>
      <c r="B15">
        <v>0</v>
      </c>
      <c r="C15">
        <v>4</v>
      </c>
      <c r="D15">
        <v>130</v>
      </c>
      <c r="E15">
        <v>330</v>
      </c>
      <c r="F15">
        <v>0</v>
      </c>
      <c r="G15">
        <v>2</v>
      </c>
      <c r="H15">
        <v>169</v>
      </c>
      <c r="I15">
        <v>0</v>
      </c>
      <c r="J15">
        <v>0</v>
      </c>
      <c r="K15">
        <v>1</v>
      </c>
      <c r="L15">
        <v>0</v>
      </c>
      <c r="M15">
        <v>3</v>
      </c>
      <c r="N15">
        <v>1</v>
      </c>
      <c r="O15">
        <f>SUMPRODUCT(A$4:M$4, A15:M15)+N$4</f>
        <v>-2.5494985244666672</v>
      </c>
      <c r="P15">
        <f>1/(1+EXP(0-O15))</f>
        <v>7.2460182158431516E-2</v>
      </c>
      <c r="Q15">
        <f>IF(P15&lt;=0.5, 0, 1)</f>
        <v>0</v>
      </c>
      <c r="R15">
        <f>IF(N15=Q15, 0, 1)</f>
        <v>1</v>
      </c>
      <c r="S15">
        <f>IF(N15=1, P15, 1-P15)</f>
        <v>7.2460182158431516E-2</v>
      </c>
      <c r="T15">
        <f t="shared" si="1"/>
        <v>2.624718079601287</v>
      </c>
    </row>
    <row r="16" spans="1:20" x14ac:dyDescent="0.25">
      <c r="A16">
        <v>50</v>
      </c>
      <c r="B16">
        <v>1</v>
      </c>
      <c r="C16">
        <v>4</v>
      </c>
      <c r="D16">
        <v>150</v>
      </c>
      <c r="E16">
        <v>243</v>
      </c>
      <c r="F16">
        <v>0</v>
      </c>
      <c r="G16">
        <v>2</v>
      </c>
      <c r="H16">
        <v>128</v>
      </c>
      <c r="I16">
        <v>0</v>
      </c>
      <c r="J16">
        <v>2.6</v>
      </c>
      <c r="K16">
        <v>2</v>
      </c>
      <c r="L16">
        <v>0</v>
      </c>
      <c r="M16">
        <v>7</v>
      </c>
      <c r="N16">
        <v>1</v>
      </c>
      <c r="O16">
        <f>SUMPRODUCT(A$4:M$4, A16:M16)+N$4</f>
        <v>2.4122274277524198</v>
      </c>
      <c r="P16">
        <f>1/(1+EXP(0-O16))</f>
        <v>0.91775496639653731</v>
      </c>
      <c r="Q16">
        <f>IF(P16&lt;=0.5, 0, 1)</f>
        <v>1</v>
      </c>
      <c r="R16">
        <f>IF(N16=Q16, 0, 1)</f>
        <v>0</v>
      </c>
      <c r="S16">
        <f>IF(N16=1, P16, 1-P16)</f>
        <v>0.91775496639653731</v>
      </c>
      <c r="T16">
        <f t="shared" si="1"/>
        <v>8.5824845128103164E-2</v>
      </c>
    </row>
    <row r="17" spans="1:20" x14ac:dyDescent="0.25">
      <c r="A17">
        <v>44</v>
      </c>
      <c r="B17">
        <v>1</v>
      </c>
      <c r="C17">
        <v>2</v>
      </c>
      <c r="D17">
        <v>130</v>
      </c>
      <c r="E17">
        <v>219</v>
      </c>
      <c r="F17">
        <v>0</v>
      </c>
      <c r="G17">
        <v>2</v>
      </c>
      <c r="H17">
        <v>188</v>
      </c>
      <c r="I17">
        <v>0</v>
      </c>
      <c r="J17">
        <v>0</v>
      </c>
      <c r="K17">
        <v>1</v>
      </c>
      <c r="L17">
        <v>0</v>
      </c>
      <c r="M17">
        <v>3</v>
      </c>
      <c r="N17">
        <v>0</v>
      </c>
      <c r="O17">
        <f>SUMPRODUCT(A$4:M$4, A17:M17)+N$4</f>
        <v>-3.7885636452109059</v>
      </c>
      <c r="P17">
        <f>1/(1+EXP(0-O17))</f>
        <v>2.2127380329160347E-2</v>
      </c>
      <c r="Q17">
        <f>IF(P17&lt;=0.5, 0, 1)</f>
        <v>0</v>
      </c>
      <c r="R17">
        <f>IF(N17=Q17, 0, 1)</f>
        <v>0</v>
      </c>
      <c r="S17">
        <f>IF(N17=1, P17, 1-P17)</f>
        <v>0.9778726196708396</v>
      </c>
      <c r="T17">
        <f t="shared" si="1"/>
        <v>2.2375863165369898E-2</v>
      </c>
    </row>
    <row r="18" spans="1:20" x14ac:dyDescent="0.25">
      <c r="A18">
        <v>51</v>
      </c>
      <c r="B18">
        <v>0</v>
      </c>
      <c r="C18">
        <v>4</v>
      </c>
      <c r="D18">
        <v>130</v>
      </c>
      <c r="E18">
        <v>305</v>
      </c>
      <c r="F18">
        <v>0</v>
      </c>
      <c r="G18">
        <v>0</v>
      </c>
      <c r="H18">
        <v>142</v>
      </c>
      <c r="I18">
        <v>1</v>
      </c>
      <c r="J18">
        <v>1.2</v>
      </c>
      <c r="K18">
        <v>2</v>
      </c>
      <c r="L18">
        <v>0</v>
      </c>
      <c r="M18">
        <v>7</v>
      </c>
      <c r="N18">
        <v>1</v>
      </c>
      <c r="O18">
        <f>SUMPRODUCT(A$4:M$4, A18:M18)+N$4</f>
        <v>0.66451553226398019</v>
      </c>
      <c r="P18">
        <f>1/(1+EXP(0-O18))</f>
        <v>0.66027400947481962</v>
      </c>
      <c r="Q18">
        <f>IF(P18&lt;=0.5, 0, 1)</f>
        <v>1</v>
      </c>
      <c r="R18">
        <f>IF(N18=Q18, 0, 1)</f>
        <v>0</v>
      </c>
      <c r="S18">
        <f>IF(N18=1, P18, 1-P18)</f>
        <v>0.66027400947481962</v>
      </c>
      <c r="T18">
        <f t="shared" si="1"/>
        <v>0.4151003642482316</v>
      </c>
    </row>
    <row r="19" spans="1:20" x14ac:dyDescent="0.25">
      <c r="A19">
        <v>58</v>
      </c>
      <c r="B19">
        <v>1</v>
      </c>
      <c r="C19">
        <v>4</v>
      </c>
      <c r="D19">
        <v>128</v>
      </c>
      <c r="E19">
        <v>216</v>
      </c>
      <c r="F19">
        <v>0</v>
      </c>
      <c r="G19">
        <v>2</v>
      </c>
      <c r="H19">
        <v>131</v>
      </c>
      <c r="I19">
        <v>1</v>
      </c>
      <c r="J19">
        <v>2.2000000000000002</v>
      </c>
      <c r="K19">
        <v>2</v>
      </c>
      <c r="L19">
        <v>3</v>
      </c>
      <c r="M19">
        <v>7</v>
      </c>
      <c r="N19">
        <v>1</v>
      </c>
      <c r="O19">
        <f>SUMPRODUCT(A$4:M$4, A19:M19)+N$4</f>
        <v>6.3692882318642017</v>
      </c>
      <c r="P19">
        <f>1/(1+EXP(0-O19))</f>
        <v>0.99828955232421424</v>
      </c>
      <c r="Q19">
        <f>IF(P19&lt;=0.5, 0, 1)</f>
        <v>1</v>
      </c>
      <c r="R19">
        <f>IF(N19=Q19, 0, 1)</f>
        <v>0</v>
      </c>
      <c r="S19">
        <f>IF(N19=1, P19, 1-P19)</f>
        <v>0.99828955232421424</v>
      </c>
      <c r="T19">
        <f t="shared" si="1"/>
        <v>1.7119121616007182E-3</v>
      </c>
    </row>
    <row r="20" spans="1:20" x14ac:dyDescent="0.25">
      <c r="A20">
        <v>54</v>
      </c>
      <c r="B20">
        <v>1</v>
      </c>
      <c r="C20">
        <v>4</v>
      </c>
      <c r="D20">
        <v>120</v>
      </c>
      <c r="E20">
        <v>188</v>
      </c>
      <c r="F20">
        <v>0</v>
      </c>
      <c r="G20">
        <v>0</v>
      </c>
      <c r="H20">
        <v>113</v>
      </c>
      <c r="I20">
        <v>0</v>
      </c>
      <c r="J20">
        <v>1.4</v>
      </c>
      <c r="K20">
        <v>2</v>
      </c>
      <c r="L20">
        <v>1</v>
      </c>
      <c r="M20">
        <v>7</v>
      </c>
      <c r="N20">
        <v>1</v>
      </c>
      <c r="O20">
        <f>SUMPRODUCT(A$4:M$4, A20:M20)+N$4</f>
        <v>2.2741112683292588</v>
      </c>
      <c r="P20">
        <f>1/(1+EXP(0-O20))</f>
        <v>0.90671012905466253</v>
      </c>
      <c r="Q20">
        <f>IF(P20&lt;=0.5, 0, 1)</f>
        <v>1</v>
      </c>
      <c r="R20">
        <f>IF(N20=Q20, 0, 1)</f>
        <v>0</v>
      </c>
      <c r="S20">
        <f>IF(N20=1, P20, 1-P20)</f>
        <v>0.90671012905466253</v>
      </c>
      <c r="T20">
        <f t="shared" si="1"/>
        <v>9.7932473051770622E-2</v>
      </c>
    </row>
    <row r="21" spans="1:20" x14ac:dyDescent="0.25">
      <c r="A21">
        <v>59</v>
      </c>
      <c r="B21">
        <v>1</v>
      </c>
      <c r="C21">
        <v>4</v>
      </c>
      <c r="D21">
        <v>170</v>
      </c>
      <c r="E21">
        <v>326</v>
      </c>
      <c r="F21">
        <v>0</v>
      </c>
      <c r="G21">
        <v>2</v>
      </c>
      <c r="H21">
        <v>140</v>
      </c>
      <c r="I21">
        <v>1</v>
      </c>
      <c r="J21">
        <v>3.4</v>
      </c>
      <c r="K21">
        <v>3</v>
      </c>
      <c r="L21">
        <v>0</v>
      </c>
      <c r="M21">
        <v>7</v>
      </c>
      <c r="N21">
        <v>1</v>
      </c>
      <c r="O21">
        <f>SUMPRODUCT(A$4:M$4, A21:M21)+N$4</f>
        <v>4.6527888802845272</v>
      </c>
      <c r="P21">
        <f>1/(1+EXP(0-O21))</f>
        <v>0.99055508410005588</v>
      </c>
      <c r="Q21">
        <f>IF(P21&lt;=0.5, 0, 1)</f>
        <v>1</v>
      </c>
      <c r="R21">
        <f>IF(N21=Q21, 0, 1)</f>
        <v>0</v>
      </c>
      <c r="S21">
        <f>IF(N21=1, P21, 1-P21)</f>
        <v>0.99055508410005588</v>
      </c>
      <c r="T21">
        <f t="shared" si="1"/>
        <v>9.4898019718174815E-3</v>
      </c>
    </row>
    <row r="22" spans="1:20" x14ac:dyDescent="0.25">
      <c r="A22">
        <v>65</v>
      </c>
      <c r="B22">
        <v>0</v>
      </c>
      <c r="C22">
        <v>3</v>
      </c>
      <c r="D22">
        <v>155</v>
      </c>
      <c r="E22">
        <v>269</v>
      </c>
      <c r="F22">
        <v>0</v>
      </c>
      <c r="G22">
        <v>0</v>
      </c>
      <c r="H22">
        <v>148</v>
      </c>
      <c r="I22">
        <v>0</v>
      </c>
      <c r="J22">
        <v>0.8</v>
      </c>
      <c r="K22">
        <v>1</v>
      </c>
      <c r="L22">
        <v>0</v>
      </c>
      <c r="M22">
        <v>3</v>
      </c>
      <c r="N22">
        <v>0</v>
      </c>
      <c r="O22">
        <f>SUMPRODUCT(A$4:M$4, A22:M22)+N$4</f>
        <v>-2.6593391467035863</v>
      </c>
      <c r="P22">
        <f>1/(1+EXP(0-O22))</f>
        <v>6.5415724086315366E-2</v>
      </c>
      <c r="Q22">
        <f>IF(P22&lt;=0.5, 0, 1)</f>
        <v>0</v>
      </c>
      <c r="R22">
        <f>IF(N22=Q22, 0, 1)</f>
        <v>0</v>
      </c>
      <c r="S22">
        <f>IF(N22=1, P22, 1-P22)</f>
        <v>0.93458427591368465</v>
      </c>
      <c r="T22">
        <f t="shared" si="1"/>
        <v>6.7653473259563682E-2</v>
      </c>
    </row>
    <row r="23" spans="1:20" x14ac:dyDescent="0.25">
      <c r="A23">
        <v>65</v>
      </c>
      <c r="B23">
        <v>1</v>
      </c>
      <c r="C23">
        <v>4</v>
      </c>
      <c r="D23">
        <v>110</v>
      </c>
      <c r="E23">
        <v>248</v>
      </c>
      <c r="F23">
        <v>0</v>
      </c>
      <c r="G23">
        <v>2</v>
      </c>
      <c r="H23">
        <v>158</v>
      </c>
      <c r="I23">
        <v>0</v>
      </c>
      <c r="J23">
        <v>0.6</v>
      </c>
      <c r="K23">
        <v>1</v>
      </c>
      <c r="L23">
        <v>2</v>
      </c>
      <c r="M23">
        <v>6</v>
      </c>
      <c r="N23">
        <v>1</v>
      </c>
      <c r="O23">
        <f>SUMPRODUCT(A$4:M$4, A23:M23)+N$4</f>
        <v>1.5840781248389177</v>
      </c>
      <c r="P23">
        <f>1/(1+EXP(0-O23))</f>
        <v>0.82978130474426104</v>
      </c>
      <c r="Q23">
        <f>IF(P23&lt;=0.5, 0, 1)</f>
        <v>1</v>
      </c>
      <c r="R23">
        <f>IF(N23=Q23, 0, 1)</f>
        <v>0</v>
      </c>
      <c r="S23">
        <f>IF(N23=1, P23, 1-P23)</f>
        <v>0.82978130474426104</v>
      </c>
      <c r="T23">
        <f t="shared" si="1"/>
        <v>0.18659310117055031</v>
      </c>
    </row>
    <row r="24" spans="1:20" x14ac:dyDescent="0.25">
      <c r="A24">
        <v>60</v>
      </c>
      <c r="B24">
        <v>1</v>
      </c>
      <c r="C24">
        <v>4</v>
      </c>
      <c r="D24">
        <v>125</v>
      </c>
      <c r="E24">
        <v>258</v>
      </c>
      <c r="F24">
        <v>0</v>
      </c>
      <c r="G24">
        <v>2</v>
      </c>
      <c r="H24">
        <v>141</v>
      </c>
      <c r="I24">
        <v>1</v>
      </c>
      <c r="J24">
        <v>2.8</v>
      </c>
      <c r="K24">
        <v>2</v>
      </c>
      <c r="L24">
        <v>1</v>
      </c>
      <c r="M24">
        <v>7</v>
      </c>
      <c r="N24">
        <v>1</v>
      </c>
      <c r="O24">
        <f>SUMPRODUCT(A$4:M$4, A24:M24)+N$4</f>
        <v>3.4730139807144429</v>
      </c>
      <c r="P24">
        <f>1/(1+EXP(0-O24))</f>
        <v>0.96991010470447259</v>
      </c>
      <c r="Q24">
        <f>IF(P24&lt;=0.5, 0, 1)</f>
        <v>1</v>
      </c>
      <c r="R24">
        <f>IF(N24=Q24, 0, 1)</f>
        <v>0</v>
      </c>
      <c r="S24">
        <f>IF(N24=1, P24, 1-P24)</f>
        <v>0.96991010470447259</v>
      </c>
      <c r="T24">
        <f t="shared" si="1"/>
        <v>3.0551887341753216E-2</v>
      </c>
    </row>
    <row r="25" spans="1:20" x14ac:dyDescent="0.25">
      <c r="A25">
        <v>44</v>
      </c>
      <c r="B25">
        <v>0</v>
      </c>
      <c r="C25">
        <v>3</v>
      </c>
      <c r="D25">
        <v>108</v>
      </c>
      <c r="E25">
        <v>141</v>
      </c>
      <c r="F25">
        <v>0</v>
      </c>
      <c r="G25">
        <v>0</v>
      </c>
      <c r="H25">
        <v>175</v>
      </c>
      <c r="I25">
        <v>0</v>
      </c>
      <c r="J25">
        <v>0.6</v>
      </c>
      <c r="K25">
        <v>2</v>
      </c>
      <c r="L25">
        <v>0</v>
      </c>
      <c r="M25">
        <v>3</v>
      </c>
      <c r="N25">
        <v>0</v>
      </c>
      <c r="O25">
        <f>SUMPRODUCT(A$4:M$4, A25:M25)+N$4</f>
        <v>-3.9490294609730627</v>
      </c>
      <c r="P25">
        <f>1/(1+EXP(0-O25))</f>
        <v>1.8908958399871501E-2</v>
      </c>
      <c r="Q25">
        <f>IF(P25&lt;=0.5, 0, 1)</f>
        <v>0</v>
      </c>
      <c r="R25">
        <f>IF(N25=Q25, 0, 1)</f>
        <v>0</v>
      </c>
      <c r="S25">
        <f>IF(N25=1, P25, 1-P25)</f>
        <v>0.9810910416001285</v>
      </c>
      <c r="T25">
        <f t="shared" si="1"/>
        <v>1.9090018829784294E-2</v>
      </c>
    </row>
    <row r="26" spans="1:20" x14ac:dyDescent="0.25">
      <c r="A26">
        <v>52</v>
      </c>
      <c r="B26">
        <v>1</v>
      </c>
      <c r="C26">
        <v>4</v>
      </c>
      <c r="D26">
        <v>128</v>
      </c>
      <c r="E26">
        <v>255</v>
      </c>
      <c r="F26">
        <v>0</v>
      </c>
      <c r="G26">
        <v>0</v>
      </c>
      <c r="H26">
        <v>161</v>
      </c>
      <c r="I26">
        <v>1</v>
      </c>
      <c r="J26">
        <v>0</v>
      </c>
      <c r="K26">
        <v>1</v>
      </c>
      <c r="L26">
        <v>1</v>
      </c>
      <c r="M26">
        <v>7</v>
      </c>
      <c r="N26">
        <v>1</v>
      </c>
      <c r="O26">
        <f>SUMPRODUCT(A$4:M$4, A26:M26)+N$4</f>
        <v>1.2546872390442427</v>
      </c>
      <c r="P26">
        <f>1/(1+EXP(0-O26))</f>
        <v>0.77811018996578762</v>
      </c>
      <c r="Q26">
        <f>IF(P26&lt;=0.5, 0, 1)</f>
        <v>1</v>
      </c>
      <c r="R26">
        <f>IF(N26=Q26, 0, 1)</f>
        <v>0</v>
      </c>
      <c r="S26">
        <f>IF(N26=1, P26, 1-P26)</f>
        <v>0.77811018996578762</v>
      </c>
      <c r="T26">
        <f t="shared" si="1"/>
        <v>0.25088713248588862</v>
      </c>
    </row>
    <row r="27" spans="1:20" x14ac:dyDescent="0.25">
      <c r="A27">
        <v>61</v>
      </c>
      <c r="B27">
        <v>1</v>
      </c>
      <c r="C27">
        <v>4</v>
      </c>
      <c r="D27">
        <v>120</v>
      </c>
      <c r="E27">
        <v>260</v>
      </c>
      <c r="F27">
        <v>0</v>
      </c>
      <c r="G27">
        <v>0</v>
      </c>
      <c r="H27">
        <v>140</v>
      </c>
      <c r="I27">
        <v>1</v>
      </c>
      <c r="J27">
        <v>3.6</v>
      </c>
      <c r="K27">
        <v>2</v>
      </c>
      <c r="L27">
        <v>1</v>
      </c>
      <c r="M27">
        <v>7</v>
      </c>
      <c r="N27">
        <v>1</v>
      </c>
      <c r="O27">
        <f>SUMPRODUCT(A$4:M$4, A27:M27)+N$4</f>
        <v>3.0367655626615022</v>
      </c>
      <c r="P27">
        <f>1/(1+EXP(0-O27))</f>
        <v>0.9542077067614303</v>
      </c>
      <c r="Q27">
        <f>IF(P27&lt;=0.5, 0, 1)</f>
        <v>1</v>
      </c>
      <c r="R27">
        <f>IF(N27=Q27, 0, 1)</f>
        <v>0</v>
      </c>
      <c r="S27">
        <f>IF(N27=1, P27, 1-P27)</f>
        <v>0.9542077067614303</v>
      </c>
      <c r="T27">
        <f t="shared" si="1"/>
        <v>4.6873909259690295E-2</v>
      </c>
    </row>
    <row r="28" spans="1:20" x14ac:dyDescent="0.25">
      <c r="A28">
        <v>39</v>
      </c>
      <c r="B28">
        <v>1</v>
      </c>
      <c r="C28">
        <v>4</v>
      </c>
      <c r="D28">
        <v>118</v>
      </c>
      <c r="E28">
        <v>219</v>
      </c>
      <c r="F28">
        <v>0</v>
      </c>
      <c r="G28">
        <v>0</v>
      </c>
      <c r="H28">
        <v>140</v>
      </c>
      <c r="I28">
        <v>0</v>
      </c>
      <c r="J28">
        <v>1.2</v>
      </c>
      <c r="K28">
        <v>2</v>
      </c>
      <c r="L28">
        <v>0</v>
      </c>
      <c r="M28">
        <v>7</v>
      </c>
      <c r="N28">
        <v>1</v>
      </c>
      <c r="O28">
        <f>SUMPRODUCT(A$4:M$4, A28:M28)+N$4</f>
        <v>0.43741413689744846</v>
      </c>
      <c r="P28">
        <f>1/(1+EXP(0-O28))</f>
        <v>0.60764269913800173</v>
      </c>
      <c r="Q28">
        <f>IF(P28&lt;=0.5, 0, 1)</f>
        <v>1</v>
      </c>
      <c r="R28">
        <f>IF(N28=Q28, 0, 1)</f>
        <v>0</v>
      </c>
      <c r="S28">
        <f>IF(N28=1, P28, 1-P28)</f>
        <v>0.60764269913800173</v>
      </c>
      <c r="T28">
        <f t="shared" si="1"/>
        <v>0.49816823565069474</v>
      </c>
    </row>
    <row r="29" spans="1:20" x14ac:dyDescent="0.25">
      <c r="A29">
        <v>52</v>
      </c>
      <c r="B29">
        <v>1</v>
      </c>
      <c r="C29">
        <v>1</v>
      </c>
      <c r="D29">
        <v>118</v>
      </c>
      <c r="E29">
        <v>186</v>
      </c>
      <c r="F29">
        <v>0</v>
      </c>
      <c r="G29">
        <v>2</v>
      </c>
      <c r="H29">
        <v>190</v>
      </c>
      <c r="I29">
        <v>0</v>
      </c>
      <c r="J29">
        <v>0</v>
      </c>
      <c r="K29">
        <v>2</v>
      </c>
      <c r="L29">
        <v>0</v>
      </c>
      <c r="M29">
        <v>6</v>
      </c>
      <c r="N29">
        <v>0</v>
      </c>
      <c r="O29">
        <f>SUMPRODUCT(A$4:M$4, A29:M29)+N$4</f>
        <v>-3.4391705921968558</v>
      </c>
      <c r="P29">
        <f>1/(1+EXP(0-O29))</f>
        <v>3.1093461729622848E-2</v>
      </c>
      <c r="Q29">
        <f>IF(P29&lt;=0.5, 0, 1)</f>
        <v>0</v>
      </c>
      <c r="R29">
        <f>IF(N29=Q29, 0, 1)</f>
        <v>0</v>
      </c>
      <c r="S29">
        <f>IF(N29=1, P29, 1-P29)</f>
        <v>0.9689065382703772</v>
      </c>
      <c r="T29">
        <f t="shared" si="1"/>
        <v>3.1587123476495227E-2</v>
      </c>
    </row>
    <row r="30" spans="1:20" x14ac:dyDescent="0.25">
      <c r="A30">
        <v>62</v>
      </c>
      <c r="B30">
        <v>0</v>
      </c>
      <c r="C30">
        <v>3</v>
      </c>
      <c r="D30">
        <v>130</v>
      </c>
      <c r="E30">
        <v>263</v>
      </c>
      <c r="F30">
        <v>0</v>
      </c>
      <c r="G30">
        <v>0</v>
      </c>
      <c r="H30">
        <v>97</v>
      </c>
      <c r="I30">
        <v>0</v>
      </c>
      <c r="J30">
        <v>1.2</v>
      </c>
      <c r="K30">
        <v>2</v>
      </c>
      <c r="L30">
        <v>1</v>
      </c>
      <c r="M30">
        <v>7</v>
      </c>
      <c r="N30">
        <v>1</v>
      </c>
      <c r="O30">
        <f>SUMPRODUCT(A$4:M$4, A30:M30)+N$4</f>
        <v>1.2250558955539432</v>
      </c>
      <c r="P30">
        <f>1/(1+EXP(0-O30))</f>
        <v>0.77295206905782077</v>
      </c>
      <c r="Q30">
        <f>IF(P30&lt;=0.5, 0, 1)</f>
        <v>1</v>
      </c>
      <c r="R30">
        <f>IF(N30=Q30, 0, 1)</f>
        <v>0</v>
      </c>
      <c r="S30">
        <f>IF(N30=1, P30, 1-P30)</f>
        <v>0.77295206905782077</v>
      </c>
      <c r="T30">
        <f t="shared" si="1"/>
        <v>0.25753823871069581</v>
      </c>
    </row>
    <row r="31" spans="1:20" x14ac:dyDescent="0.25">
      <c r="A31">
        <v>48</v>
      </c>
      <c r="B31">
        <v>1</v>
      </c>
      <c r="C31">
        <v>4</v>
      </c>
      <c r="D31">
        <v>130</v>
      </c>
      <c r="E31">
        <v>256</v>
      </c>
      <c r="F31">
        <v>1</v>
      </c>
      <c r="G31">
        <v>2</v>
      </c>
      <c r="H31">
        <v>150</v>
      </c>
      <c r="I31">
        <v>1</v>
      </c>
      <c r="J31">
        <v>0</v>
      </c>
      <c r="K31">
        <v>1</v>
      </c>
      <c r="L31">
        <v>2</v>
      </c>
      <c r="M31">
        <v>7</v>
      </c>
      <c r="N31">
        <v>1</v>
      </c>
      <c r="O31">
        <f>SUMPRODUCT(A$4:M$4, A31:M31)+N$4</f>
        <v>2.9793243748062768</v>
      </c>
      <c r="P31">
        <f>1/(1+EXP(0-O31))</f>
        <v>0.9516312822906331</v>
      </c>
      <c r="Q31">
        <f>IF(P31&lt;=0.5, 0, 1)</f>
        <v>1</v>
      </c>
      <c r="R31">
        <f>IF(N31=Q31, 0, 1)</f>
        <v>0</v>
      </c>
      <c r="S31">
        <f>IF(N31=1, P31, 1-P31)</f>
        <v>0.9516312822906331</v>
      </c>
      <c r="T31">
        <f t="shared" si="1"/>
        <v>4.9577627732330508E-2</v>
      </c>
    </row>
    <row r="32" spans="1:20" x14ac:dyDescent="0.25">
      <c r="A32">
        <v>65</v>
      </c>
      <c r="B32">
        <v>1</v>
      </c>
      <c r="C32">
        <v>1</v>
      </c>
      <c r="D32">
        <v>138</v>
      </c>
      <c r="E32">
        <v>282</v>
      </c>
      <c r="F32">
        <v>1</v>
      </c>
      <c r="G32">
        <v>2</v>
      </c>
      <c r="H32">
        <v>174</v>
      </c>
      <c r="I32">
        <v>0</v>
      </c>
      <c r="J32">
        <v>1.4</v>
      </c>
      <c r="K32">
        <v>2</v>
      </c>
      <c r="L32">
        <v>1</v>
      </c>
      <c r="M32">
        <v>3</v>
      </c>
      <c r="N32">
        <v>1</v>
      </c>
      <c r="O32">
        <f>SUMPRODUCT(A$4:M$4, A32:M32)+N$4</f>
        <v>-2.0781812486252162</v>
      </c>
      <c r="P32">
        <f>1/(1+EXP(0-O32))</f>
        <v>0.11123564551879055</v>
      </c>
      <c r="Q32">
        <f>IF(P32&lt;=0.5, 0, 1)</f>
        <v>0</v>
      </c>
      <c r="R32">
        <f>IF(N32=Q32, 0, 1)</f>
        <v>1</v>
      </c>
      <c r="S32">
        <f>IF(N32=1, P32, 1-P32)</f>
        <v>0.11123564551879055</v>
      </c>
      <c r="T32">
        <f t="shared" si="1"/>
        <v>2.1961043953053303</v>
      </c>
    </row>
    <row r="33" spans="1:20" x14ac:dyDescent="0.25">
      <c r="A33">
        <v>45</v>
      </c>
      <c r="B33">
        <v>0</v>
      </c>
      <c r="C33">
        <v>2</v>
      </c>
      <c r="D33">
        <v>130</v>
      </c>
      <c r="E33">
        <v>234</v>
      </c>
      <c r="F33">
        <v>0</v>
      </c>
      <c r="G33">
        <v>2</v>
      </c>
      <c r="H33">
        <v>175</v>
      </c>
      <c r="I33">
        <v>0</v>
      </c>
      <c r="J33">
        <v>0.6</v>
      </c>
      <c r="K33">
        <v>2</v>
      </c>
      <c r="L33">
        <v>0</v>
      </c>
      <c r="M33">
        <v>3</v>
      </c>
      <c r="N33">
        <v>0</v>
      </c>
      <c r="O33">
        <f>SUMPRODUCT(A$4:M$4, A33:M33)+N$4</f>
        <v>-3.4063848074380987</v>
      </c>
      <c r="P33">
        <f>1/(1+EXP(0-O33))</f>
        <v>3.2096518480208086E-2</v>
      </c>
      <c r="Q33">
        <f>IF(P33&lt;=0.5, 0, 1)</f>
        <v>0</v>
      </c>
      <c r="R33">
        <f>IF(N33=Q33, 0, 1)</f>
        <v>0</v>
      </c>
      <c r="S33">
        <f>IF(N33=1, P33, 1-P33)</f>
        <v>0.96790348151979189</v>
      </c>
      <c r="T33">
        <f t="shared" si="1"/>
        <v>3.2622905850618875E-2</v>
      </c>
    </row>
    <row r="34" spans="1:20" x14ac:dyDescent="0.25">
      <c r="A34">
        <v>29</v>
      </c>
      <c r="B34">
        <v>1</v>
      </c>
      <c r="C34">
        <v>2</v>
      </c>
      <c r="D34">
        <v>130</v>
      </c>
      <c r="E34">
        <v>204</v>
      </c>
      <c r="F34">
        <v>0</v>
      </c>
      <c r="G34">
        <v>2</v>
      </c>
      <c r="H34">
        <v>202</v>
      </c>
      <c r="I34">
        <v>0</v>
      </c>
      <c r="J34">
        <v>0</v>
      </c>
      <c r="K34">
        <v>1</v>
      </c>
      <c r="L34">
        <v>0</v>
      </c>
      <c r="M34">
        <v>3</v>
      </c>
      <c r="N34">
        <v>0</v>
      </c>
      <c r="O34">
        <f>SUMPRODUCT(A$4:M$4, A34:M34)+N$4</f>
        <v>-3.952359378144493</v>
      </c>
      <c r="P34">
        <f>1/(1+EXP(0-O34))</f>
        <v>1.8847282603387742E-2</v>
      </c>
      <c r="Q34">
        <f>IF(P34&lt;=0.5, 0, 1)</f>
        <v>0</v>
      </c>
      <c r="R34">
        <f>IF(N34=Q34, 0, 1)</f>
        <v>0</v>
      </c>
      <c r="S34">
        <f>IF(N34=1, P34, 1-P34)</f>
        <v>0.98115271739661225</v>
      </c>
      <c r="T34">
        <f t="shared" si="1"/>
        <v>1.9027156307000075E-2</v>
      </c>
    </row>
    <row r="35" spans="1:20" x14ac:dyDescent="0.25">
      <c r="A35">
        <v>51</v>
      </c>
      <c r="B35">
        <v>1</v>
      </c>
      <c r="C35">
        <v>4</v>
      </c>
      <c r="D35">
        <v>140</v>
      </c>
      <c r="E35">
        <v>261</v>
      </c>
      <c r="F35">
        <v>0</v>
      </c>
      <c r="G35">
        <v>2</v>
      </c>
      <c r="H35">
        <v>186</v>
      </c>
      <c r="I35">
        <v>1</v>
      </c>
      <c r="J35">
        <v>0</v>
      </c>
      <c r="K35">
        <v>1</v>
      </c>
      <c r="L35">
        <v>0</v>
      </c>
      <c r="M35">
        <v>3</v>
      </c>
      <c r="N35">
        <v>0</v>
      </c>
      <c r="O35">
        <f>SUMPRODUCT(A$4:M$4, A35:M35)+N$4</f>
        <v>-1.0134431510873148</v>
      </c>
      <c r="P35">
        <f>1/(1+EXP(0-O35))</f>
        <v>0.266306561410806</v>
      </c>
      <c r="Q35">
        <f>IF(P35&lt;=0.5, 0, 1)</f>
        <v>0</v>
      </c>
      <c r="R35">
        <f>IF(N35=Q35, 0, 1)</f>
        <v>0</v>
      </c>
      <c r="S35">
        <f>IF(N35=1, P35, 1-P35)</f>
        <v>0.733693438589194</v>
      </c>
      <c r="T35">
        <f t="shared" si="1"/>
        <v>0.30966399620909485</v>
      </c>
    </row>
    <row r="36" spans="1:20" x14ac:dyDescent="0.25">
      <c r="A36">
        <v>55</v>
      </c>
      <c r="B36">
        <v>0</v>
      </c>
      <c r="C36">
        <v>2</v>
      </c>
      <c r="D36">
        <v>135</v>
      </c>
      <c r="E36">
        <v>250</v>
      </c>
      <c r="F36">
        <v>0</v>
      </c>
      <c r="G36">
        <v>2</v>
      </c>
      <c r="H36">
        <v>161</v>
      </c>
      <c r="I36">
        <v>0</v>
      </c>
      <c r="J36">
        <v>1.4</v>
      </c>
      <c r="K36">
        <v>2</v>
      </c>
      <c r="L36">
        <v>0</v>
      </c>
      <c r="M36">
        <v>3</v>
      </c>
      <c r="N36">
        <v>0</v>
      </c>
      <c r="O36">
        <f>SUMPRODUCT(A$4:M$4, A36:M36)+N$4</f>
        <v>-2.8477382949351391</v>
      </c>
      <c r="P36">
        <f>1/(1+EXP(0-O36))</f>
        <v>5.4798345443383273E-2</v>
      </c>
      <c r="Q36">
        <f>IF(P36&lt;=0.5, 0, 1)</f>
        <v>0</v>
      </c>
      <c r="R36">
        <f>IF(N36=Q36, 0, 1)</f>
        <v>0</v>
      </c>
      <c r="S36">
        <f>IF(N36=1, P36, 1-P36)</f>
        <v>0.94520165455661675</v>
      </c>
      <c r="T36">
        <f t="shared" si="1"/>
        <v>5.6356983187826282E-2</v>
      </c>
    </row>
    <row r="37" spans="1:20" x14ac:dyDescent="0.25">
      <c r="A37">
        <v>70</v>
      </c>
      <c r="B37">
        <v>1</v>
      </c>
      <c r="C37">
        <v>4</v>
      </c>
      <c r="D37">
        <v>145</v>
      </c>
      <c r="E37">
        <v>174</v>
      </c>
      <c r="F37">
        <v>0</v>
      </c>
      <c r="G37">
        <v>0</v>
      </c>
      <c r="H37">
        <v>125</v>
      </c>
      <c r="I37">
        <v>1</v>
      </c>
      <c r="J37">
        <v>2.6</v>
      </c>
      <c r="K37">
        <v>3</v>
      </c>
      <c r="L37">
        <v>0</v>
      </c>
      <c r="M37">
        <v>7</v>
      </c>
      <c r="N37">
        <v>1</v>
      </c>
      <c r="O37">
        <f>SUMPRODUCT(A$4:M$4, A37:M37)+N$4</f>
        <v>3.0381995718565076</v>
      </c>
      <c r="P37">
        <f>1/(1+EXP(0-O37))</f>
        <v>0.9542703255114815</v>
      </c>
      <c r="Q37">
        <f>IF(P37&lt;=0.5, 0, 1)</f>
        <v>1</v>
      </c>
      <c r="R37">
        <f>IF(N37=Q37, 0, 1)</f>
        <v>0</v>
      </c>
      <c r="S37">
        <f>IF(N37=1, P37, 1-P37)</f>
        <v>0.9542703255114815</v>
      </c>
      <c r="T37">
        <f t="shared" si="1"/>
        <v>4.6808287597806038E-2</v>
      </c>
    </row>
    <row r="38" spans="1:20" x14ac:dyDescent="0.25">
      <c r="A38">
        <v>51</v>
      </c>
      <c r="B38">
        <v>1</v>
      </c>
      <c r="C38">
        <v>3</v>
      </c>
      <c r="D38">
        <v>125</v>
      </c>
      <c r="E38">
        <v>245</v>
      </c>
      <c r="F38">
        <v>1</v>
      </c>
      <c r="G38">
        <v>2</v>
      </c>
      <c r="H38">
        <v>166</v>
      </c>
      <c r="I38">
        <v>0</v>
      </c>
      <c r="J38">
        <v>2.4</v>
      </c>
      <c r="K38">
        <v>2</v>
      </c>
      <c r="L38">
        <v>0</v>
      </c>
      <c r="M38">
        <v>3</v>
      </c>
      <c r="N38">
        <v>0</v>
      </c>
      <c r="O38">
        <f>SUMPRODUCT(A$4:M$4, A38:M38)+N$4</f>
        <v>-1.7572272963736859</v>
      </c>
      <c r="P38">
        <f>1/(1+EXP(0-O38))</f>
        <v>0.14713794154362009</v>
      </c>
      <c r="Q38">
        <f>IF(P38&lt;=0.5, 0, 1)</f>
        <v>0</v>
      </c>
      <c r="R38">
        <f>IF(N38=Q38, 0, 1)</f>
        <v>0</v>
      </c>
      <c r="S38">
        <f>IF(N38=1, P38, 1-P38)</f>
        <v>0.85286205845637997</v>
      </c>
      <c r="T38">
        <f t="shared" si="1"/>
        <v>0.15915745798321493</v>
      </c>
    </row>
    <row r="39" spans="1:20" x14ac:dyDescent="0.25">
      <c r="A39">
        <v>59</v>
      </c>
      <c r="B39">
        <v>1</v>
      </c>
      <c r="C39">
        <v>2</v>
      </c>
      <c r="D39">
        <v>140</v>
      </c>
      <c r="E39">
        <v>221</v>
      </c>
      <c r="F39">
        <v>0</v>
      </c>
      <c r="G39">
        <v>0</v>
      </c>
      <c r="H39">
        <v>164</v>
      </c>
      <c r="I39">
        <v>1</v>
      </c>
      <c r="J39">
        <v>0</v>
      </c>
      <c r="K39">
        <v>1</v>
      </c>
      <c r="L39">
        <v>0</v>
      </c>
      <c r="M39">
        <v>3</v>
      </c>
      <c r="N39">
        <v>0</v>
      </c>
      <c r="O39">
        <f>SUMPRODUCT(A$4:M$4, A39:M39)+N$4</f>
        <v>-2.8839460864341371</v>
      </c>
      <c r="P39">
        <f>1/(1+EXP(0-O39))</f>
        <v>5.2952895101770404E-2</v>
      </c>
      <c r="Q39">
        <f>IF(P39&lt;=0.5, 0, 1)</f>
        <v>0</v>
      </c>
      <c r="R39">
        <f>IF(N39=Q39, 0, 1)</f>
        <v>0</v>
      </c>
      <c r="S39">
        <f>IF(N39=1, P39, 1-P39)</f>
        <v>0.94704710489822963</v>
      </c>
      <c r="T39">
        <f t="shared" si="1"/>
        <v>5.4406445852297619E-2</v>
      </c>
    </row>
    <row r="40" spans="1:20" x14ac:dyDescent="0.25">
      <c r="A40">
        <v>59</v>
      </c>
      <c r="B40">
        <v>1</v>
      </c>
      <c r="C40">
        <v>1</v>
      </c>
      <c r="D40">
        <v>170</v>
      </c>
      <c r="E40">
        <v>288</v>
      </c>
      <c r="F40">
        <v>0</v>
      </c>
      <c r="G40">
        <v>2</v>
      </c>
      <c r="H40">
        <v>159</v>
      </c>
      <c r="I40">
        <v>0</v>
      </c>
      <c r="J40">
        <v>0.2</v>
      </c>
      <c r="K40">
        <v>2</v>
      </c>
      <c r="L40">
        <v>0</v>
      </c>
      <c r="M40">
        <v>7</v>
      </c>
      <c r="N40">
        <v>1</v>
      </c>
      <c r="O40">
        <f>SUMPRODUCT(A$4:M$4, A40:M40)+N$4</f>
        <v>-0.65769206333118113</v>
      </c>
      <c r="P40">
        <f>1/(1+EXP(0-O40))</f>
        <v>0.34125824790838094</v>
      </c>
      <c r="Q40">
        <f>IF(P40&lt;=0.5, 0, 1)</f>
        <v>0</v>
      </c>
      <c r="R40">
        <f>IF(N40=Q40, 0, 1)</f>
        <v>1</v>
      </c>
      <c r="S40">
        <f>IF(N40=1, P40, 1-P40)</f>
        <v>0.34125824790838094</v>
      </c>
      <c r="T40">
        <f t="shared" si="1"/>
        <v>1.0751157630801607</v>
      </c>
    </row>
    <row r="41" spans="1:20" x14ac:dyDescent="0.25">
      <c r="A41">
        <v>52</v>
      </c>
      <c r="B41">
        <v>1</v>
      </c>
      <c r="C41">
        <v>2</v>
      </c>
      <c r="D41">
        <v>128</v>
      </c>
      <c r="E41">
        <v>205</v>
      </c>
      <c r="F41">
        <v>1</v>
      </c>
      <c r="G41">
        <v>0</v>
      </c>
      <c r="H41">
        <v>184</v>
      </c>
      <c r="I41">
        <v>0</v>
      </c>
      <c r="J41">
        <v>0</v>
      </c>
      <c r="K41">
        <v>1</v>
      </c>
      <c r="L41">
        <v>0</v>
      </c>
      <c r="M41">
        <v>3</v>
      </c>
      <c r="N41">
        <v>0</v>
      </c>
      <c r="O41">
        <f>SUMPRODUCT(A$4:M$4, A41:M41)+N$4</f>
        <v>-4.8676946360366609</v>
      </c>
      <c r="P41">
        <f>1/(1+EXP(0-O41))</f>
        <v>7.6323744255447573E-3</v>
      </c>
      <c r="Q41">
        <f>IF(P41&lt;=0.5, 0, 1)</f>
        <v>0</v>
      </c>
      <c r="R41">
        <f>IF(N41=Q41, 0, 1)</f>
        <v>0</v>
      </c>
      <c r="S41">
        <f>IF(N41=1, P41, 1-P41)</f>
        <v>0.99236762557445524</v>
      </c>
      <c r="T41">
        <f t="shared" si="1"/>
        <v>7.6616500520578761E-3</v>
      </c>
    </row>
    <row r="42" spans="1:20" x14ac:dyDescent="0.25">
      <c r="A42">
        <v>41</v>
      </c>
      <c r="B42">
        <v>1</v>
      </c>
      <c r="C42">
        <v>3</v>
      </c>
      <c r="D42">
        <v>112</v>
      </c>
      <c r="E42">
        <v>250</v>
      </c>
      <c r="F42">
        <v>0</v>
      </c>
      <c r="G42">
        <v>0</v>
      </c>
      <c r="H42">
        <v>179</v>
      </c>
      <c r="I42">
        <v>0</v>
      </c>
      <c r="J42">
        <v>0</v>
      </c>
      <c r="K42">
        <v>1</v>
      </c>
      <c r="L42">
        <v>0</v>
      </c>
      <c r="M42">
        <v>3</v>
      </c>
      <c r="N42">
        <v>0</v>
      </c>
      <c r="O42">
        <f>SUMPRODUCT(A$4:M$4, A42:M42)+N$4</f>
        <v>-3.6908545339144467</v>
      </c>
      <c r="P42">
        <f>1/(1+EXP(0-O42))</f>
        <v>2.4343290289693519E-2</v>
      </c>
      <c r="Q42">
        <f>IF(P42&lt;=0.5, 0, 1)</f>
        <v>0</v>
      </c>
      <c r="R42">
        <f>IF(N42=Q42, 0, 1)</f>
        <v>0</v>
      </c>
      <c r="S42">
        <f>IF(N42=1, P42, 1-P42)</f>
        <v>0.97565670971030649</v>
      </c>
      <c r="T42">
        <f t="shared" si="1"/>
        <v>2.4644486295396058E-2</v>
      </c>
    </row>
    <row r="43" spans="1:20" x14ac:dyDescent="0.25">
      <c r="A43">
        <v>52</v>
      </c>
      <c r="B43">
        <v>1</v>
      </c>
      <c r="C43">
        <v>1</v>
      </c>
      <c r="D43">
        <v>152</v>
      </c>
      <c r="E43">
        <v>298</v>
      </c>
      <c r="F43">
        <v>1</v>
      </c>
      <c r="G43">
        <v>0</v>
      </c>
      <c r="H43">
        <v>178</v>
      </c>
      <c r="I43">
        <v>0</v>
      </c>
      <c r="J43">
        <v>1.2</v>
      </c>
      <c r="K43">
        <v>2</v>
      </c>
      <c r="L43">
        <v>0</v>
      </c>
      <c r="M43">
        <v>7</v>
      </c>
      <c r="N43">
        <v>0</v>
      </c>
      <c r="O43">
        <f>SUMPRODUCT(A$4:M$4, A43:M43)+N$4</f>
        <v>-2.2614543998613925</v>
      </c>
      <c r="P43">
        <f>1/(1+EXP(0-O43))</f>
        <v>9.4366001048526216E-2</v>
      </c>
      <c r="Q43">
        <f>IF(P43&lt;=0.5, 0, 1)</f>
        <v>0</v>
      </c>
      <c r="R43">
        <f>IF(N43=Q43, 0, 1)</f>
        <v>0</v>
      </c>
      <c r="S43">
        <f>IF(N43=1, P43, 1-P43)</f>
        <v>0.90563399895147378</v>
      </c>
      <c r="T43">
        <f t="shared" si="1"/>
        <v>9.9120029226153372E-2</v>
      </c>
    </row>
    <row r="44" spans="1:20" x14ac:dyDescent="0.25">
      <c r="A44">
        <v>64</v>
      </c>
      <c r="B44">
        <v>1</v>
      </c>
      <c r="C44">
        <v>4</v>
      </c>
      <c r="D44">
        <v>120</v>
      </c>
      <c r="E44">
        <v>246</v>
      </c>
      <c r="F44">
        <v>0</v>
      </c>
      <c r="G44">
        <v>2</v>
      </c>
      <c r="H44">
        <v>96</v>
      </c>
      <c r="I44">
        <v>1</v>
      </c>
      <c r="J44">
        <v>2.2000000000000002</v>
      </c>
      <c r="K44">
        <v>3</v>
      </c>
      <c r="L44">
        <v>1</v>
      </c>
      <c r="M44">
        <v>3</v>
      </c>
      <c r="N44">
        <v>1</v>
      </c>
      <c r="O44">
        <f>SUMPRODUCT(A$4:M$4, A44:M44)+N$4</f>
        <v>3.6994443531534564</v>
      </c>
      <c r="P44">
        <f>1/(1+EXP(0-O44))</f>
        <v>0.97585989246844829</v>
      </c>
      <c r="Q44">
        <f>IF(P44&lt;=0.5, 0, 1)</f>
        <v>1</v>
      </c>
      <c r="R44">
        <f>IF(N44=Q44, 0, 1)</f>
        <v>0</v>
      </c>
      <c r="S44">
        <f>IF(N44=1, P44, 1-P44)</f>
        <v>0.97585989246844829</v>
      </c>
      <c r="T44">
        <f t="shared" si="1"/>
        <v>2.4436255672454783E-2</v>
      </c>
    </row>
    <row r="45" spans="1:20" x14ac:dyDescent="0.25">
      <c r="A45">
        <v>51</v>
      </c>
      <c r="B45">
        <v>1</v>
      </c>
      <c r="C45">
        <v>4</v>
      </c>
      <c r="D45">
        <v>140</v>
      </c>
      <c r="E45">
        <v>299</v>
      </c>
      <c r="F45">
        <v>0</v>
      </c>
      <c r="G45">
        <v>0</v>
      </c>
      <c r="H45">
        <v>173</v>
      </c>
      <c r="I45">
        <v>1</v>
      </c>
      <c r="J45">
        <v>1.6</v>
      </c>
      <c r="K45">
        <v>1</v>
      </c>
      <c r="L45">
        <v>0</v>
      </c>
      <c r="M45">
        <v>7</v>
      </c>
      <c r="N45">
        <v>1</v>
      </c>
      <c r="O45">
        <f>SUMPRODUCT(A$4:M$4, A45:M45)+N$4</f>
        <v>0.45131331778853045</v>
      </c>
      <c r="P45">
        <f>1/(1+EXP(0-O45))</f>
        <v>0.61095144161061099</v>
      </c>
      <c r="Q45">
        <f>IF(P45&lt;=0.5, 0, 1)</f>
        <v>1</v>
      </c>
      <c r="R45">
        <f>IF(N45=Q45, 0, 1)</f>
        <v>0</v>
      </c>
      <c r="S45">
        <f>IF(N45=1, P45, 1-P45)</f>
        <v>0.61095144161061099</v>
      </c>
      <c r="T45">
        <f t="shared" si="1"/>
        <v>0.4927377966011261</v>
      </c>
    </row>
    <row r="46" spans="1:20" x14ac:dyDescent="0.25">
      <c r="A46">
        <v>54</v>
      </c>
      <c r="B46">
        <v>0</v>
      </c>
      <c r="C46">
        <v>3</v>
      </c>
      <c r="D46">
        <v>110</v>
      </c>
      <c r="E46">
        <v>214</v>
      </c>
      <c r="F46">
        <v>0</v>
      </c>
      <c r="G46">
        <v>0</v>
      </c>
      <c r="H46">
        <v>158</v>
      </c>
      <c r="I46">
        <v>0</v>
      </c>
      <c r="J46">
        <v>1.6</v>
      </c>
      <c r="K46">
        <v>2</v>
      </c>
      <c r="L46">
        <v>0</v>
      </c>
      <c r="M46">
        <v>3</v>
      </c>
      <c r="N46">
        <v>0</v>
      </c>
      <c r="O46">
        <f>SUMPRODUCT(A$4:M$4, A46:M46)+N$4</f>
        <v>-3.2343854898531434</v>
      </c>
      <c r="P46">
        <f>1/(1+EXP(0-O46))</f>
        <v>3.7892044207179308E-2</v>
      </c>
      <c r="Q46">
        <f>IF(P46&lt;=0.5, 0, 1)</f>
        <v>0</v>
      </c>
      <c r="R46">
        <f>IF(N46=Q46, 0, 1)</f>
        <v>0</v>
      </c>
      <c r="S46">
        <f>IF(N46=1, P46, 1-P46)</f>
        <v>0.96210795579282071</v>
      </c>
      <c r="T46">
        <f t="shared" si="1"/>
        <v>3.8628614453784266E-2</v>
      </c>
    </row>
    <row r="47" spans="1:20" x14ac:dyDescent="0.25">
      <c r="A47">
        <v>48</v>
      </c>
      <c r="B47">
        <v>1</v>
      </c>
      <c r="C47">
        <v>3</v>
      </c>
      <c r="D47">
        <v>124</v>
      </c>
      <c r="E47">
        <v>255</v>
      </c>
      <c r="F47">
        <v>1</v>
      </c>
      <c r="G47">
        <v>0</v>
      </c>
      <c r="H47">
        <v>175</v>
      </c>
      <c r="I47">
        <v>0</v>
      </c>
      <c r="J47">
        <v>0</v>
      </c>
      <c r="K47">
        <v>1</v>
      </c>
      <c r="L47">
        <v>2</v>
      </c>
      <c r="M47">
        <v>3</v>
      </c>
      <c r="N47">
        <v>0</v>
      </c>
      <c r="O47">
        <f>SUMPRODUCT(A$4:M$4, A47:M47)+N$4</f>
        <v>-0.99028368430262681</v>
      </c>
      <c r="P47">
        <f>1/(1+EXP(0-O47))</f>
        <v>0.27085604833091248</v>
      </c>
      <c r="Q47">
        <f>IF(P47&lt;=0.5, 0, 1)</f>
        <v>0</v>
      </c>
      <c r="R47">
        <f>IF(N47=Q47, 0, 1)</f>
        <v>0</v>
      </c>
      <c r="S47">
        <f>IF(N47=1, P47, 1-P47)</f>
        <v>0.72914395166908752</v>
      </c>
      <c r="T47">
        <f t="shared" si="1"/>
        <v>0.31588410190039073</v>
      </c>
    </row>
    <row r="48" spans="1:20" x14ac:dyDescent="0.25">
      <c r="A48">
        <v>57</v>
      </c>
      <c r="B48">
        <v>1</v>
      </c>
      <c r="C48">
        <v>4</v>
      </c>
      <c r="D48">
        <v>132</v>
      </c>
      <c r="E48">
        <v>207</v>
      </c>
      <c r="F48">
        <v>0</v>
      </c>
      <c r="G48">
        <v>0</v>
      </c>
      <c r="H48">
        <v>168</v>
      </c>
      <c r="I48">
        <v>1</v>
      </c>
      <c r="J48">
        <v>0</v>
      </c>
      <c r="K48">
        <v>1</v>
      </c>
      <c r="L48">
        <v>0</v>
      </c>
      <c r="M48">
        <v>7</v>
      </c>
      <c r="N48">
        <v>0</v>
      </c>
      <c r="O48">
        <f>SUMPRODUCT(A$4:M$4, A48:M48)+N$4</f>
        <v>-0.34803845774153608</v>
      </c>
      <c r="P48">
        <f>1/(1+EXP(0-O48))</f>
        <v>0.41385817064980507</v>
      </c>
      <c r="Q48">
        <f>IF(P48&lt;=0.5, 0, 1)</f>
        <v>0</v>
      </c>
      <c r="R48">
        <f>IF(N48=Q48, 0, 1)</f>
        <v>0</v>
      </c>
      <c r="S48">
        <f>IF(N48=1, P48, 1-P48)</f>
        <v>0.58614182935019499</v>
      </c>
      <c r="T48">
        <f t="shared" si="1"/>
        <v>0.5341934890817237</v>
      </c>
    </row>
    <row r="49" spans="1:20" x14ac:dyDescent="0.25">
      <c r="A49">
        <v>70</v>
      </c>
      <c r="B49">
        <v>1</v>
      </c>
      <c r="C49">
        <v>3</v>
      </c>
      <c r="D49">
        <v>160</v>
      </c>
      <c r="E49">
        <v>269</v>
      </c>
      <c r="F49">
        <v>0</v>
      </c>
      <c r="G49">
        <v>0</v>
      </c>
      <c r="H49">
        <v>112</v>
      </c>
      <c r="I49">
        <v>1</v>
      </c>
      <c r="J49">
        <v>2.9</v>
      </c>
      <c r="K49">
        <v>2</v>
      </c>
      <c r="L49">
        <v>1</v>
      </c>
      <c r="M49">
        <v>7</v>
      </c>
      <c r="N49">
        <v>1</v>
      </c>
      <c r="O49">
        <f>SUMPRODUCT(A$4:M$4, A49:M49)+N$4</f>
        <v>3.7916116932208705</v>
      </c>
      <c r="P49">
        <f>1/(1+EXP(0-O49))</f>
        <v>0.97793847662340327</v>
      </c>
      <c r="Q49">
        <f>IF(P49&lt;=0.5, 0, 1)</f>
        <v>1</v>
      </c>
      <c r="R49">
        <f>IF(N49=Q49, 0, 1)</f>
        <v>0</v>
      </c>
      <c r="S49">
        <f>IF(N49=1, P49, 1-P49)</f>
        <v>0.97793847662340327</v>
      </c>
      <c r="T49">
        <f t="shared" si="1"/>
        <v>2.2308518264102753E-2</v>
      </c>
    </row>
    <row r="50" spans="1:20" x14ac:dyDescent="0.25">
      <c r="A50">
        <v>53</v>
      </c>
      <c r="B50">
        <v>1</v>
      </c>
      <c r="C50">
        <v>4</v>
      </c>
      <c r="D50">
        <v>142</v>
      </c>
      <c r="E50">
        <v>226</v>
      </c>
      <c r="F50">
        <v>0</v>
      </c>
      <c r="G50">
        <v>2</v>
      </c>
      <c r="H50">
        <v>111</v>
      </c>
      <c r="I50">
        <v>1</v>
      </c>
      <c r="J50">
        <v>0</v>
      </c>
      <c r="K50">
        <v>1</v>
      </c>
      <c r="L50">
        <v>0</v>
      </c>
      <c r="M50">
        <v>7</v>
      </c>
      <c r="N50">
        <v>0</v>
      </c>
      <c r="O50">
        <f>SUMPRODUCT(A$4:M$4, A50:M50)+N$4</f>
        <v>1.7299186721241089</v>
      </c>
      <c r="P50">
        <f>1/(1+EXP(0-O50))</f>
        <v>0.84940201723181297</v>
      </c>
      <c r="Q50">
        <f>IF(P50&lt;=0.5, 0, 1)</f>
        <v>1</v>
      </c>
      <c r="R50">
        <f>IF(N50=Q50, 0, 1)</f>
        <v>1</v>
      </c>
      <c r="S50">
        <f>IF(N50=1, P50, 1-P50)</f>
        <v>0.15059798276818703</v>
      </c>
      <c r="T50">
        <f t="shared" si="1"/>
        <v>1.8931413583396051</v>
      </c>
    </row>
    <row r="51" spans="1:20" x14ac:dyDescent="0.25">
      <c r="A51">
        <v>59</v>
      </c>
      <c r="B51">
        <v>1</v>
      </c>
      <c r="C51">
        <v>1</v>
      </c>
      <c r="D51">
        <v>178</v>
      </c>
      <c r="E51">
        <v>270</v>
      </c>
      <c r="F51">
        <v>0</v>
      </c>
      <c r="G51">
        <v>2</v>
      </c>
      <c r="H51">
        <v>145</v>
      </c>
      <c r="I51">
        <v>0</v>
      </c>
      <c r="J51">
        <v>4.2</v>
      </c>
      <c r="K51">
        <v>3</v>
      </c>
      <c r="L51">
        <v>0</v>
      </c>
      <c r="M51">
        <v>7</v>
      </c>
      <c r="N51">
        <v>0</v>
      </c>
      <c r="O51">
        <f>SUMPRODUCT(A$4:M$4, A51:M51)+N$4</f>
        <v>1.6068932963269411</v>
      </c>
      <c r="P51">
        <f>1/(1+EXP(0-O51))</f>
        <v>0.83297961459429037</v>
      </c>
      <c r="Q51">
        <f>IF(P51&lt;=0.5, 0, 1)</f>
        <v>1</v>
      </c>
      <c r="R51">
        <f>IF(N51=Q51, 0, 1)</f>
        <v>1</v>
      </c>
      <c r="S51">
        <f>IF(N51=1, P51, 1-P51)</f>
        <v>0.16702038540570963</v>
      </c>
      <c r="T51">
        <f t="shared" si="1"/>
        <v>1.7896394057174478</v>
      </c>
    </row>
    <row r="52" spans="1:20" x14ac:dyDescent="0.25">
      <c r="A52">
        <v>69</v>
      </c>
      <c r="B52">
        <v>1</v>
      </c>
      <c r="C52">
        <v>3</v>
      </c>
      <c r="D52">
        <v>140</v>
      </c>
      <c r="E52">
        <v>254</v>
      </c>
      <c r="F52">
        <v>0</v>
      </c>
      <c r="G52">
        <v>2</v>
      </c>
      <c r="H52">
        <v>146</v>
      </c>
      <c r="I52">
        <v>0</v>
      </c>
      <c r="J52">
        <v>2</v>
      </c>
      <c r="K52">
        <v>2</v>
      </c>
      <c r="L52">
        <v>3</v>
      </c>
      <c r="M52">
        <v>7</v>
      </c>
      <c r="N52">
        <v>1</v>
      </c>
      <c r="O52">
        <f>SUMPRODUCT(A$4:M$4, A52:M52)+N$4</f>
        <v>4.7848938429893284</v>
      </c>
      <c r="P52">
        <f>1/(1+EXP(0-O52))</f>
        <v>0.99171421715999952</v>
      </c>
      <c r="Q52">
        <f>IF(P52&lt;=0.5, 0, 1)</f>
        <v>1</v>
      </c>
      <c r="R52">
        <f>IF(N52=Q52, 0, 1)</f>
        <v>0</v>
      </c>
      <c r="S52">
        <f>IF(N52=1, P52, 1-P52)</f>
        <v>0.99171421715999952</v>
      </c>
      <c r="T52">
        <f t="shared" si="1"/>
        <v>8.320300742774376E-3</v>
      </c>
    </row>
    <row r="53" spans="1:20" x14ac:dyDescent="0.25">
      <c r="A53">
        <v>64</v>
      </c>
      <c r="B53">
        <v>0</v>
      </c>
      <c r="C53">
        <v>4</v>
      </c>
      <c r="D53">
        <v>180</v>
      </c>
      <c r="E53">
        <v>325</v>
      </c>
      <c r="F53">
        <v>0</v>
      </c>
      <c r="G53">
        <v>0</v>
      </c>
      <c r="H53">
        <v>154</v>
      </c>
      <c r="I53">
        <v>1</v>
      </c>
      <c r="J53">
        <v>0</v>
      </c>
      <c r="K53">
        <v>1</v>
      </c>
      <c r="L53">
        <v>0</v>
      </c>
      <c r="M53">
        <v>3</v>
      </c>
      <c r="N53">
        <v>0</v>
      </c>
      <c r="O53">
        <f>SUMPRODUCT(A$4:M$4, A53:M53)+N$4</f>
        <v>-0.48028971655418573</v>
      </c>
      <c r="P53">
        <f>1/(1+EXP(0-O53))</f>
        <v>0.38218371521952016</v>
      </c>
      <c r="Q53">
        <f>IF(P53&lt;=0.5, 0, 1)</f>
        <v>0</v>
      </c>
      <c r="R53">
        <f>IF(N53=Q53, 0, 1)</f>
        <v>0</v>
      </c>
      <c r="S53">
        <f>IF(N53=1, P53, 1-P53)</f>
        <v>0.61781628478047979</v>
      </c>
      <c r="T53">
        <f t="shared" si="1"/>
        <v>0.4815641395370604</v>
      </c>
    </row>
    <row r="54" spans="1:20" x14ac:dyDescent="0.25">
      <c r="A54">
        <v>55</v>
      </c>
      <c r="B54">
        <v>1</v>
      </c>
      <c r="C54">
        <v>2</v>
      </c>
      <c r="D54">
        <v>130</v>
      </c>
      <c r="E54">
        <v>262</v>
      </c>
      <c r="F54">
        <v>0</v>
      </c>
      <c r="G54">
        <v>0</v>
      </c>
      <c r="H54">
        <v>155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  <c r="O54">
        <f>SUMPRODUCT(A$4:M$4, A54:M54)+N$4</f>
        <v>-3.589847888140774</v>
      </c>
      <c r="P54">
        <f>1/(1+EXP(0-O54))</f>
        <v>2.6861094638199849E-2</v>
      </c>
      <c r="Q54">
        <f>IF(P54&lt;=0.5, 0, 1)</f>
        <v>0</v>
      </c>
      <c r="R54">
        <f>IF(N54=Q54, 0, 1)</f>
        <v>0</v>
      </c>
      <c r="S54">
        <f>IF(N54=1, P54, 1-P54)</f>
        <v>0.97313890536180014</v>
      </c>
      <c r="T54">
        <f t="shared" si="1"/>
        <v>2.7228447106833528E-2</v>
      </c>
    </row>
    <row r="55" spans="1:20" x14ac:dyDescent="0.25">
      <c r="A55">
        <v>46</v>
      </c>
      <c r="B55">
        <v>0</v>
      </c>
      <c r="C55">
        <v>2</v>
      </c>
      <c r="D55">
        <v>105</v>
      </c>
      <c r="E55">
        <v>204</v>
      </c>
      <c r="F55">
        <v>0</v>
      </c>
      <c r="G55">
        <v>0</v>
      </c>
      <c r="H55">
        <v>172</v>
      </c>
      <c r="I55">
        <v>0</v>
      </c>
      <c r="J55">
        <v>0</v>
      </c>
      <c r="K55">
        <v>1</v>
      </c>
      <c r="L55">
        <v>0</v>
      </c>
      <c r="M55">
        <v>3</v>
      </c>
      <c r="N55">
        <v>0</v>
      </c>
      <c r="O55">
        <f>SUMPRODUCT(A$4:M$4, A55:M55)+N$4</f>
        <v>-5.6735914406537127</v>
      </c>
      <c r="P55">
        <f>1/(1+EXP(0-O55))</f>
        <v>3.4237423989962111E-3</v>
      </c>
      <c r="Q55">
        <f>IF(P55&lt;=0.5, 0, 1)</f>
        <v>0</v>
      </c>
      <c r="R55">
        <f>IF(N55=Q55, 0, 1)</f>
        <v>0</v>
      </c>
      <c r="S55">
        <f>IF(N55=1, P55, 1-P55)</f>
        <v>0.99657625760100377</v>
      </c>
      <c r="T55">
        <f t="shared" si="1"/>
        <v>3.4296168171658353E-3</v>
      </c>
    </row>
    <row r="56" spans="1:20" x14ac:dyDescent="0.25">
      <c r="A56">
        <v>47</v>
      </c>
      <c r="B56">
        <v>1</v>
      </c>
      <c r="C56">
        <v>4</v>
      </c>
      <c r="D56">
        <v>112</v>
      </c>
      <c r="E56">
        <v>204</v>
      </c>
      <c r="F56">
        <v>0</v>
      </c>
      <c r="G56">
        <v>0</v>
      </c>
      <c r="H56">
        <v>143</v>
      </c>
      <c r="I56">
        <v>0</v>
      </c>
      <c r="J56">
        <v>0.1</v>
      </c>
      <c r="K56">
        <v>1</v>
      </c>
      <c r="L56">
        <v>0</v>
      </c>
      <c r="M56">
        <v>3</v>
      </c>
      <c r="N56">
        <v>0</v>
      </c>
      <c r="O56">
        <f>SUMPRODUCT(A$4:M$4, A56:M56)+N$4</f>
        <v>-2.2574420687752585</v>
      </c>
      <c r="P56">
        <f>1/(1+EXP(0-O56))</f>
        <v>9.4709457639633537E-2</v>
      </c>
      <c r="Q56">
        <f>IF(P56&lt;=0.5, 0, 1)</f>
        <v>0</v>
      </c>
      <c r="R56">
        <f>IF(N56=Q56, 0, 1)</f>
        <v>0</v>
      </c>
      <c r="S56">
        <f>IF(N56=1, P56, 1-P56)</f>
        <v>0.90529054236036643</v>
      </c>
      <c r="T56">
        <f t="shared" si="1"/>
        <v>9.9499345522763516E-2</v>
      </c>
    </row>
    <row r="57" spans="1:20" x14ac:dyDescent="0.25">
      <c r="A57">
        <v>54</v>
      </c>
      <c r="B57">
        <v>1</v>
      </c>
      <c r="C57">
        <v>4</v>
      </c>
      <c r="D57">
        <v>110</v>
      </c>
      <c r="E57">
        <v>206</v>
      </c>
      <c r="F57">
        <v>0</v>
      </c>
      <c r="G57">
        <v>2</v>
      </c>
      <c r="H57">
        <v>108</v>
      </c>
      <c r="I57">
        <v>1</v>
      </c>
      <c r="J57">
        <v>0</v>
      </c>
      <c r="K57">
        <v>2</v>
      </c>
      <c r="L57">
        <v>1</v>
      </c>
      <c r="M57">
        <v>3</v>
      </c>
      <c r="N57">
        <v>1</v>
      </c>
      <c r="O57">
        <f>SUMPRODUCT(A$4:M$4, A57:M57)+N$4</f>
        <v>1.7934116000220186</v>
      </c>
      <c r="P57">
        <f>1/(1+EXP(0-O57))</f>
        <v>0.85734503952968888</v>
      </c>
      <c r="Q57">
        <f>IF(P57&lt;=0.5, 0, 1)</f>
        <v>1</v>
      </c>
      <c r="R57">
        <f>IF(N57=Q57, 0, 1)</f>
        <v>0</v>
      </c>
      <c r="S57">
        <f>IF(N57=1, P57, 1-P57)</f>
        <v>0.85734503952968888</v>
      </c>
      <c r="T57">
        <f t="shared" si="1"/>
        <v>0.15391482819113844</v>
      </c>
    </row>
    <row r="58" spans="1:20" x14ac:dyDescent="0.25">
      <c r="A58">
        <v>66</v>
      </c>
      <c r="B58">
        <v>1</v>
      </c>
      <c r="C58">
        <v>4</v>
      </c>
      <c r="D58">
        <v>112</v>
      </c>
      <c r="E58">
        <v>212</v>
      </c>
      <c r="F58">
        <v>0</v>
      </c>
      <c r="G58">
        <v>2</v>
      </c>
      <c r="H58">
        <v>132</v>
      </c>
      <c r="I58">
        <v>1</v>
      </c>
      <c r="J58">
        <v>0.1</v>
      </c>
      <c r="K58">
        <v>1</v>
      </c>
      <c r="L58">
        <v>1</v>
      </c>
      <c r="M58">
        <v>3</v>
      </c>
      <c r="N58">
        <v>1</v>
      </c>
      <c r="O58">
        <f>SUMPRODUCT(A$4:M$4, A58:M58)+N$4</f>
        <v>0.39638928982643051</v>
      </c>
      <c r="P58">
        <f>1/(1+EXP(0-O58))</f>
        <v>0.59781983990374643</v>
      </c>
      <c r="Q58">
        <f>IF(P58&lt;=0.5, 0, 1)</f>
        <v>1</v>
      </c>
      <c r="R58">
        <f>IF(N58=Q58, 0, 1)</f>
        <v>0</v>
      </c>
      <c r="S58">
        <f>IF(N58=1, P58, 1-P58)</f>
        <v>0.59781983990374643</v>
      </c>
      <c r="T58">
        <f t="shared" si="1"/>
        <v>0.51446584148671848</v>
      </c>
    </row>
    <row r="59" spans="1:20" x14ac:dyDescent="0.25">
      <c r="A59">
        <v>55</v>
      </c>
      <c r="B59">
        <v>0</v>
      </c>
      <c r="C59">
        <v>4</v>
      </c>
      <c r="D59">
        <v>180</v>
      </c>
      <c r="E59">
        <v>327</v>
      </c>
      <c r="F59">
        <v>0</v>
      </c>
      <c r="G59">
        <v>1</v>
      </c>
      <c r="H59">
        <v>117</v>
      </c>
      <c r="I59">
        <v>1</v>
      </c>
      <c r="J59">
        <v>3.4</v>
      </c>
      <c r="K59">
        <v>2</v>
      </c>
      <c r="L59">
        <v>0</v>
      </c>
      <c r="M59">
        <v>3</v>
      </c>
      <c r="N59">
        <v>1</v>
      </c>
      <c r="O59">
        <f>SUMPRODUCT(A$4:M$4, A59:M59)+N$4</f>
        <v>2.273149154418693</v>
      </c>
      <c r="P59">
        <f>1/(1+EXP(0-O59))</f>
        <v>0.90662871499833486</v>
      </c>
      <c r="Q59">
        <f>IF(P59&lt;=0.5, 0, 1)</f>
        <v>1</v>
      </c>
      <c r="R59">
        <f>IF(N59=Q59, 0, 1)</f>
        <v>0</v>
      </c>
      <c r="S59">
        <f>IF(N59=1, P59, 1-P59)</f>
        <v>0.90662871499833486</v>
      </c>
      <c r="T59">
        <f t="shared" si="1"/>
        <v>9.802226769401233E-2</v>
      </c>
    </row>
    <row r="60" spans="1:20" x14ac:dyDescent="0.25">
      <c r="A60">
        <v>49</v>
      </c>
      <c r="B60">
        <v>1</v>
      </c>
      <c r="C60">
        <v>3</v>
      </c>
      <c r="D60">
        <v>118</v>
      </c>
      <c r="E60">
        <v>149</v>
      </c>
      <c r="F60">
        <v>0</v>
      </c>
      <c r="G60">
        <v>2</v>
      </c>
      <c r="H60">
        <v>126</v>
      </c>
      <c r="I60">
        <v>0</v>
      </c>
      <c r="J60">
        <v>0.8</v>
      </c>
      <c r="K60">
        <v>1</v>
      </c>
      <c r="L60">
        <v>3</v>
      </c>
      <c r="M60">
        <v>3</v>
      </c>
      <c r="N60">
        <v>1</v>
      </c>
      <c r="O60">
        <f>SUMPRODUCT(A$4:M$4, A60:M60)+N$4</f>
        <v>2.1477337740776292</v>
      </c>
      <c r="P60">
        <f>1/(1+EXP(0-O60))</f>
        <v>0.89545681666847565</v>
      </c>
      <c r="Q60">
        <f>IF(P60&lt;=0.5, 0, 1)</f>
        <v>1</v>
      </c>
      <c r="R60">
        <f>IF(N60=Q60, 0, 1)</f>
        <v>0</v>
      </c>
      <c r="S60">
        <f>IF(N60=1, P60, 1-P60)</f>
        <v>0.89545681666847565</v>
      </c>
      <c r="T60">
        <f t="shared" si="1"/>
        <v>0.11042128123655084</v>
      </c>
    </row>
    <row r="61" spans="1:20" x14ac:dyDescent="0.25">
      <c r="A61">
        <v>74</v>
      </c>
      <c r="B61">
        <v>0</v>
      </c>
      <c r="C61">
        <v>2</v>
      </c>
      <c r="D61">
        <v>120</v>
      </c>
      <c r="E61">
        <v>269</v>
      </c>
      <c r="F61">
        <v>0</v>
      </c>
      <c r="G61">
        <v>2</v>
      </c>
      <c r="H61">
        <v>121</v>
      </c>
      <c r="I61">
        <v>1</v>
      </c>
      <c r="J61">
        <v>0.2</v>
      </c>
      <c r="K61">
        <v>1</v>
      </c>
      <c r="L61">
        <v>1</v>
      </c>
      <c r="M61">
        <v>3</v>
      </c>
      <c r="N61">
        <v>0</v>
      </c>
      <c r="O61">
        <f>SUMPRODUCT(A$4:M$4, A61:M61)+N$4</f>
        <v>-1.6293563956957016</v>
      </c>
      <c r="P61">
        <f>1/(1+EXP(0-O61))</f>
        <v>0.16391854763723676</v>
      </c>
      <c r="Q61">
        <f>IF(P61&lt;=0.5, 0, 1)</f>
        <v>0</v>
      </c>
      <c r="R61">
        <f>IF(N61=Q61, 0, 1)</f>
        <v>0</v>
      </c>
      <c r="S61">
        <f>IF(N61=1, P61, 1-P61)</f>
        <v>0.83608145236276321</v>
      </c>
      <c r="T61">
        <f t="shared" si="1"/>
        <v>0.17902923958759562</v>
      </c>
    </row>
    <row r="62" spans="1:20" x14ac:dyDescent="0.25">
      <c r="A62">
        <v>52</v>
      </c>
      <c r="B62">
        <v>1</v>
      </c>
      <c r="C62">
        <v>4</v>
      </c>
      <c r="D62">
        <v>125</v>
      </c>
      <c r="E62">
        <v>212</v>
      </c>
      <c r="F62">
        <v>0</v>
      </c>
      <c r="G62">
        <v>0</v>
      </c>
      <c r="H62">
        <v>168</v>
      </c>
      <c r="I62">
        <v>0</v>
      </c>
      <c r="J62">
        <v>1</v>
      </c>
      <c r="K62">
        <v>1</v>
      </c>
      <c r="L62">
        <v>2</v>
      </c>
      <c r="M62">
        <v>7</v>
      </c>
      <c r="N62">
        <v>1</v>
      </c>
      <c r="O62">
        <f>SUMPRODUCT(A$4:M$4, A62:M62)+N$4</f>
        <v>1.8100574264557547</v>
      </c>
      <c r="P62">
        <f>1/(1+EXP(0-O62))</f>
        <v>0.8593688146291405</v>
      </c>
      <c r="Q62">
        <f>IF(P62&lt;=0.5, 0, 1)</f>
        <v>1</v>
      </c>
      <c r="R62">
        <f>IF(N62=Q62, 0, 1)</f>
        <v>0</v>
      </c>
      <c r="S62">
        <f>IF(N62=1, P62, 1-P62)</f>
        <v>0.8593688146291405</v>
      </c>
      <c r="T62">
        <f t="shared" si="1"/>
        <v>0.15155709567555792</v>
      </c>
    </row>
    <row r="63" spans="1:20" x14ac:dyDescent="0.25">
      <c r="A63">
        <v>57</v>
      </c>
      <c r="B63">
        <v>1</v>
      </c>
      <c r="C63">
        <v>4</v>
      </c>
      <c r="D63">
        <v>110</v>
      </c>
      <c r="E63">
        <v>201</v>
      </c>
      <c r="F63">
        <v>0</v>
      </c>
      <c r="G63">
        <v>0</v>
      </c>
      <c r="H63">
        <v>126</v>
      </c>
      <c r="I63">
        <v>1</v>
      </c>
      <c r="J63">
        <v>1.5</v>
      </c>
      <c r="K63">
        <v>2</v>
      </c>
      <c r="L63">
        <v>0</v>
      </c>
      <c r="M63">
        <v>6</v>
      </c>
      <c r="N63">
        <v>0</v>
      </c>
      <c r="O63">
        <f>SUMPRODUCT(A$4:M$4, A63:M63)+N$4</f>
        <v>0.73572531589071666</v>
      </c>
      <c r="P63">
        <f>1/(1+EXP(0-O63))</f>
        <v>0.67606039417182073</v>
      </c>
      <c r="Q63">
        <f>IF(P63&lt;=0.5, 0, 1)</f>
        <v>1</v>
      </c>
      <c r="R63">
        <f>IF(N63=Q63, 0, 1)</f>
        <v>1</v>
      </c>
      <c r="S63">
        <f>IF(N63=1, P63, 1-P63)</f>
        <v>0.32393960582817927</v>
      </c>
      <c r="T63">
        <f t="shared" si="1"/>
        <v>1.1271981823296546</v>
      </c>
    </row>
    <row r="64" spans="1:20" x14ac:dyDescent="0.25">
      <c r="A64">
        <v>61</v>
      </c>
      <c r="B64">
        <v>1</v>
      </c>
      <c r="C64">
        <v>4</v>
      </c>
      <c r="D64">
        <v>138</v>
      </c>
      <c r="E64">
        <v>166</v>
      </c>
      <c r="F64">
        <v>0</v>
      </c>
      <c r="G64">
        <v>2</v>
      </c>
      <c r="H64">
        <v>125</v>
      </c>
      <c r="I64">
        <v>1</v>
      </c>
      <c r="J64">
        <v>3.6</v>
      </c>
      <c r="K64">
        <v>2</v>
      </c>
      <c r="L64">
        <v>1</v>
      </c>
      <c r="M64">
        <v>3</v>
      </c>
      <c r="N64">
        <v>1</v>
      </c>
      <c r="O64">
        <f>SUMPRODUCT(A$4:M$4, A64:M64)+N$4</f>
        <v>2.9437117842410494</v>
      </c>
      <c r="P64">
        <f>1/(1+EXP(0-O64))</f>
        <v>0.94996544693550067</v>
      </c>
      <c r="Q64">
        <f>IF(P64&lt;=0.5, 0, 1)</f>
        <v>1</v>
      </c>
      <c r="R64">
        <f>IF(N64=Q64, 0, 1)</f>
        <v>0</v>
      </c>
      <c r="S64">
        <f>IF(N64=1, P64, 1-P64)</f>
        <v>0.94996544693550067</v>
      </c>
      <c r="T64">
        <f t="shared" si="1"/>
        <v>5.132966669585632E-2</v>
      </c>
    </row>
    <row r="65" spans="1:20" x14ac:dyDescent="0.25">
      <c r="A65">
        <v>59</v>
      </c>
      <c r="B65">
        <v>1</v>
      </c>
      <c r="C65">
        <v>3</v>
      </c>
      <c r="D65">
        <v>126</v>
      </c>
      <c r="E65">
        <v>218</v>
      </c>
      <c r="F65">
        <v>1</v>
      </c>
      <c r="G65">
        <v>0</v>
      </c>
      <c r="H65">
        <v>134</v>
      </c>
      <c r="I65">
        <v>0</v>
      </c>
      <c r="J65">
        <v>2.2000000000000002</v>
      </c>
      <c r="K65">
        <v>2</v>
      </c>
      <c r="L65">
        <v>1</v>
      </c>
      <c r="M65">
        <v>6</v>
      </c>
      <c r="N65">
        <v>1</v>
      </c>
      <c r="O65">
        <f>SUMPRODUCT(A$4:M$4, A65:M65)+N$4</f>
        <v>0.58177076205481448</v>
      </c>
      <c r="P65">
        <f>1/(1+EXP(0-O65))</f>
        <v>0.64147475679909249</v>
      </c>
      <c r="Q65">
        <f>IF(P65&lt;=0.5, 0, 1)</f>
        <v>1</v>
      </c>
      <c r="R65">
        <f>IF(N65=Q65, 0, 1)</f>
        <v>0</v>
      </c>
      <c r="S65">
        <f>IF(N65=1, P65, 1-P65)</f>
        <v>0.64147475679909249</v>
      </c>
      <c r="T65">
        <f t="shared" si="1"/>
        <v>0.44398544597490108</v>
      </c>
    </row>
    <row r="66" spans="1:20" x14ac:dyDescent="0.25">
      <c r="A66">
        <v>42</v>
      </c>
      <c r="B66">
        <v>1</v>
      </c>
      <c r="C66">
        <v>3</v>
      </c>
      <c r="D66">
        <v>130</v>
      </c>
      <c r="E66">
        <v>180</v>
      </c>
      <c r="F66">
        <v>0</v>
      </c>
      <c r="G66">
        <v>0</v>
      </c>
      <c r="H66">
        <v>150</v>
      </c>
      <c r="I66">
        <v>0</v>
      </c>
      <c r="J66">
        <v>0</v>
      </c>
      <c r="K66">
        <v>1</v>
      </c>
      <c r="L66">
        <v>0</v>
      </c>
      <c r="M66">
        <v>3</v>
      </c>
      <c r="N66">
        <v>0</v>
      </c>
      <c r="O66">
        <f>SUMPRODUCT(A$4:M$4, A66:M66)+N$4</f>
        <v>-2.707520515096685</v>
      </c>
      <c r="P66">
        <f>1/(1+EXP(0-O66))</f>
        <v>6.2531043482603424E-2</v>
      </c>
      <c r="Q66">
        <f>IF(P66&lt;=0.5, 0, 1)</f>
        <v>0</v>
      </c>
      <c r="R66">
        <f>IF(N66=Q66, 0, 1)</f>
        <v>0</v>
      </c>
      <c r="S66">
        <f>IF(N66=1, P66, 1-P66)</f>
        <v>0.93746895651739659</v>
      </c>
      <c r="T66">
        <f t="shared" si="1"/>
        <v>6.4571634733930558E-2</v>
      </c>
    </row>
    <row r="67" spans="1:20" x14ac:dyDescent="0.25">
      <c r="A67">
        <v>58</v>
      </c>
      <c r="B67">
        <v>1</v>
      </c>
      <c r="C67">
        <v>4</v>
      </c>
      <c r="D67">
        <v>114</v>
      </c>
      <c r="E67">
        <v>318</v>
      </c>
      <c r="F67">
        <v>0</v>
      </c>
      <c r="G67">
        <v>1</v>
      </c>
      <c r="H67">
        <v>140</v>
      </c>
      <c r="I67">
        <v>0</v>
      </c>
      <c r="J67">
        <v>4.4000000000000004</v>
      </c>
      <c r="K67">
        <v>3</v>
      </c>
      <c r="L67">
        <v>3</v>
      </c>
      <c r="M67">
        <v>6</v>
      </c>
      <c r="N67">
        <v>1</v>
      </c>
      <c r="O67">
        <f>SUMPRODUCT(A$4:M$4, A67:M67)+N$4</f>
        <v>6.0818625563830953</v>
      </c>
      <c r="P67">
        <f>1/(1+EXP(0-O67))</f>
        <v>0.99772128563708129</v>
      </c>
      <c r="Q67">
        <f>IF(P67&lt;=0.5, 0, 1)</f>
        <v>1</v>
      </c>
      <c r="R67">
        <f>IF(N67=Q67, 0, 1)</f>
        <v>0</v>
      </c>
      <c r="S67">
        <f>IF(N67=1, P67, 1-P67)</f>
        <v>0.99772128563708129</v>
      </c>
      <c r="T67">
        <f t="shared" si="1"/>
        <v>2.2813145833500349E-3</v>
      </c>
    </row>
    <row r="68" spans="1:20" x14ac:dyDescent="0.25">
      <c r="A68">
        <v>57</v>
      </c>
      <c r="B68">
        <v>0</v>
      </c>
      <c r="C68">
        <v>4</v>
      </c>
      <c r="D68">
        <v>140</v>
      </c>
      <c r="E68">
        <v>241</v>
      </c>
      <c r="F68">
        <v>0</v>
      </c>
      <c r="G68">
        <v>0</v>
      </c>
      <c r="H68">
        <v>123</v>
      </c>
      <c r="I68">
        <v>1</v>
      </c>
      <c r="J68">
        <v>0.2</v>
      </c>
      <c r="K68">
        <v>2</v>
      </c>
      <c r="L68">
        <v>0</v>
      </c>
      <c r="M68">
        <v>7</v>
      </c>
      <c r="N68">
        <v>1</v>
      </c>
      <c r="O68">
        <f>SUMPRODUCT(A$4:M$4, A68:M68)+N$4</f>
        <v>0.92161590467322263</v>
      </c>
      <c r="P68">
        <f>1/(1+EXP(0-O68))</f>
        <v>0.71537124297350618</v>
      </c>
      <c r="Q68">
        <f>IF(P68&lt;=0.5, 0, 1)</f>
        <v>1</v>
      </c>
      <c r="R68">
        <f>IF(N68=Q68, 0, 1)</f>
        <v>0</v>
      </c>
      <c r="S68">
        <f>IF(N68=1, P68, 1-P68)</f>
        <v>0.71537124297350618</v>
      </c>
      <c r="T68">
        <f t="shared" si="1"/>
        <v>0.33495365009471517</v>
      </c>
    </row>
    <row r="69" spans="1:20" x14ac:dyDescent="0.25">
      <c r="A69">
        <v>68</v>
      </c>
      <c r="B69">
        <v>1</v>
      </c>
      <c r="C69">
        <v>4</v>
      </c>
      <c r="D69">
        <v>144</v>
      </c>
      <c r="E69">
        <v>193</v>
      </c>
      <c r="F69">
        <v>1</v>
      </c>
      <c r="G69">
        <v>0</v>
      </c>
      <c r="H69">
        <v>141</v>
      </c>
      <c r="I69">
        <v>0</v>
      </c>
      <c r="J69">
        <v>3.4</v>
      </c>
      <c r="K69">
        <v>2</v>
      </c>
      <c r="L69">
        <v>2</v>
      </c>
      <c r="M69">
        <v>7</v>
      </c>
      <c r="N69">
        <v>1</v>
      </c>
      <c r="O69">
        <f>SUMPRODUCT(A$4:M$4, A69:M69)+N$4</f>
        <v>3.6439632359987701</v>
      </c>
      <c r="P69">
        <f>1/(1+EXP(0-O69))</f>
        <v>0.97451781541242244</v>
      </c>
      <c r="Q69">
        <f>IF(P69&lt;=0.5, 0, 1)</f>
        <v>1</v>
      </c>
      <c r="R69">
        <f>IF(N69=Q69, 0, 1)</f>
        <v>0</v>
      </c>
      <c r="S69">
        <f>IF(N69=1, P69, 1-P69)</f>
        <v>0.97451781541242244</v>
      </c>
      <c r="T69">
        <f t="shared" si="1"/>
        <v>2.5812478608582747E-2</v>
      </c>
    </row>
    <row r="70" spans="1:20" x14ac:dyDescent="0.25">
      <c r="A70">
        <v>57</v>
      </c>
      <c r="B70">
        <v>0</v>
      </c>
      <c r="C70">
        <v>2</v>
      </c>
      <c r="D70">
        <v>130</v>
      </c>
      <c r="E70">
        <v>236</v>
      </c>
      <c r="F70">
        <v>0</v>
      </c>
      <c r="G70">
        <v>2</v>
      </c>
      <c r="H70">
        <v>174</v>
      </c>
      <c r="I70">
        <v>0</v>
      </c>
      <c r="J70">
        <v>0</v>
      </c>
      <c r="K70">
        <v>2</v>
      </c>
      <c r="L70">
        <v>1</v>
      </c>
      <c r="M70">
        <v>3</v>
      </c>
      <c r="N70">
        <v>1</v>
      </c>
      <c r="O70">
        <f>SUMPRODUCT(A$4:M$4, A70:M70)+N$4</f>
        <v>-2.2456557515118911</v>
      </c>
      <c r="P70">
        <f>1/(1+EXP(0-O70))</f>
        <v>9.5724850144121729E-2</v>
      </c>
      <c r="Q70">
        <f>IF(P70&lt;=0.5, 0, 1)</f>
        <v>0</v>
      </c>
      <c r="R70">
        <f>IF(N70=Q70, 0, 1)</f>
        <v>1</v>
      </c>
      <c r="S70">
        <f>IF(N70=1, P70, 1-P70)</f>
        <v>9.5724850144121729E-2</v>
      </c>
      <c r="T70">
        <f t="shared" si="1"/>
        <v>2.3462773471031935</v>
      </c>
    </row>
    <row r="71" spans="1:20" x14ac:dyDescent="0.25">
      <c r="A71">
        <v>56</v>
      </c>
      <c r="B71">
        <v>1</v>
      </c>
      <c r="C71">
        <v>2</v>
      </c>
      <c r="D71">
        <v>120</v>
      </c>
      <c r="E71">
        <v>236</v>
      </c>
      <c r="F71">
        <v>0</v>
      </c>
      <c r="G71">
        <v>0</v>
      </c>
      <c r="H71">
        <v>178</v>
      </c>
      <c r="I71">
        <v>0</v>
      </c>
      <c r="J71">
        <v>0.8</v>
      </c>
      <c r="K71">
        <v>1</v>
      </c>
      <c r="L71">
        <v>0</v>
      </c>
      <c r="M71">
        <v>3</v>
      </c>
      <c r="N71">
        <v>0</v>
      </c>
      <c r="O71">
        <f>SUMPRODUCT(A$4:M$4, A71:M71)+N$4</f>
        <v>-4.2761323313506843</v>
      </c>
      <c r="P71">
        <f>1/(1+EXP(0-O71))</f>
        <v>1.3705844002629331E-2</v>
      </c>
      <c r="Q71">
        <f>IF(P71&lt;=0.5, 0, 1)</f>
        <v>0</v>
      </c>
      <c r="R71">
        <f>IF(N71=Q71, 0, 1)</f>
        <v>0</v>
      </c>
      <c r="S71">
        <f>IF(N71=1, P71, 1-P71)</f>
        <v>0.98629415599737069</v>
      </c>
      <c r="T71">
        <f t="shared" ref="T71:T134" si="2">IF(S71=0, 100000, -LN(S71))</f>
        <v>1.3800636217305054E-2</v>
      </c>
    </row>
    <row r="72" spans="1:20" x14ac:dyDescent="0.25">
      <c r="A72">
        <v>62</v>
      </c>
      <c r="B72">
        <v>0</v>
      </c>
      <c r="C72">
        <v>4</v>
      </c>
      <c r="D72">
        <v>140</v>
      </c>
      <c r="E72">
        <v>268</v>
      </c>
      <c r="F72">
        <v>0</v>
      </c>
      <c r="G72">
        <v>2</v>
      </c>
      <c r="H72">
        <v>160</v>
      </c>
      <c r="I72">
        <v>0</v>
      </c>
      <c r="J72">
        <v>3.6</v>
      </c>
      <c r="K72">
        <v>3</v>
      </c>
      <c r="L72">
        <v>2</v>
      </c>
      <c r="M72">
        <v>3</v>
      </c>
      <c r="N72">
        <v>1</v>
      </c>
      <c r="O72">
        <f>SUMPRODUCT(A$4:M$4, A72:M72)+N$4</f>
        <v>3.1294246963001235</v>
      </c>
      <c r="P72">
        <f>1/(1+EXP(0-O72))</f>
        <v>0.95809029869959306</v>
      </c>
      <c r="Q72">
        <f>IF(P72&lt;=0.5, 0, 1)</f>
        <v>1</v>
      </c>
      <c r="R72">
        <f>IF(N72=Q72, 0, 1)</f>
        <v>0</v>
      </c>
      <c r="S72">
        <f>IF(N72=1, P72, 1-P72)</f>
        <v>0.95809029869959306</v>
      </c>
      <c r="T72">
        <f t="shared" si="2"/>
        <v>4.2813247938004138E-2</v>
      </c>
    </row>
    <row r="73" spans="1:20" x14ac:dyDescent="0.25">
      <c r="A73">
        <v>57</v>
      </c>
      <c r="B73">
        <v>1</v>
      </c>
      <c r="C73">
        <v>3</v>
      </c>
      <c r="D73">
        <v>150</v>
      </c>
      <c r="E73">
        <v>168</v>
      </c>
      <c r="F73">
        <v>0</v>
      </c>
      <c r="G73">
        <v>0</v>
      </c>
      <c r="H73">
        <v>174</v>
      </c>
      <c r="I73">
        <v>0</v>
      </c>
      <c r="J73">
        <v>1.6</v>
      </c>
      <c r="K73">
        <v>1</v>
      </c>
      <c r="L73">
        <v>0</v>
      </c>
      <c r="M73">
        <v>3</v>
      </c>
      <c r="N73">
        <v>0</v>
      </c>
      <c r="O73">
        <f>SUMPRODUCT(A$4:M$4, A73:M73)+N$4</f>
        <v>-2.4271280688385355</v>
      </c>
      <c r="P73">
        <f>1/(1+EXP(0-O73))</f>
        <v>8.1127299840450293E-2</v>
      </c>
      <c r="Q73">
        <f>IF(P73&lt;=0.5, 0, 1)</f>
        <v>0</v>
      </c>
      <c r="R73">
        <f>IF(N73=Q73, 0, 1)</f>
        <v>0</v>
      </c>
      <c r="S73">
        <f>IF(N73=1, P73, 1-P73)</f>
        <v>0.91887270015954969</v>
      </c>
      <c r="T73">
        <f t="shared" si="2"/>
        <v>8.4607686178189728E-2</v>
      </c>
    </row>
    <row r="74" spans="1:20" x14ac:dyDescent="0.25">
      <c r="A74">
        <v>54</v>
      </c>
      <c r="B74">
        <v>1</v>
      </c>
      <c r="C74">
        <v>4</v>
      </c>
      <c r="D74">
        <v>140</v>
      </c>
      <c r="E74">
        <v>239</v>
      </c>
      <c r="F74">
        <v>0</v>
      </c>
      <c r="G74">
        <v>0</v>
      </c>
      <c r="H74">
        <v>160</v>
      </c>
      <c r="I74">
        <v>0</v>
      </c>
      <c r="J74">
        <v>1.2</v>
      </c>
      <c r="K74">
        <v>1</v>
      </c>
      <c r="L74">
        <v>0</v>
      </c>
      <c r="M74">
        <v>3</v>
      </c>
      <c r="N74">
        <v>0</v>
      </c>
      <c r="O74">
        <f>SUMPRODUCT(A$4:M$4, A74:M74)+N$4</f>
        <v>-1.4911029538738463</v>
      </c>
      <c r="P74">
        <f>1/(1+EXP(0-O74))</f>
        <v>0.18375623779077827</v>
      </c>
      <c r="Q74">
        <f>IF(P74&lt;=0.5, 0, 1)</f>
        <v>0</v>
      </c>
      <c r="R74">
        <f>IF(N74=Q74, 0, 1)</f>
        <v>0</v>
      </c>
      <c r="S74">
        <f>IF(N74=1, P74, 1-P74)</f>
        <v>0.81624376220922179</v>
      </c>
      <c r="T74">
        <f t="shared" si="2"/>
        <v>0.20304224043083829</v>
      </c>
    </row>
    <row r="75" spans="1:20" x14ac:dyDescent="0.25">
      <c r="A75">
        <v>48</v>
      </c>
      <c r="B75">
        <v>0</v>
      </c>
      <c r="C75">
        <v>3</v>
      </c>
      <c r="D75">
        <v>130</v>
      </c>
      <c r="E75">
        <v>275</v>
      </c>
      <c r="F75">
        <v>0</v>
      </c>
      <c r="G75">
        <v>0</v>
      </c>
      <c r="H75">
        <v>139</v>
      </c>
      <c r="I75">
        <v>0</v>
      </c>
      <c r="J75">
        <v>0.2</v>
      </c>
      <c r="K75">
        <v>1</v>
      </c>
      <c r="L75">
        <v>0</v>
      </c>
      <c r="M75">
        <v>3</v>
      </c>
      <c r="N75">
        <v>0</v>
      </c>
      <c r="O75">
        <f>SUMPRODUCT(A$4:M$4, A75:M75)+N$4</f>
        <v>-3.1749235260528543</v>
      </c>
      <c r="P75">
        <f>1/(1+EXP(0-O75))</f>
        <v>4.012037692217809E-2</v>
      </c>
      <c r="Q75">
        <f>IF(P75&lt;=0.5, 0, 1)</f>
        <v>0</v>
      </c>
      <c r="R75">
        <f>IF(N75=Q75, 0, 1)</f>
        <v>0</v>
      </c>
      <c r="S75">
        <f>IF(N75=1, P75, 1-P75)</f>
        <v>0.95987962307782193</v>
      </c>
      <c r="T75">
        <f t="shared" si="2"/>
        <v>4.0947395009836698E-2</v>
      </c>
    </row>
    <row r="76" spans="1:20" x14ac:dyDescent="0.25">
      <c r="A76">
        <v>58</v>
      </c>
      <c r="B76">
        <v>0</v>
      </c>
      <c r="C76">
        <v>1</v>
      </c>
      <c r="D76">
        <v>150</v>
      </c>
      <c r="E76">
        <v>283</v>
      </c>
      <c r="F76">
        <v>1</v>
      </c>
      <c r="G76">
        <v>2</v>
      </c>
      <c r="H76">
        <v>162</v>
      </c>
      <c r="I76">
        <v>0</v>
      </c>
      <c r="J76">
        <v>1</v>
      </c>
      <c r="K76">
        <v>1</v>
      </c>
      <c r="L76">
        <v>0</v>
      </c>
      <c r="M76">
        <v>3</v>
      </c>
      <c r="N76">
        <v>0</v>
      </c>
      <c r="O76">
        <f>SUMPRODUCT(A$4:M$4, A76:M76)+N$4</f>
        <v>-4.6385586787528421</v>
      </c>
      <c r="P76">
        <f>1/(1+EXP(0-O76))</f>
        <v>9.578983151677772E-3</v>
      </c>
      <c r="Q76">
        <f>IF(P76&lt;=0.5, 0, 1)</f>
        <v>0</v>
      </c>
      <c r="R76">
        <f>IF(N76=Q76, 0, 1)</f>
        <v>0</v>
      </c>
      <c r="S76">
        <f>IF(N76=1, P76, 1-P76)</f>
        <v>0.99042101684832218</v>
      </c>
      <c r="T76">
        <f t="shared" si="2"/>
        <v>9.6251567112050056E-3</v>
      </c>
    </row>
    <row r="77" spans="1:20" x14ac:dyDescent="0.25">
      <c r="A77">
        <v>58</v>
      </c>
      <c r="B77">
        <v>1</v>
      </c>
      <c r="C77">
        <v>2</v>
      </c>
      <c r="D77">
        <v>120</v>
      </c>
      <c r="E77">
        <v>284</v>
      </c>
      <c r="F77">
        <v>0</v>
      </c>
      <c r="G77">
        <v>2</v>
      </c>
      <c r="H77">
        <v>160</v>
      </c>
      <c r="I77">
        <v>0</v>
      </c>
      <c r="J77">
        <v>1.8</v>
      </c>
      <c r="K77">
        <v>2</v>
      </c>
      <c r="L77">
        <v>0</v>
      </c>
      <c r="M77">
        <v>3</v>
      </c>
      <c r="N77">
        <v>1</v>
      </c>
      <c r="O77">
        <f>SUMPRODUCT(A$4:M$4, A77:M77)+N$4</f>
        <v>-2.2386509084590864</v>
      </c>
      <c r="P77">
        <f>1/(1+EXP(0-O77))</f>
        <v>9.6332920086137239E-2</v>
      </c>
      <c r="Q77">
        <f>IF(P77&lt;=0.5, 0, 1)</f>
        <v>0</v>
      </c>
      <c r="R77">
        <f>IF(N77=Q77, 0, 1)</f>
        <v>1</v>
      </c>
      <c r="S77">
        <f>IF(N77=1, P77, 1-P77)</f>
        <v>9.6332920086137239E-2</v>
      </c>
      <c r="T77">
        <f t="shared" si="2"/>
        <v>2.3399451693102971</v>
      </c>
    </row>
    <row r="78" spans="1:20" x14ac:dyDescent="0.25">
      <c r="A78">
        <v>58</v>
      </c>
      <c r="B78">
        <v>1</v>
      </c>
      <c r="C78">
        <v>3</v>
      </c>
      <c r="D78">
        <v>132</v>
      </c>
      <c r="E78">
        <v>224</v>
      </c>
      <c r="F78">
        <v>0</v>
      </c>
      <c r="G78">
        <v>2</v>
      </c>
      <c r="H78">
        <v>173</v>
      </c>
      <c r="I78">
        <v>0</v>
      </c>
      <c r="J78">
        <v>3.2</v>
      </c>
      <c r="K78">
        <v>1</v>
      </c>
      <c r="L78">
        <v>2</v>
      </c>
      <c r="M78">
        <v>7</v>
      </c>
      <c r="N78">
        <v>1</v>
      </c>
      <c r="O78">
        <f>SUMPRODUCT(A$4:M$4, A78:M78)+N$4</f>
        <v>2.0287640418913089</v>
      </c>
      <c r="P78">
        <f>1/(1+EXP(0-O78))</f>
        <v>0.88378419325587165</v>
      </c>
      <c r="Q78">
        <f>IF(P78&lt;=0.5, 0, 1)</f>
        <v>1</v>
      </c>
      <c r="R78">
        <f>IF(N78=Q78, 0, 1)</f>
        <v>0</v>
      </c>
      <c r="S78">
        <f>IF(N78=1, P78, 1-P78)</f>
        <v>0.88378419325587165</v>
      </c>
      <c r="T78">
        <f t="shared" si="2"/>
        <v>0.12354237142408275</v>
      </c>
    </row>
    <row r="79" spans="1:20" x14ac:dyDescent="0.25">
      <c r="A79">
        <v>40</v>
      </c>
      <c r="B79">
        <v>1</v>
      </c>
      <c r="C79">
        <v>4</v>
      </c>
      <c r="D79">
        <v>110</v>
      </c>
      <c r="E79">
        <v>167</v>
      </c>
      <c r="F79">
        <v>0</v>
      </c>
      <c r="G79">
        <v>2</v>
      </c>
      <c r="H79">
        <v>114</v>
      </c>
      <c r="I79">
        <v>1</v>
      </c>
      <c r="J79">
        <v>2</v>
      </c>
      <c r="K79">
        <v>2</v>
      </c>
      <c r="L79">
        <v>0</v>
      </c>
      <c r="M79">
        <v>7</v>
      </c>
      <c r="N79">
        <v>1</v>
      </c>
      <c r="O79">
        <f>SUMPRODUCT(A$4:M$4, A79:M79)+N$4</f>
        <v>1.989510746110664</v>
      </c>
      <c r="P79">
        <f>1/(1+EXP(0-O79))</f>
        <v>0.87969136722647068</v>
      </c>
      <c r="Q79">
        <f>IF(P79&lt;=0.5, 0, 1)</f>
        <v>1</v>
      </c>
      <c r="R79">
        <f>IF(N79=Q79, 0, 1)</f>
        <v>0</v>
      </c>
      <c r="S79">
        <f>IF(N79=1, P79, 1-P79)</f>
        <v>0.87969136722647068</v>
      </c>
      <c r="T79">
        <f t="shared" si="2"/>
        <v>0.12818415208702721</v>
      </c>
    </row>
    <row r="80" spans="1:20" x14ac:dyDescent="0.25">
      <c r="A80">
        <v>60</v>
      </c>
      <c r="B80">
        <v>1</v>
      </c>
      <c r="C80">
        <v>4</v>
      </c>
      <c r="D80">
        <v>117</v>
      </c>
      <c r="E80">
        <v>230</v>
      </c>
      <c r="F80">
        <v>1</v>
      </c>
      <c r="G80">
        <v>0</v>
      </c>
      <c r="H80">
        <v>160</v>
      </c>
      <c r="I80">
        <v>1</v>
      </c>
      <c r="J80">
        <v>1.4</v>
      </c>
      <c r="K80">
        <v>1</v>
      </c>
      <c r="L80">
        <v>2</v>
      </c>
      <c r="M80">
        <v>7</v>
      </c>
      <c r="N80">
        <v>1</v>
      </c>
      <c r="O80">
        <f>SUMPRODUCT(A$4:M$4, A80:M80)+N$4</f>
        <v>2.0089438483932387</v>
      </c>
      <c r="P80">
        <f>1/(1+EXP(0-O80))</f>
        <v>0.88173293112902007</v>
      </c>
      <c r="Q80">
        <f>IF(P80&lt;=0.5, 0, 1)</f>
        <v>1</v>
      </c>
      <c r="R80">
        <f>IF(N80=Q80, 0, 1)</f>
        <v>0</v>
      </c>
      <c r="S80">
        <f>IF(N80=1, P80, 1-P80)</f>
        <v>0.88173293112902007</v>
      </c>
      <c r="T80">
        <f t="shared" si="2"/>
        <v>0.12586606800171848</v>
      </c>
    </row>
    <row r="81" spans="1:20" x14ac:dyDescent="0.25">
      <c r="A81">
        <v>59</v>
      </c>
      <c r="B81">
        <v>1</v>
      </c>
      <c r="C81">
        <v>4</v>
      </c>
      <c r="D81">
        <v>135</v>
      </c>
      <c r="E81">
        <v>234</v>
      </c>
      <c r="F81">
        <v>0</v>
      </c>
      <c r="G81">
        <v>0</v>
      </c>
      <c r="H81">
        <v>161</v>
      </c>
      <c r="I81">
        <v>0</v>
      </c>
      <c r="J81">
        <v>0.5</v>
      </c>
      <c r="K81">
        <v>2</v>
      </c>
      <c r="L81">
        <v>0</v>
      </c>
      <c r="M81">
        <v>7</v>
      </c>
      <c r="N81">
        <v>0</v>
      </c>
      <c r="O81">
        <f>SUMPRODUCT(A$4:M$4, A81:M81)+N$4</f>
        <v>0.17572239267702905</v>
      </c>
      <c r="P81">
        <f>1/(1+EXP(0-O81))</f>
        <v>0.54381790407118713</v>
      </c>
      <c r="Q81">
        <f>IF(P81&lt;=0.5, 0, 1)</f>
        <v>1</v>
      </c>
      <c r="R81">
        <f>IF(N81=Q81, 0, 1)</f>
        <v>1</v>
      </c>
      <c r="S81">
        <f>IF(N81=1, P81, 1-P81)</f>
        <v>0.45618209592881287</v>
      </c>
      <c r="T81">
        <f t="shared" si="2"/>
        <v>0.78486321600280251</v>
      </c>
    </row>
    <row r="82" spans="1:20" x14ac:dyDescent="0.25">
      <c r="A82">
        <v>44</v>
      </c>
      <c r="B82">
        <v>1</v>
      </c>
      <c r="C82">
        <v>3</v>
      </c>
      <c r="D82">
        <v>130</v>
      </c>
      <c r="E82">
        <v>233</v>
      </c>
      <c r="F82">
        <v>0</v>
      </c>
      <c r="G82">
        <v>0</v>
      </c>
      <c r="H82">
        <v>179</v>
      </c>
      <c r="I82">
        <v>1</v>
      </c>
      <c r="J82">
        <v>0.4</v>
      </c>
      <c r="K82">
        <v>1</v>
      </c>
      <c r="L82">
        <v>0</v>
      </c>
      <c r="M82">
        <v>3</v>
      </c>
      <c r="N82">
        <v>0</v>
      </c>
      <c r="O82">
        <f>SUMPRODUCT(A$4:M$4, A82:M82)+N$4</f>
        <v>-2.3870780248835928</v>
      </c>
      <c r="P82">
        <f>1/(1+EXP(0-O82))</f>
        <v>8.4163383981697287E-2</v>
      </c>
      <c r="Q82">
        <f>IF(P82&lt;=0.5, 0, 1)</f>
        <v>0</v>
      </c>
      <c r="R82">
        <f>IF(N82=Q82, 0, 1)</f>
        <v>0</v>
      </c>
      <c r="S82">
        <f>IF(N82=1, P82, 1-P82)</f>
        <v>0.91583661601830268</v>
      </c>
      <c r="T82">
        <f t="shared" si="2"/>
        <v>8.7917297009500864E-2</v>
      </c>
    </row>
    <row r="83" spans="1:20" x14ac:dyDescent="0.25">
      <c r="A83">
        <v>65</v>
      </c>
      <c r="B83">
        <v>0</v>
      </c>
      <c r="C83">
        <v>4</v>
      </c>
      <c r="D83">
        <v>150</v>
      </c>
      <c r="E83">
        <v>225</v>
      </c>
      <c r="F83">
        <v>0</v>
      </c>
      <c r="G83">
        <v>2</v>
      </c>
      <c r="H83">
        <v>114</v>
      </c>
      <c r="I83">
        <v>0</v>
      </c>
      <c r="J83">
        <v>1</v>
      </c>
      <c r="K83">
        <v>2</v>
      </c>
      <c r="L83">
        <v>3</v>
      </c>
      <c r="M83">
        <v>7</v>
      </c>
      <c r="N83">
        <v>1</v>
      </c>
      <c r="O83">
        <f>SUMPRODUCT(A$4:M$4, A83:M83)+N$4</f>
        <v>5.4359682590471969</v>
      </c>
      <c r="P83">
        <f>1/(1+EXP(0-O83))</f>
        <v>0.9956618869607603</v>
      </c>
      <c r="Q83">
        <f>IF(P83&lt;=0.5, 0, 1)</f>
        <v>1</v>
      </c>
      <c r="R83">
        <f>IF(N83=Q83, 0, 1)</f>
        <v>0</v>
      </c>
      <c r="S83">
        <f>IF(N83=1, P83, 1-P83)</f>
        <v>0.9956618869607603</v>
      </c>
      <c r="T83">
        <f t="shared" si="2"/>
        <v>4.3475499537675892E-3</v>
      </c>
    </row>
    <row r="84" spans="1:20" x14ac:dyDescent="0.25">
      <c r="A84">
        <v>51</v>
      </c>
      <c r="B84">
        <v>1</v>
      </c>
      <c r="C84">
        <v>3</v>
      </c>
      <c r="D84">
        <v>110</v>
      </c>
      <c r="E84">
        <v>175</v>
      </c>
      <c r="F84">
        <v>0</v>
      </c>
      <c r="G84">
        <v>0</v>
      </c>
      <c r="H84">
        <v>123</v>
      </c>
      <c r="I84">
        <v>0</v>
      </c>
      <c r="J84">
        <v>0.6</v>
      </c>
      <c r="K84">
        <v>1</v>
      </c>
      <c r="L84">
        <v>0</v>
      </c>
      <c r="M84">
        <v>3</v>
      </c>
      <c r="N84">
        <v>0</v>
      </c>
      <c r="O84">
        <f>SUMPRODUCT(A$4:M$4, A84:M84)+N$4</f>
        <v>-2.7345360900182261</v>
      </c>
      <c r="P84">
        <f>1/(1+EXP(0-O84))</f>
        <v>6.0965957952542491E-2</v>
      </c>
      <c r="Q84">
        <f>IF(P84&lt;=0.5, 0, 1)</f>
        <v>0</v>
      </c>
      <c r="R84">
        <f>IF(N84=Q84, 0, 1)</f>
        <v>0</v>
      </c>
      <c r="S84">
        <f>IF(N84=1, P84, 1-P84)</f>
        <v>0.93903404204745755</v>
      </c>
      <c r="T84">
        <f t="shared" si="2"/>
        <v>6.2903546919347436E-2</v>
      </c>
    </row>
    <row r="85" spans="1:20" x14ac:dyDescent="0.25">
      <c r="A85">
        <v>65</v>
      </c>
      <c r="B85">
        <v>0</v>
      </c>
      <c r="C85">
        <v>3</v>
      </c>
      <c r="D85">
        <v>140</v>
      </c>
      <c r="E85">
        <v>417</v>
      </c>
      <c r="F85">
        <v>1</v>
      </c>
      <c r="G85">
        <v>2</v>
      </c>
      <c r="H85">
        <v>157</v>
      </c>
      <c r="I85">
        <v>0</v>
      </c>
      <c r="J85">
        <v>0.8</v>
      </c>
      <c r="K85">
        <v>1</v>
      </c>
      <c r="L85">
        <v>1</v>
      </c>
      <c r="M85">
        <v>3</v>
      </c>
      <c r="N85">
        <v>0</v>
      </c>
      <c r="O85">
        <f>SUMPRODUCT(A$4:M$4, A85:M85)+N$4</f>
        <v>-1.564268799857679</v>
      </c>
      <c r="P85">
        <f>1/(1+EXP(0-O85))</f>
        <v>0.17303495513316786</v>
      </c>
      <c r="Q85">
        <f>IF(P85&lt;=0.5, 0, 1)</f>
        <v>0</v>
      </c>
      <c r="R85">
        <f>IF(N85=Q85, 0, 1)</f>
        <v>0</v>
      </c>
      <c r="S85">
        <f>IF(N85=1, P85, 1-P85)</f>
        <v>0.8269650448668322</v>
      </c>
      <c r="T85">
        <f t="shared" si="2"/>
        <v>0.18999285224371754</v>
      </c>
    </row>
    <row r="86" spans="1:20" x14ac:dyDescent="0.25">
      <c r="A86">
        <v>60</v>
      </c>
      <c r="B86">
        <v>1</v>
      </c>
      <c r="C86">
        <v>4</v>
      </c>
      <c r="D86">
        <v>130</v>
      </c>
      <c r="E86">
        <v>253</v>
      </c>
      <c r="F86">
        <v>0</v>
      </c>
      <c r="G86">
        <v>0</v>
      </c>
      <c r="H86">
        <v>144</v>
      </c>
      <c r="I86">
        <v>1</v>
      </c>
      <c r="J86">
        <v>1.4</v>
      </c>
      <c r="K86">
        <v>1</v>
      </c>
      <c r="L86">
        <v>1</v>
      </c>
      <c r="M86">
        <v>7</v>
      </c>
      <c r="N86">
        <v>1</v>
      </c>
      <c r="O86">
        <f>SUMPRODUCT(A$4:M$4, A86:M86)+N$4</f>
        <v>1.898153857605676</v>
      </c>
      <c r="P86">
        <f>1/(1+EXP(0-O86))</f>
        <v>0.86968243604004336</v>
      </c>
      <c r="Q86">
        <f>IF(P86&lt;=0.5, 0, 1)</f>
        <v>1</v>
      </c>
      <c r="R86">
        <f>IF(N86=Q86, 0, 1)</f>
        <v>0</v>
      </c>
      <c r="S86">
        <f>IF(N86=1, P86, 1-P86)</f>
        <v>0.86968243604004336</v>
      </c>
      <c r="T86">
        <f t="shared" si="2"/>
        <v>0.13962715001400733</v>
      </c>
    </row>
    <row r="87" spans="1:20" x14ac:dyDescent="0.25">
      <c r="A87">
        <v>54</v>
      </c>
      <c r="B87">
        <v>1</v>
      </c>
      <c r="C87">
        <v>4</v>
      </c>
      <c r="D87">
        <v>124</v>
      </c>
      <c r="E87">
        <v>266</v>
      </c>
      <c r="F87">
        <v>0</v>
      </c>
      <c r="G87">
        <v>2</v>
      </c>
      <c r="H87">
        <v>109</v>
      </c>
      <c r="I87">
        <v>1</v>
      </c>
      <c r="J87">
        <v>2.2000000000000002</v>
      </c>
      <c r="K87">
        <v>2</v>
      </c>
      <c r="L87">
        <v>1</v>
      </c>
      <c r="M87">
        <v>7</v>
      </c>
      <c r="N87">
        <v>1</v>
      </c>
      <c r="O87">
        <f>SUMPRODUCT(A$4:M$4, A87:M87)+N$4</f>
        <v>4.0654833818046949</v>
      </c>
      <c r="P87">
        <f>1/(1+EXP(0-O87))</f>
        <v>0.9831346253564146</v>
      </c>
      <c r="Q87">
        <f>IF(P87&lt;=0.5, 0, 1)</f>
        <v>1</v>
      </c>
      <c r="R87">
        <f>IF(N87=Q87, 0, 1)</f>
        <v>0</v>
      </c>
      <c r="S87">
        <f>IF(N87=1, P87, 1-P87)</f>
        <v>0.9831346253564146</v>
      </c>
      <c r="T87">
        <f t="shared" si="2"/>
        <v>1.7009214645199576E-2</v>
      </c>
    </row>
    <row r="88" spans="1:20" x14ac:dyDescent="0.25">
      <c r="A88">
        <v>50</v>
      </c>
      <c r="B88">
        <v>1</v>
      </c>
      <c r="C88">
        <v>3</v>
      </c>
      <c r="D88">
        <v>140</v>
      </c>
      <c r="E88">
        <v>233</v>
      </c>
      <c r="F88">
        <v>0</v>
      </c>
      <c r="G88">
        <v>0</v>
      </c>
      <c r="H88">
        <v>163</v>
      </c>
      <c r="I88">
        <v>0</v>
      </c>
      <c r="J88">
        <v>0.6</v>
      </c>
      <c r="K88">
        <v>2</v>
      </c>
      <c r="L88">
        <v>1</v>
      </c>
      <c r="M88">
        <v>7</v>
      </c>
      <c r="N88">
        <v>1</v>
      </c>
      <c r="O88">
        <f>SUMPRODUCT(A$4:M$4, A88:M88)+N$4</f>
        <v>0.98077527980873924</v>
      </c>
      <c r="P88">
        <f>1/(1+EXP(0-O88))</f>
        <v>0.72726202171271703</v>
      </c>
      <c r="Q88">
        <f>IF(P88&lt;=0.5, 0, 1)</f>
        <v>1</v>
      </c>
      <c r="R88">
        <f>IF(N88=Q88, 0, 1)</f>
        <v>0</v>
      </c>
      <c r="S88">
        <f>IF(N88=1, P88, 1-P88)</f>
        <v>0.72726202171271703</v>
      </c>
      <c r="T88">
        <f t="shared" si="2"/>
        <v>0.31846845137189111</v>
      </c>
    </row>
    <row r="89" spans="1:20" x14ac:dyDescent="0.25">
      <c r="A89">
        <v>54</v>
      </c>
      <c r="B89">
        <v>1</v>
      </c>
      <c r="C89">
        <v>3</v>
      </c>
      <c r="D89">
        <v>125</v>
      </c>
      <c r="E89">
        <v>273</v>
      </c>
      <c r="F89">
        <v>0</v>
      </c>
      <c r="G89">
        <v>2</v>
      </c>
      <c r="H89">
        <v>152</v>
      </c>
      <c r="I89">
        <v>0</v>
      </c>
      <c r="J89">
        <v>0.5</v>
      </c>
      <c r="K89">
        <v>3</v>
      </c>
      <c r="L89">
        <v>1</v>
      </c>
      <c r="M89">
        <v>3</v>
      </c>
      <c r="N89">
        <v>0</v>
      </c>
      <c r="O89">
        <f>SUMPRODUCT(A$4:M$4, A89:M89)+N$4</f>
        <v>0.90264679704282713</v>
      </c>
      <c r="P89">
        <f>1/(1+EXP(0-O89))</f>
        <v>0.71149311639182578</v>
      </c>
      <c r="Q89">
        <f>IF(P89&lt;=0.5, 0, 1)</f>
        <v>1</v>
      </c>
      <c r="R89">
        <f>IF(N89=Q89, 0, 1)</f>
        <v>1</v>
      </c>
      <c r="S89">
        <f>IF(N89=1, P89, 1-P89)</f>
        <v>0.28850688360817422</v>
      </c>
      <c r="T89">
        <f t="shared" si="2"/>
        <v>1.2430363333249563</v>
      </c>
    </row>
    <row r="90" spans="1:20" x14ac:dyDescent="0.25">
      <c r="A90">
        <v>60</v>
      </c>
      <c r="B90">
        <v>1</v>
      </c>
      <c r="C90">
        <v>3</v>
      </c>
      <c r="D90">
        <v>140</v>
      </c>
      <c r="E90">
        <v>185</v>
      </c>
      <c r="F90">
        <v>0</v>
      </c>
      <c r="G90">
        <v>2</v>
      </c>
      <c r="H90">
        <v>155</v>
      </c>
      <c r="I90">
        <v>0</v>
      </c>
      <c r="J90">
        <v>3</v>
      </c>
      <c r="K90">
        <v>2</v>
      </c>
      <c r="L90">
        <v>0</v>
      </c>
      <c r="M90">
        <v>3</v>
      </c>
      <c r="N90">
        <v>1</v>
      </c>
      <c r="O90">
        <f>SUMPRODUCT(A$4:M$4, A90:M90)+N$4</f>
        <v>-0.67434648783178375</v>
      </c>
      <c r="P90">
        <f>1/(1+EXP(0-O90))</f>
        <v>0.33752427370218879</v>
      </c>
      <c r="Q90">
        <f>IF(P90&lt;=0.5, 0, 1)</f>
        <v>0</v>
      </c>
      <c r="R90">
        <f>IF(N90=Q90, 0, 1)</f>
        <v>1</v>
      </c>
      <c r="S90">
        <f>IF(N90=1, P90, 1-P90)</f>
        <v>0.33752427370218879</v>
      </c>
      <c r="T90">
        <f t="shared" si="2"/>
        <v>1.0861178491752619</v>
      </c>
    </row>
    <row r="91" spans="1:20" x14ac:dyDescent="0.25">
      <c r="A91">
        <v>54</v>
      </c>
      <c r="B91">
        <v>1</v>
      </c>
      <c r="C91">
        <v>3</v>
      </c>
      <c r="D91">
        <v>150</v>
      </c>
      <c r="E91">
        <v>232</v>
      </c>
      <c r="F91">
        <v>0</v>
      </c>
      <c r="G91">
        <v>2</v>
      </c>
      <c r="H91">
        <v>165</v>
      </c>
      <c r="I91">
        <v>0</v>
      </c>
      <c r="J91">
        <v>1.6</v>
      </c>
      <c r="K91">
        <v>1</v>
      </c>
      <c r="L91">
        <v>0</v>
      </c>
      <c r="M91">
        <v>7</v>
      </c>
      <c r="N91">
        <v>0</v>
      </c>
      <c r="O91">
        <f>SUMPRODUCT(A$4:M$4, A91:M91)+N$4</f>
        <v>-0.35624682853655365</v>
      </c>
      <c r="P91">
        <f>1/(1+EXP(0-O91))</f>
        <v>0.41186840557016724</v>
      </c>
      <c r="Q91">
        <f>IF(P91&lt;=0.5, 0, 1)</f>
        <v>0</v>
      </c>
      <c r="R91">
        <f>IF(N91=Q91, 0, 1)</f>
        <v>0</v>
      </c>
      <c r="S91">
        <f>IF(N91=1, P91, 1-P91)</f>
        <v>0.58813159442983276</v>
      </c>
      <c r="T91">
        <f t="shared" si="2"/>
        <v>0.53080455607226973</v>
      </c>
    </row>
    <row r="92" spans="1:20" x14ac:dyDescent="0.25">
      <c r="A92">
        <v>51</v>
      </c>
      <c r="B92">
        <v>0</v>
      </c>
      <c r="C92">
        <v>3</v>
      </c>
      <c r="D92">
        <v>140</v>
      </c>
      <c r="E92">
        <v>308</v>
      </c>
      <c r="F92">
        <v>0</v>
      </c>
      <c r="G92">
        <v>2</v>
      </c>
      <c r="H92">
        <v>142</v>
      </c>
      <c r="I92">
        <v>0</v>
      </c>
      <c r="J92">
        <v>1.5</v>
      </c>
      <c r="K92">
        <v>1</v>
      </c>
      <c r="L92">
        <v>1</v>
      </c>
      <c r="M92">
        <v>3</v>
      </c>
      <c r="N92">
        <v>0</v>
      </c>
      <c r="O92">
        <f>SUMPRODUCT(A$4:M$4, A92:M92)+N$4</f>
        <v>-0.70196655027955224</v>
      </c>
      <c r="P92">
        <f>1/(1+EXP(0-O92))</f>
        <v>0.33137636262164016</v>
      </c>
      <c r="Q92">
        <f>IF(P92&lt;=0.5, 0, 1)</f>
        <v>0</v>
      </c>
      <c r="R92">
        <f>IF(N92=Q92, 0, 1)</f>
        <v>0</v>
      </c>
      <c r="S92">
        <f>IF(N92=1, P92, 1-P92)</f>
        <v>0.66862363737835984</v>
      </c>
      <c r="T92">
        <f t="shared" si="2"/>
        <v>0.40253395207879339</v>
      </c>
    </row>
    <row r="93" spans="1:20" x14ac:dyDescent="0.25">
      <c r="A93">
        <v>48</v>
      </c>
      <c r="B93">
        <v>1</v>
      </c>
      <c r="C93">
        <v>2</v>
      </c>
      <c r="D93">
        <v>130</v>
      </c>
      <c r="E93">
        <v>245</v>
      </c>
      <c r="F93">
        <v>0</v>
      </c>
      <c r="G93">
        <v>2</v>
      </c>
      <c r="H93">
        <v>180</v>
      </c>
      <c r="I93">
        <v>0</v>
      </c>
      <c r="J93">
        <v>0.2</v>
      </c>
      <c r="K93">
        <v>2</v>
      </c>
      <c r="L93">
        <v>0</v>
      </c>
      <c r="M93">
        <v>3</v>
      </c>
      <c r="N93">
        <v>0</v>
      </c>
      <c r="O93">
        <f>SUMPRODUCT(A$4:M$4, A93:M93)+N$4</f>
        <v>-2.6980796466368693</v>
      </c>
      <c r="P93">
        <f>1/(1+EXP(0-O93))</f>
        <v>6.3086766860779422E-2</v>
      </c>
      <c r="Q93">
        <f>IF(P93&lt;=0.5, 0, 1)</f>
        <v>0</v>
      </c>
      <c r="R93">
        <f>IF(N93=Q93, 0, 1)</f>
        <v>0</v>
      </c>
      <c r="S93">
        <f>IF(N93=1, P93, 1-P93)</f>
        <v>0.93691323313922059</v>
      </c>
      <c r="T93">
        <f t="shared" si="2"/>
        <v>6.5164601736632341E-2</v>
      </c>
    </row>
    <row r="94" spans="1:20" x14ac:dyDescent="0.25">
      <c r="A94">
        <v>39</v>
      </c>
      <c r="B94">
        <v>1</v>
      </c>
      <c r="C94">
        <v>3</v>
      </c>
      <c r="D94">
        <v>140</v>
      </c>
      <c r="E94">
        <v>321</v>
      </c>
      <c r="F94">
        <v>0</v>
      </c>
      <c r="G94">
        <v>2</v>
      </c>
      <c r="H94">
        <v>182</v>
      </c>
      <c r="I94">
        <v>0</v>
      </c>
      <c r="J94">
        <v>0</v>
      </c>
      <c r="K94">
        <v>1</v>
      </c>
      <c r="L94">
        <v>0</v>
      </c>
      <c r="M94">
        <v>3</v>
      </c>
      <c r="N94">
        <v>0</v>
      </c>
      <c r="O94">
        <f>SUMPRODUCT(A$4:M$4, A94:M94)+N$4</f>
        <v>-2.2127474166254659</v>
      </c>
      <c r="P94">
        <f>1/(1+EXP(0-O94))</f>
        <v>9.8611593149460053E-2</v>
      </c>
      <c r="Q94">
        <f>IF(P94&lt;=0.5, 0, 1)</f>
        <v>0</v>
      </c>
      <c r="R94">
        <f>IF(N94=Q94, 0, 1)</f>
        <v>0</v>
      </c>
      <c r="S94">
        <f>IF(N94=1, P94, 1-P94)</f>
        <v>0.90138840685054</v>
      </c>
      <c r="T94">
        <f t="shared" si="2"/>
        <v>0.1038190300790526</v>
      </c>
    </row>
    <row r="95" spans="1:20" x14ac:dyDescent="0.25">
      <c r="A95">
        <v>52</v>
      </c>
      <c r="B95">
        <v>1</v>
      </c>
      <c r="C95">
        <v>2</v>
      </c>
      <c r="D95">
        <v>120</v>
      </c>
      <c r="E95">
        <v>325</v>
      </c>
      <c r="F95">
        <v>0</v>
      </c>
      <c r="G95">
        <v>0</v>
      </c>
      <c r="H95">
        <v>172</v>
      </c>
      <c r="I95">
        <v>0</v>
      </c>
      <c r="J95">
        <v>0.2</v>
      </c>
      <c r="K95">
        <v>1</v>
      </c>
      <c r="L95">
        <v>0</v>
      </c>
      <c r="M95">
        <v>3</v>
      </c>
      <c r="N95">
        <v>0</v>
      </c>
      <c r="O95">
        <f>SUMPRODUCT(A$4:M$4, A95:M95)+N$4</f>
        <v>-4.022753544023983</v>
      </c>
      <c r="P95">
        <f>1/(1+EXP(0-O95))</f>
        <v>1.7588697673434548E-2</v>
      </c>
      <c r="Q95">
        <f>IF(P95&lt;=0.5, 0, 1)</f>
        <v>0</v>
      </c>
      <c r="R95">
        <f>IF(N95=Q95, 0, 1)</f>
        <v>0</v>
      </c>
      <c r="S95">
        <f>IF(N95=1, P95, 1-P95)</f>
        <v>0.98241130232656548</v>
      </c>
      <c r="T95">
        <f t="shared" si="2"/>
        <v>1.7745216844195503E-2</v>
      </c>
    </row>
    <row r="96" spans="1:20" x14ac:dyDescent="0.25">
      <c r="A96">
        <v>44</v>
      </c>
      <c r="B96">
        <v>1</v>
      </c>
      <c r="C96">
        <v>3</v>
      </c>
      <c r="D96">
        <v>140</v>
      </c>
      <c r="E96">
        <v>235</v>
      </c>
      <c r="F96">
        <v>0</v>
      </c>
      <c r="G96">
        <v>2</v>
      </c>
      <c r="H96">
        <v>180</v>
      </c>
      <c r="I96">
        <v>0</v>
      </c>
      <c r="J96">
        <v>0</v>
      </c>
      <c r="K96">
        <v>1</v>
      </c>
      <c r="L96">
        <v>0</v>
      </c>
      <c r="M96">
        <v>3</v>
      </c>
      <c r="N96">
        <v>0</v>
      </c>
      <c r="O96">
        <f>SUMPRODUCT(A$4:M$4, A96:M96)+N$4</f>
        <v>-2.4380660351208538</v>
      </c>
      <c r="P96">
        <f>1/(1+EXP(0-O96))</f>
        <v>8.0315648678875792E-2</v>
      </c>
      <c r="Q96">
        <f>IF(P96&lt;=0.5, 0, 1)</f>
        <v>0</v>
      </c>
      <c r="R96">
        <f>IF(N96=Q96, 0, 1)</f>
        <v>0</v>
      </c>
      <c r="S96">
        <f>IF(N96=1, P96, 1-P96)</f>
        <v>0.91968435132112425</v>
      </c>
      <c r="T96">
        <f t="shared" si="2"/>
        <v>8.3724764200165849E-2</v>
      </c>
    </row>
    <row r="97" spans="1:20" x14ac:dyDescent="0.25">
      <c r="A97">
        <v>59</v>
      </c>
      <c r="B97">
        <v>1</v>
      </c>
      <c r="C97">
        <v>4</v>
      </c>
      <c r="D97">
        <v>110</v>
      </c>
      <c r="E97">
        <v>239</v>
      </c>
      <c r="F97">
        <v>0</v>
      </c>
      <c r="G97">
        <v>2</v>
      </c>
      <c r="H97">
        <v>142</v>
      </c>
      <c r="I97">
        <v>1</v>
      </c>
      <c r="J97">
        <v>1.2</v>
      </c>
      <c r="K97">
        <v>2</v>
      </c>
      <c r="L97">
        <v>1</v>
      </c>
      <c r="M97">
        <v>7</v>
      </c>
      <c r="N97">
        <v>1</v>
      </c>
      <c r="O97">
        <f>SUMPRODUCT(A$4:M$4, A97:M97)+N$4</f>
        <v>2.5887273469692662</v>
      </c>
      <c r="P97">
        <f>1/(1+EXP(0-O97))</f>
        <v>0.93013255777519777</v>
      </c>
      <c r="Q97">
        <f>IF(P97&lt;=0.5, 0, 1)</f>
        <v>1</v>
      </c>
      <c r="R97">
        <f>IF(N97=Q97, 0, 1)</f>
        <v>0</v>
      </c>
      <c r="S97">
        <f>IF(N97=1, P97, 1-P97)</f>
        <v>0.93013255777519777</v>
      </c>
      <c r="T97">
        <f t="shared" si="2"/>
        <v>7.2428167749869765E-2</v>
      </c>
    </row>
    <row r="98" spans="1:20" x14ac:dyDescent="0.25">
      <c r="A98">
        <v>52</v>
      </c>
      <c r="B98">
        <v>1</v>
      </c>
      <c r="C98">
        <v>2</v>
      </c>
      <c r="D98">
        <v>134</v>
      </c>
      <c r="E98">
        <v>201</v>
      </c>
      <c r="F98">
        <v>0</v>
      </c>
      <c r="G98">
        <v>0</v>
      </c>
      <c r="H98">
        <v>158</v>
      </c>
      <c r="I98">
        <v>0</v>
      </c>
      <c r="J98">
        <v>0.8</v>
      </c>
      <c r="K98">
        <v>1</v>
      </c>
      <c r="L98">
        <v>1</v>
      </c>
      <c r="M98">
        <v>3</v>
      </c>
      <c r="N98">
        <v>0</v>
      </c>
      <c r="O98">
        <f>SUMPRODUCT(A$4:M$4, A98:M98)+N$4</f>
        <v>-2.0586021115034914</v>
      </c>
      <c r="P98">
        <f>1/(1+EXP(0-O98))</f>
        <v>0.11318606725169041</v>
      </c>
      <c r="Q98">
        <f>IF(P98&lt;=0.5, 0, 1)</f>
        <v>0</v>
      </c>
      <c r="R98">
        <f>IF(N98=Q98, 0, 1)</f>
        <v>0</v>
      </c>
      <c r="S98">
        <f>IF(N98=1, P98, 1-P98)</f>
        <v>0.88681393274830955</v>
      </c>
      <c r="T98">
        <f t="shared" si="2"/>
        <v>0.12012009010008422</v>
      </c>
    </row>
    <row r="99" spans="1:20" x14ac:dyDescent="0.25">
      <c r="A99">
        <v>71</v>
      </c>
      <c r="B99">
        <v>0</v>
      </c>
      <c r="C99">
        <v>3</v>
      </c>
      <c r="D99">
        <v>110</v>
      </c>
      <c r="E99">
        <v>265</v>
      </c>
      <c r="F99">
        <v>1</v>
      </c>
      <c r="G99">
        <v>2</v>
      </c>
      <c r="H99">
        <v>130</v>
      </c>
      <c r="I99">
        <v>0</v>
      </c>
      <c r="J99">
        <v>0</v>
      </c>
      <c r="K99">
        <v>1</v>
      </c>
      <c r="L99">
        <v>1</v>
      </c>
      <c r="M99">
        <v>3</v>
      </c>
      <c r="N99">
        <v>0</v>
      </c>
      <c r="O99">
        <f>SUMPRODUCT(A$4:M$4, A99:M99)+N$4</f>
        <v>-2.5469160599110641</v>
      </c>
      <c r="P99">
        <f>1/(1+EXP(0-O99))</f>
        <v>7.2633940588448367E-2</v>
      </c>
      <c r="Q99">
        <f>IF(P99&lt;=0.5, 0, 1)</f>
        <v>0</v>
      </c>
      <c r="R99">
        <f>IF(N99=Q99, 0, 1)</f>
        <v>0</v>
      </c>
      <c r="S99">
        <f>IF(N99=1, P99, 1-P99)</f>
        <v>0.92736605941155159</v>
      </c>
      <c r="T99">
        <f t="shared" si="2"/>
        <v>7.5406905266673444E-2</v>
      </c>
    </row>
    <row r="100" spans="1:20" x14ac:dyDescent="0.25">
      <c r="A100">
        <v>59</v>
      </c>
      <c r="B100">
        <v>1</v>
      </c>
      <c r="C100">
        <v>4</v>
      </c>
      <c r="D100">
        <v>140</v>
      </c>
      <c r="E100">
        <v>177</v>
      </c>
      <c r="F100">
        <v>0</v>
      </c>
      <c r="G100">
        <v>0</v>
      </c>
      <c r="H100">
        <v>162</v>
      </c>
      <c r="I100">
        <v>1</v>
      </c>
      <c r="J100">
        <v>0</v>
      </c>
      <c r="K100">
        <v>1</v>
      </c>
      <c r="L100">
        <v>1</v>
      </c>
      <c r="M100">
        <v>7</v>
      </c>
      <c r="N100">
        <v>1</v>
      </c>
      <c r="O100">
        <f>SUMPRODUCT(A$4:M$4, A100:M100)+N$4</f>
        <v>1.3347131171594455</v>
      </c>
      <c r="P100">
        <f>1/(1+EXP(0-O100))</f>
        <v>0.79161917099502743</v>
      </c>
      <c r="Q100">
        <f>IF(P100&lt;=0.5, 0, 1)</f>
        <v>1</v>
      </c>
      <c r="R100">
        <f>IF(N100=Q100, 0, 1)</f>
        <v>0</v>
      </c>
      <c r="S100">
        <f>IF(N100=1, P100, 1-P100)</f>
        <v>0.79161917099502743</v>
      </c>
      <c r="T100">
        <f t="shared" si="2"/>
        <v>0.23367484751384604</v>
      </c>
    </row>
    <row r="101" spans="1:20" x14ac:dyDescent="0.25">
      <c r="A101">
        <v>57</v>
      </c>
      <c r="B101">
        <v>1</v>
      </c>
      <c r="C101">
        <v>3</v>
      </c>
      <c r="D101">
        <v>128</v>
      </c>
      <c r="E101">
        <v>229</v>
      </c>
      <c r="F101">
        <v>0</v>
      </c>
      <c r="G101">
        <v>2</v>
      </c>
      <c r="H101">
        <v>150</v>
      </c>
      <c r="I101">
        <v>0</v>
      </c>
      <c r="J101">
        <v>0.4</v>
      </c>
      <c r="K101">
        <v>2</v>
      </c>
      <c r="L101">
        <v>1</v>
      </c>
      <c r="M101">
        <v>7</v>
      </c>
      <c r="N101">
        <v>1</v>
      </c>
      <c r="O101">
        <f>SUMPRODUCT(A$4:M$4, A101:M101)+N$4</f>
        <v>1.2278876668255005</v>
      </c>
      <c r="P101">
        <f>1/(1+EXP(0-O101))</f>
        <v>0.77344865273624563</v>
      </c>
      <c r="Q101">
        <f>IF(P101&lt;=0.5, 0, 1)</f>
        <v>1</v>
      </c>
      <c r="R101">
        <f>IF(N101=Q101, 0, 1)</f>
        <v>0</v>
      </c>
      <c r="S101">
        <f>IF(N101=1, P101, 1-P101)</f>
        <v>0.77344865273624563</v>
      </c>
      <c r="T101">
        <f t="shared" si="2"/>
        <v>0.2568959941896018</v>
      </c>
    </row>
    <row r="102" spans="1:20" x14ac:dyDescent="0.25">
      <c r="A102">
        <v>56</v>
      </c>
      <c r="B102">
        <v>1</v>
      </c>
      <c r="C102">
        <v>4</v>
      </c>
      <c r="D102">
        <v>125</v>
      </c>
      <c r="E102">
        <v>249</v>
      </c>
      <c r="F102">
        <v>1</v>
      </c>
      <c r="G102">
        <v>2</v>
      </c>
      <c r="H102">
        <v>144</v>
      </c>
      <c r="I102">
        <v>1</v>
      </c>
      <c r="J102">
        <v>1.2</v>
      </c>
      <c r="K102">
        <v>2</v>
      </c>
      <c r="L102">
        <v>1</v>
      </c>
      <c r="M102">
        <v>3</v>
      </c>
      <c r="N102">
        <v>1</v>
      </c>
      <c r="O102">
        <f>SUMPRODUCT(A$4:M$4, A102:M102)+N$4</f>
        <v>1.3570174384080076</v>
      </c>
      <c r="P102">
        <f>1/(1+EXP(0-O102))</f>
        <v>0.79527452568947388</v>
      </c>
      <c r="Q102">
        <f>IF(P102&lt;=0.5, 0, 1)</f>
        <v>1</v>
      </c>
      <c r="R102">
        <f>IF(N102=Q102, 0, 1)</f>
        <v>0</v>
      </c>
      <c r="S102">
        <f>IF(N102=1, P102, 1-P102)</f>
        <v>0.79527452568947388</v>
      </c>
      <c r="T102">
        <f t="shared" si="2"/>
        <v>0.2290679086027512</v>
      </c>
    </row>
    <row r="103" spans="1:20" x14ac:dyDescent="0.25">
      <c r="A103">
        <v>58</v>
      </c>
      <c r="B103">
        <v>1</v>
      </c>
      <c r="C103">
        <v>3</v>
      </c>
      <c r="D103">
        <v>140</v>
      </c>
      <c r="E103">
        <v>211</v>
      </c>
      <c r="F103">
        <v>1</v>
      </c>
      <c r="G103">
        <v>2</v>
      </c>
      <c r="H103">
        <v>165</v>
      </c>
      <c r="I103">
        <v>0</v>
      </c>
      <c r="J103">
        <v>0</v>
      </c>
      <c r="K103">
        <v>1</v>
      </c>
      <c r="L103">
        <v>0</v>
      </c>
      <c r="M103">
        <v>3</v>
      </c>
      <c r="N103">
        <v>0</v>
      </c>
      <c r="O103">
        <f>SUMPRODUCT(A$4:M$4, A103:M103)+N$4</f>
        <v>-2.8372960913617433</v>
      </c>
      <c r="P103">
        <f>1/(1+EXP(0-O103))</f>
        <v>5.5341725635771881E-2</v>
      </c>
      <c r="Q103">
        <f>IF(P103&lt;=0.5, 0, 1)</f>
        <v>0</v>
      </c>
      <c r="R103">
        <f>IF(N103=Q103, 0, 1)</f>
        <v>0</v>
      </c>
      <c r="S103">
        <f>IF(N103=1, P103, 1-P103)</f>
        <v>0.94465827436422811</v>
      </c>
      <c r="T103">
        <f t="shared" si="2"/>
        <v>5.6932031316046759E-2</v>
      </c>
    </row>
    <row r="104" spans="1:20" x14ac:dyDescent="0.25">
      <c r="A104">
        <v>51</v>
      </c>
      <c r="B104">
        <v>1</v>
      </c>
      <c r="C104">
        <v>3</v>
      </c>
      <c r="D104">
        <v>100</v>
      </c>
      <c r="E104">
        <v>222</v>
      </c>
      <c r="F104">
        <v>0</v>
      </c>
      <c r="G104">
        <v>0</v>
      </c>
      <c r="H104">
        <v>143</v>
      </c>
      <c r="I104">
        <v>1</v>
      </c>
      <c r="J104">
        <v>1.2</v>
      </c>
      <c r="K104">
        <v>2</v>
      </c>
      <c r="L104">
        <v>0</v>
      </c>
      <c r="M104">
        <v>3</v>
      </c>
      <c r="N104">
        <v>0</v>
      </c>
      <c r="O104">
        <f>SUMPRODUCT(A$4:M$4, A104:M104)+N$4</f>
        <v>-1.6235124681336375</v>
      </c>
      <c r="P104">
        <f>1/(1+EXP(0-O104))</f>
        <v>0.16472102738480773</v>
      </c>
      <c r="Q104">
        <f>IF(P104&lt;=0.5, 0, 1)</f>
        <v>0</v>
      </c>
      <c r="R104">
        <f>IF(N104=Q104, 0, 1)</f>
        <v>0</v>
      </c>
      <c r="S104">
        <f>IF(N104=1, P104, 1-P104)</f>
        <v>0.83527897261519224</v>
      </c>
      <c r="T104">
        <f t="shared" si="2"/>
        <v>0.17998951098955474</v>
      </c>
    </row>
    <row r="105" spans="1:20" x14ac:dyDescent="0.25">
      <c r="A105">
        <v>55</v>
      </c>
      <c r="B105">
        <v>1</v>
      </c>
      <c r="C105">
        <v>4</v>
      </c>
      <c r="D105">
        <v>140</v>
      </c>
      <c r="E105">
        <v>217</v>
      </c>
      <c r="F105">
        <v>0</v>
      </c>
      <c r="G105">
        <v>0</v>
      </c>
      <c r="H105">
        <v>111</v>
      </c>
      <c r="I105">
        <v>1</v>
      </c>
      <c r="J105">
        <v>5.6</v>
      </c>
      <c r="K105">
        <v>3</v>
      </c>
      <c r="L105">
        <v>0</v>
      </c>
      <c r="M105">
        <v>7</v>
      </c>
      <c r="N105">
        <v>1</v>
      </c>
      <c r="O105">
        <f>SUMPRODUCT(A$4:M$4, A105:M105)+N$4</f>
        <v>4.1335185662498635</v>
      </c>
      <c r="P105">
        <f>1/(1+EXP(0-O105))</f>
        <v>0.98422640420460039</v>
      </c>
      <c r="Q105">
        <f>IF(P105&lt;=0.5, 0, 1)</f>
        <v>1</v>
      </c>
      <c r="R105">
        <f>IF(N105=Q105, 0, 1)</f>
        <v>0</v>
      </c>
      <c r="S105">
        <f>IF(N105=1, P105, 1-P105)</f>
        <v>0.98422640420460039</v>
      </c>
      <c r="T105">
        <f t="shared" si="2"/>
        <v>1.589932282172888E-2</v>
      </c>
    </row>
    <row r="106" spans="1:20" x14ac:dyDescent="0.25">
      <c r="A106">
        <v>56</v>
      </c>
      <c r="B106">
        <v>0</v>
      </c>
      <c r="C106">
        <v>4</v>
      </c>
      <c r="D106">
        <v>200</v>
      </c>
      <c r="E106">
        <v>288</v>
      </c>
      <c r="F106">
        <v>1</v>
      </c>
      <c r="G106">
        <v>2</v>
      </c>
      <c r="H106">
        <v>133</v>
      </c>
      <c r="I106">
        <v>1</v>
      </c>
      <c r="J106">
        <v>4</v>
      </c>
      <c r="K106">
        <v>3</v>
      </c>
      <c r="L106">
        <v>2</v>
      </c>
      <c r="M106">
        <v>7</v>
      </c>
      <c r="N106">
        <v>1</v>
      </c>
      <c r="O106">
        <f>SUMPRODUCT(A$4:M$4, A106:M106)+N$4</f>
        <v>7.2046320023957975</v>
      </c>
      <c r="P106">
        <f>1/(1+EXP(0-O106))</f>
        <v>0.99925741622251685</v>
      </c>
      <c r="Q106">
        <f>IF(P106&lt;=0.5, 0, 1)</f>
        <v>1</v>
      </c>
      <c r="R106">
        <f>IF(N106=Q106, 0, 1)</f>
        <v>0</v>
      </c>
      <c r="S106">
        <f>IF(N106=1, P106, 1-P106)</f>
        <v>0.99925741622251685</v>
      </c>
      <c r="T106">
        <f t="shared" si="2"/>
        <v>7.4285962938699609E-4</v>
      </c>
    </row>
    <row r="107" spans="1:20" x14ac:dyDescent="0.25">
      <c r="A107">
        <v>54</v>
      </c>
      <c r="B107">
        <v>1</v>
      </c>
      <c r="C107">
        <v>4</v>
      </c>
      <c r="D107">
        <v>110</v>
      </c>
      <c r="E107">
        <v>239</v>
      </c>
      <c r="F107">
        <v>0</v>
      </c>
      <c r="G107">
        <v>0</v>
      </c>
      <c r="H107">
        <v>126</v>
      </c>
      <c r="I107">
        <v>1</v>
      </c>
      <c r="J107">
        <v>2.8</v>
      </c>
      <c r="K107">
        <v>2</v>
      </c>
      <c r="L107">
        <v>1</v>
      </c>
      <c r="M107">
        <v>7</v>
      </c>
      <c r="N107">
        <v>1</v>
      </c>
      <c r="O107">
        <f>SUMPRODUCT(A$4:M$4, A107:M107)+N$4</f>
        <v>2.8666429845286192</v>
      </c>
      <c r="P107">
        <f>1/(1+EXP(0-O107))</f>
        <v>0.94617263111262084</v>
      </c>
      <c r="Q107">
        <f>IF(P107&lt;=0.5, 0, 1)</f>
        <v>1</v>
      </c>
      <c r="R107">
        <f>IF(N107=Q107, 0, 1)</f>
        <v>0</v>
      </c>
      <c r="S107">
        <f>IF(N107=1, P107, 1-P107)</f>
        <v>0.94617263111262084</v>
      </c>
      <c r="T107">
        <f t="shared" si="2"/>
        <v>5.5330241258784219E-2</v>
      </c>
    </row>
    <row r="108" spans="1:20" x14ac:dyDescent="0.25">
      <c r="A108">
        <v>62</v>
      </c>
      <c r="B108">
        <v>1</v>
      </c>
      <c r="C108">
        <v>2</v>
      </c>
      <c r="D108">
        <v>120</v>
      </c>
      <c r="E108">
        <v>281</v>
      </c>
      <c r="F108">
        <v>0</v>
      </c>
      <c r="G108">
        <v>2</v>
      </c>
      <c r="H108">
        <v>103</v>
      </c>
      <c r="I108">
        <v>0</v>
      </c>
      <c r="J108">
        <v>1.4</v>
      </c>
      <c r="K108">
        <v>2</v>
      </c>
      <c r="L108">
        <v>1</v>
      </c>
      <c r="M108">
        <v>7</v>
      </c>
      <c r="N108">
        <v>1</v>
      </c>
      <c r="O108">
        <f>SUMPRODUCT(A$4:M$4, A108:M108)+N$4</f>
        <v>1.4349141913443102</v>
      </c>
      <c r="P108">
        <f>1/(1+EXP(0-O108))</f>
        <v>0.80766584911006456</v>
      </c>
      <c r="Q108">
        <f>IF(P108&lt;=0.5, 0, 1)</f>
        <v>1</v>
      </c>
      <c r="R108">
        <f>IF(N108=Q108, 0, 1)</f>
        <v>0</v>
      </c>
      <c r="S108">
        <f>IF(N108=1, P108, 1-P108)</f>
        <v>0.80766584911006456</v>
      </c>
      <c r="T108">
        <f t="shared" si="2"/>
        <v>0.21360685907930405</v>
      </c>
    </row>
    <row r="109" spans="1:20" x14ac:dyDescent="0.25">
      <c r="A109">
        <v>58</v>
      </c>
      <c r="B109">
        <v>1</v>
      </c>
      <c r="C109">
        <v>3</v>
      </c>
      <c r="D109">
        <v>105</v>
      </c>
      <c r="E109">
        <v>240</v>
      </c>
      <c r="F109">
        <v>0</v>
      </c>
      <c r="G109">
        <v>2</v>
      </c>
      <c r="H109">
        <v>154</v>
      </c>
      <c r="I109">
        <v>1</v>
      </c>
      <c r="J109">
        <v>0.6</v>
      </c>
      <c r="K109">
        <v>2</v>
      </c>
      <c r="L109">
        <v>0</v>
      </c>
      <c r="M109">
        <v>7</v>
      </c>
      <c r="N109">
        <v>0</v>
      </c>
      <c r="O109">
        <f>SUMPRODUCT(A$4:M$4, A109:M109)+N$4</f>
        <v>-0.17998102863766796</v>
      </c>
      <c r="P109">
        <f>1/(1+EXP(0-O109))</f>
        <v>0.45512581226050325</v>
      </c>
      <c r="Q109">
        <f>IF(P109&lt;=0.5, 0, 1)</f>
        <v>0</v>
      </c>
      <c r="R109">
        <f>IF(N109=Q109, 0, 1)</f>
        <v>0</v>
      </c>
      <c r="S109">
        <f>IF(N109=1, P109, 1-P109)</f>
        <v>0.5448741877394967</v>
      </c>
      <c r="T109">
        <f t="shared" si="2"/>
        <v>0.6072003591528462</v>
      </c>
    </row>
    <row r="110" spans="1:20" x14ac:dyDescent="0.25">
      <c r="A110">
        <v>45</v>
      </c>
      <c r="B110">
        <v>1</v>
      </c>
      <c r="C110">
        <v>2</v>
      </c>
      <c r="D110">
        <v>128</v>
      </c>
      <c r="E110">
        <v>308</v>
      </c>
      <c r="F110">
        <v>0</v>
      </c>
      <c r="G110">
        <v>2</v>
      </c>
      <c r="H110">
        <v>170</v>
      </c>
      <c r="I110">
        <v>0</v>
      </c>
      <c r="J110">
        <v>0</v>
      </c>
      <c r="K110">
        <v>1</v>
      </c>
      <c r="L110">
        <v>0</v>
      </c>
      <c r="M110">
        <v>3</v>
      </c>
      <c r="N110">
        <v>0</v>
      </c>
      <c r="O110">
        <f>SUMPRODUCT(A$4:M$4, A110:M110)+N$4</f>
        <v>-3.2640591733069559</v>
      </c>
      <c r="P110">
        <f>1/(1+EXP(0-O110))</f>
        <v>3.6824963942759179E-2</v>
      </c>
      <c r="Q110">
        <f>IF(P110&lt;=0.5, 0, 1)</f>
        <v>0</v>
      </c>
      <c r="R110">
        <f>IF(N110=Q110, 0, 1)</f>
        <v>0</v>
      </c>
      <c r="S110">
        <f>IF(N110=1, P110, 1-P110)</f>
        <v>0.96317503605724086</v>
      </c>
      <c r="T110">
        <f t="shared" si="2"/>
        <v>3.7520122478108806E-2</v>
      </c>
    </row>
    <row r="111" spans="1:20" x14ac:dyDescent="0.25">
      <c r="A111">
        <v>68</v>
      </c>
      <c r="B111">
        <v>1</v>
      </c>
      <c r="C111">
        <v>3</v>
      </c>
      <c r="D111">
        <v>118</v>
      </c>
      <c r="E111">
        <v>277</v>
      </c>
      <c r="F111">
        <v>0</v>
      </c>
      <c r="G111">
        <v>0</v>
      </c>
      <c r="H111">
        <v>151</v>
      </c>
      <c r="I111">
        <v>0</v>
      </c>
      <c r="J111">
        <v>1</v>
      </c>
      <c r="K111">
        <v>1</v>
      </c>
      <c r="L111">
        <v>1</v>
      </c>
      <c r="M111">
        <v>7</v>
      </c>
      <c r="N111">
        <v>0</v>
      </c>
      <c r="O111">
        <f>SUMPRODUCT(A$4:M$4, A111:M111)+N$4</f>
        <v>-0.30658779052904173</v>
      </c>
      <c r="P111">
        <f>1/(1+EXP(0-O111))</f>
        <v>0.42394783824797111</v>
      </c>
      <c r="Q111">
        <f>IF(P111&lt;=0.5, 0, 1)</f>
        <v>0</v>
      </c>
      <c r="R111">
        <f>IF(N111=Q111, 0, 1)</f>
        <v>0</v>
      </c>
      <c r="S111">
        <f>IF(N111=1, P111, 1-P111)</f>
        <v>0.57605216175202889</v>
      </c>
      <c r="T111">
        <f t="shared" si="2"/>
        <v>0.5515570637891557</v>
      </c>
    </row>
    <row r="112" spans="1:20" x14ac:dyDescent="0.25">
      <c r="A112">
        <v>58</v>
      </c>
      <c r="B112">
        <v>0</v>
      </c>
      <c r="C112">
        <v>4</v>
      </c>
      <c r="D112">
        <v>100</v>
      </c>
      <c r="E112">
        <v>248</v>
      </c>
      <c r="F112">
        <v>0</v>
      </c>
      <c r="G112">
        <v>2</v>
      </c>
      <c r="H112">
        <v>122</v>
      </c>
      <c r="I112">
        <v>0</v>
      </c>
      <c r="J112">
        <v>1</v>
      </c>
      <c r="K112">
        <v>2</v>
      </c>
      <c r="L112">
        <v>0</v>
      </c>
      <c r="M112">
        <v>3</v>
      </c>
      <c r="N112">
        <v>0</v>
      </c>
      <c r="O112">
        <f>SUMPRODUCT(A$4:M$4, A112:M112)+N$4</f>
        <v>-1.5719872349444239</v>
      </c>
      <c r="P112">
        <f>1/(1+EXP(0-O112))</f>
        <v>0.17193328018839757</v>
      </c>
      <c r="Q112">
        <f>IF(P112&lt;=0.5, 0, 1)</f>
        <v>0</v>
      </c>
      <c r="R112">
        <f>IF(N112=Q112, 0, 1)</f>
        <v>0</v>
      </c>
      <c r="S112">
        <f>IF(N112=1, P112, 1-P112)</f>
        <v>0.8280667198116024</v>
      </c>
      <c r="T112">
        <f t="shared" si="2"/>
        <v>0.18866154836061788</v>
      </c>
    </row>
    <row r="113" spans="1:20" x14ac:dyDescent="0.25">
      <c r="A113">
        <v>54</v>
      </c>
      <c r="B113">
        <v>0</v>
      </c>
      <c r="C113">
        <v>2</v>
      </c>
      <c r="D113">
        <v>132</v>
      </c>
      <c r="E113">
        <v>288</v>
      </c>
      <c r="F113">
        <v>1</v>
      </c>
      <c r="G113">
        <v>2</v>
      </c>
      <c r="H113">
        <v>159</v>
      </c>
      <c r="I113">
        <v>1</v>
      </c>
      <c r="J113">
        <v>0</v>
      </c>
      <c r="K113">
        <v>1</v>
      </c>
      <c r="L113">
        <v>1</v>
      </c>
      <c r="M113">
        <v>3</v>
      </c>
      <c r="N113">
        <v>0</v>
      </c>
      <c r="O113">
        <f>SUMPRODUCT(A$4:M$4, A113:M113)+N$4</f>
        <v>-2.332162151878717</v>
      </c>
      <c r="P113">
        <f>1/(1+EXP(0-O113))</f>
        <v>8.8494102576462522E-2</v>
      </c>
      <c r="Q113">
        <f>IF(P113&lt;=0.5, 0, 1)</f>
        <v>0</v>
      </c>
      <c r="R113">
        <f>IF(N113=Q113, 0, 1)</f>
        <v>0</v>
      </c>
      <c r="S113">
        <f>IF(N113=1, P113, 1-P113)</f>
        <v>0.91150589742353749</v>
      </c>
      <c r="T113">
        <f t="shared" si="2"/>
        <v>9.2657214864012474E-2</v>
      </c>
    </row>
    <row r="114" spans="1:20" x14ac:dyDescent="0.25">
      <c r="A114">
        <v>35</v>
      </c>
      <c r="B114">
        <v>1</v>
      </c>
      <c r="C114">
        <v>4</v>
      </c>
      <c r="D114">
        <v>126</v>
      </c>
      <c r="E114">
        <v>282</v>
      </c>
      <c r="F114">
        <v>0</v>
      </c>
      <c r="G114">
        <v>2</v>
      </c>
      <c r="H114">
        <v>156</v>
      </c>
      <c r="I114">
        <v>1</v>
      </c>
      <c r="J114">
        <v>0</v>
      </c>
      <c r="K114">
        <v>1</v>
      </c>
      <c r="L114">
        <v>0</v>
      </c>
      <c r="M114">
        <v>7</v>
      </c>
      <c r="N114">
        <v>1</v>
      </c>
      <c r="O114">
        <f>SUMPRODUCT(A$4:M$4, A114:M114)+N$4</f>
        <v>0.62737638314632527</v>
      </c>
      <c r="P114">
        <f>1/(1+EXP(0-O114))</f>
        <v>0.65189432728010221</v>
      </c>
      <c r="Q114">
        <f>IF(P114&lt;=0.5, 0, 1)</f>
        <v>1</v>
      </c>
      <c r="R114">
        <f>IF(N114=Q114, 0, 1)</f>
        <v>0</v>
      </c>
      <c r="S114">
        <f>IF(N114=1, P114, 1-P114)</f>
        <v>0.65189432728010221</v>
      </c>
      <c r="T114">
        <f t="shared" si="2"/>
        <v>0.42787280491478108</v>
      </c>
    </row>
    <row r="115" spans="1:20" x14ac:dyDescent="0.25">
      <c r="A115">
        <v>45</v>
      </c>
      <c r="B115">
        <v>0</v>
      </c>
      <c r="C115">
        <v>2</v>
      </c>
      <c r="D115">
        <v>112</v>
      </c>
      <c r="E115">
        <v>160</v>
      </c>
      <c r="F115">
        <v>0</v>
      </c>
      <c r="G115">
        <v>0</v>
      </c>
      <c r="H115">
        <v>138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0</v>
      </c>
      <c r="O115">
        <f>SUMPRODUCT(A$4:M$4, A115:M115)+N$4</f>
        <v>-3.9815082101120911</v>
      </c>
      <c r="P115">
        <f>1/(1+EXP(0-O115))</f>
        <v>1.8315752938455838E-2</v>
      </c>
      <c r="Q115">
        <f>IF(P115&lt;=0.5, 0, 1)</f>
        <v>0</v>
      </c>
      <c r="R115">
        <f>IF(N115=Q115, 0, 1)</f>
        <v>0</v>
      </c>
      <c r="S115">
        <f>IF(N115=1, P115, 1-P115)</f>
        <v>0.98168424706154411</v>
      </c>
      <c r="T115">
        <f t="shared" si="2"/>
        <v>1.8485563003481774E-2</v>
      </c>
    </row>
    <row r="116" spans="1:20" x14ac:dyDescent="0.25">
      <c r="A116">
        <v>59</v>
      </c>
      <c r="B116">
        <v>0</v>
      </c>
      <c r="C116">
        <v>4</v>
      </c>
      <c r="D116">
        <v>174</v>
      </c>
      <c r="E116">
        <v>249</v>
      </c>
      <c r="F116">
        <v>0</v>
      </c>
      <c r="G116">
        <v>0</v>
      </c>
      <c r="H116">
        <v>143</v>
      </c>
      <c r="I116">
        <v>1</v>
      </c>
      <c r="J116">
        <v>0</v>
      </c>
      <c r="K116">
        <v>2</v>
      </c>
      <c r="L116">
        <v>0</v>
      </c>
      <c r="M116">
        <v>3</v>
      </c>
      <c r="N116">
        <v>1</v>
      </c>
      <c r="O116">
        <f>SUMPRODUCT(A$4:M$4, A116:M116)+N$4</f>
        <v>0.29193535125966186</v>
      </c>
      <c r="P116">
        <f>1/(1+EXP(0-O116))</f>
        <v>0.57246987280544637</v>
      </c>
      <c r="Q116">
        <f>IF(P116&lt;=0.5, 0, 1)</f>
        <v>1</v>
      </c>
      <c r="R116">
        <f>IF(N116=Q116, 0, 1)</f>
        <v>0</v>
      </c>
      <c r="S116">
        <f>IF(N116=1, P116, 1-P116)</f>
        <v>0.57246987280544637</v>
      </c>
      <c r="T116">
        <f t="shared" si="2"/>
        <v>0.55779516885904712</v>
      </c>
    </row>
    <row r="117" spans="1:20" x14ac:dyDescent="0.25">
      <c r="A117">
        <v>62</v>
      </c>
      <c r="B117">
        <v>0</v>
      </c>
      <c r="C117">
        <v>4</v>
      </c>
      <c r="D117">
        <v>140</v>
      </c>
      <c r="E117">
        <v>394</v>
      </c>
      <c r="F117">
        <v>0</v>
      </c>
      <c r="G117">
        <v>2</v>
      </c>
      <c r="H117">
        <v>157</v>
      </c>
      <c r="I117">
        <v>0</v>
      </c>
      <c r="J117">
        <v>1.2</v>
      </c>
      <c r="K117">
        <v>2</v>
      </c>
      <c r="L117">
        <v>0</v>
      </c>
      <c r="M117">
        <v>3</v>
      </c>
      <c r="N117">
        <v>0</v>
      </c>
      <c r="O117">
        <f>SUMPRODUCT(A$4:M$4, A117:M117)+N$4</f>
        <v>-0.71125767293147746</v>
      </c>
      <c r="P117">
        <f>1/(1+EXP(0-O117))</f>
        <v>0.32932100002809078</v>
      </c>
      <c r="Q117">
        <f>IF(P117&lt;=0.5, 0, 1)</f>
        <v>0</v>
      </c>
      <c r="R117">
        <f>IF(N117=Q117, 0, 1)</f>
        <v>0</v>
      </c>
      <c r="S117">
        <f>IF(N117=1, P117, 1-P117)</f>
        <v>0.67067899997190916</v>
      </c>
      <c r="T117">
        <f t="shared" si="2"/>
        <v>0.39946464697956102</v>
      </c>
    </row>
    <row r="118" spans="1:20" x14ac:dyDescent="0.25">
      <c r="A118">
        <v>64</v>
      </c>
      <c r="B118">
        <v>1</v>
      </c>
      <c r="C118">
        <v>4</v>
      </c>
      <c r="D118">
        <v>145</v>
      </c>
      <c r="E118">
        <v>212</v>
      </c>
      <c r="F118">
        <v>0</v>
      </c>
      <c r="G118">
        <v>2</v>
      </c>
      <c r="H118">
        <v>132</v>
      </c>
      <c r="I118">
        <v>0</v>
      </c>
      <c r="J118">
        <v>2</v>
      </c>
      <c r="K118">
        <v>2</v>
      </c>
      <c r="L118">
        <v>2</v>
      </c>
      <c r="M118">
        <v>6</v>
      </c>
      <c r="N118">
        <v>1</v>
      </c>
      <c r="O118">
        <f>SUMPRODUCT(A$4:M$4, A118:M118)+N$4</f>
        <v>4.3118204020805351</v>
      </c>
      <c r="P118">
        <f>1/(1+EXP(0-O118))</f>
        <v>0.9867683079344205</v>
      </c>
      <c r="Q118">
        <f>IF(P118&lt;=0.5, 0, 1)</f>
        <v>1</v>
      </c>
      <c r="R118">
        <f>IF(N118=Q118, 0, 1)</f>
        <v>0</v>
      </c>
      <c r="S118">
        <f>IF(N118=1, P118, 1-P118)</f>
        <v>0.9867683079344205</v>
      </c>
      <c r="T118">
        <f t="shared" si="2"/>
        <v>1.3320010839401509E-2</v>
      </c>
    </row>
    <row r="119" spans="1:20" x14ac:dyDescent="0.25">
      <c r="A119">
        <v>56</v>
      </c>
      <c r="B119">
        <v>1</v>
      </c>
      <c r="C119">
        <v>4</v>
      </c>
      <c r="D119">
        <v>132</v>
      </c>
      <c r="E119">
        <v>184</v>
      </c>
      <c r="F119">
        <v>0</v>
      </c>
      <c r="G119">
        <v>2</v>
      </c>
      <c r="H119">
        <v>105</v>
      </c>
      <c r="I119">
        <v>1</v>
      </c>
      <c r="J119">
        <v>2.1</v>
      </c>
      <c r="K119">
        <v>2</v>
      </c>
      <c r="L119">
        <v>1</v>
      </c>
      <c r="M119">
        <v>6</v>
      </c>
      <c r="N119">
        <v>1</v>
      </c>
      <c r="O119">
        <f>SUMPRODUCT(A$4:M$4, A119:M119)+N$4</f>
        <v>3.8471775039022535</v>
      </c>
      <c r="P119">
        <f>1/(1+EXP(0-O119))</f>
        <v>0.97910599242868979</v>
      </c>
      <c r="Q119">
        <f>IF(P119&lt;=0.5, 0, 1)</f>
        <v>1</v>
      </c>
      <c r="R119">
        <f>IF(N119=Q119, 0, 1)</f>
        <v>0</v>
      </c>
      <c r="S119">
        <f>IF(N119=1, P119, 1-P119)</f>
        <v>0.97910599242868979</v>
      </c>
      <c r="T119">
        <f t="shared" si="2"/>
        <v>2.1115376296963802E-2</v>
      </c>
    </row>
    <row r="120" spans="1:20" x14ac:dyDescent="0.25">
      <c r="A120">
        <v>48</v>
      </c>
      <c r="B120">
        <v>1</v>
      </c>
      <c r="C120">
        <v>4</v>
      </c>
      <c r="D120">
        <v>124</v>
      </c>
      <c r="E120">
        <v>274</v>
      </c>
      <c r="F120">
        <v>0</v>
      </c>
      <c r="G120">
        <v>2</v>
      </c>
      <c r="H120">
        <v>166</v>
      </c>
      <c r="I120">
        <v>0</v>
      </c>
      <c r="J120">
        <v>0.5</v>
      </c>
      <c r="K120">
        <v>2</v>
      </c>
      <c r="L120">
        <v>0</v>
      </c>
      <c r="M120">
        <v>7</v>
      </c>
      <c r="N120">
        <v>1</v>
      </c>
      <c r="O120">
        <f>SUMPRODUCT(A$4:M$4, A120:M120)+N$4</f>
        <v>0.42993521209485586</v>
      </c>
      <c r="P120">
        <f>1/(1+EXP(0-O120))</f>
        <v>0.60585819757212778</v>
      </c>
      <c r="Q120">
        <f>IF(P120&lt;=0.5, 0, 1)</f>
        <v>1</v>
      </c>
      <c r="R120">
        <f>IF(N120=Q120, 0, 1)</f>
        <v>0</v>
      </c>
      <c r="S120">
        <f>IF(N120=1, P120, 1-P120)</f>
        <v>0.60585819757212778</v>
      </c>
      <c r="T120">
        <f t="shared" si="2"/>
        <v>0.50110931770021683</v>
      </c>
    </row>
    <row r="121" spans="1:20" x14ac:dyDescent="0.25">
      <c r="A121">
        <v>56</v>
      </c>
      <c r="B121">
        <v>0</v>
      </c>
      <c r="C121">
        <v>4</v>
      </c>
      <c r="D121">
        <v>134</v>
      </c>
      <c r="E121">
        <v>409</v>
      </c>
      <c r="F121">
        <v>0</v>
      </c>
      <c r="G121">
        <v>2</v>
      </c>
      <c r="H121">
        <v>150</v>
      </c>
      <c r="I121">
        <v>1</v>
      </c>
      <c r="J121">
        <v>1.9</v>
      </c>
      <c r="K121">
        <v>2</v>
      </c>
      <c r="L121">
        <v>2</v>
      </c>
      <c r="M121">
        <v>7</v>
      </c>
      <c r="N121">
        <v>1</v>
      </c>
      <c r="O121">
        <f>SUMPRODUCT(A$4:M$4, A121:M121)+N$4</f>
        <v>4.2678713267220019</v>
      </c>
      <c r="P121">
        <f>1/(1+EXP(0-O121))</f>
        <v>0.98618203400003979</v>
      </c>
      <c r="Q121">
        <f>IF(P121&lt;=0.5, 0, 1)</f>
        <v>1</v>
      </c>
      <c r="R121">
        <f>IF(N121=Q121, 0, 1)</f>
        <v>0</v>
      </c>
      <c r="S121">
        <f>IF(N121=1, P121, 1-P121)</f>
        <v>0.98618203400003979</v>
      </c>
      <c r="T121">
        <f t="shared" si="2"/>
        <v>1.39143227581315E-2</v>
      </c>
    </row>
    <row r="122" spans="1:20" x14ac:dyDescent="0.25">
      <c r="A122">
        <v>42</v>
      </c>
      <c r="B122">
        <v>1</v>
      </c>
      <c r="C122">
        <v>1</v>
      </c>
      <c r="D122">
        <v>148</v>
      </c>
      <c r="E122">
        <v>244</v>
      </c>
      <c r="F122">
        <v>0</v>
      </c>
      <c r="G122">
        <v>2</v>
      </c>
      <c r="H122">
        <v>178</v>
      </c>
      <c r="I122">
        <v>0</v>
      </c>
      <c r="J122">
        <v>0.8</v>
      </c>
      <c r="K122">
        <v>1</v>
      </c>
      <c r="L122">
        <v>2</v>
      </c>
      <c r="M122">
        <v>3</v>
      </c>
      <c r="N122">
        <v>0</v>
      </c>
      <c r="O122">
        <f>SUMPRODUCT(A$4:M$4, A122:M122)+N$4</f>
        <v>-0.77888147551935383</v>
      </c>
      <c r="P122">
        <f>1/(1+EXP(0-O122))</f>
        <v>0.31456100374831747</v>
      </c>
      <c r="Q122">
        <f>IF(P122&lt;=0.5, 0, 1)</f>
        <v>0</v>
      </c>
      <c r="R122">
        <f>IF(N122=Q122, 0, 1)</f>
        <v>0</v>
      </c>
      <c r="S122">
        <f>IF(N122=1, P122, 1-P122)</f>
        <v>0.68543899625168248</v>
      </c>
      <c r="T122">
        <f t="shared" si="2"/>
        <v>0.37769577554926387</v>
      </c>
    </row>
    <row r="123" spans="1:20" x14ac:dyDescent="0.25">
      <c r="A123">
        <v>67</v>
      </c>
      <c r="B123">
        <v>1</v>
      </c>
      <c r="C123">
        <v>4</v>
      </c>
      <c r="D123">
        <v>100</v>
      </c>
      <c r="E123">
        <v>299</v>
      </c>
      <c r="F123">
        <v>0</v>
      </c>
      <c r="G123">
        <v>2</v>
      </c>
      <c r="H123">
        <v>125</v>
      </c>
      <c r="I123">
        <v>1</v>
      </c>
      <c r="J123">
        <v>0.9</v>
      </c>
      <c r="K123">
        <v>2</v>
      </c>
      <c r="L123">
        <v>2</v>
      </c>
      <c r="M123">
        <v>3</v>
      </c>
      <c r="N123">
        <v>1</v>
      </c>
      <c r="O123">
        <f>SUMPRODUCT(A$4:M$4, A123:M123)+N$4</f>
        <v>2.8199651837175885</v>
      </c>
      <c r="P123">
        <f>1/(1+EXP(0-O123))</f>
        <v>0.94374521805263845</v>
      </c>
      <c r="Q123">
        <f>IF(P123&lt;=0.5, 0, 1)</f>
        <v>1</v>
      </c>
      <c r="R123">
        <f>IF(N123=Q123, 0, 1)</f>
        <v>0</v>
      </c>
      <c r="S123">
        <f>IF(N123=1, P123, 1-P123)</f>
        <v>0.94374521805263845</v>
      </c>
      <c r="T123">
        <f t="shared" si="2"/>
        <v>5.7899045395831412E-2</v>
      </c>
    </row>
    <row r="124" spans="1:20" x14ac:dyDescent="0.25">
      <c r="A124">
        <v>69</v>
      </c>
      <c r="B124">
        <v>1</v>
      </c>
      <c r="C124">
        <v>1</v>
      </c>
      <c r="D124">
        <v>160</v>
      </c>
      <c r="E124">
        <v>234</v>
      </c>
      <c r="F124">
        <v>1</v>
      </c>
      <c r="G124">
        <v>2</v>
      </c>
      <c r="H124">
        <v>131</v>
      </c>
      <c r="I124">
        <v>0</v>
      </c>
      <c r="J124">
        <v>0.1</v>
      </c>
      <c r="K124">
        <v>2</v>
      </c>
      <c r="L124">
        <v>1</v>
      </c>
      <c r="M124">
        <v>3</v>
      </c>
      <c r="N124">
        <v>0</v>
      </c>
      <c r="O124">
        <f>SUMPRODUCT(A$4:M$4, A124:M124)+N$4</f>
        <v>-0.95164657558611587</v>
      </c>
      <c r="P124">
        <f>1/(1+EXP(0-O124))</f>
        <v>0.27855380291880449</v>
      </c>
      <c r="Q124">
        <f>IF(P124&lt;=0.5, 0, 1)</f>
        <v>0</v>
      </c>
      <c r="R124">
        <f>IF(N124=Q124, 0, 1)</f>
        <v>0</v>
      </c>
      <c r="S124">
        <f>IF(N124=1, P124, 1-P124)</f>
        <v>0.72144619708119551</v>
      </c>
      <c r="T124">
        <f t="shared" si="2"/>
        <v>0.32649747446879474</v>
      </c>
    </row>
    <row r="125" spans="1:20" x14ac:dyDescent="0.25">
      <c r="A125">
        <v>45</v>
      </c>
      <c r="B125">
        <v>0</v>
      </c>
      <c r="C125">
        <v>4</v>
      </c>
      <c r="D125">
        <v>138</v>
      </c>
      <c r="E125">
        <v>236</v>
      </c>
      <c r="F125">
        <v>0</v>
      </c>
      <c r="G125">
        <v>2</v>
      </c>
      <c r="H125">
        <v>152</v>
      </c>
      <c r="I125">
        <v>1</v>
      </c>
      <c r="J125">
        <v>0.2</v>
      </c>
      <c r="K125">
        <v>2</v>
      </c>
      <c r="L125">
        <v>0</v>
      </c>
      <c r="M125">
        <v>3</v>
      </c>
      <c r="N125">
        <v>0</v>
      </c>
      <c r="O125">
        <f>SUMPRODUCT(A$4:M$4, A125:M125)+N$4</f>
        <v>-0.36251710009157634</v>
      </c>
      <c r="P125">
        <f>1/(1+EXP(0-O125))</f>
        <v>0.41035038384238565</v>
      </c>
      <c r="Q125">
        <f>IF(P125&lt;=0.5, 0, 1)</f>
        <v>0</v>
      </c>
      <c r="R125">
        <f>IF(N125=Q125, 0, 1)</f>
        <v>0</v>
      </c>
      <c r="S125">
        <f>IF(N125=1, P125, 1-P125)</f>
        <v>0.58964961615761435</v>
      </c>
      <c r="T125">
        <f t="shared" si="2"/>
        <v>0.52822678941285117</v>
      </c>
    </row>
    <row r="126" spans="1:20" x14ac:dyDescent="0.25">
      <c r="A126">
        <v>50</v>
      </c>
      <c r="B126">
        <v>0</v>
      </c>
      <c r="C126">
        <v>2</v>
      </c>
      <c r="D126">
        <v>120</v>
      </c>
      <c r="E126">
        <v>244</v>
      </c>
      <c r="F126">
        <v>0</v>
      </c>
      <c r="G126">
        <v>0</v>
      </c>
      <c r="H126">
        <v>162</v>
      </c>
      <c r="I126">
        <v>0</v>
      </c>
      <c r="J126">
        <v>1.1000000000000001</v>
      </c>
      <c r="K126">
        <v>1</v>
      </c>
      <c r="L126">
        <v>0</v>
      </c>
      <c r="M126">
        <v>3</v>
      </c>
      <c r="N126">
        <v>0</v>
      </c>
      <c r="O126">
        <f>SUMPRODUCT(A$4:M$4, A126:M126)+N$4</f>
        <v>-4.6955441558840842</v>
      </c>
      <c r="P126">
        <f>1/(1+EXP(0-O126))</f>
        <v>9.0531857131609297E-3</v>
      </c>
      <c r="Q126">
        <f>IF(P126&lt;=0.5, 0, 1)</f>
        <v>0</v>
      </c>
      <c r="R126">
        <f>IF(N126=Q126, 0, 1)</f>
        <v>0</v>
      </c>
      <c r="S126">
        <f>IF(N126=1, P126, 1-P126)</f>
        <v>0.99094681428683906</v>
      </c>
      <c r="T126">
        <f t="shared" si="2"/>
        <v>9.0944148241136336E-3</v>
      </c>
    </row>
    <row r="127" spans="1:20" x14ac:dyDescent="0.25">
      <c r="A127">
        <v>59</v>
      </c>
      <c r="B127">
        <v>1</v>
      </c>
      <c r="C127">
        <v>1</v>
      </c>
      <c r="D127">
        <v>160</v>
      </c>
      <c r="E127">
        <v>273</v>
      </c>
      <c r="F127">
        <v>0</v>
      </c>
      <c r="G127">
        <v>2</v>
      </c>
      <c r="H127">
        <v>125</v>
      </c>
      <c r="I127">
        <v>0</v>
      </c>
      <c r="J127">
        <v>0</v>
      </c>
      <c r="K127">
        <v>1</v>
      </c>
      <c r="L127">
        <v>0</v>
      </c>
      <c r="M127">
        <v>3</v>
      </c>
      <c r="N127">
        <v>1</v>
      </c>
      <c r="O127">
        <f>SUMPRODUCT(A$4:M$4, A127:M127)+N$4</f>
        <v>-2.4039577832365016</v>
      </c>
      <c r="P127">
        <f>1/(1+EXP(0-O127))</f>
        <v>8.2871393193981846E-2</v>
      </c>
      <c r="Q127">
        <f>IF(P127&lt;=0.5, 0, 1)</f>
        <v>0</v>
      </c>
      <c r="R127">
        <f>IF(N127=Q127, 0, 1)</f>
        <v>1</v>
      </c>
      <c r="S127">
        <f>IF(N127=1, P127, 1-P127)</f>
        <v>8.2871393193981846E-2</v>
      </c>
      <c r="T127">
        <f t="shared" si="2"/>
        <v>2.4904653524611047</v>
      </c>
    </row>
    <row r="128" spans="1:20" x14ac:dyDescent="0.25">
      <c r="A128">
        <v>64</v>
      </c>
      <c r="B128">
        <v>0</v>
      </c>
      <c r="C128">
        <v>3</v>
      </c>
      <c r="D128">
        <v>140</v>
      </c>
      <c r="E128">
        <v>313</v>
      </c>
      <c r="F128">
        <v>0</v>
      </c>
      <c r="G128">
        <v>0</v>
      </c>
      <c r="H128">
        <v>133</v>
      </c>
      <c r="I128">
        <v>0</v>
      </c>
      <c r="J128">
        <v>0.2</v>
      </c>
      <c r="K128">
        <v>1</v>
      </c>
      <c r="L128">
        <v>0</v>
      </c>
      <c r="M128">
        <v>7</v>
      </c>
      <c r="N128">
        <v>0</v>
      </c>
      <c r="O128">
        <f>SUMPRODUCT(A$4:M$4, A128:M128)+N$4</f>
        <v>-1.6124020852213015</v>
      </c>
      <c r="P128">
        <f>1/(1+EXP(0-O128))</f>
        <v>0.16625538267518877</v>
      </c>
      <c r="Q128">
        <f>IF(P128&lt;=0.5, 0, 1)</f>
        <v>0</v>
      </c>
      <c r="R128">
        <f>IF(N128=Q128, 0, 1)</f>
        <v>0</v>
      </c>
      <c r="S128">
        <f>IF(N128=1, P128, 1-P128)</f>
        <v>0.8337446173248112</v>
      </c>
      <c r="T128">
        <f t="shared" si="2"/>
        <v>0.18182813775537895</v>
      </c>
    </row>
    <row r="129" spans="1:20" x14ac:dyDescent="0.25">
      <c r="A129">
        <v>45</v>
      </c>
      <c r="B129">
        <v>1</v>
      </c>
      <c r="C129">
        <v>4</v>
      </c>
      <c r="D129">
        <v>142</v>
      </c>
      <c r="E129">
        <v>309</v>
      </c>
      <c r="F129">
        <v>0</v>
      </c>
      <c r="G129">
        <v>2</v>
      </c>
      <c r="H129">
        <v>147</v>
      </c>
      <c r="I129">
        <v>1</v>
      </c>
      <c r="J129">
        <v>0</v>
      </c>
      <c r="K129">
        <v>2</v>
      </c>
      <c r="L129">
        <v>3</v>
      </c>
      <c r="M129">
        <v>7</v>
      </c>
      <c r="N129">
        <v>1</v>
      </c>
      <c r="O129">
        <f>SUMPRODUCT(A$4:M$4, A129:M129)+N$4</f>
        <v>6.3394654276475269</v>
      </c>
      <c r="P129">
        <f>1/(1+EXP(0-O129))</f>
        <v>0.9982378649650141</v>
      </c>
      <c r="Q129">
        <f>IF(P129&lt;=0.5, 0, 1)</f>
        <v>1</v>
      </c>
      <c r="R129">
        <f>IF(N129=Q129, 0, 1)</f>
        <v>0</v>
      </c>
      <c r="S129">
        <f>IF(N129=1, P129, 1-P129)</f>
        <v>0.9982378649650141</v>
      </c>
      <c r="T129">
        <f t="shared" si="2"/>
        <v>1.7636894212206859E-3</v>
      </c>
    </row>
    <row r="130" spans="1:20" x14ac:dyDescent="0.25">
      <c r="A130">
        <v>41</v>
      </c>
      <c r="B130">
        <v>1</v>
      </c>
      <c r="C130">
        <v>3</v>
      </c>
      <c r="D130">
        <v>130</v>
      </c>
      <c r="E130">
        <v>214</v>
      </c>
      <c r="F130">
        <v>0</v>
      </c>
      <c r="G130">
        <v>2</v>
      </c>
      <c r="H130">
        <v>168</v>
      </c>
      <c r="I130">
        <v>0</v>
      </c>
      <c r="J130">
        <v>2</v>
      </c>
      <c r="K130">
        <v>2</v>
      </c>
      <c r="L130">
        <v>0</v>
      </c>
      <c r="M130">
        <v>3</v>
      </c>
      <c r="N130">
        <v>0</v>
      </c>
      <c r="O130">
        <f>SUMPRODUCT(A$4:M$4, A130:M130)+N$4</f>
        <v>-1.2008318112173466</v>
      </c>
      <c r="P130">
        <f>1/(1+EXP(0-O130))</f>
        <v>0.23132727496278599</v>
      </c>
      <c r="Q130">
        <f>IF(P130&lt;=0.5, 0, 1)</f>
        <v>0</v>
      </c>
      <c r="R130">
        <f>IF(N130=Q130, 0, 1)</f>
        <v>0</v>
      </c>
      <c r="S130">
        <f>IF(N130=1, P130, 1-P130)</f>
        <v>0.76867272503721407</v>
      </c>
      <c r="T130">
        <f t="shared" si="2"/>
        <v>0.26308998519070576</v>
      </c>
    </row>
    <row r="131" spans="1:20" x14ac:dyDescent="0.25">
      <c r="A131">
        <v>66</v>
      </c>
      <c r="B131">
        <v>0</v>
      </c>
      <c r="C131">
        <v>4</v>
      </c>
      <c r="D131">
        <v>178</v>
      </c>
      <c r="E131">
        <v>228</v>
      </c>
      <c r="F131">
        <v>1</v>
      </c>
      <c r="G131">
        <v>0</v>
      </c>
      <c r="H131">
        <v>165</v>
      </c>
      <c r="I131">
        <v>1</v>
      </c>
      <c r="J131">
        <v>1</v>
      </c>
      <c r="K131">
        <v>2</v>
      </c>
      <c r="L131">
        <v>2</v>
      </c>
      <c r="M131">
        <v>7</v>
      </c>
      <c r="N131">
        <v>1</v>
      </c>
      <c r="O131">
        <f>SUMPRODUCT(A$4:M$4, A131:M131)+N$4</f>
        <v>3.5739580066283292</v>
      </c>
      <c r="P131">
        <f>1/(1+EXP(0-O131))</f>
        <v>0.97272041312264967</v>
      </c>
      <c r="Q131">
        <f>IF(P131&lt;=0.5, 0, 1)</f>
        <v>1</v>
      </c>
      <c r="R131">
        <f>IF(N131=Q131, 0, 1)</f>
        <v>0</v>
      </c>
      <c r="S131">
        <f>IF(N131=1, P131, 1-P131)</f>
        <v>0.97272041312264967</v>
      </c>
      <c r="T131">
        <f t="shared" si="2"/>
        <v>2.7658583285361346E-2</v>
      </c>
    </row>
    <row r="132" spans="1:20" x14ac:dyDescent="0.25">
      <c r="A132">
        <v>52</v>
      </c>
      <c r="B132">
        <v>1</v>
      </c>
      <c r="C132">
        <v>4</v>
      </c>
      <c r="D132">
        <v>112</v>
      </c>
      <c r="E132">
        <v>230</v>
      </c>
      <c r="F132">
        <v>0</v>
      </c>
      <c r="G132">
        <v>0</v>
      </c>
      <c r="H132">
        <v>160</v>
      </c>
      <c r="I132">
        <v>0</v>
      </c>
      <c r="J132">
        <v>0</v>
      </c>
      <c r="K132">
        <v>1</v>
      </c>
      <c r="L132">
        <v>1</v>
      </c>
      <c r="M132">
        <v>3</v>
      </c>
      <c r="N132">
        <v>1</v>
      </c>
      <c r="O132">
        <f>SUMPRODUCT(A$4:M$4, A132:M132)+N$4</f>
        <v>-1.2244140255029041</v>
      </c>
      <c r="P132">
        <f>1/(1+EXP(0-O132))</f>
        <v>0.22716059705356612</v>
      </c>
      <c r="Q132">
        <f>IF(P132&lt;=0.5, 0, 1)</f>
        <v>0</v>
      </c>
      <c r="R132">
        <f>IF(N132=Q132, 0, 1)</f>
        <v>1</v>
      </c>
      <c r="S132">
        <f>IF(N132=1, P132, 1-P132)</f>
        <v>0.22716059705356612</v>
      </c>
      <c r="T132">
        <f t="shared" si="2"/>
        <v>1.4820980356370121</v>
      </c>
    </row>
    <row r="133" spans="1:20" x14ac:dyDescent="0.25">
      <c r="A133">
        <v>56</v>
      </c>
      <c r="B133">
        <v>1</v>
      </c>
      <c r="C133">
        <v>1</v>
      </c>
      <c r="D133">
        <v>120</v>
      </c>
      <c r="E133">
        <v>193</v>
      </c>
      <c r="F133">
        <v>0</v>
      </c>
      <c r="G133">
        <v>2</v>
      </c>
      <c r="H133">
        <v>162</v>
      </c>
      <c r="I133">
        <v>0</v>
      </c>
      <c r="J133">
        <v>1.9</v>
      </c>
      <c r="K133">
        <v>2</v>
      </c>
      <c r="L133">
        <v>0</v>
      </c>
      <c r="M133">
        <v>7</v>
      </c>
      <c r="N133">
        <v>0</v>
      </c>
      <c r="O133">
        <f>SUMPRODUCT(A$4:M$4, A133:M133)+N$4</f>
        <v>-2.0807256478730567</v>
      </c>
      <c r="P133">
        <f>1/(1+EXP(0-O133))</f>
        <v>0.1109843491272143</v>
      </c>
      <c r="Q133">
        <f>IF(P133&lt;=0.5, 0, 1)</f>
        <v>0</v>
      </c>
      <c r="R133">
        <f>IF(N133=Q133, 0, 1)</f>
        <v>0</v>
      </c>
      <c r="S133">
        <f>IF(N133=1, P133, 1-P133)</f>
        <v>0.88901565087278567</v>
      </c>
      <c r="T133">
        <f t="shared" si="2"/>
        <v>0.11764043859194424</v>
      </c>
    </row>
    <row r="134" spans="1:20" x14ac:dyDescent="0.25">
      <c r="A134">
        <v>59</v>
      </c>
      <c r="B134">
        <v>1</v>
      </c>
      <c r="C134">
        <v>4</v>
      </c>
      <c r="D134">
        <v>138</v>
      </c>
      <c r="E134">
        <v>271</v>
      </c>
      <c r="F134">
        <v>0</v>
      </c>
      <c r="G134">
        <v>2</v>
      </c>
      <c r="H134">
        <v>182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0</v>
      </c>
      <c r="O134">
        <f>SUMPRODUCT(A$4:M$4, A134:M134)+N$4</f>
        <v>-1.7874224764370092</v>
      </c>
      <c r="P134">
        <f>1/(1+EXP(0-O134))</f>
        <v>0.14338902621315594</v>
      </c>
      <c r="Q134">
        <f>IF(P134&lt;=0.5, 0, 1)</f>
        <v>0</v>
      </c>
      <c r="R134">
        <f>IF(N134=Q134, 0, 1)</f>
        <v>0</v>
      </c>
      <c r="S134">
        <f>IF(N134=1, P134, 1-P134)</f>
        <v>0.85661097378684403</v>
      </c>
      <c r="T134">
        <f t="shared" si="2"/>
        <v>0.15477140301805908</v>
      </c>
    </row>
    <row r="135" spans="1:20" x14ac:dyDescent="0.25">
      <c r="A135">
        <v>67</v>
      </c>
      <c r="B135">
        <v>0</v>
      </c>
      <c r="C135">
        <v>3</v>
      </c>
      <c r="D135">
        <v>152</v>
      </c>
      <c r="E135">
        <v>277</v>
      </c>
      <c r="F135">
        <v>0</v>
      </c>
      <c r="G135">
        <v>0</v>
      </c>
      <c r="H135">
        <v>172</v>
      </c>
      <c r="I135">
        <v>0</v>
      </c>
      <c r="J135">
        <v>0</v>
      </c>
      <c r="K135">
        <v>1</v>
      </c>
      <c r="L135">
        <v>1</v>
      </c>
      <c r="M135">
        <v>3</v>
      </c>
      <c r="N135">
        <v>0</v>
      </c>
      <c r="O135">
        <f>SUMPRODUCT(A$4:M$4, A135:M135)+N$4</f>
        <v>-2.0362499920214763</v>
      </c>
      <c r="P135">
        <f>1/(1+EXP(0-O135))</f>
        <v>0.11544913332926156</v>
      </c>
      <c r="Q135">
        <f>IF(P135&lt;=0.5, 0, 1)</f>
        <v>0</v>
      </c>
      <c r="R135">
        <f>IF(N135=Q135, 0, 1)</f>
        <v>0</v>
      </c>
      <c r="S135">
        <f>IF(N135=1, P135, 1-P135)</f>
        <v>0.88455086667073846</v>
      </c>
      <c r="T135">
        <f t="shared" ref="T135:T198" si="3">IF(S135=0, 100000, -LN(S135))</f>
        <v>0.12267525808082734</v>
      </c>
    </row>
    <row r="136" spans="1:20" x14ac:dyDescent="0.25">
      <c r="A136">
        <v>52</v>
      </c>
      <c r="B136">
        <v>0</v>
      </c>
      <c r="C136">
        <v>3</v>
      </c>
      <c r="D136">
        <v>136</v>
      </c>
      <c r="E136">
        <v>196</v>
      </c>
      <c r="F136">
        <v>0</v>
      </c>
      <c r="G136">
        <v>2</v>
      </c>
      <c r="H136">
        <v>169</v>
      </c>
      <c r="I136">
        <v>0</v>
      </c>
      <c r="J136">
        <v>0.1</v>
      </c>
      <c r="K136">
        <v>2</v>
      </c>
      <c r="L136">
        <v>0</v>
      </c>
      <c r="M136">
        <v>3</v>
      </c>
      <c r="N136">
        <v>0</v>
      </c>
      <c r="O136">
        <f>SUMPRODUCT(A$4:M$4, A136:M136)+N$4</f>
        <v>-2.5463730842377386</v>
      </c>
      <c r="P136">
        <f>1/(1+EXP(0-O136))</f>
        <v>7.267052296830151E-2</v>
      </c>
      <c r="Q136">
        <f>IF(P136&lt;=0.5, 0, 1)</f>
        <v>0</v>
      </c>
      <c r="R136">
        <f>IF(N136=Q136, 0, 1)</f>
        <v>0</v>
      </c>
      <c r="S136">
        <f>IF(N136=1, P136, 1-P136)</f>
        <v>0.92732947703169843</v>
      </c>
      <c r="T136">
        <f t="shared" si="3"/>
        <v>7.5446353660373736E-2</v>
      </c>
    </row>
    <row r="137" spans="1:20" x14ac:dyDescent="0.25">
      <c r="A137">
        <v>54</v>
      </c>
      <c r="B137">
        <v>1</v>
      </c>
      <c r="C137">
        <v>4</v>
      </c>
      <c r="D137">
        <v>122</v>
      </c>
      <c r="E137">
        <v>286</v>
      </c>
      <c r="F137">
        <v>0</v>
      </c>
      <c r="G137">
        <v>2</v>
      </c>
      <c r="H137">
        <v>116</v>
      </c>
      <c r="I137">
        <v>1</v>
      </c>
      <c r="J137">
        <v>3.2</v>
      </c>
      <c r="K137">
        <v>2</v>
      </c>
      <c r="L137">
        <v>2</v>
      </c>
      <c r="M137">
        <v>3</v>
      </c>
      <c r="N137">
        <v>1</v>
      </c>
      <c r="O137">
        <f>SUMPRODUCT(A$4:M$4, A137:M137)+N$4</f>
        <v>4.3258782332168852</v>
      </c>
      <c r="P137">
        <f>1/(1+EXP(0-O137))</f>
        <v>0.98695060516960775</v>
      </c>
      <c r="Q137">
        <f>IF(P137&lt;=0.5, 0, 1)</f>
        <v>1</v>
      </c>
      <c r="R137">
        <f>IF(N137=Q137, 0, 1)</f>
        <v>0</v>
      </c>
      <c r="S137">
        <f>IF(N137=1, P137, 1-P137)</f>
        <v>0.98695060516960775</v>
      </c>
      <c r="T137">
        <f t="shared" si="3"/>
        <v>1.3135286221832798E-2</v>
      </c>
    </row>
    <row r="138" spans="1:20" x14ac:dyDescent="0.25">
      <c r="A138">
        <v>56</v>
      </c>
      <c r="B138">
        <v>1</v>
      </c>
      <c r="C138">
        <v>4</v>
      </c>
      <c r="D138">
        <v>130</v>
      </c>
      <c r="E138">
        <v>283</v>
      </c>
      <c r="F138">
        <v>1</v>
      </c>
      <c r="G138">
        <v>2</v>
      </c>
      <c r="H138">
        <v>103</v>
      </c>
      <c r="I138">
        <v>1</v>
      </c>
      <c r="J138">
        <v>1.6</v>
      </c>
      <c r="K138">
        <v>3</v>
      </c>
      <c r="L138">
        <v>0</v>
      </c>
      <c r="M138">
        <v>7</v>
      </c>
      <c r="N138">
        <v>1</v>
      </c>
      <c r="O138">
        <f>SUMPRODUCT(A$4:M$4, A138:M138)+N$4</f>
        <v>3.2131922265915396</v>
      </c>
      <c r="P138">
        <f>1/(1+EXP(0-O138))</f>
        <v>0.96132771703700504</v>
      </c>
      <c r="Q138">
        <f>IF(P138&lt;=0.5, 0, 1)</f>
        <v>1</v>
      </c>
      <c r="R138">
        <f>IF(N138=Q138, 0, 1)</f>
        <v>0</v>
      </c>
      <c r="S138">
        <f>IF(N138=1, P138, 1-P138)</f>
        <v>0.96132771703700504</v>
      </c>
      <c r="T138">
        <f t="shared" si="3"/>
        <v>3.9439911456988989E-2</v>
      </c>
    </row>
    <row r="139" spans="1:20" x14ac:dyDescent="0.25">
      <c r="A139">
        <v>41</v>
      </c>
      <c r="B139">
        <v>0</v>
      </c>
      <c r="C139">
        <v>2</v>
      </c>
      <c r="D139">
        <v>126</v>
      </c>
      <c r="E139">
        <v>306</v>
      </c>
      <c r="F139">
        <v>0</v>
      </c>
      <c r="G139">
        <v>0</v>
      </c>
      <c r="H139">
        <v>163</v>
      </c>
      <c r="I139">
        <v>0</v>
      </c>
      <c r="J139">
        <v>0</v>
      </c>
      <c r="K139">
        <v>1</v>
      </c>
      <c r="L139">
        <v>0</v>
      </c>
      <c r="M139">
        <v>3</v>
      </c>
      <c r="N139">
        <v>0</v>
      </c>
      <c r="O139">
        <f>SUMPRODUCT(A$4:M$4, A139:M139)+N$4</f>
        <v>-4.5280846778935029</v>
      </c>
      <c r="P139">
        <f>1/(1+EXP(0-O139))</f>
        <v>1.0685922003799279E-2</v>
      </c>
      <c r="Q139">
        <f>IF(P139&lt;=0.5, 0, 1)</f>
        <v>0</v>
      </c>
      <c r="R139">
        <f>IF(N139=Q139, 0, 1)</f>
        <v>0</v>
      </c>
      <c r="S139">
        <f>IF(N139=1, P139, 1-P139)</f>
        <v>0.98931407799620075</v>
      </c>
      <c r="T139">
        <f t="shared" si="3"/>
        <v>1.0743426494226792E-2</v>
      </c>
    </row>
    <row r="140" spans="1:20" x14ac:dyDescent="0.25">
      <c r="A140">
        <v>67</v>
      </c>
      <c r="B140">
        <v>1</v>
      </c>
      <c r="C140">
        <v>4</v>
      </c>
      <c r="D140">
        <v>120</v>
      </c>
      <c r="E140">
        <v>237</v>
      </c>
      <c r="F140">
        <v>0</v>
      </c>
      <c r="G140">
        <v>0</v>
      </c>
      <c r="H140">
        <v>71</v>
      </c>
      <c r="I140">
        <v>0</v>
      </c>
      <c r="J140">
        <v>1</v>
      </c>
      <c r="K140">
        <v>2</v>
      </c>
      <c r="L140">
        <v>0</v>
      </c>
      <c r="M140">
        <v>3</v>
      </c>
      <c r="N140">
        <v>1</v>
      </c>
      <c r="O140">
        <f>SUMPRODUCT(A$4:M$4, A140:M140)+N$4</f>
        <v>0.42429308956337231</v>
      </c>
      <c r="P140">
        <f>1/(1+EXP(0-O140))</f>
        <v>0.60451009072665773</v>
      </c>
      <c r="Q140">
        <f>IF(P140&lt;=0.5, 0, 1)</f>
        <v>1</v>
      </c>
      <c r="R140">
        <f>IF(N140=Q140, 0, 1)</f>
        <v>0</v>
      </c>
      <c r="S140">
        <f>IF(N140=1, P140, 1-P140)</f>
        <v>0.60451009072665773</v>
      </c>
      <c r="T140">
        <f t="shared" si="3"/>
        <v>0.50333691638396794</v>
      </c>
    </row>
    <row r="141" spans="1:20" x14ac:dyDescent="0.25">
      <c r="A141">
        <v>43</v>
      </c>
      <c r="B141">
        <v>1</v>
      </c>
      <c r="C141">
        <v>4</v>
      </c>
      <c r="D141">
        <v>115</v>
      </c>
      <c r="E141">
        <v>303</v>
      </c>
      <c r="F141">
        <v>0</v>
      </c>
      <c r="G141">
        <v>0</v>
      </c>
      <c r="H141">
        <v>181</v>
      </c>
      <c r="I141">
        <v>0</v>
      </c>
      <c r="J141">
        <v>1.2</v>
      </c>
      <c r="K141">
        <v>2</v>
      </c>
      <c r="L141">
        <v>0</v>
      </c>
      <c r="M141">
        <v>3</v>
      </c>
      <c r="N141">
        <v>0</v>
      </c>
      <c r="O141">
        <f>SUMPRODUCT(A$4:M$4, A141:M141)+N$4</f>
        <v>-1.5682080890228463</v>
      </c>
      <c r="P141">
        <f>1/(1+EXP(0-O141))</f>
        <v>0.17247199287203888</v>
      </c>
      <c r="Q141">
        <f>IF(P141&lt;=0.5, 0, 1)</f>
        <v>0</v>
      </c>
      <c r="R141">
        <f>IF(N141=Q141, 0, 1)</f>
        <v>0</v>
      </c>
      <c r="S141">
        <f>IF(N141=1, P141, 1-P141)</f>
        <v>0.82752800712796115</v>
      </c>
      <c r="T141">
        <f t="shared" si="3"/>
        <v>0.18931232683180776</v>
      </c>
    </row>
    <row r="142" spans="1:20" x14ac:dyDescent="0.25">
      <c r="A142">
        <v>76</v>
      </c>
      <c r="B142">
        <v>0</v>
      </c>
      <c r="C142">
        <v>3</v>
      </c>
      <c r="D142">
        <v>140</v>
      </c>
      <c r="E142">
        <v>197</v>
      </c>
      <c r="F142">
        <v>0</v>
      </c>
      <c r="G142">
        <v>1</v>
      </c>
      <c r="H142">
        <v>116</v>
      </c>
      <c r="I142">
        <v>0</v>
      </c>
      <c r="J142">
        <v>1.1000000000000001</v>
      </c>
      <c r="K142">
        <v>2</v>
      </c>
      <c r="L142">
        <v>0</v>
      </c>
      <c r="M142">
        <v>3</v>
      </c>
      <c r="N142">
        <v>0</v>
      </c>
      <c r="O142">
        <f>SUMPRODUCT(A$4:M$4, A142:M142)+N$4</f>
        <v>-1.5852806157709551</v>
      </c>
      <c r="P142">
        <f>1/(1+EXP(0-O142))</f>
        <v>0.17004891762387062</v>
      </c>
      <c r="Q142">
        <f>IF(P142&lt;=0.5, 0, 1)</f>
        <v>0</v>
      </c>
      <c r="R142">
        <f>IF(N142=Q142, 0, 1)</f>
        <v>0</v>
      </c>
      <c r="S142">
        <f>IF(N142=1, P142, 1-P142)</f>
        <v>0.82995108237612936</v>
      </c>
      <c r="T142">
        <f t="shared" si="3"/>
        <v>0.18638851682457025</v>
      </c>
    </row>
    <row r="143" spans="1:20" x14ac:dyDescent="0.25">
      <c r="A143">
        <v>40</v>
      </c>
      <c r="B143">
        <v>1</v>
      </c>
      <c r="C143">
        <v>4</v>
      </c>
      <c r="D143">
        <v>152</v>
      </c>
      <c r="E143">
        <v>223</v>
      </c>
      <c r="F143">
        <v>0</v>
      </c>
      <c r="G143">
        <v>0</v>
      </c>
      <c r="H143">
        <v>181</v>
      </c>
      <c r="I143">
        <v>0</v>
      </c>
      <c r="J143">
        <v>0</v>
      </c>
      <c r="K143">
        <v>1</v>
      </c>
      <c r="L143">
        <v>0</v>
      </c>
      <c r="M143">
        <v>7</v>
      </c>
      <c r="N143">
        <v>1</v>
      </c>
      <c r="O143">
        <f>SUMPRODUCT(A$4:M$4, A143:M143)+N$4</f>
        <v>-0.50516373262547098</v>
      </c>
      <c r="P143">
        <f>1/(1+EXP(0-O143))</f>
        <v>0.3763279420214693</v>
      </c>
      <c r="Q143">
        <f>IF(P143&lt;=0.5, 0, 1)</f>
        <v>0</v>
      </c>
      <c r="R143">
        <f>IF(N143=Q143, 0, 1)</f>
        <v>1</v>
      </c>
      <c r="S143">
        <f>IF(N143=1, P143, 1-P143)</f>
        <v>0.3763279420214693</v>
      </c>
      <c r="T143">
        <f t="shared" si="3"/>
        <v>0.97729432949832273</v>
      </c>
    </row>
    <row r="144" spans="1:20" x14ac:dyDescent="0.25">
      <c r="A144">
        <v>71</v>
      </c>
      <c r="B144">
        <v>0</v>
      </c>
      <c r="C144">
        <v>4</v>
      </c>
      <c r="D144">
        <v>112</v>
      </c>
      <c r="E144">
        <v>149</v>
      </c>
      <c r="F144">
        <v>0</v>
      </c>
      <c r="G144">
        <v>0</v>
      </c>
      <c r="H144">
        <v>125</v>
      </c>
      <c r="I144">
        <v>0</v>
      </c>
      <c r="J144">
        <v>1.6</v>
      </c>
      <c r="K144">
        <v>2</v>
      </c>
      <c r="L144">
        <v>0</v>
      </c>
      <c r="M144">
        <v>3</v>
      </c>
      <c r="N144">
        <v>0</v>
      </c>
      <c r="O144">
        <f>SUMPRODUCT(A$4:M$4, A144:M144)+N$4</f>
        <v>-1.9945889426060575</v>
      </c>
      <c r="P144">
        <f>1/(1+EXP(0-O144))</f>
        <v>0.11977221999659436</v>
      </c>
      <c r="Q144">
        <f>IF(P144&lt;=0.5, 0, 1)</f>
        <v>0</v>
      </c>
      <c r="R144">
        <f>IF(N144=Q144, 0, 1)</f>
        <v>0</v>
      </c>
      <c r="S144">
        <f>IF(N144=1, P144, 1-P144)</f>
        <v>0.88022778000340562</v>
      </c>
      <c r="T144">
        <f t="shared" si="3"/>
        <v>0.12757456409045353</v>
      </c>
    </row>
    <row r="145" spans="1:20" x14ac:dyDescent="0.25">
      <c r="A145">
        <v>39</v>
      </c>
      <c r="B145">
        <v>0</v>
      </c>
      <c r="C145">
        <v>3</v>
      </c>
      <c r="D145">
        <v>138</v>
      </c>
      <c r="E145">
        <v>220</v>
      </c>
      <c r="F145">
        <v>0</v>
      </c>
      <c r="G145">
        <v>0</v>
      </c>
      <c r="H145">
        <v>152</v>
      </c>
      <c r="I145">
        <v>0</v>
      </c>
      <c r="J145">
        <v>0</v>
      </c>
      <c r="K145">
        <v>2</v>
      </c>
      <c r="L145">
        <v>0</v>
      </c>
      <c r="M145">
        <v>3</v>
      </c>
      <c r="N145">
        <v>0</v>
      </c>
      <c r="O145">
        <f>SUMPRODUCT(A$4:M$4, A145:M145)+N$4</f>
        <v>-2.4236952294767091</v>
      </c>
      <c r="P145">
        <f>1/(1+EXP(0-O145))</f>
        <v>8.1383571366970664E-2</v>
      </c>
      <c r="Q145">
        <f>IF(P145&lt;=0.5, 0, 1)</f>
        <v>0</v>
      </c>
      <c r="R145">
        <f>IF(N145=Q145, 0, 1)</f>
        <v>0</v>
      </c>
      <c r="S145">
        <f>IF(N145=1, P145, 1-P145)</f>
        <v>0.91861642863302939</v>
      </c>
      <c r="T145">
        <f t="shared" si="3"/>
        <v>8.4886622825124131E-2</v>
      </c>
    </row>
    <row r="146" spans="1:20" x14ac:dyDescent="0.25">
      <c r="A146">
        <v>61</v>
      </c>
      <c r="B146">
        <v>1</v>
      </c>
      <c r="C146">
        <v>4</v>
      </c>
      <c r="D146">
        <v>148</v>
      </c>
      <c r="E146">
        <v>203</v>
      </c>
      <c r="F146">
        <v>0</v>
      </c>
      <c r="G146">
        <v>0</v>
      </c>
      <c r="H146">
        <v>161</v>
      </c>
      <c r="I146">
        <v>0</v>
      </c>
      <c r="J146">
        <v>0</v>
      </c>
      <c r="K146">
        <v>1</v>
      </c>
      <c r="L146">
        <v>1</v>
      </c>
      <c r="M146">
        <v>7</v>
      </c>
      <c r="N146">
        <v>1</v>
      </c>
      <c r="O146">
        <f>SUMPRODUCT(A$4:M$4, A146:M146)+N$4</f>
        <v>0.91328047428192782</v>
      </c>
      <c r="P146">
        <f>1/(1+EXP(0-O146))</f>
        <v>0.71367097992820228</v>
      </c>
      <c r="Q146">
        <f>IF(P146&lt;=0.5, 0, 1)</f>
        <v>1</v>
      </c>
      <c r="R146">
        <f>IF(N146=Q146, 0, 1)</f>
        <v>0</v>
      </c>
      <c r="S146">
        <f>IF(N146=1, P146, 1-P146)</f>
        <v>0.71367097992820228</v>
      </c>
      <c r="T146">
        <f t="shared" si="3"/>
        <v>0.33733323527471426</v>
      </c>
    </row>
    <row r="147" spans="1:20" x14ac:dyDescent="0.25">
      <c r="A147">
        <v>58</v>
      </c>
      <c r="B147">
        <v>0</v>
      </c>
      <c r="C147">
        <v>4</v>
      </c>
      <c r="D147">
        <v>170</v>
      </c>
      <c r="E147">
        <v>225</v>
      </c>
      <c r="F147">
        <v>1</v>
      </c>
      <c r="G147">
        <v>2</v>
      </c>
      <c r="H147">
        <v>146</v>
      </c>
      <c r="I147">
        <v>1</v>
      </c>
      <c r="J147">
        <v>2.8</v>
      </c>
      <c r="K147">
        <v>2</v>
      </c>
      <c r="L147">
        <v>2</v>
      </c>
      <c r="M147">
        <v>6</v>
      </c>
      <c r="N147">
        <v>1</v>
      </c>
      <c r="O147">
        <f>SUMPRODUCT(A$4:M$4, A147:M147)+N$4</f>
        <v>4.392687424839707</v>
      </c>
      <c r="P147">
        <f>1/(1+EXP(0-O147))</f>
        <v>0.98778363729645391</v>
      </c>
      <c r="Q147">
        <f>IF(P147&lt;=0.5, 0, 1)</f>
        <v>1</v>
      </c>
      <c r="R147">
        <f>IF(N147=Q147, 0, 1)</f>
        <v>0</v>
      </c>
      <c r="S147">
        <f>IF(N147=1, P147, 1-P147)</f>
        <v>0.98778363729645391</v>
      </c>
      <c r="T147">
        <f t="shared" si="3"/>
        <v>1.2291595806843603E-2</v>
      </c>
    </row>
    <row r="148" spans="1:20" x14ac:dyDescent="0.25">
      <c r="A148">
        <v>55</v>
      </c>
      <c r="B148">
        <v>0</v>
      </c>
      <c r="C148">
        <v>2</v>
      </c>
      <c r="D148">
        <v>132</v>
      </c>
      <c r="E148">
        <v>342</v>
      </c>
      <c r="F148">
        <v>0</v>
      </c>
      <c r="G148">
        <v>0</v>
      </c>
      <c r="H148">
        <v>166</v>
      </c>
      <c r="I148">
        <v>0</v>
      </c>
      <c r="J148">
        <v>1.2</v>
      </c>
      <c r="K148">
        <v>1</v>
      </c>
      <c r="L148">
        <v>0</v>
      </c>
      <c r="M148">
        <v>3</v>
      </c>
      <c r="N148">
        <v>0</v>
      </c>
      <c r="O148">
        <f>SUMPRODUCT(A$4:M$4, A148:M148)+N$4</f>
        <v>-4.2006486083872971</v>
      </c>
      <c r="P148">
        <f>1/(1+EXP(0-O148))</f>
        <v>1.4764593676139647E-2</v>
      </c>
      <c r="Q148">
        <f>IF(P148&lt;=0.5, 0, 1)</f>
        <v>0</v>
      </c>
      <c r="R148">
        <f>IF(N148=Q148, 0, 1)</f>
        <v>0</v>
      </c>
      <c r="S148">
        <f>IF(N148=1, P148, 1-P148)</f>
        <v>0.98523540632386031</v>
      </c>
      <c r="T148">
        <f t="shared" si="3"/>
        <v>1.487467517215736E-2</v>
      </c>
    </row>
    <row r="149" spans="1:20" x14ac:dyDescent="0.25">
      <c r="A149">
        <v>44</v>
      </c>
      <c r="B149">
        <v>1</v>
      </c>
      <c r="C149">
        <v>4</v>
      </c>
      <c r="D149">
        <v>120</v>
      </c>
      <c r="E149">
        <v>169</v>
      </c>
      <c r="F149">
        <v>0</v>
      </c>
      <c r="G149">
        <v>0</v>
      </c>
      <c r="H149">
        <v>144</v>
      </c>
      <c r="I149">
        <v>1</v>
      </c>
      <c r="J149">
        <v>2.8</v>
      </c>
      <c r="K149">
        <v>3</v>
      </c>
      <c r="L149">
        <v>0</v>
      </c>
      <c r="M149">
        <v>6</v>
      </c>
      <c r="N149">
        <v>1</v>
      </c>
      <c r="O149">
        <f>SUMPRODUCT(A$4:M$4, A149:M149)+N$4</f>
        <v>1.8859522975087053</v>
      </c>
      <c r="P149">
        <f>1/(1+EXP(0-O149))</f>
        <v>0.86829332485625488</v>
      </c>
      <c r="Q149">
        <f>IF(P149&lt;=0.5, 0, 1)</f>
        <v>1</v>
      </c>
      <c r="R149">
        <f>IF(N149=Q149, 0, 1)</f>
        <v>0</v>
      </c>
      <c r="S149">
        <f>IF(N149=1, P149, 1-P149)</f>
        <v>0.86829332485625488</v>
      </c>
      <c r="T149">
        <f t="shared" si="3"/>
        <v>0.14122568954585332</v>
      </c>
    </row>
    <row r="150" spans="1:20" x14ac:dyDescent="0.25">
      <c r="A150">
        <v>59</v>
      </c>
      <c r="B150">
        <v>1</v>
      </c>
      <c r="C150">
        <v>4</v>
      </c>
      <c r="D150">
        <v>164</v>
      </c>
      <c r="E150">
        <v>176</v>
      </c>
      <c r="F150">
        <v>1</v>
      </c>
      <c r="G150">
        <v>2</v>
      </c>
      <c r="H150">
        <v>90</v>
      </c>
      <c r="I150">
        <v>0</v>
      </c>
      <c r="J150">
        <v>1</v>
      </c>
      <c r="K150">
        <v>2</v>
      </c>
      <c r="L150">
        <v>2</v>
      </c>
      <c r="M150">
        <v>6</v>
      </c>
      <c r="N150">
        <v>1</v>
      </c>
      <c r="O150">
        <f>SUMPRODUCT(A$4:M$4, A150:M150)+N$4</f>
        <v>5.0235110173758564</v>
      </c>
      <c r="P150">
        <f>1/(1+EXP(0-O150))</f>
        <v>0.99346165257936747</v>
      </c>
      <c r="Q150">
        <f>IF(P150&lt;=0.5, 0, 1)</f>
        <v>1</v>
      </c>
      <c r="R150">
        <f>IF(N150=Q150, 0, 1)</f>
        <v>0</v>
      </c>
      <c r="S150">
        <f>IF(N150=1, P150, 1-P150)</f>
        <v>0.99346165257936747</v>
      </c>
      <c r="T150">
        <f t="shared" si="3"/>
        <v>6.5598160448446588E-3</v>
      </c>
    </row>
    <row r="151" spans="1:20" x14ac:dyDescent="0.25">
      <c r="A151">
        <v>57</v>
      </c>
      <c r="B151">
        <v>1</v>
      </c>
      <c r="C151">
        <v>4</v>
      </c>
      <c r="D151">
        <v>130</v>
      </c>
      <c r="E151">
        <v>131</v>
      </c>
      <c r="F151">
        <v>0</v>
      </c>
      <c r="G151">
        <v>0</v>
      </c>
      <c r="H151">
        <v>115</v>
      </c>
      <c r="I151">
        <v>1</v>
      </c>
      <c r="J151">
        <v>1.2</v>
      </c>
      <c r="K151">
        <v>2</v>
      </c>
      <c r="L151">
        <v>1</v>
      </c>
      <c r="M151">
        <v>7</v>
      </c>
      <c r="N151">
        <v>1</v>
      </c>
      <c r="O151">
        <f>SUMPRODUCT(A$4:M$4, A151:M151)+N$4</f>
        <v>3.0535995512789942</v>
      </c>
      <c r="P151">
        <f>1/(1+EXP(0-O151))</f>
        <v>0.95493767526896944</v>
      </c>
      <c r="Q151">
        <f>IF(P151&lt;=0.5, 0, 1)</f>
        <v>1</v>
      </c>
      <c r="R151">
        <f>IF(N151=Q151, 0, 1)</f>
        <v>0</v>
      </c>
      <c r="S151">
        <f>IF(N151=1, P151, 1-P151)</f>
        <v>0.95493767526896944</v>
      </c>
      <c r="T151">
        <f t="shared" si="3"/>
        <v>4.6109202129492363E-2</v>
      </c>
    </row>
    <row r="152" spans="1:20" x14ac:dyDescent="0.25">
      <c r="A152">
        <v>63</v>
      </c>
      <c r="B152">
        <v>1</v>
      </c>
      <c r="C152">
        <v>4</v>
      </c>
      <c r="D152">
        <v>130</v>
      </c>
      <c r="E152">
        <v>254</v>
      </c>
      <c r="F152">
        <v>0</v>
      </c>
      <c r="G152">
        <v>2</v>
      </c>
      <c r="H152">
        <v>147</v>
      </c>
      <c r="I152">
        <v>0</v>
      </c>
      <c r="J152">
        <v>1.4</v>
      </c>
      <c r="K152">
        <v>2</v>
      </c>
      <c r="L152">
        <v>1</v>
      </c>
      <c r="M152">
        <v>7</v>
      </c>
      <c r="N152">
        <v>1</v>
      </c>
      <c r="O152">
        <f>SUMPRODUCT(A$4:M$4, A152:M152)+N$4</f>
        <v>2.4082771444305013</v>
      </c>
      <c r="P152">
        <f>1/(1+EXP(0-O152))</f>
        <v>0.91745630341803108</v>
      </c>
      <c r="Q152">
        <f>IF(P152&lt;=0.5, 0, 1)</f>
        <v>1</v>
      </c>
      <c r="R152">
        <f>IF(N152=Q152, 0, 1)</f>
        <v>0</v>
      </c>
      <c r="S152">
        <f>IF(N152=1, P152, 1-P152)</f>
        <v>0.91745630341803108</v>
      </c>
      <c r="T152">
        <f t="shared" si="3"/>
        <v>8.6150325889969931E-2</v>
      </c>
    </row>
    <row r="153" spans="1:20" x14ac:dyDescent="0.25">
      <c r="A153">
        <v>44</v>
      </c>
      <c r="B153">
        <v>1</v>
      </c>
      <c r="C153">
        <v>2</v>
      </c>
      <c r="D153">
        <v>120</v>
      </c>
      <c r="E153">
        <v>263</v>
      </c>
      <c r="F153">
        <v>0</v>
      </c>
      <c r="G153">
        <v>0</v>
      </c>
      <c r="H153">
        <v>173</v>
      </c>
      <c r="I153">
        <v>0</v>
      </c>
      <c r="J153">
        <v>0</v>
      </c>
      <c r="K153">
        <v>1</v>
      </c>
      <c r="L153">
        <v>0</v>
      </c>
      <c r="M153">
        <v>7</v>
      </c>
      <c r="N153">
        <v>0</v>
      </c>
      <c r="O153">
        <f>SUMPRODUCT(A$4:M$4, A153:M153)+N$4</f>
        <v>-2.9400400677674901</v>
      </c>
      <c r="P153">
        <f>1/(1+EXP(0-O153))</f>
        <v>5.0209362388815452E-2</v>
      </c>
      <c r="Q153">
        <f>IF(P153&lt;=0.5, 0, 1)</f>
        <v>0</v>
      </c>
      <c r="R153">
        <f>IF(N153=Q153, 0, 1)</f>
        <v>0</v>
      </c>
      <c r="S153">
        <f>IF(N153=1, P153, 1-P153)</f>
        <v>0.94979063761118454</v>
      </c>
      <c r="T153">
        <f t="shared" si="3"/>
        <v>5.1513700137024339E-2</v>
      </c>
    </row>
    <row r="154" spans="1:20" x14ac:dyDescent="0.25">
      <c r="A154">
        <v>58</v>
      </c>
      <c r="B154">
        <v>0</v>
      </c>
      <c r="C154">
        <v>3</v>
      </c>
      <c r="D154">
        <v>120</v>
      </c>
      <c r="E154">
        <v>340</v>
      </c>
      <c r="F154">
        <v>0</v>
      </c>
      <c r="G154">
        <v>0</v>
      </c>
      <c r="H154">
        <v>172</v>
      </c>
      <c r="I154">
        <v>0</v>
      </c>
      <c r="J154">
        <v>0</v>
      </c>
      <c r="K154">
        <v>1</v>
      </c>
      <c r="L154">
        <v>0</v>
      </c>
      <c r="M154">
        <v>3</v>
      </c>
      <c r="N154">
        <v>0</v>
      </c>
      <c r="O154">
        <f>SUMPRODUCT(A$4:M$4, A154:M154)+N$4</f>
        <v>-4.1756527930182843</v>
      </c>
      <c r="P154">
        <f>1/(1+EXP(0-O154))</f>
        <v>1.5132642665310976E-2</v>
      </c>
      <c r="Q154">
        <f>IF(P154&lt;=0.5, 0, 1)</f>
        <v>0</v>
      </c>
      <c r="R154">
        <f>IF(N154=Q154, 0, 1)</f>
        <v>0</v>
      </c>
      <c r="S154">
        <f>IF(N154=1, P154, 1-P154)</f>
        <v>0.984867357334689</v>
      </c>
      <c r="T154">
        <f t="shared" si="3"/>
        <v>1.5248309482247405E-2</v>
      </c>
    </row>
    <row r="155" spans="1:20" x14ac:dyDescent="0.25">
      <c r="A155">
        <v>66</v>
      </c>
      <c r="B155">
        <v>0</v>
      </c>
      <c r="C155">
        <v>1</v>
      </c>
      <c r="D155">
        <v>150</v>
      </c>
      <c r="E155">
        <v>226</v>
      </c>
      <c r="F155">
        <v>0</v>
      </c>
      <c r="G155">
        <v>0</v>
      </c>
      <c r="H155">
        <v>114</v>
      </c>
      <c r="I155">
        <v>0</v>
      </c>
      <c r="J155">
        <v>2.6</v>
      </c>
      <c r="K155">
        <v>3</v>
      </c>
      <c r="L155">
        <v>0</v>
      </c>
      <c r="M155">
        <v>3</v>
      </c>
      <c r="N155">
        <v>0</v>
      </c>
      <c r="O155">
        <f>SUMPRODUCT(A$4:M$4, A155:M155)+N$4</f>
        <v>-1.758720885031293</v>
      </c>
      <c r="P155">
        <f>1/(1+EXP(0-O155))</f>
        <v>0.14695061230405651</v>
      </c>
      <c r="Q155">
        <f>IF(P155&lt;=0.5, 0, 1)</f>
        <v>0</v>
      </c>
      <c r="R155">
        <f>IF(N155=Q155, 0, 1)</f>
        <v>0</v>
      </c>
      <c r="S155">
        <f>IF(N155=1, P155, 1-P155)</f>
        <v>0.85304938769594352</v>
      </c>
      <c r="T155">
        <f t="shared" si="3"/>
        <v>0.15893783434361858</v>
      </c>
    </row>
    <row r="156" spans="1:20" x14ac:dyDescent="0.25">
      <c r="A156">
        <v>64</v>
      </c>
      <c r="B156">
        <v>1</v>
      </c>
      <c r="C156">
        <v>3</v>
      </c>
      <c r="D156">
        <v>140</v>
      </c>
      <c r="E156">
        <v>335</v>
      </c>
      <c r="F156">
        <v>0</v>
      </c>
      <c r="G156">
        <v>0</v>
      </c>
      <c r="H156">
        <v>158</v>
      </c>
      <c r="I156">
        <v>0</v>
      </c>
      <c r="J156">
        <v>0</v>
      </c>
      <c r="K156">
        <v>1</v>
      </c>
      <c r="L156">
        <v>0</v>
      </c>
      <c r="M156">
        <v>3</v>
      </c>
      <c r="N156">
        <v>1</v>
      </c>
      <c r="O156">
        <f>SUMPRODUCT(A$4:M$4, A156:M156)+N$4</f>
        <v>-2.4310837837149082</v>
      </c>
      <c r="P156">
        <f>1/(1+EXP(0-O156))</f>
        <v>8.0832906636064891E-2</v>
      </c>
      <c r="Q156">
        <f>IF(P156&lt;=0.5, 0, 1)</f>
        <v>0</v>
      </c>
      <c r="R156">
        <f>IF(N156=Q156, 0, 1)</f>
        <v>1</v>
      </c>
      <c r="S156">
        <f>IF(N156=1, P156, 1-P156)</f>
        <v>8.0832906636064891E-2</v>
      </c>
      <c r="T156">
        <f t="shared" si="3"/>
        <v>2.5153711360157356</v>
      </c>
    </row>
    <row r="157" spans="1:20" x14ac:dyDescent="0.25">
      <c r="A157">
        <v>57</v>
      </c>
      <c r="B157">
        <v>1</v>
      </c>
      <c r="C157">
        <v>4</v>
      </c>
      <c r="D157">
        <v>150</v>
      </c>
      <c r="E157">
        <v>276</v>
      </c>
      <c r="F157">
        <v>0</v>
      </c>
      <c r="G157">
        <v>2</v>
      </c>
      <c r="H157">
        <v>112</v>
      </c>
      <c r="I157">
        <v>1</v>
      </c>
      <c r="J157">
        <v>0.6</v>
      </c>
      <c r="K157">
        <v>2</v>
      </c>
      <c r="L157">
        <v>1</v>
      </c>
      <c r="M157">
        <v>6</v>
      </c>
      <c r="N157">
        <v>1</v>
      </c>
      <c r="O157">
        <f>SUMPRODUCT(A$4:M$4, A157:M157)+N$4</f>
        <v>4.1306619037797478</v>
      </c>
      <c r="P157">
        <f>1/(1+EXP(0-O157))</f>
        <v>0.98418199371960946</v>
      </c>
      <c r="Q157">
        <f>IF(P157&lt;=0.5, 0, 1)</f>
        <v>1</v>
      </c>
      <c r="R157">
        <f>IF(N157=Q157, 0, 1)</f>
        <v>0</v>
      </c>
      <c r="S157">
        <f>IF(N157=1, P157, 1-P157)</f>
        <v>0.98418199371960946</v>
      </c>
      <c r="T157">
        <f t="shared" si="3"/>
        <v>1.5944446064492222E-2</v>
      </c>
    </row>
    <row r="158" spans="1:20" x14ac:dyDescent="0.25">
      <c r="A158">
        <v>40</v>
      </c>
      <c r="B158">
        <v>1</v>
      </c>
      <c r="C158">
        <v>1</v>
      </c>
      <c r="D158">
        <v>140</v>
      </c>
      <c r="E158">
        <v>199</v>
      </c>
      <c r="F158">
        <v>0</v>
      </c>
      <c r="G158">
        <v>0</v>
      </c>
      <c r="H158">
        <v>178</v>
      </c>
      <c r="I158">
        <v>1</v>
      </c>
      <c r="J158">
        <v>1.4</v>
      </c>
      <c r="K158">
        <v>1</v>
      </c>
      <c r="L158">
        <v>0</v>
      </c>
      <c r="M158">
        <v>7</v>
      </c>
      <c r="N158">
        <v>0</v>
      </c>
      <c r="O158">
        <f>SUMPRODUCT(A$4:M$4, A158:M158)+N$4</f>
        <v>-2.3232106091166589</v>
      </c>
      <c r="P158">
        <f>1/(1+EXP(0-O158))</f>
        <v>8.9218824699006868E-2</v>
      </c>
      <c r="Q158">
        <f>IF(P158&lt;=0.5, 0, 1)</f>
        <v>0</v>
      </c>
      <c r="R158">
        <f>IF(N158=Q158, 0, 1)</f>
        <v>0</v>
      </c>
      <c r="S158">
        <f>IF(N158=1, P158, 1-P158)</f>
        <v>0.91078117530099312</v>
      </c>
      <c r="T158">
        <f t="shared" si="3"/>
        <v>9.3452613318625116E-2</v>
      </c>
    </row>
    <row r="159" spans="1:20" x14ac:dyDescent="0.25">
      <c r="A159">
        <v>41</v>
      </c>
      <c r="B159">
        <v>0</v>
      </c>
      <c r="C159">
        <v>2</v>
      </c>
      <c r="D159">
        <v>105</v>
      </c>
      <c r="E159">
        <v>198</v>
      </c>
      <c r="F159">
        <v>0</v>
      </c>
      <c r="G159">
        <v>0</v>
      </c>
      <c r="H159">
        <v>168</v>
      </c>
      <c r="I159">
        <v>0</v>
      </c>
      <c r="J159">
        <v>0</v>
      </c>
      <c r="K159">
        <v>1</v>
      </c>
      <c r="L159">
        <v>1</v>
      </c>
      <c r="M159">
        <v>3</v>
      </c>
      <c r="N159">
        <v>0</v>
      </c>
      <c r="O159">
        <f>SUMPRODUCT(A$4:M$4, A159:M159)+N$4</f>
        <v>-4.1430834626650261</v>
      </c>
      <c r="P159">
        <f>1/(1+EXP(0-O159))</f>
        <v>1.5625788499747398E-2</v>
      </c>
      <c r="Q159">
        <f>IF(P159&lt;=0.5, 0, 1)</f>
        <v>0</v>
      </c>
      <c r="R159">
        <f>IF(N159=Q159, 0, 1)</f>
        <v>0</v>
      </c>
      <c r="S159">
        <f>IF(N159=1, P159, 1-P159)</f>
        <v>0.98437421150025262</v>
      </c>
      <c r="T159">
        <f t="shared" si="3"/>
        <v>1.5749157984076372E-2</v>
      </c>
    </row>
    <row r="160" spans="1:20" x14ac:dyDescent="0.25">
      <c r="A160">
        <v>65</v>
      </c>
      <c r="B160">
        <v>1</v>
      </c>
      <c r="C160">
        <v>4</v>
      </c>
      <c r="D160">
        <v>120</v>
      </c>
      <c r="E160">
        <v>177</v>
      </c>
      <c r="F160">
        <v>0</v>
      </c>
      <c r="G160">
        <v>0</v>
      </c>
      <c r="H160">
        <v>140</v>
      </c>
      <c r="I160">
        <v>0</v>
      </c>
      <c r="J160">
        <v>0.4</v>
      </c>
      <c r="K160">
        <v>1</v>
      </c>
      <c r="L160">
        <v>0</v>
      </c>
      <c r="M160">
        <v>7</v>
      </c>
      <c r="N160">
        <v>0</v>
      </c>
      <c r="O160">
        <f>SUMPRODUCT(A$4:M$4, A160:M160)+N$4</f>
        <v>-0.93388476243122209</v>
      </c>
      <c r="P160">
        <f>1/(1+EXP(0-O160))</f>
        <v>0.28213724548158808</v>
      </c>
      <c r="Q160">
        <f>IF(P160&lt;=0.5, 0, 1)</f>
        <v>0</v>
      </c>
      <c r="R160">
        <f>IF(N160=Q160, 0, 1)</f>
        <v>0</v>
      </c>
      <c r="S160">
        <f>IF(N160=1, P160, 1-P160)</f>
        <v>0.71786275451841197</v>
      </c>
      <c r="T160">
        <f t="shared" si="3"/>
        <v>0.33147687790114944</v>
      </c>
    </row>
    <row r="161" spans="1:20" x14ac:dyDescent="0.25">
      <c r="A161">
        <v>41</v>
      </c>
      <c r="B161">
        <v>1</v>
      </c>
      <c r="C161">
        <v>4</v>
      </c>
      <c r="D161">
        <v>110</v>
      </c>
      <c r="E161">
        <v>172</v>
      </c>
      <c r="F161">
        <v>0</v>
      </c>
      <c r="G161">
        <v>2</v>
      </c>
      <c r="H161">
        <v>158</v>
      </c>
      <c r="I161">
        <v>0</v>
      </c>
      <c r="J161">
        <v>0</v>
      </c>
      <c r="K161">
        <v>1</v>
      </c>
      <c r="L161">
        <v>0</v>
      </c>
      <c r="M161">
        <v>7</v>
      </c>
      <c r="N161">
        <v>1</v>
      </c>
      <c r="O161">
        <f>SUMPRODUCT(A$4:M$4, A161:M161)+N$4</f>
        <v>-0.97858868287008693</v>
      </c>
      <c r="P161">
        <f>1/(1+EXP(0-O161))</f>
        <v>0.27317190956605419</v>
      </c>
      <c r="Q161">
        <f>IF(P161&lt;=0.5, 0, 1)</f>
        <v>0</v>
      </c>
      <c r="R161">
        <f>IF(N161=Q161, 0, 1)</f>
        <v>1</v>
      </c>
      <c r="S161">
        <f>IF(N161=1, P161, 1-P161)</f>
        <v>0.27317190956605419</v>
      </c>
      <c r="T161">
        <f t="shared" si="3"/>
        <v>1.2976539766082491</v>
      </c>
    </row>
    <row r="162" spans="1:20" x14ac:dyDescent="0.25">
      <c r="A162">
        <v>60</v>
      </c>
      <c r="B162">
        <v>1</v>
      </c>
      <c r="C162">
        <v>4</v>
      </c>
      <c r="D162">
        <v>145</v>
      </c>
      <c r="E162">
        <v>282</v>
      </c>
      <c r="F162">
        <v>0</v>
      </c>
      <c r="G162">
        <v>2</v>
      </c>
      <c r="H162">
        <v>142</v>
      </c>
      <c r="I162">
        <v>1</v>
      </c>
      <c r="J162">
        <v>2.8</v>
      </c>
      <c r="K162">
        <v>2</v>
      </c>
      <c r="L162">
        <v>2</v>
      </c>
      <c r="M162">
        <v>7</v>
      </c>
      <c r="N162">
        <v>1</v>
      </c>
      <c r="O162">
        <f>SUMPRODUCT(A$4:M$4, A162:M162)+N$4</f>
        <v>5.5348025934832918</v>
      </c>
      <c r="P162">
        <f>1/(1+EXP(0-O162))</f>
        <v>0.99606852974463589</v>
      </c>
      <c r="Q162">
        <f>IF(P162&lt;=0.5, 0, 1)</f>
        <v>1</v>
      </c>
      <c r="R162">
        <f>IF(N162=Q162, 0, 1)</f>
        <v>0</v>
      </c>
      <c r="S162">
        <f>IF(N162=1, P162, 1-P162)</f>
        <v>0.99606852974463589</v>
      </c>
      <c r="T162">
        <f t="shared" si="3"/>
        <v>3.939218799997952E-3</v>
      </c>
    </row>
    <row r="163" spans="1:20" x14ac:dyDescent="0.25">
      <c r="A163">
        <v>46</v>
      </c>
      <c r="B163">
        <v>1</v>
      </c>
      <c r="C163">
        <v>3</v>
      </c>
      <c r="D163">
        <v>150</v>
      </c>
      <c r="E163">
        <v>231</v>
      </c>
      <c r="F163">
        <v>0</v>
      </c>
      <c r="G163">
        <v>0</v>
      </c>
      <c r="H163">
        <v>147</v>
      </c>
      <c r="I163">
        <v>0</v>
      </c>
      <c r="J163">
        <v>3.6</v>
      </c>
      <c r="K163">
        <v>2</v>
      </c>
      <c r="L163">
        <v>0</v>
      </c>
      <c r="M163">
        <v>3</v>
      </c>
      <c r="N163">
        <v>1</v>
      </c>
      <c r="O163">
        <f>SUMPRODUCT(A$4:M$4, A163:M163)+N$4</f>
        <v>-0.26912515097340872</v>
      </c>
      <c r="P163">
        <f>1/(1+EXP(0-O163))</f>
        <v>0.43312188178859345</v>
      </c>
      <c r="Q163">
        <f>IF(P163&lt;=0.5, 0, 1)</f>
        <v>0</v>
      </c>
      <c r="R163">
        <f>IF(N163=Q163, 0, 1)</f>
        <v>1</v>
      </c>
      <c r="S163">
        <f>IF(N163=1, P163, 1-P163)</f>
        <v>0.43312188178859345</v>
      </c>
      <c r="T163">
        <f t="shared" si="3"/>
        <v>0.8367361083975795</v>
      </c>
    </row>
    <row r="164" spans="1:20" x14ac:dyDescent="0.25">
      <c r="A164">
        <v>67</v>
      </c>
      <c r="B164">
        <v>1</v>
      </c>
      <c r="C164">
        <v>4</v>
      </c>
      <c r="D164">
        <v>125</v>
      </c>
      <c r="E164">
        <v>254</v>
      </c>
      <c r="F164">
        <v>1</v>
      </c>
      <c r="G164">
        <v>0</v>
      </c>
      <c r="H164">
        <v>163</v>
      </c>
      <c r="I164">
        <v>0</v>
      </c>
      <c r="J164">
        <v>0.2</v>
      </c>
      <c r="K164">
        <v>2</v>
      </c>
      <c r="L164">
        <v>2</v>
      </c>
      <c r="M164">
        <v>7</v>
      </c>
      <c r="N164">
        <v>1</v>
      </c>
      <c r="O164">
        <f>SUMPRODUCT(A$4:M$4, A164:M164)+N$4</f>
        <v>2.027215960777637</v>
      </c>
      <c r="P164">
        <f>1/(1+EXP(0-O164))</f>
        <v>0.88362509582730453</v>
      </c>
      <c r="Q164">
        <f>IF(P164&lt;=0.5, 0, 1)</f>
        <v>1</v>
      </c>
      <c r="R164">
        <f>IF(N164=Q164, 0, 1)</f>
        <v>0</v>
      </c>
      <c r="S164">
        <f>IF(N164=1, P164, 1-P164)</f>
        <v>0.88362509582730453</v>
      </c>
      <c r="T164">
        <f t="shared" si="3"/>
        <v>0.12372240604309212</v>
      </c>
    </row>
    <row r="165" spans="1:20" x14ac:dyDescent="0.25">
      <c r="A165">
        <v>58</v>
      </c>
      <c r="B165">
        <v>1</v>
      </c>
      <c r="C165">
        <v>4</v>
      </c>
      <c r="D165">
        <v>150</v>
      </c>
      <c r="E165">
        <v>270</v>
      </c>
      <c r="F165">
        <v>0</v>
      </c>
      <c r="G165">
        <v>2</v>
      </c>
      <c r="H165">
        <v>111</v>
      </c>
      <c r="I165">
        <v>1</v>
      </c>
      <c r="J165">
        <v>0.8</v>
      </c>
      <c r="K165">
        <v>1</v>
      </c>
      <c r="L165">
        <v>0</v>
      </c>
      <c r="M165">
        <v>7</v>
      </c>
      <c r="N165">
        <v>1</v>
      </c>
      <c r="O165">
        <f>SUMPRODUCT(A$4:M$4, A165:M165)+N$4</f>
        <v>2.211589372643564</v>
      </c>
      <c r="P165">
        <f>1/(1+EXP(0-O165))</f>
        <v>0.90128542353570307</v>
      </c>
      <c r="Q165">
        <f>IF(P165&lt;=0.5, 0, 1)</f>
        <v>1</v>
      </c>
      <c r="R165">
        <f>IF(N165=Q165, 0, 1)</f>
        <v>0</v>
      </c>
      <c r="S165">
        <f>IF(N165=1, P165, 1-P165)</f>
        <v>0.90128542353570307</v>
      </c>
      <c r="T165">
        <f t="shared" si="3"/>
        <v>0.10393328626141134</v>
      </c>
    </row>
    <row r="166" spans="1:20" x14ac:dyDescent="0.25">
      <c r="A166">
        <v>45</v>
      </c>
      <c r="B166">
        <v>1</v>
      </c>
      <c r="C166">
        <v>4</v>
      </c>
      <c r="D166">
        <v>104</v>
      </c>
      <c r="E166">
        <v>208</v>
      </c>
      <c r="F166">
        <v>0</v>
      </c>
      <c r="G166">
        <v>2</v>
      </c>
      <c r="H166">
        <v>148</v>
      </c>
      <c r="I166">
        <v>1</v>
      </c>
      <c r="J166">
        <v>3</v>
      </c>
      <c r="K166">
        <v>2</v>
      </c>
      <c r="L166">
        <v>0</v>
      </c>
      <c r="M166">
        <v>3</v>
      </c>
      <c r="N166">
        <v>0</v>
      </c>
      <c r="O166">
        <f>SUMPRODUCT(A$4:M$4, A166:M166)+N$4</f>
        <v>0.14878932695916447</v>
      </c>
      <c r="P166">
        <f>1/(1+EXP(0-O166))</f>
        <v>0.53712885962589063</v>
      </c>
      <c r="Q166">
        <f>IF(P166&lt;=0.5, 0, 1)</f>
        <v>1</v>
      </c>
      <c r="R166">
        <f>IF(N166=Q166, 0, 1)</f>
        <v>1</v>
      </c>
      <c r="S166">
        <f>IF(N166=1, P166, 1-P166)</f>
        <v>0.46287114037410937</v>
      </c>
      <c r="T166">
        <f t="shared" si="3"/>
        <v>0.77030657815934001</v>
      </c>
    </row>
    <row r="167" spans="1:20" x14ac:dyDescent="0.25">
      <c r="A167">
        <v>53</v>
      </c>
      <c r="B167">
        <v>0</v>
      </c>
      <c r="C167">
        <v>4</v>
      </c>
      <c r="D167">
        <v>130</v>
      </c>
      <c r="E167">
        <v>264</v>
      </c>
      <c r="F167">
        <v>0</v>
      </c>
      <c r="G167">
        <v>2</v>
      </c>
      <c r="H167">
        <v>143</v>
      </c>
      <c r="I167">
        <v>0</v>
      </c>
      <c r="J167">
        <v>0.4</v>
      </c>
      <c r="K167">
        <v>2</v>
      </c>
      <c r="L167">
        <v>0</v>
      </c>
      <c r="M167">
        <v>3</v>
      </c>
      <c r="N167">
        <v>0</v>
      </c>
      <c r="O167">
        <f>SUMPRODUCT(A$4:M$4, A167:M167)+N$4</f>
        <v>-1.1271335685782482</v>
      </c>
      <c r="P167">
        <f>1/(1+EXP(0-O167))</f>
        <v>0.24469047852413928</v>
      </c>
      <c r="Q167">
        <f>IF(P167&lt;=0.5, 0, 1)</f>
        <v>0</v>
      </c>
      <c r="R167">
        <f>IF(N167=Q167, 0, 1)</f>
        <v>0</v>
      </c>
      <c r="S167">
        <f>IF(N167=1, P167, 1-P167)</f>
        <v>0.75530952147586072</v>
      </c>
      <c r="T167">
        <f t="shared" si="3"/>
        <v>0.28062765152497982</v>
      </c>
    </row>
    <row r="168" spans="1:20" x14ac:dyDescent="0.25">
      <c r="A168">
        <v>47</v>
      </c>
      <c r="B168">
        <v>1</v>
      </c>
      <c r="C168">
        <v>3</v>
      </c>
      <c r="D168">
        <v>138</v>
      </c>
      <c r="E168">
        <v>257</v>
      </c>
      <c r="F168">
        <v>0</v>
      </c>
      <c r="G168">
        <v>2</v>
      </c>
      <c r="H168">
        <v>156</v>
      </c>
      <c r="I168">
        <v>0</v>
      </c>
      <c r="J168">
        <v>0</v>
      </c>
      <c r="K168">
        <v>1</v>
      </c>
      <c r="L168">
        <v>0</v>
      </c>
      <c r="M168">
        <v>3</v>
      </c>
      <c r="N168">
        <v>0</v>
      </c>
      <c r="O168">
        <f>SUMPRODUCT(A$4:M$4, A168:M168)+N$4</f>
        <v>-1.9744921699086655</v>
      </c>
      <c r="P168">
        <f>1/(1+EXP(0-O168))</f>
        <v>0.12190720142925304</v>
      </c>
      <c r="Q168">
        <f>IF(P168&lt;=0.5, 0, 1)</f>
        <v>0</v>
      </c>
      <c r="R168">
        <f>IF(N168=Q168, 0, 1)</f>
        <v>0</v>
      </c>
      <c r="S168">
        <f>IF(N168=1, P168, 1-P168)</f>
        <v>0.87809279857074696</v>
      </c>
      <c r="T168">
        <f t="shared" si="3"/>
        <v>0.13000299779917684</v>
      </c>
    </row>
    <row r="169" spans="1:20" x14ac:dyDescent="0.25">
      <c r="A169">
        <v>51</v>
      </c>
      <c r="B169">
        <v>0</v>
      </c>
      <c r="C169">
        <v>3</v>
      </c>
      <c r="D169">
        <v>130</v>
      </c>
      <c r="E169">
        <v>256</v>
      </c>
      <c r="F169">
        <v>0</v>
      </c>
      <c r="G169">
        <v>2</v>
      </c>
      <c r="H169">
        <v>149</v>
      </c>
      <c r="I169">
        <v>0</v>
      </c>
      <c r="J169">
        <v>0.5</v>
      </c>
      <c r="K169">
        <v>1</v>
      </c>
      <c r="L169">
        <v>0</v>
      </c>
      <c r="M169">
        <v>3</v>
      </c>
      <c r="N169">
        <v>0</v>
      </c>
      <c r="O169">
        <f>SUMPRODUCT(A$4:M$4, A169:M169)+N$4</f>
        <v>-2.91901102268816</v>
      </c>
      <c r="P169">
        <f>1/(1+EXP(0-O169))</f>
        <v>5.1221741984741581E-2</v>
      </c>
      <c r="Q169">
        <f>IF(P169&lt;=0.5, 0, 1)</f>
        <v>0</v>
      </c>
      <c r="R169">
        <f>IF(N169=Q169, 0, 1)</f>
        <v>0</v>
      </c>
      <c r="S169">
        <f>IF(N169=1, P169, 1-P169)</f>
        <v>0.94877825801525839</v>
      </c>
      <c r="T169">
        <f t="shared" si="3"/>
        <v>5.2580166246535311E-2</v>
      </c>
    </row>
    <row r="170" spans="1:20" x14ac:dyDescent="0.25">
      <c r="A170">
        <v>66</v>
      </c>
      <c r="B170">
        <v>1</v>
      </c>
      <c r="C170">
        <v>4</v>
      </c>
      <c r="D170">
        <v>120</v>
      </c>
      <c r="E170">
        <v>302</v>
      </c>
      <c r="F170">
        <v>0</v>
      </c>
      <c r="G170">
        <v>2</v>
      </c>
      <c r="H170">
        <v>151</v>
      </c>
      <c r="I170">
        <v>0</v>
      </c>
      <c r="J170">
        <v>0.4</v>
      </c>
      <c r="K170">
        <v>2</v>
      </c>
      <c r="L170">
        <v>0</v>
      </c>
      <c r="M170">
        <v>3</v>
      </c>
      <c r="N170">
        <v>0</v>
      </c>
      <c r="O170">
        <f>SUMPRODUCT(A$4:M$4, A170:M170)+N$4</f>
        <v>-0.7455595364487424</v>
      </c>
      <c r="P170">
        <f>1/(1+EXP(0-O170))</f>
        <v>0.32178962444491366</v>
      </c>
      <c r="Q170">
        <f>IF(P170&lt;=0.5, 0, 1)</f>
        <v>0</v>
      </c>
      <c r="R170">
        <f>IF(N170=Q170, 0, 1)</f>
        <v>0</v>
      </c>
      <c r="S170">
        <f>IF(N170=1, P170, 1-P170)</f>
        <v>0.67821037555508634</v>
      </c>
      <c r="T170">
        <f t="shared" si="3"/>
        <v>0.38829775074190953</v>
      </c>
    </row>
    <row r="171" spans="1:20" x14ac:dyDescent="0.25">
      <c r="A171">
        <v>62</v>
      </c>
      <c r="B171">
        <v>0</v>
      </c>
      <c r="C171">
        <v>4</v>
      </c>
      <c r="D171">
        <v>160</v>
      </c>
      <c r="E171">
        <v>164</v>
      </c>
      <c r="F171">
        <v>0</v>
      </c>
      <c r="G171">
        <v>2</v>
      </c>
      <c r="H171">
        <v>145</v>
      </c>
      <c r="I171">
        <v>0</v>
      </c>
      <c r="J171">
        <v>6.2</v>
      </c>
      <c r="K171">
        <v>3</v>
      </c>
      <c r="L171">
        <v>3</v>
      </c>
      <c r="M171">
        <v>7</v>
      </c>
      <c r="N171">
        <v>1</v>
      </c>
      <c r="O171">
        <f>SUMPRODUCT(A$4:M$4, A171:M171)+N$4</f>
        <v>7.0164474425154513</v>
      </c>
      <c r="P171">
        <f>1/(1+EXP(0-O171))</f>
        <v>0.99910379739325472</v>
      </c>
      <c r="Q171">
        <f>IF(P171&lt;=0.5, 0, 1)</f>
        <v>1</v>
      </c>
      <c r="R171">
        <f>IF(N171=Q171, 0, 1)</f>
        <v>0</v>
      </c>
      <c r="S171">
        <f>IF(N171=1, P171, 1-P171)</f>
        <v>0.99910379739325472</v>
      </c>
      <c r="T171">
        <f t="shared" si="3"/>
        <v>8.9660443639990749E-4</v>
      </c>
    </row>
    <row r="172" spans="1:20" x14ac:dyDescent="0.25">
      <c r="A172">
        <v>62</v>
      </c>
      <c r="B172">
        <v>1</v>
      </c>
      <c r="C172">
        <v>3</v>
      </c>
      <c r="D172">
        <v>130</v>
      </c>
      <c r="E172">
        <v>231</v>
      </c>
      <c r="F172">
        <v>0</v>
      </c>
      <c r="G172">
        <v>0</v>
      </c>
      <c r="H172">
        <v>146</v>
      </c>
      <c r="I172">
        <v>0</v>
      </c>
      <c r="J172">
        <v>1.8</v>
      </c>
      <c r="K172">
        <v>2</v>
      </c>
      <c r="L172">
        <v>3</v>
      </c>
      <c r="M172">
        <v>7</v>
      </c>
      <c r="N172">
        <v>0</v>
      </c>
      <c r="O172">
        <f>SUMPRODUCT(A$4:M$4, A172:M172)+N$4</f>
        <v>3.97349389748865</v>
      </c>
      <c r="P172">
        <f>1/(1+EXP(0-O172))</f>
        <v>0.98153958977129041</v>
      </c>
      <c r="Q172">
        <f>IF(P172&lt;=0.5, 0, 1)</f>
        <v>1</v>
      </c>
      <c r="R172">
        <f>IF(N172=Q172, 0, 1)</f>
        <v>1</v>
      </c>
      <c r="S172">
        <f>IF(N172=1, P172, 1-P172)</f>
        <v>1.8460410228709589E-2</v>
      </c>
      <c r="T172">
        <f t="shared" si="3"/>
        <v>3.992126827580698</v>
      </c>
    </row>
    <row r="173" spans="1:20" x14ac:dyDescent="0.25">
      <c r="A173">
        <v>60</v>
      </c>
      <c r="B173">
        <v>0</v>
      </c>
      <c r="C173">
        <v>4</v>
      </c>
      <c r="D173">
        <v>150</v>
      </c>
      <c r="E173">
        <v>258</v>
      </c>
      <c r="F173">
        <v>0</v>
      </c>
      <c r="G173">
        <v>2</v>
      </c>
      <c r="H173">
        <v>157</v>
      </c>
      <c r="I173">
        <v>0</v>
      </c>
      <c r="J173">
        <v>2.6</v>
      </c>
      <c r="K173">
        <v>2</v>
      </c>
      <c r="L173">
        <v>2</v>
      </c>
      <c r="M173">
        <v>7</v>
      </c>
      <c r="N173">
        <v>1</v>
      </c>
      <c r="O173">
        <f>SUMPRODUCT(A$4:M$4, A173:M173)+N$4</f>
        <v>3.6270371202968352</v>
      </c>
      <c r="P173">
        <f>1/(1+EXP(0-O173))</f>
        <v>0.97409409877364661</v>
      </c>
      <c r="Q173">
        <f>IF(P173&lt;=0.5, 0, 1)</f>
        <v>1</v>
      </c>
      <c r="R173">
        <f>IF(N173=Q173, 0, 1)</f>
        <v>0</v>
      </c>
      <c r="S173">
        <f>IF(N173=1, P173, 1-P173)</f>
        <v>0.97409409877364661</v>
      </c>
      <c r="T173">
        <f t="shared" si="3"/>
        <v>2.6247369355549097E-2</v>
      </c>
    </row>
    <row r="174" spans="1:20" x14ac:dyDescent="0.25">
      <c r="A174">
        <v>34</v>
      </c>
      <c r="B174">
        <v>1</v>
      </c>
      <c r="C174">
        <v>1</v>
      </c>
      <c r="D174">
        <v>118</v>
      </c>
      <c r="E174">
        <v>182</v>
      </c>
      <c r="F174">
        <v>0</v>
      </c>
      <c r="G174">
        <v>2</v>
      </c>
      <c r="H174">
        <v>174</v>
      </c>
      <c r="I174">
        <v>0</v>
      </c>
      <c r="J174">
        <v>0</v>
      </c>
      <c r="K174">
        <v>1</v>
      </c>
      <c r="L174">
        <v>0</v>
      </c>
      <c r="M174">
        <v>3</v>
      </c>
      <c r="N174">
        <v>0</v>
      </c>
      <c r="O174">
        <f>SUMPRODUCT(A$4:M$4, A174:M174)+N$4</f>
        <v>-4.6780808782483394</v>
      </c>
      <c r="P174">
        <f>1/(1+EXP(0-O174))</f>
        <v>9.2112034713626011E-3</v>
      </c>
      <c r="Q174">
        <f>IF(P174&lt;=0.5, 0, 1)</f>
        <v>0</v>
      </c>
      <c r="R174">
        <f>IF(N174=Q174, 0, 1)</f>
        <v>0</v>
      </c>
      <c r="S174">
        <f>IF(N174=1, P174, 1-P174)</f>
        <v>0.99078879652863738</v>
      </c>
      <c r="T174">
        <f t="shared" si="3"/>
        <v>9.2538889312288077E-3</v>
      </c>
    </row>
    <row r="175" spans="1:20" x14ac:dyDescent="0.25">
      <c r="A175">
        <v>49</v>
      </c>
      <c r="B175">
        <v>1</v>
      </c>
      <c r="C175">
        <v>3</v>
      </c>
      <c r="D175">
        <v>120</v>
      </c>
      <c r="E175">
        <v>188</v>
      </c>
      <c r="F175">
        <v>0</v>
      </c>
      <c r="G175">
        <v>0</v>
      </c>
      <c r="H175">
        <v>139</v>
      </c>
      <c r="I175">
        <v>0</v>
      </c>
      <c r="J175">
        <v>2</v>
      </c>
      <c r="K175">
        <v>2</v>
      </c>
      <c r="L175">
        <v>3</v>
      </c>
      <c r="M175">
        <v>7</v>
      </c>
      <c r="N175">
        <v>1</v>
      </c>
      <c r="O175">
        <f>SUMPRODUCT(A$4:M$4, A175:M175)+N$4</f>
        <v>3.896423513457334</v>
      </c>
      <c r="P175">
        <f>1/(1+EXP(0-O175))</f>
        <v>0.98009002395000977</v>
      </c>
      <c r="Q175">
        <f>IF(P175&lt;=0.5, 0, 1)</f>
        <v>1</v>
      </c>
      <c r="R175">
        <f>IF(N175=Q175, 0, 1)</f>
        <v>0</v>
      </c>
      <c r="S175">
        <f>IF(N175=1, P175, 1-P175)</f>
        <v>0.98009002395000977</v>
      </c>
      <c r="T175">
        <f t="shared" si="3"/>
        <v>2.0110850363019316E-2</v>
      </c>
    </row>
    <row r="176" spans="1:20" x14ac:dyDescent="0.25">
      <c r="A176">
        <v>54</v>
      </c>
      <c r="B176">
        <v>1</v>
      </c>
      <c r="C176">
        <v>2</v>
      </c>
      <c r="D176">
        <v>108</v>
      </c>
      <c r="E176">
        <v>309</v>
      </c>
      <c r="F176">
        <v>0</v>
      </c>
      <c r="G176">
        <v>0</v>
      </c>
      <c r="H176">
        <v>156</v>
      </c>
      <c r="I176">
        <v>0</v>
      </c>
      <c r="J176">
        <v>0</v>
      </c>
      <c r="K176">
        <v>1</v>
      </c>
      <c r="L176">
        <v>0</v>
      </c>
      <c r="M176">
        <v>7</v>
      </c>
      <c r="N176">
        <v>0</v>
      </c>
      <c r="O176">
        <f>SUMPRODUCT(A$4:M$4, A176:M176)+N$4</f>
        <v>-2.9521471934201369</v>
      </c>
      <c r="P176">
        <f>1/(1+EXP(0-O176))</f>
        <v>4.9635127262328202E-2</v>
      </c>
      <c r="Q176">
        <f>IF(P176&lt;=0.5, 0, 1)</f>
        <v>0</v>
      </c>
      <c r="R176">
        <f>IF(N176=Q176, 0, 1)</f>
        <v>0</v>
      </c>
      <c r="S176">
        <f>IF(N176=1, P176, 1-P176)</f>
        <v>0.95036487273767178</v>
      </c>
      <c r="T176">
        <f t="shared" si="3"/>
        <v>5.0909291560104278E-2</v>
      </c>
    </row>
    <row r="177" spans="1:20" x14ac:dyDescent="0.25">
      <c r="A177">
        <v>61</v>
      </c>
      <c r="B177">
        <v>0</v>
      </c>
      <c r="C177">
        <v>4</v>
      </c>
      <c r="D177">
        <v>145</v>
      </c>
      <c r="E177">
        <v>307</v>
      </c>
      <c r="F177">
        <v>0</v>
      </c>
      <c r="G177">
        <v>2</v>
      </c>
      <c r="H177">
        <v>146</v>
      </c>
      <c r="I177">
        <v>1</v>
      </c>
      <c r="J177">
        <v>1</v>
      </c>
      <c r="K177">
        <v>2</v>
      </c>
      <c r="L177">
        <v>0</v>
      </c>
      <c r="M177">
        <v>7</v>
      </c>
      <c r="N177">
        <v>1</v>
      </c>
      <c r="O177">
        <f>SUMPRODUCT(A$4:M$4, A177:M177)+N$4</f>
        <v>1.3702908045466184</v>
      </c>
      <c r="P177">
        <f>1/(1+EXP(0-O177))</f>
        <v>0.79742713335519644</v>
      </c>
      <c r="Q177">
        <f>IF(P177&lt;=0.5, 0, 1)</f>
        <v>1</v>
      </c>
      <c r="R177">
        <f>IF(N177=Q177, 0, 1)</f>
        <v>0</v>
      </c>
      <c r="S177">
        <f>IF(N177=1, P177, 1-P177)</f>
        <v>0.79742713335519644</v>
      </c>
      <c r="T177">
        <f t="shared" si="3"/>
        <v>0.22636481733113306</v>
      </c>
    </row>
    <row r="178" spans="1:20" x14ac:dyDescent="0.25">
      <c r="A178">
        <v>41</v>
      </c>
      <c r="B178">
        <v>1</v>
      </c>
      <c r="C178">
        <v>2</v>
      </c>
      <c r="D178">
        <v>135</v>
      </c>
      <c r="E178">
        <v>203</v>
      </c>
      <c r="F178">
        <v>0</v>
      </c>
      <c r="G178">
        <v>0</v>
      </c>
      <c r="H178">
        <v>132</v>
      </c>
      <c r="I178">
        <v>0</v>
      </c>
      <c r="J178">
        <v>0</v>
      </c>
      <c r="K178">
        <v>2</v>
      </c>
      <c r="L178">
        <v>0</v>
      </c>
      <c r="M178">
        <v>6</v>
      </c>
      <c r="N178">
        <v>0</v>
      </c>
      <c r="O178">
        <f>SUMPRODUCT(A$4:M$4, A178:M178)+N$4</f>
        <v>-1.1733980281988217</v>
      </c>
      <c r="P178">
        <f>1/(1+EXP(0-O178))</f>
        <v>0.23624132401273912</v>
      </c>
      <c r="Q178">
        <f>IF(P178&lt;=0.5, 0, 1)</f>
        <v>0</v>
      </c>
      <c r="R178">
        <f>IF(N178=Q178, 0, 1)</f>
        <v>0</v>
      </c>
      <c r="S178">
        <f>IF(N178=1, P178, 1-P178)</f>
        <v>0.76375867598726088</v>
      </c>
      <c r="T178">
        <f t="shared" si="3"/>
        <v>0.26950340883939861</v>
      </c>
    </row>
    <row r="179" spans="1:20" x14ac:dyDescent="0.25">
      <c r="A179">
        <v>63</v>
      </c>
      <c r="B179">
        <v>1</v>
      </c>
      <c r="C179">
        <v>4</v>
      </c>
      <c r="D179">
        <v>130</v>
      </c>
      <c r="E179">
        <v>330</v>
      </c>
      <c r="F179">
        <v>1</v>
      </c>
      <c r="G179">
        <v>2</v>
      </c>
      <c r="H179">
        <v>132</v>
      </c>
      <c r="I179">
        <v>1</v>
      </c>
      <c r="J179">
        <v>1.8</v>
      </c>
      <c r="K179">
        <v>1</v>
      </c>
      <c r="L179">
        <v>3</v>
      </c>
      <c r="M179">
        <v>7</v>
      </c>
      <c r="N179">
        <v>1</v>
      </c>
      <c r="O179">
        <f>SUMPRODUCT(A$4:M$4, A179:M179)+N$4</f>
        <v>5.1869127677216564</v>
      </c>
      <c r="P179">
        <f>1/(1+EXP(0-O179))</f>
        <v>0.9944418304434931</v>
      </c>
      <c r="Q179">
        <f>IF(P179&lt;=0.5, 0, 1)</f>
        <v>1</v>
      </c>
      <c r="R179">
        <f>IF(N179=Q179, 0, 1)</f>
        <v>0</v>
      </c>
      <c r="S179">
        <f>IF(N179=1, P179, 1-P179)</f>
        <v>0.9944418304434931</v>
      </c>
      <c r="T179">
        <f t="shared" si="3"/>
        <v>5.5736736572187789E-3</v>
      </c>
    </row>
    <row r="180" spans="1:20" x14ac:dyDescent="0.25">
      <c r="A180">
        <v>65</v>
      </c>
      <c r="B180">
        <v>1</v>
      </c>
      <c r="C180">
        <v>4</v>
      </c>
      <c r="D180">
        <v>135</v>
      </c>
      <c r="E180">
        <v>254</v>
      </c>
      <c r="F180">
        <v>0</v>
      </c>
      <c r="G180">
        <v>2</v>
      </c>
      <c r="H180">
        <v>127</v>
      </c>
      <c r="I180">
        <v>0</v>
      </c>
      <c r="J180">
        <v>2.8</v>
      </c>
      <c r="K180">
        <v>2</v>
      </c>
      <c r="L180">
        <v>1</v>
      </c>
      <c r="M180">
        <v>7</v>
      </c>
      <c r="N180">
        <v>1</v>
      </c>
      <c r="O180">
        <f>SUMPRODUCT(A$4:M$4, A180:M180)+N$4</f>
        <v>3.2795794461096914</v>
      </c>
      <c r="P180">
        <f>1/(1+EXP(0-O180))</f>
        <v>0.96372158296394728</v>
      </c>
      <c r="Q180">
        <f>IF(P180&lt;=0.5, 0, 1)</f>
        <v>1</v>
      </c>
      <c r="R180">
        <f>IF(N180=Q180, 0, 1)</f>
        <v>0</v>
      </c>
      <c r="S180">
        <f>IF(N180=1, P180, 1-P180)</f>
        <v>0.96372158296394728</v>
      </c>
      <c r="T180">
        <f t="shared" si="3"/>
        <v>3.6952840439240506E-2</v>
      </c>
    </row>
    <row r="181" spans="1:20" x14ac:dyDescent="0.25">
      <c r="A181">
        <v>44</v>
      </c>
      <c r="B181">
        <v>1</v>
      </c>
      <c r="C181">
        <v>2</v>
      </c>
      <c r="D181">
        <v>120</v>
      </c>
      <c r="E181">
        <v>220</v>
      </c>
      <c r="F181">
        <v>0</v>
      </c>
      <c r="G181">
        <v>0</v>
      </c>
      <c r="H181">
        <v>170</v>
      </c>
      <c r="I181">
        <v>0</v>
      </c>
      <c r="J181">
        <v>0</v>
      </c>
      <c r="K181">
        <v>1</v>
      </c>
      <c r="L181">
        <v>0</v>
      </c>
      <c r="M181">
        <v>3</v>
      </c>
      <c r="N181">
        <v>0</v>
      </c>
      <c r="O181">
        <f>SUMPRODUCT(A$4:M$4, A181:M181)+N$4</f>
        <v>-4.1950401878519203</v>
      </c>
      <c r="P181">
        <f>1/(1+EXP(0-O181))</f>
        <v>1.4846399541218707E-2</v>
      </c>
      <c r="Q181">
        <f>IF(P181&lt;=0.5, 0, 1)</f>
        <v>0</v>
      </c>
      <c r="R181">
        <f>IF(N181=Q181, 0, 1)</f>
        <v>0</v>
      </c>
      <c r="S181">
        <f>IF(N181=1, P181, 1-P181)</f>
        <v>0.98515360045878131</v>
      </c>
      <c r="T181">
        <f t="shared" si="3"/>
        <v>1.4957710415294024E-2</v>
      </c>
    </row>
    <row r="182" spans="1:20" x14ac:dyDescent="0.25">
      <c r="A182">
        <v>54</v>
      </c>
      <c r="B182">
        <v>1</v>
      </c>
      <c r="C182">
        <v>3</v>
      </c>
      <c r="D182">
        <v>120</v>
      </c>
      <c r="E182">
        <v>258</v>
      </c>
      <c r="F182">
        <v>0</v>
      </c>
      <c r="G182">
        <v>2</v>
      </c>
      <c r="H182">
        <v>147</v>
      </c>
      <c r="I182">
        <v>0</v>
      </c>
      <c r="J182">
        <v>0.4</v>
      </c>
      <c r="K182">
        <v>2</v>
      </c>
      <c r="L182">
        <v>0</v>
      </c>
      <c r="M182">
        <v>7</v>
      </c>
      <c r="N182">
        <v>0</v>
      </c>
      <c r="O182">
        <f>SUMPRODUCT(A$4:M$4, A182:M182)+N$4</f>
        <v>-0.25683935418424753</v>
      </c>
      <c r="P182">
        <f>1/(1+EXP(0-O182))</f>
        <v>0.43614082305785068</v>
      </c>
      <c r="Q182">
        <f>IF(P182&lt;=0.5, 0, 1)</f>
        <v>0</v>
      </c>
      <c r="R182">
        <f>IF(N182=Q182, 0, 1)</f>
        <v>0</v>
      </c>
      <c r="S182">
        <f>IF(N182=1, P182, 1-P182)</f>
        <v>0.56385917694214926</v>
      </c>
      <c r="T182">
        <f t="shared" si="3"/>
        <v>0.57295074493367026</v>
      </c>
    </row>
    <row r="183" spans="1:20" x14ac:dyDescent="0.25">
      <c r="A183">
        <v>51</v>
      </c>
      <c r="B183">
        <v>1</v>
      </c>
      <c r="C183">
        <v>3</v>
      </c>
      <c r="D183">
        <v>94</v>
      </c>
      <c r="E183">
        <v>227</v>
      </c>
      <c r="F183">
        <v>0</v>
      </c>
      <c r="G183">
        <v>0</v>
      </c>
      <c r="H183">
        <v>154</v>
      </c>
      <c r="I183">
        <v>1</v>
      </c>
      <c r="J183">
        <v>0</v>
      </c>
      <c r="K183">
        <v>1</v>
      </c>
      <c r="L183">
        <v>1</v>
      </c>
      <c r="M183">
        <v>7</v>
      </c>
      <c r="N183">
        <v>0</v>
      </c>
      <c r="O183">
        <f>SUMPRODUCT(A$4:M$4, A183:M183)+N$4</f>
        <v>-0.54086572519921461</v>
      </c>
      <c r="P183">
        <f>1/(1+EXP(0-O183))</f>
        <v>0.36798621550943722</v>
      </c>
      <c r="Q183">
        <f>IF(P183&lt;=0.5, 0, 1)</f>
        <v>0</v>
      </c>
      <c r="R183">
        <f>IF(N183=Q183, 0, 1)</f>
        <v>0</v>
      </c>
      <c r="S183">
        <f>IF(N183=1, P183, 1-P183)</f>
        <v>0.63201378449056278</v>
      </c>
      <c r="T183">
        <f t="shared" si="3"/>
        <v>0.45884407417034473</v>
      </c>
    </row>
    <row r="184" spans="1:20" x14ac:dyDescent="0.25">
      <c r="A184">
        <v>35</v>
      </c>
      <c r="B184">
        <v>1</v>
      </c>
      <c r="C184">
        <v>4</v>
      </c>
      <c r="D184">
        <v>120</v>
      </c>
      <c r="E184">
        <v>198</v>
      </c>
      <c r="F184">
        <v>0</v>
      </c>
      <c r="G184">
        <v>0</v>
      </c>
      <c r="H184">
        <v>130</v>
      </c>
      <c r="I184">
        <v>1</v>
      </c>
      <c r="J184">
        <v>1.6</v>
      </c>
      <c r="K184">
        <v>2</v>
      </c>
      <c r="L184">
        <v>0</v>
      </c>
      <c r="M184">
        <v>7</v>
      </c>
      <c r="N184">
        <v>1</v>
      </c>
      <c r="O184">
        <f>SUMPRODUCT(A$4:M$4, A184:M184)+N$4</f>
        <v>1.5250830788085281</v>
      </c>
      <c r="P184">
        <f>1/(1+EXP(0-O184))</f>
        <v>0.82128577059643926</v>
      </c>
      <c r="Q184">
        <f>IF(P184&lt;=0.5, 0, 1)</f>
        <v>1</v>
      </c>
      <c r="R184">
        <f>IF(N184=Q184, 0, 1)</f>
        <v>0</v>
      </c>
      <c r="S184">
        <f>IF(N184=1, P184, 1-P184)</f>
        <v>0.82128577059643926</v>
      </c>
      <c r="T184">
        <f t="shared" si="3"/>
        <v>0.19688415385005067</v>
      </c>
    </row>
    <row r="185" spans="1:20" x14ac:dyDescent="0.25">
      <c r="A185">
        <v>64</v>
      </c>
      <c r="B185">
        <v>1</v>
      </c>
      <c r="C185">
        <v>3</v>
      </c>
      <c r="D185">
        <v>125</v>
      </c>
      <c r="E185">
        <v>309</v>
      </c>
      <c r="F185">
        <v>0</v>
      </c>
      <c r="G185">
        <v>0</v>
      </c>
      <c r="H185">
        <v>131</v>
      </c>
      <c r="I185">
        <v>1</v>
      </c>
      <c r="J185">
        <v>1.8</v>
      </c>
      <c r="K185">
        <v>2</v>
      </c>
      <c r="L185">
        <v>0</v>
      </c>
      <c r="M185">
        <v>7</v>
      </c>
      <c r="N185">
        <v>1</v>
      </c>
      <c r="O185">
        <f>SUMPRODUCT(A$4:M$4, A185:M185)+N$4</f>
        <v>0.81957344806658128</v>
      </c>
      <c r="P185">
        <f>1/(1+EXP(0-O185))</f>
        <v>0.69414578747077993</v>
      </c>
      <c r="Q185">
        <f>IF(P185&lt;=0.5, 0, 1)</f>
        <v>1</v>
      </c>
      <c r="R185">
        <f>IF(N185=Q185, 0, 1)</f>
        <v>0</v>
      </c>
      <c r="S185">
        <f>IF(N185=1, P185, 1-P185)</f>
        <v>0.69414578747077993</v>
      </c>
      <c r="T185">
        <f t="shared" si="3"/>
        <v>0.36507327213490953</v>
      </c>
    </row>
    <row r="186" spans="1:20" x14ac:dyDescent="0.25">
      <c r="A186">
        <v>57</v>
      </c>
      <c r="B186">
        <v>1</v>
      </c>
      <c r="C186">
        <v>4</v>
      </c>
      <c r="D186">
        <v>165</v>
      </c>
      <c r="E186">
        <v>289</v>
      </c>
      <c r="F186">
        <v>1</v>
      </c>
      <c r="G186">
        <v>2</v>
      </c>
      <c r="H186">
        <v>124</v>
      </c>
      <c r="I186">
        <v>0</v>
      </c>
      <c r="J186">
        <v>1</v>
      </c>
      <c r="K186">
        <v>2</v>
      </c>
      <c r="L186">
        <v>3</v>
      </c>
      <c r="M186">
        <v>7</v>
      </c>
      <c r="N186">
        <v>1</v>
      </c>
      <c r="O186">
        <f>SUMPRODUCT(A$4:M$4, A186:M186)+N$4</f>
        <v>6.3478907161315252</v>
      </c>
      <c r="P186">
        <f>1/(1+EXP(0-O186))</f>
        <v>0.99825262325986208</v>
      </c>
      <c r="Q186">
        <f>IF(P186&lt;=0.5, 0, 1)</f>
        <v>1</v>
      </c>
      <c r="R186">
        <f>IF(N186=Q186, 0, 1)</f>
        <v>0</v>
      </c>
      <c r="S186">
        <f>IF(N186=1, P186, 1-P186)</f>
        <v>0.99825262325986208</v>
      </c>
      <c r="T186">
        <f t="shared" si="3"/>
        <v>1.7489051836445042E-3</v>
      </c>
    </row>
    <row r="187" spans="1:20" x14ac:dyDescent="0.25">
      <c r="A187">
        <v>60</v>
      </c>
      <c r="B187">
        <v>0</v>
      </c>
      <c r="C187">
        <v>3</v>
      </c>
      <c r="D187">
        <v>102</v>
      </c>
      <c r="E187">
        <v>318</v>
      </c>
      <c r="F187">
        <v>0</v>
      </c>
      <c r="G187">
        <v>0</v>
      </c>
      <c r="H187">
        <v>160</v>
      </c>
      <c r="I187">
        <v>0</v>
      </c>
      <c r="J187">
        <v>0</v>
      </c>
      <c r="K187">
        <v>1</v>
      </c>
      <c r="L187">
        <v>1</v>
      </c>
      <c r="M187">
        <v>3</v>
      </c>
      <c r="N187">
        <v>0</v>
      </c>
      <c r="O187">
        <f>SUMPRODUCT(A$4:M$4, A187:M187)+N$4</f>
        <v>-3.1511011570371643</v>
      </c>
      <c r="P187">
        <f>1/(1+EXP(0-O187))</f>
        <v>4.1047911465335304E-2</v>
      </c>
      <c r="Q187">
        <f>IF(P187&lt;=0.5, 0, 1)</f>
        <v>0</v>
      </c>
      <c r="R187">
        <f>IF(N187=Q187, 0, 1)</f>
        <v>0</v>
      </c>
      <c r="S187">
        <f>IF(N187=1, P187, 1-P187)</f>
        <v>0.95895208853466474</v>
      </c>
      <c r="T187">
        <f t="shared" si="3"/>
        <v>4.1914165164599948E-2</v>
      </c>
    </row>
    <row r="188" spans="1:20" x14ac:dyDescent="0.25">
      <c r="A188">
        <v>42</v>
      </c>
      <c r="B188">
        <v>0</v>
      </c>
      <c r="C188">
        <v>4</v>
      </c>
      <c r="D188">
        <v>102</v>
      </c>
      <c r="E188">
        <v>265</v>
      </c>
      <c r="F188">
        <v>0</v>
      </c>
      <c r="G188">
        <v>2</v>
      </c>
      <c r="H188">
        <v>122</v>
      </c>
      <c r="I188">
        <v>0</v>
      </c>
      <c r="J188">
        <v>0.6</v>
      </c>
      <c r="K188">
        <v>2</v>
      </c>
      <c r="L188">
        <v>0</v>
      </c>
      <c r="M188">
        <v>3</v>
      </c>
      <c r="N188">
        <v>0</v>
      </c>
      <c r="O188">
        <f>SUMPRODUCT(A$4:M$4, A188:M188)+N$4</f>
        <v>-1.3805143478218058</v>
      </c>
      <c r="P188">
        <f>1/(1+EXP(0-O188))</f>
        <v>0.20092640594013414</v>
      </c>
      <c r="Q188">
        <f>IF(P188&lt;=0.5, 0, 1)</f>
        <v>0</v>
      </c>
      <c r="R188">
        <f>IF(N188=Q188, 0, 1)</f>
        <v>0</v>
      </c>
      <c r="S188">
        <f>IF(N188=1, P188, 1-P188)</f>
        <v>0.79907359405986589</v>
      </c>
      <c r="T188">
        <f t="shared" si="3"/>
        <v>0.22430222974804781</v>
      </c>
    </row>
    <row r="189" spans="1:20" x14ac:dyDescent="0.25">
      <c r="A189">
        <v>67</v>
      </c>
      <c r="B189">
        <v>0</v>
      </c>
      <c r="C189">
        <v>3</v>
      </c>
      <c r="D189">
        <v>115</v>
      </c>
      <c r="E189">
        <v>564</v>
      </c>
      <c r="F189">
        <v>0</v>
      </c>
      <c r="G189">
        <v>2</v>
      </c>
      <c r="H189">
        <v>160</v>
      </c>
      <c r="I189">
        <v>0</v>
      </c>
      <c r="J189">
        <v>1.6</v>
      </c>
      <c r="K189">
        <v>2</v>
      </c>
      <c r="L189">
        <v>0</v>
      </c>
      <c r="M189">
        <v>7</v>
      </c>
      <c r="N189">
        <v>0</v>
      </c>
      <c r="O189">
        <f>SUMPRODUCT(A$4:M$4, A189:M189)+N$4</f>
        <v>-0.71556042228913519</v>
      </c>
      <c r="P189">
        <f>1/(1+EXP(0-O189))</f>
        <v>0.32837135633448811</v>
      </c>
      <c r="Q189">
        <f>IF(P189&lt;=0.5, 0, 1)</f>
        <v>0</v>
      </c>
      <c r="R189">
        <f>IF(N189=Q189, 0, 1)</f>
        <v>0</v>
      </c>
      <c r="S189">
        <f>IF(N189=1, P189, 1-P189)</f>
        <v>0.67162864366551189</v>
      </c>
      <c r="T189">
        <f t="shared" si="3"/>
        <v>0.39804970479914337</v>
      </c>
    </row>
    <row r="190" spans="1:20" x14ac:dyDescent="0.25">
      <c r="A190">
        <v>60</v>
      </c>
      <c r="B190">
        <v>1</v>
      </c>
      <c r="C190">
        <v>4</v>
      </c>
      <c r="D190">
        <v>140</v>
      </c>
      <c r="E190">
        <v>293</v>
      </c>
      <c r="F190">
        <v>0</v>
      </c>
      <c r="G190">
        <v>2</v>
      </c>
      <c r="H190">
        <v>170</v>
      </c>
      <c r="I190">
        <v>0</v>
      </c>
      <c r="J190">
        <v>1.2</v>
      </c>
      <c r="K190">
        <v>2</v>
      </c>
      <c r="L190">
        <v>2</v>
      </c>
      <c r="M190">
        <v>7</v>
      </c>
      <c r="N190">
        <v>1</v>
      </c>
      <c r="O190">
        <f>SUMPRODUCT(A$4:M$4, A190:M190)+N$4</f>
        <v>3.7229762656427621</v>
      </c>
      <c r="P190">
        <f>1/(1+EXP(0-O190))</f>
        <v>0.97640807844254407</v>
      </c>
      <c r="Q190">
        <f>IF(P190&lt;=0.5, 0, 1)</f>
        <v>1</v>
      </c>
      <c r="R190">
        <f>IF(N190=Q190, 0, 1)</f>
        <v>0</v>
      </c>
      <c r="S190">
        <f>IF(N190=1, P190, 1-P190)</f>
        <v>0.97640807844254407</v>
      </c>
      <c r="T190">
        <f t="shared" si="3"/>
        <v>2.3874666795649806E-2</v>
      </c>
    </row>
    <row r="191" spans="1:20" x14ac:dyDescent="0.25">
      <c r="A191">
        <v>46</v>
      </c>
      <c r="B191">
        <v>1</v>
      </c>
      <c r="C191">
        <v>2</v>
      </c>
      <c r="D191">
        <v>101</v>
      </c>
      <c r="E191">
        <v>197</v>
      </c>
      <c r="F191">
        <v>1</v>
      </c>
      <c r="G191">
        <v>0</v>
      </c>
      <c r="H191">
        <v>156</v>
      </c>
      <c r="I191">
        <v>0</v>
      </c>
      <c r="J191">
        <v>0</v>
      </c>
      <c r="K191">
        <v>1</v>
      </c>
      <c r="L191">
        <v>0</v>
      </c>
      <c r="M191">
        <v>7</v>
      </c>
      <c r="N191">
        <v>0</v>
      </c>
      <c r="O191">
        <f>SUMPRODUCT(A$4:M$4, A191:M191)+N$4</f>
        <v>-3.854038035707708</v>
      </c>
      <c r="P191">
        <f>1/(1+EXP(0-O191))</f>
        <v>2.0754118950166649E-2</v>
      </c>
      <c r="Q191">
        <f>IF(P191&lt;=0.5, 0, 1)</f>
        <v>0</v>
      </c>
      <c r="R191">
        <f>IF(N191=Q191, 0, 1)</f>
        <v>0</v>
      </c>
      <c r="S191">
        <f>IF(N191=1, P191, 1-P191)</f>
        <v>0.97924588104983334</v>
      </c>
      <c r="T191">
        <f t="shared" si="3"/>
        <v>2.0972512674469847E-2</v>
      </c>
    </row>
    <row r="192" spans="1:20" x14ac:dyDescent="0.25">
      <c r="A192">
        <v>77</v>
      </c>
      <c r="B192">
        <v>1</v>
      </c>
      <c r="C192">
        <v>4</v>
      </c>
      <c r="D192">
        <v>125</v>
      </c>
      <c r="E192">
        <v>304</v>
      </c>
      <c r="F192">
        <v>0</v>
      </c>
      <c r="G192">
        <v>2</v>
      </c>
      <c r="H192">
        <v>162</v>
      </c>
      <c r="I192">
        <v>1</v>
      </c>
      <c r="J192">
        <v>0</v>
      </c>
      <c r="K192">
        <v>1</v>
      </c>
      <c r="L192">
        <v>3</v>
      </c>
      <c r="M192">
        <v>3</v>
      </c>
      <c r="N192">
        <v>1</v>
      </c>
      <c r="O192">
        <f>SUMPRODUCT(A$4:M$4, A192:M192)+N$4</f>
        <v>3.0585759565021853</v>
      </c>
      <c r="P192">
        <f>1/(1+EXP(0-O192))</f>
        <v>0.95515133434813582</v>
      </c>
      <c r="Q192">
        <f>IF(P192&lt;=0.5, 0, 1)</f>
        <v>1</v>
      </c>
      <c r="R192">
        <f>IF(N192=Q192, 0, 1)</f>
        <v>0</v>
      </c>
      <c r="S192">
        <f>IF(N192=1, P192, 1-P192)</f>
        <v>0.95515133434813582</v>
      </c>
      <c r="T192">
        <f t="shared" si="3"/>
        <v>4.5885485769697885E-2</v>
      </c>
    </row>
    <row r="193" spans="1:20" x14ac:dyDescent="0.25">
      <c r="A193">
        <v>43</v>
      </c>
      <c r="B193">
        <v>1</v>
      </c>
      <c r="C193">
        <v>3</v>
      </c>
      <c r="D193">
        <v>130</v>
      </c>
      <c r="E193">
        <v>315</v>
      </c>
      <c r="F193">
        <v>0</v>
      </c>
      <c r="G193">
        <v>0</v>
      </c>
      <c r="H193">
        <v>162</v>
      </c>
      <c r="I193">
        <v>0</v>
      </c>
      <c r="J193">
        <v>1.9</v>
      </c>
      <c r="K193">
        <v>1</v>
      </c>
      <c r="L193">
        <v>1</v>
      </c>
      <c r="M193">
        <v>3</v>
      </c>
      <c r="N193">
        <v>0</v>
      </c>
      <c r="O193">
        <f>SUMPRODUCT(A$4:M$4, A193:M193)+N$4</f>
        <v>-0.80178676521284942</v>
      </c>
      <c r="P193">
        <f>1/(1+EXP(0-O193))</f>
        <v>0.30964344226160928</v>
      </c>
      <c r="Q193">
        <f>IF(P193&lt;=0.5, 0, 1)</f>
        <v>0</v>
      </c>
      <c r="R193">
        <f>IF(N193=Q193, 0, 1)</f>
        <v>0</v>
      </c>
      <c r="S193">
        <f>IF(N193=1, P193, 1-P193)</f>
        <v>0.69035655773839077</v>
      </c>
      <c r="T193">
        <f t="shared" si="3"/>
        <v>0.37054706451481961</v>
      </c>
    </row>
    <row r="194" spans="1:20" x14ac:dyDescent="0.25">
      <c r="A194">
        <v>53</v>
      </c>
      <c r="B194">
        <v>1</v>
      </c>
      <c r="C194">
        <v>3</v>
      </c>
      <c r="D194">
        <v>130</v>
      </c>
      <c r="E194">
        <v>246</v>
      </c>
      <c r="F194">
        <v>1</v>
      </c>
      <c r="G194">
        <v>2</v>
      </c>
      <c r="H194">
        <v>173</v>
      </c>
      <c r="I194">
        <v>0</v>
      </c>
      <c r="J194">
        <v>0</v>
      </c>
      <c r="K194">
        <v>1</v>
      </c>
      <c r="L194">
        <v>3</v>
      </c>
      <c r="M194">
        <v>3</v>
      </c>
      <c r="N194">
        <v>0</v>
      </c>
      <c r="O194">
        <f>SUMPRODUCT(A$4:M$4, A194:M194)+N$4</f>
        <v>1.0429083376628014</v>
      </c>
      <c r="P194">
        <f>1/(1+EXP(0-O194))</f>
        <v>0.73941078185644138</v>
      </c>
      <c r="Q194">
        <f>IF(P194&lt;=0.5, 0, 1)</f>
        <v>1</v>
      </c>
      <c r="R194">
        <f>IF(N194=Q194, 0, 1)</f>
        <v>1</v>
      </c>
      <c r="S194">
        <f>IF(N194=1, P194, 1-P194)</f>
        <v>0.26058921814355862</v>
      </c>
      <c r="T194">
        <f t="shared" si="3"/>
        <v>1.3448099883492874</v>
      </c>
    </row>
    <row r="195" spans="1:20" x14ac:dyDescent="0.25">
      <c r="A195">
        <v>50</v>
      </c>
      <c r="B195">
        <v>1</v>
      </c>
      <c r="C195">
        <v>3</v>
      </c>
      <c r="D195">
        <v>129</v>
      </c>
      <c r="E195">
        <v>196</v>
      </c>
      <c r="F195">
        <v>0</v>
      </c>
      <c r="G195">
        <v>0</v>
      </c>
      <c r="H195">
        <v>163</v>
      </c>
      <c r="I195">
        <v>0</v>
      </c>
      <c r="J195">
        <v>0</v>
      </c>
      <c r="K195">
        <v>1</v>
      </c>
      <c r="L195">
        <v>0</v>
      </c>
      <c r="M195">
        <v>3</v>
      </c>
      <c r="N195">
        <v>0</v>
      </c>
      <c r="O195">
        <f>SUMPRODUCT(A$4:M$4, A195:M195)+N$4</f>
        <v>-3.0619215593056639</v>
      </c>
      <c r="P195">
        <f>1/(1+EXP(0-O195))</f>
        <v>4.4705567222616913E-2</v>
      </c>
      <c r="Q195">
        <f>IF(P195&lt;=0.5, 0, 1)</f>
        <v>0</v>
      </c>
      <c r="R195">
        <f>IF(N195=Q195, 0, 1)</f>
        <v>0</v>
      </c>
      <c r="S195">
        <f>IF(N195=1, P195, 1-P195)</f>
        <v>0.95529443277738313</v>
      </c>
      <c r="T195">
        <f t="shared" si="3"/>
        <v>4.5735679444936062E-2</v>
      </c>
    </row>
    <row r="196" spans="1:20" x14ac:dyDescent="0.25">
      <c r="A196">
        <v>57</v>
      </c>
      <c r="B196">
        <v>1</v>
      </c>
      <c r="C196">
        <v>3</v>
      </c>
      <c r="D196">
        <v>150</v>
      </c>
      <c r="E196">
        <v>126</v>
      </c>
      <c r="F196">
        <v>1</v>
      </c>
      <c r="G196">
        <v>0</v>
      </c>
      <c r="H196">
        <v>173</v>
      </c>
      <c r="I196">
        <v>0</v>
      </c>
      <c r="J196">
        <v>0.2</v>
      </c>
      <c r="K196">
        <v>1</v>
      </c>
      <c r="L196">
        <v>1</v>
      </c>
      <c r="M196">
        <v>7</v>
      </c>
      <c r="N196">
        <v>0</v>
      </c>
      <c r="O196">
        <f>SUMPRODUCT(A$4:M$4, A196:M196)+N$4</f>
        <v>-0.70942034444218471</v>
      </c>
      <c r="P196">
        <f>1/(1+EXP(0-O196))</f>
        <v>0.32972693552884608</v>
      </c>
      <c r="Q196">
        <f>IF(P196&lt;=0.5, 0, 1)</f>
        <v>0</v>
      </c>
      <c r="R196">
        <f>IF(N196=Q196, 0, 1)</f>
        <v>0</v>
      </c>
      <c r="S196">
        <f>IF(N196=1, P196, 1-P196)</f>
        <v>0.67027306447115387</v>
      </c>
      <c r="T196">
        <f t="shared" si="3"/>
        <v>0.40007009071452992</v>
      </c>
    </row>
    <row r="197" spans="1:20" x14ac:dyDescent="0.25">
      <c r="A197">
        <v>37</v>
      </c>
      <c r="B197">
        <v>0</v>
      </c>
      <c r="C197">
        <v>3</v>
      </c>
      <c r="D197">
        <v>120</v>
      </c>
      <c r="E197">
        <v>215</v>
      </c>
      <c r="F197">
        <v>0</v>
      </c>
      <c r="G197">
        <v>0</v>
      </c>
      <c r="H197">
        <v>170</v>
      </c>
      <c r="I197">
        <v>0</v>
      </c>
      <c r="J197">
        <v>0</v>
      </c>
      <c r="K197">
        <v>1</v>
      </c>
      <c r="L197">
        <v>0</v>
      </c>
      <c r="M197">
        <v>3</v>
      </c>
      <c r="N197">
        <v>0</v>
      </c>
      <c r="O197">
        <f>SUMPRODUCT(A$4:M$4, A197:M197)+N$4</f>
        <v>-4.2064179490768563</v>
      </c>
      <c r="P197">
        <f>1/(1+EXP(0-O197))</f>
        <v>1.4680903902953778E-2</v>
      </c>
      <c r="Q197">
        <f>IF(P197&lt;=0.5, 0, 1)</f>
        <v>0</v>
      </c>
      <c r="R197">
        <f>IF(N197=Q197, 0, 1)</f>
        <v>0</v>
      </c>
      <c r="S197">
        <f>IF(N197=1, P197, 1-P197)</f>
        <v>0.98531909609704627</v>
      </c>
      <c r="T197">
        <f t="shared" si="3"/>
        <v>1.4789734843804647E-2</v>
      </c>
    </row>
    <row r="198" spans="1:20" x14ac:dyDescent="0.25">
      <c r="A198">
        <v>54</v>
      </c>
      <c r="B198">
        <v>0</v>
      </c>
      <c r="C198">
        <v>3</v>
      </c>
      <c r="D198">
        <v>108</v>
      </c>
      <c r="E198">
        <v>267</v>
      </c>
      <c r="F198">
        <v>0</v>
      </c>
      <c r="G198">
        <v>2</v>
      </c>
      <c r="H198">
        <v>167</v>
      </c>
      <c r="I198">
        <v>0</v>
      </c>
      <c r="J198">
        <v>0</v>
      </c>
      <c r="K198">
        <v>1</v>
      </c>
      <c r="L198">
        <v>0</v>
      </c>
      <c r="M198">
        <v>3</v>
      </c>
      <c r="N198">
        <v>0</v>
      </c>
      <c r="O198">
        <f>SUMPRODUCT(A$4:M$4, A198:M198)+N$4</f>
        <v>-4.0981617044765457</v>
      </c>
      <c r="P198">
        <f>1/(1+EXP(0-O198))</f>
        <v>1.6332005844749666E-2</v>
      </c>
      <c r="Q198">
        <f>IF(P198&lt;=0.5, 0, 1)</f>
        <v>0</v>
      </c>
      <c r="R198">
        <f>IF(N198=Q198, 0, 1)</f>
        <v>0</v>
      </c>
      <c r="S198">
        <f>IF(N198=1, P198, 1-P198)</f>
        <v>0.9836679941552503</v>
      </c>
      <c r="T198">
        <f t="shared" si="3"/>
        <v>1.6466843177295919E-2</v>
      </c>
    </row>
    <row r="199" spans="1:20" x14ac:dyDescent="0.25">
      <c r="A199">
        <v>39</v>
      </c>
      <c r="B199">
        <v>0</v>
      </c>
      <c r="C199">
        <v>3</v>
      </c>
      <c r="D199">
        <v>94</v>
      </c>
      <c r="E199">
        <v>199</v>
      </c>
      <c r="F199">
        <v>0</v>
      </c>
      <c r="G199">
        <v>0</v>
      </c>
      <c r="H199">
        <v>179</v>
      </c>
      <c r="I199">
        <v>0</v>
      </c>
      <c r="J199">
        <v>0</v>
      </c>
      <c r="K199">
        <v>1</v>
      </c>
      <c r="L199">
        <v>0</v>
      </c>
      <c r="M199">
        <v>3</v>
      </c>
      <c r="N199">
        <v>0</v>
      </c>
      <c r="O199">
        <f>SUMPRODUCT(A$4:M$4, A199:M199)+N$4</f>
        <v>-5.2615129574558228</v>
      </c>
      <c r="P199">
        <f>1/(1+EXP(0-O199))</f>
        <v>5.1606796173516885E-3</v>
      </c>
      <c r="Q199">
        <f>IF(P199&lt;=0.5, 0, 1)</f>
        <v>0</v>
      </c>
      <c r="R199">
        <f>IF(N199=Q199, 0, 1)</f>
        <v>0</v>
      </c>
      <c r="S199">
        <f>IF(N199=1, P199, 1-P199)</f>
        <v>0.99483932038264833</v>
      </c>
      <c r="T199">
        <f t="shared" ref="T199:T219" si="4">IF(S199=0, 100000, -LN(S199))</f>
        <v>5.1740419165970351E-3</v>
      </c>
    </row>
    <row r="200" spans="1:20" x14ac:dyDescent="0.25">
      <c r="A200">
        <v>63</v>
      </c>
      <c r="B200">
        <v>0</v>
      </c>
      <c r="C200">
        <v>4</v>
      </c>
      <c r="D200">
        <v>108</v>
      </c>
      <c r="E200">
        <v>269</v>
      </c>
      <c r="F200">
        <v>0</v>
      </c>
      <c r="G200">
        <v>0</v>
      </c>
      <c r="H200">
        <v>169</v>
      </c>
      <c r="I200">
        <v>1</v>
      </c>
      <c r="J200">
        <v>1.8</v>
      </c>
      <c r="K200">
        <v>2</v>
      </c>
      <c r="L200">
        <v>2</v>
      </c>
      <c r="M200">
        <v>3</v>
      </c>
      <c r="N200">
        <v>1</v>
      </c>
      <c r="O200">
        <f>SUMPRODUCT(A$4:M$4, A200:M200)+N$4</f>
        <v>0.92820187424977263</v>
      </c>
      <c r="P200">
        <f>1/(1+EXP(0-O200))</f>
        <v>0.71671034241143305</v>
      </c>
      <c r="Q200">
        <f>IF(P200&lt;=0.5, 0, 1)</f>
        <v>1</v>
      </c>
      <c r="R200">
        <f>IF(N200=Q200, 0, 1)</f>
        <v>0</v>
      </c>
      <c r="S200">
        <f>IF(N200=1, P200, 1-P200)</f>
        <v>0.71671034241143305</v>
      </c>
      <c r="T200">
        <f t="shared" si="4"/>
        <v>0.33308350548580729</v>
      </c>
    </row>
    <row r="201" spans="1:20" x14ac:dyDescent="0.25">
      <c r="A201">
        <v>34</v>
      </c>
      <c r="B201">
        <v>0</v>
      </c>
      <c r="C201">
        <v>2</v>
      </c>
      <c r="D201">
        <v>118</v>
      </c>
      <c r="E201">
        <v>210</v>
      </c>
      <c r="F201">
        <v>0</v>
      </c>
      <c r="G201">
        <v>0</v>
      </c>
      <c r="H201">
        <v>192</v>
      </c>
      <c r="I201">
        <v>0</v>
      </c>
      <c r="J201">
        <v>0.7</v>
      </c>
      <c r="K201">
        <v>1</v>
      </c>
      <c r="L201">
        <v>0</v>
      </c>
      <c r="M201">
        <v>3</v>
      </c>
      <c r="N201">
        <v>0</v>
      </c>
      <c r="O201">
        <f>SUMPRODUCT(A$4:M$4, A201:M201)+N$4</f>
        <v>-5.3842566193702632</v>
      </c>
      <c r="P201">
        <f>1/(1+EXP(0-O201))</f>
        <v>4.5672939848295764E-3</v>
      </c>
      <c r="Q201">
        <f>IF(P201&lt;=0.5, 0, 1)</f>
        <v>0</v>
      </c>
      <c r="R201">
        <f>IF(N201=Q201, 0, 1)</f>
        <v>0</v>
      </c>
      <c r="S201">
        <f>IF(N201=1, P201, 1-P201)</f>
        <v>0.99543270601517042</v>
      </c>
      <c r="T201">
        <f t="shared" si="4"/>
        <v>4.5777559393701695E-3</v>
      </c>
    </row>
    <row r="202" spans="1:20" x14ac:dyDescent="0.25">
      <c r="A202">
        <v>54</v>
      </c>
      <c r="B202">
        <v>0</v>
      </c>
      <c r="C202">
        <v>3</v>
      </c>
      <c r="D202">
        <v>160</v>
      </c>
      <c r="E202">
        <v>201</v>
      </c>
      <c r="F202">
        <v>0</v>
      </c>
      <c r="G202">
        <v>0</v>
      </c>
      <c r="H202">
        <v>163</v>
      </c>
      <c r="I202">
        <v>0</v>
      </c>
      <c r="J202">
        <v>0</v>
      </c>
      <c r="K202">
        <v>1</v>
      </c>
      <c r="L202">
        <v>1</v>
      </c>
      <c r="M202">
        <v>3</v>
      </c>
      <c r="N202">
        <v>0</v>
      </c>
      <c r="O202">
        <f>SUMPRODUCT(A$4:M$4, A202:M202)+N$4</f>
        <v>-1.6412187635973838</v>
      </c>
      <c r="P202">
        <f>1/(1+EXP(0-O202))</f>
        <v>0.16229929342951194</v>
      </c>
      <c r="Q202">
        <f>IF(P202&lt;=0.5, 0, 1)</f>
        <v>0</v>
      </c>
      <c r="R202">
        <f>IF(N202=Q202, 0, 1)</f>
        <v>0</v>
      </c>
      <c r="S202">
        <f>IF(N202=1, P202, 1-P202)</f>
        <v>0.83770070657048801</v>
      </c>
      <c r="T202">
        <f t="shared" si="4"/>
        <v>0.17709439435789906</v>
      </c>
    </row>
    <row r="203" spans="1:20" x14ac:dyDescent="0.25">
      <c r="A203">
        <v>42</v>
      </c>
      <c r="B203">
        <v>1</v>
      </c>
      <c r="C203">
        <v>2</v>
      </c>
      <c r="D203">
        <v>120</v>
      </c>
      <c r="E203">
        <v>295</v>
      </c>
      <c r="F203">
        <v>0</v>
      </c>
      <c r="G203">
        <v>0</v>
      </c>
      <c r="H203">
        <v>162</v>
      </c>
      <c r="I203">
        <v>0</v>
      </c>
      <c r="J203">
        <v>0</v>
      </c>
      <c r="K203">
        <v>1</v>
      </c>
      <c r="L203">
        <v>0</v>
      </c>
      <c r="M203">
        <v>3</v>
      </c>
      <c r="N203">
        <v>0</v>
      </c>
      <c r="O203">
        <f>SUMPRODUCT(A$4:M$4, A203:M203)+N$4</f>
        <v>-3.8199474659449377</v>
      </c>
      <c r="P203">
        <f>1/(1+EXP(0-O203))</f>
        <v>2.1458392796292164E-2</v>
      </c>
      <c r="Q203">
        <f>IF(P203&lt;=0.5, 0, 1)</f>
        <v>0</v>
      </c>
      <c r="R203">
        <f>IF(N203=Q203, 0, 1)</f>
        <v>0</v>
      </c>
      <c r="S203">
        <f>IF(N203=1, P203, 1-P203)</f>
        <v>0.97854160720370786</v>
      </c>
      <c r="T203">
        <f t="shared" si="4"/>
        <v>2.1691971635904576E-2</v>
      </c>
    </row>
    <row r="204" spans="1:20" x14ac:dyDescent="0.25">
      <c r="A204">
        <v>41</v>
      </c>
      <c r="B204">
        <v>1</v>
      </c>
      <c r="C204">
        <v>2</v>
      </c>
      <c r="D204">
        <v>110</v>
      </c>
      <c r="E204">
        <v>235</v>
      </c>
      <c r="F204">
        <v>0</v>
      </c>
      <c r="G204">
        <v>0</v>
      </c>
      <c r="H204">
        <v>153</v>
      </c>
      <c r="I204">
        <v>0</v>
      </c>
      <c r="J204">
        <v>0</v>
      </c>
      <c r="K204">
        <v>1</v>
      </c>
      <c r="L204">
        <v>0</v>
      </c>
      <c r="M204">
        <v>3</v>
      </c>
      <c r="N204">
        <v>0</v>
      </c>
      <c r="O204">
        <f>SUMPRODUCT(A$4:M$4, A204:M204)+N$4</f>
        <v>-4.0763034545851875</v>
      </c>
      <c r="P204">
        <f>1/(1+EXP(0-O204))</f>
        <v>1.6686902447152693E-2</v>
      </c>
      <c r="Q204">
        <f>IF(P204&lt;=0.5, 0, 1)</f>
        <v>0</v>
      </c>
      <c r="R204">
        <f>IF(N204=Q204, 0, 1)</f>
        <v>0</v>
      </c>
      <c r="S204">
        <f>IF(N204=1, P204, 1-P204)</f>
        <v>0.98331309755284735</v>
      </c>
      <c r="T204">
        <f t="shared" si="4"/>
        <v>1.6827697287943071E-2</v>
      </c>
    </row>
    <row r="205" spans="1:20" x14ac:dyDescent="0.25">
      <c r="A205">
        <v>61</v>
      </c>
      <c r="B205">
        <v>1</v>
      </c>
      <c r="C205">
        <v>1</v>
      </c>
      <c r="D205">
        <v>134</v>
      </c>
      <c r="E205">
        <v>234</v>
      </c>
      <c r="F205">
        <v>0</v>
      </c>
      <c r="G205">
        <v>0</v>
      </c>
      <c r="H205">
        <v>145</v>
      </c>
      <c r="I205">
        <v>0</v>
      </c>
      <c r="J205">
        <v>2.6</v>
      </c>
      <c r="K205">
        <v>2</v>
      </c>
      <c r="L205">
        <v>2</v>
      </c>
      <c r="M205">
        <v>3</v>
      </c>
      <c r="N205">
        <v>1</v>
      </c>
      <c r="O205">
        <f>SUMPRODUCT(A$4:M$4, A205:M205)+N$4</f>
        <v>3.3870387768685006E-2</v>
      </c>
      <c r="P205">
        <f>1/(1+EXP(0-O205))</f>
        <v>0.50846678753052432</v>
      </c>
      <c r="Q205">
        <f>IF(P205&lt;=0.5, 0, 1)</f>
        <v>1</v>
      </c>
      <c r="R205">
        <f>IF(N205=Q205, 0, 1)</f>
        <v>0</v>
      </c>
      <c r="S205">
        <f>IF(N205=1, P205, 1-P205)</f>
        <v>0.50846678753052432</v>
      </c>
      <c r="T205">
        <f t="shared" si="4"/>
        <v>0.67635538021751918</v>
      </c>
    </row>
    <row r="206" spans="1:20" x14ac:dyDescent="0.25">
      <c r="A206">
        <v>64</v>
      </c>
      <c r="B206">
        <v>1</v>
      </c>
      <c r="C206">
        <v>4</v>
      </c>
      <c r="D206">
        <v>128</v>
      </c>
      <c r="E206">
        <v>263</v>
      </c>
      <c r="F206">
        <v>0</v>
      </c>
      <c r="G206">
        <v>0</v>
      </c>
      <c r="H206">
        <v>105</v>
      </c>
      <c r="I206">
        <v>1</v>
      </c>
      <c r="J206">
        <v>0.2</v>
      </c>
      <c r="K206">
        <v>2</v>
      </c>
      <c r="L206">
        <v>1</v>
      </c>
      <c r="M206">
        <v>7</v>
      </c>
      <c r="N206">
        <v>0</v>
      </c>
      <c r="O206">
        <f>SUMPRODUCT(A$4:M$4, A206:M206)+N$4</f>
        <v>3.221183830263735</v>
      </c>
      <c r="P206">
        <f>1/(1+EXP(0-O206))</f>
        <v>0.96162372590329959</v>
      </c>
      <c r="Q206">
        <f>IF(P206&lt;=0.5, 0, 1)</f>
        <v>1</v>
      </c>
      <c r="R206">
        <f>IF(N206=Q206, 0, 1)</f>
        <v>1</v>
      </c>
      <c r="S206">
        <f>IF(N206=1, P206, 1-P206)</f>
        <v>3.8376274096700413E-2</v>
      </c>
      <c r="T206">
        <f t="shared" si="4"/>
        <v>3.2603158724089751</v>
      </c>
    </row>
    <row r="207" spans="1:20" x14ac:dyDescent="0.25">
      <c r="A207">
        <v>42</v>
      </c>
      <c r="B207">
        <v>0</v>
      </c>
      <c r="C207">
        <v>3</v>
      </c>
      <c r="D207">
        <v>120</v>
      </c>
      <c r="E207">
        <v>209</v>
      </c>
      <c r="F207">
        <v>0</v>
      </c>
      <c r="G207">
        <v>0</v>
      </c>
      <c r="H207">
        <v>173</v>
      </c>
      <c r="I207">
        <v>0</v>
      </c>
      <c r="J207">
        <v>0</v>
      </c>
      <c r="K207">
        <v>2</v>
      </c>
      <c r="L207">
        <v>0</v>
      </c>
      <c r="M207">
        <v>3</v>
      </c>
      <c r="N207">
        <v>0</v>
      </c>
      <c r="O207">
        <f>SUMPRODUCT(A$4:M$4, A207:M207)+N$4</f>
        <v>-3.4826696094239793</v>
      </c>
      <c r="P207">
        <f>1/(1+EXP(0-O207))</f>
        <v>2.9809375637209236E-2</v>
      </c>
      <c r="Q207">
        <f>IF(P207&lt;=0.5, 0, 1)</f>
        <v>0</v>
      </c>
      <c r="R207">
        <f>IF(N207=Q207, 0, 1)</f>
        <v>0</v>
      </c>
      <c r="S207">
        <f>IF(N207=1, P207, 1-P207)</f>
        <v>0.9701906243627908</v>
      </c>
      <c r="T207">
        <f t="shared" si="4"/>
        <v>3.0262706830586707E-2</v>
      </c>
    </row>
    <row r="208" spans="1:20" x14ac:dyDescent="0.25">
      <c r="A208">
        <v>58</v>
      </c>
      <c r="B208">
        <v>0</v>
      </c>
      <c r="C208">
        <v>2</v>
      </c>
      <c r="D208">
        <v>136</v>
      </c>
      <c r="E208">
        <v>319</v>
      </c>
      <c r="F208">
        <v>1</v>
      </c>
      <c r="G208">
        <v>2</v>
      </c>
      <c r="H208">
        <v>152</v>
      </c>
      <c r="I208">
        <v>0</v>
      </c>
      <c r="J208">
        <v>0</v>
      </c>
      <c r="K208">
        <v>1</v>
      </c>
      <c r="L208">
        <v>2</v>
      </c>
      <c r="M208">
        <v>3</v>
      </c>
      <c r="N208">
        <v>1</v>
      </c>
      <c r="O208">
        <f>SUMPRODUCT(A$4:M$4, A208:M208)+N$4</f>
        <v>-1.3558728250044787</v>
      </c>
      <c r="P208">
        <f>1/(1+EXP(0-O208))</f>
        <v>0.20491189518576652</v>
      </c>
      <c r="Q208">
        <f>IF(P208&lt;=0.5, 0, 1)</f>
        <v>0</v>
      </c>
      <c r="R208">
        <f>IF(N208=Q208, 0, 1)</f>
        <v>1</v>
      </c>
      <c r="S208">
        <f>IF(N208=1, P208, 1-P208)</f>
        <v>0.20491189518576652</v>
      </c>
      <c r="T208">
        <f t="shared" si="4"/>
        <v>1.5851751718070701</v>
      </c>
    </row>
    <row r="209" spans="1:20" x14ac:dyDescent="0.25">
      <c r="A209">
        <v>60</v>
      </c>
      <c r="B209">
        <v>0</v>
      </c>
      <c r="C209">
        <v>1</v>
      </c>
      <c r="D209">
        <v>150</v>
      </c>
      <c r="E209">
        <v>240</v>
      </c>
      <c r="F209">
        <v>0</v>
      </c>
      <c r="G209">
        <v>0</v>
      </c>
      <c r="H209">
        <v>171</v>
      </c>
      <c r="I209">
        <v>0</v>
      </c>
      <c r="J209">
        <v>0.9</v>
      </c>
      <c r="K209">
        <v>1</v>
      </c>
      <c r="L209">
        <v>0</v>
      </c>
      <c r="M209">
        <v>3</v>
      </c>
      <c r="N209">
        <v>0</v>
      </c>
      <c r="O209">
        <f>SUMPRODUCT(A$4:M$4, A209:M209)+N$4</f>
        <v>-4.9577045571467622</v>
      </c>
      <c r="P209">
        <f>1/(1+EXP(0-O209))</f>
        <v>6.9799814998028759E-3</v>
      </c>
      <c r="Q209">
        <f>IF(P209&lt;=0.5, 0, 1)</f>
        <v>0</v>
      </c>
      <c r="R209">
        <f>IF(N209=Q209, 0, 1)</f>
        <v>0</v>
      </c>
      <c r="S209">
        <f>IF(N209=1, P209, 1-P209)</f>
        <v>0.99302001850019717</v>
      </c>
      <c r="T209">
        <f t="shared" si="4"/>
        <v>7.0044555226470139E-3</v>
      </c>
    </row>
    <row r="210" spans="1:20" x14ac:dyDescent="0.25">
      <c r="A210">
        <v>42</v>
      </c>
      <c r="B210">
        <v>1</v>
      </c>
      <c r="C210">
        <v>4</v>
      </c>
      <c r="D210">
        <v>136</v>
      </c>
      <c r="E210">
        <v>315</v>
      </c>
      <c r="F210">
        <v>0</v>
      </c>
      <c r="G210">
        <v>0</v>
      </c>
      <c r="H210">
        <v>125</v>
      </c>
      <c r="I210">
        <v>1</v>
      </c>
      <c r="J210">
        <v>1.8</v>
      </c>
      <c r="K210">
        <v>2</v>
      </c>
      <c r="L210">
        <v>0</v>
      </c>
      <c r="M210">
        <v>6</v>
      </c>
      <c r="N210">
        <v>1</v>
      </c>
      <c r="O210">
        <f>SUMPRODUCT(A$4:M$4, A210:M210)+N$4</f>
        <v>2.077036152971294</v>
      </c>
      <c r="P210">
        <f>1/(1+EXP(0-O210))</f>
        <v>0.88865109731125336</v>
      </c>
      <c r="Q210">
        <f>IF(P210&lt;=0.5, 0, 1)</f>
        <v>1</v>
      </c>
      <c r="R210">
        <f>IF(N210=Q210, 0, 1)</f>
        <v>0</v>
      </c>
      <c r="S210">
        <f>IF(N210=1, P210, 1-P210)</f>
        <v>0.88865109731125336</v>
      </c>
      <c r="T210">
        <f t="shared" si="4"/>
        <v>0.11805058696988427</v>
      </c>
    </row>
    <row r="211" spans="1:20" x14ac:dyDescent="0.25">
      <c r="A211">
        <v>61</v>
      </c>
      <c r="B211">
        <v>1</v>
      </c>
      <c r="C211">
        <v>4</v>
      </c>
      <c r="D211">
        <v>140</v>
      </c>
      <c r="E211">
        <v>207</v>
      </c>
      <c r="F211">
        <v>0</v>
      </c>
      <c r="G211">
        <v>2</v>
      </c>
      <c r="H211">
        <v>138</v>
      </c>
      <c r="I211">
        <v>1</v>
      </c>
      <c r="J211">
        <v>1.9</v>
      </c>
      <c r="K211">
        <v>1</v>
      </c>
      <c r="L211">
        <v>1</v>
      </c>
      <c r="M211">
        <v>7</v>
      </c>
      <c r="N211">
        <v>1</v>
      </c>
      <c r="O211">
        <f>SUMPRODUCT(A$4:M$4, A211:M211)+N$4</f>
        <v>2.8012937738513113</v>
      </c>
      <c r="P211">
        <f>1/(1+EXP(0-O211))</f>
        <v>0.94274569717335677</v>
      </c>
      <c r="Q211">
        <f>IF(P211&lt;=0.5, 0, 1)</f>
        <v>1</v>
      </c>
      <c r="R211">
        <f>IF(N211=Q211, 0, 1)</f>
        <v>0</v>
      </c>
      <c r="S211">
        <f>IF(N211=1, P211, 1-P211)</f>
        <v>0.94274569717335677</v>
      </c>
      <c r="T211">
        <f t="shared" si="4"/>
        <v>5.8958706976752047E-2</v>
      </c>
    </row>
    <row r="212" spans="1:20" x14ac:dyDescent="0.25">
      <c r="A212">
        <v>66</v>
      </c>
      <c r="B212">
        <v>1</v>
      </c>
      <c r="C212">
        <v>4</v>
      </c>
      <c r="D212">
        <v>160</v>
      </c>
      <c r="E212">
        <v>228</v>
      </c>
      <c r="F212">
        <v>0</v>
      </c>
      <c r="G212">
        <v>2</v>
      </c>
      <c r="H212">
        <v>138</v>
      </c>
      <c r="I212">
        <v>0</v>
      </c>
      <c r="J212">
        <v>2.2999999999999998</v>
      </c>
      <c r="K212">
        <v>1</v>
      </c>
      <c r="L212">
        <v>0</v>
      </c>
      <c r="M212">
        <v>6</v>
      </c>
      <c r="N212">
        <v>0</v>
      </c>
      <c r="O212">
        <f>SUMPRODUCT(A$4:M$4, A212:M212)+N$4</f>
        <v>1.0667258729276465</v>
      </c>
      <c r="P212">
        <f>1/(1+EXP(0-O212))</f>
        <v>0.74397376890679334</v>
      </c>
      <c r="Q212">
        <f>IF(P212&lt;=0.5, 0, 1)</f>
        <v>1</v>
      </c>
      <c r="R212">
        <f>IF(N212=Q212, 0, 1)</f>
        <v>1</v>
      </c>
      <c r="S212">
        <f>IF(N212=1, P212, 1-P212)</f>
        <v>0.25602623109320666</v>
      </c>
      <c r="T212">
        <f t="shared" si="4"/>
        <v>1.3624753745439369</v>
      </c>
    </row>
    <row r="213" spans="1:20" x14ac:dyDescent="0.25">
      <c r="A213">
        <v>66</v>
      </c>
      <c r="B213">
        <v>0</v>
      </c>
      <c r="C213">
        <v>3</v>
      </c>
      <c r="D213">
        <v>146</v>
      </c>
      <c r="E213">
        <v>278</v>
      </c>
      <c r="F213">
        <v>0</v>
      </c>
      <c r="G213">
        <v>2</v>
      </c>
      <c r="H213">
        <v>152</v>
      </c>
      <c r="I213">
        <v>0</v>
      </c>
      <c r="J213">
        <v>0</v>
      </c>
      <c r="K213">
        <v>2</v>
      </c>
      <c r="L213">
        <v>1</v>
      </c>
      <c r="M213">
        <v>3</v>
      </c>
      <c r="N213">
        <v>0</v>
      </c>
      <c r="O213">
        <f>SUMPRODUCT(A$4:M$4, A213:M213)+N$4</f>
        <v>-0.45171516891486441</v>
      </c>
      <c r="P213">
        <f>1/(1+EXP(0-O213))</f>
        <v>0.38895304674430442</v>
      </c>
      <c r="Q213">
        <f>IF(P213&lt;=0.5, 0, 1)</f>
        <v>0</v>
      </c>
      <c r="R213">
        <f>IF(N213=Q213, 0, 1)</f>
        <v>0</v>
      </c>
      <c r="S213">
        <f>IF(N213=1, P213, 1-P213)</f>
        <v>0.61104695325569558</v>
      </c>
      <c r="T213">
        <f t="shared" si="4"/>
        <v>0.4925814761907551</v>
      </c>
    </row>
    <row r="214" spans="1:20" x14ac:dyDescent="0.25">
      <c r="A214">
        <v>58</v>
      </c>
      <c r="B214">
        <v>0</v>
      </c>
      <c r="C214">
        <v>4</v>
      </c>
      <c r="D214">
        <v>130</v>
      </c>
      <c r="E214">
        <v>197</v>
      </c>
      <c r="F214">
        <v>0</v>
      </c>
      <c r="G214">
        <v>0</v>
      </c>
      <c r="H214">
        <v>131</v>
      </c>
      <c r="I214">
        <v>0</v>
      </c>
      <c r="J214">
        <v>0.6</v>
      </c>
      <c r="K214">
        <v>2</v>
      </c>
      <c r="L214">
        <v>0</v>
      </c>
      <c r="M214">
        <v>3</v>
      </c>
      <c r="N214">
        <v>0</v>
      </c>
      <c r="O214">
        <f>SUMPRODUCT(A$4:M$4, A214:M214)+N$4</f>
        <v>-1.5281950174537764</v>
      </c>
      <c r="P214">
        <f>1/(1+EXP(0-O214))</f>
        <v>0.1782579297837493</v>
      </c>
      <c r="Q214">
        <f>IF(P214&lt;=0.5, 0, 1)</f>
        <v>0</v>
      </c>
      <c r="R214">
        <f>IF(N214=Q214, 0, 1)</f>
        <v>0</v>
      </c>
      <c r="S214">
        <f>IF(N214=1, P214, 1-P214)</f>
        <v>0.82174207021625068</v>
      </c>
      <c r="T214">
        <f t="shared" si="4"/>
        <v>0.19632871635811283</v>
      </c>
    </row>
    <row r="215" spans="1:20" x14ac:dyDescent="0.25">
      <c r="A215">
        <v>57</v>
      </c>
      <c r="B215">
        <v>1</v>
      </c>
      <c r="C215">
        <v>4</v>
      </c>
      <c r="D215">
        <v>110</v>
      </c>
      <c r="E215">
        <v>335</v>
      </c>
      <c r="F215">
        <v>0</v>
      </c>
      <c r="G215">
        <v>0</v>
      </c>
      <c r="H215">
        <v>143</v>
      </c>
      <c r="I215">
        <v>1</v>
      </c>
      <c r="J215">
        <v>3</v>
      </c>
      <c r="K215">
        <v>2</v>
      </c>
      <c r="L215">
        <v>1</v>
      </c>
      <c r="M215">
        <v>7</v>
      </c>
      <c r="N215">
        <v>1</v>
      </c>
      <c r="O215">
        <f>SUMPRODUCT(A$4:M$4, A215:M215)+N$4</f>
        <v>2.7571344664533672</v>
      </c>
      <c r="P215">
        <f>1/(1+EXP(0-O215))</f>
        <v>0.94031501534893636</v>
      </c>
      <c r="Q215">
        <f>IF(P215&lt;=0.5, 0, 1)</f>
        <v>1</v>
      </c>
      <c r="R215">
        <f>IF(N215=Q215, 0, 1)</f>
        <v>0</v>
      </c>
      <c r="S215">
        <f>IF(N215=1, P215, 1-P215)</f>
        <v>0.94031501534893636</v>
      </c>
      <c r="T215">
        <f t="shared" si="4"/>
        <v>6.1540337147526561E-2</v>
      </c>
    </row>
    <row r="216" spans="1:20" x14ac:dyDescent="0.25">
      <c r="A216">
        <v>55</v>
      </c>
      <c r="B216">
        <v>0</v>
      </c>
      <c r="C216">
        <v>4</v>
      </c>
      <c r="D216">
        <v>128</v>
      </c>
      <c r="E216">
        <v>205</v>
      </c>
      <c r="F216">
        <v>0</v>
      </c>
      <c r="G216">
        <v>1</v>
      </c>
      <c r="H216">
        <v>130</v>
      </c>
      <c r="I216">
        <v>1</v>
      </c>
      <c r="J216">
        <v>2</v>
      </c>
      <c r="K216">
        <v>2</v>
      </c>
      <c r="L216">
        <v>1</v>
      </c>
      <c r="M216">
        <v>7</v>
      </c>
      <c r="N216">
        <v>1</v>
      </c>
      <c r="O216">
        <f>SUMPRODUCT(A$4:M$4, A216:M216)+N$4</f>
        <v>2.3907408422469292</v>
      </c>
      <c r="P216">
        <f>1/(1+EXP(0-O216))</f>
        <v>0.91611851596010452</v>
      </c>
      <c r="Q216">
        <f>IF(P216&lt;=0.5, 0, 1)</f>
        <v>1</v>
      </c>
      <c r="R216">
        <f>IF(N216=Q216, 0, 1)</f>
        <v>0</v>
      </c>
      <c r="S216">
        <f>IF(N216=1, P216, 1-P216)</f>
        <v>0.91611851596010452</v>
      </c>
      <c r="T216">
        <f t="shared" si="4"/>
        <v>8.7609538441503168E-2</v>
      </c>
    </row>
    <row r="217" spans="1:20" x14ac:dyDescent="0.25">
      <c r="A217">
        <v>67</v>
      </c>
      <c r="B217">
        <v>1</v>
      </c>
      <c r="C217">
        <v>3</v>
      </c>
      <c r="D217">
        <v>152</v>
      </c>
      <c r="E217">
        <v>212</v>
      </c>
      <c r="F217">
        <v>0</v>
      </c>
      <c r="G217">
        <v>2</v>
      </c>
      <c r="H217">
        <v>150</v>
      </c>
      <c r="I217">
        <v>0</v>
      </c>
      <c r="J217">
        <v>0.8</v>
      </c>
      <c r="K217">
        <v>2</v>
      </c>
      <c r="L217">
        <v>0</v>
      </c>
      <c r="M217">
        <v>7</v>
      </c>
      <c r="N217">
        <v>1</v>
      </c>
      <c r="O217">
        <f>SUMPRODUCT(A$4:M$4, A217:M217)+N$4</f>
        <v>0.50226723968578924</v>
      </c>
      <c r="P217">
        <f>1/(1+EXP(0-O217))</f>
        <v>0.62299199282563933</v>
      </c>
      <c r="Q217">
        <f>IF(P217&lt;=0.5, 0, 1)</f>
        <v>1</v>
      </c>
      <c r="R217">
        <f>IF(N217=Q217, 0, 1)</f>
        <v>0</v>
      </c>
      <c r="S217">
        <f>IF(N217=1, P217, 1-P217)</f>
        <v>0.62299199282563933</v>
      </c>
      <c r="T217">
        <f t="shared" si="4"/>
        <v>0.47322161288459985</v>
      </c>
    </row>
    <row r="218" spans="1:20" x14ac:dyDescent="0.25">
      <c r="A218">
        <v>63</v>
      </c>
      <c r="B218">
        <v>0</v>
      </c>
      <c r="C218">
        <v>4</v>
      </c>
      <c r="D218">
        <v>124</v>
      </c>
      <c r="E218">
        <v>197</v>
      </c>
      <c r="F218">
        <v>0</v>
      </c>
      <c r="G218">
        <v>0</v>
      </c>
      <c r="H218">
        <v>136</v>
      </c>
      <c r="I218">
        <v>1</v>
      </c>
      <c r="J218">
        <v>0</v>
      </c>
      <c r="K218">
        <v>2</v>
      </c>
      <c r="L218">
        <v>0</v>
      </c>
      <c r="M218">
        <v>3</v>
      </c>
      <c r="N218">
        <v>1</v>
      </c>
      <c r="O218">
        <f>SUMPRODUCT(A$4:M$4, A218:M218)+N$4</f>
        <v>-1.2797277976502546</v>
      </c>
      <c r="P218">
        <f>1/(1+EXP(0-O218))</f>
        <v>0.2175965620013379</v>
      </c>
      <c r="Q218">
        <f>IF(P218&lt;=0.5, 0, 1)</f>
        <v>0</v>
      </c>
      <c r="R218">
        <f>IF(N218=Q218, 0, 1)</f>
        <v>1</v>
      </c>
      <c r="S218">
        <f>IF(N218=1, P218, 1-P218)</f>
        <v>0.2175965620013379</v>
      </c>
      <c r="T218">
        <f t="shared" si="4"/>
        <v>1.5251125637513694</v>
      </c>
    </row>
    <row r="219" spans="1:20" x14ac:dyDescent="0.25">
      <c r="A219">
        <v>41</v>
      </c>
      <c r="B219">
        <v>1</v>
      </c>
      <c r="C219">
        <v>2</v>
      </c>
      <c r="D219">
        <v>120</v>
      </c>
      <c r="E219">
        <v>157</v>
      </c>
      <c r="F219">
        <v>0</v>
      </c>
      <c r="G219">
        <v>0</v>
      </c>
      <c r="H219">
        <v>182</v>
      </c>
      <c r="I219">
        <v>0</v>
      </c>
      <c r="J219">
        <v>0</v>
      </c>
      <c r="K219">
        <v>1</v>
      </c>
      <c r="L219">
        <v>0</v>
      </c>
      <c r="M219">
        <v>3</v>
      </c>
      <c r="N219">
        <v>0</v>
      </c>
      <c r="O219">
        <f>SUMPRODUCT(A$4:M$4, A219:M219)+N$4</f>
        <v>-4.5688949626015267</v>
      </c>
      <c r="P219">
        <f>1/(1+EXP(0-O219))</f>
        <v>1.0262990797204274E-2</v>
      </c>
      <c r="Q219">
        <f>IF(P219&lt;=0.5, 0, 1)</f>
        <v>0</v>
      </c>
      <c r="R219">
        <f>IF(N219=Q219, 0, 1)</f>
        <v>0</v>
      </c>
      <c r="S219">
        <f>IF(N219=1, P219, 1-P219)</f>
        <v>0.98973700920279573</v>
      </c>
      <c r="T219">
        <f t="shared" si="4"/>
        <v>1.0316018413890772E-2</v>
      </c>
    </row>
    <row r="223" spans="1:20" x14ac:dyDescent="0.25">
      <c r="A223" s="3" t="s">
        <v>32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2" t="s">
        <v>37</v>
      </c>
      <c r="O223" t="s">
        <v>28</v>
      </c>
      <c r="P223" t="s">
        <v>29</v>
      </c>
      <c r="Q223" t="s">
        <v>38</v>
      </c>
      <c r="R223" t="s">
        <v>30</v>
      </c>
    </row>
    <row r="224" spans="1:20" x14ac:dyDescent="0.25">
      <c r="A224">
        <v>63</v>
      </c>
      <c r="B224">
        <v>1</v>
      </c>
      <c r="C224">
        <v>1</v>
      </c>
      <c r="D224">
        <v>145</v>
      </c>
      <c r="E224">
        <v>233</v>
      </c>
      <c r="F224">
        <v>1</v>
      </c>
      <c r="G224">
        <v>2</v>
      </c>
      <c r="H224">
        <v>150</v>
      </c>
      <c r="I224">
        <v>0</v>
      </c>
      <c r="J224">
        <v>2.2999999999999998</v>
      </c>
      <c r="K224">
        <v>3</v>
      </c>
      <c r="L224">
        <v>0</v>
      </c>
      <c r="M224">
        <v>6</v>
      </c>
      <c r="N224">
        <v>0</v>
      </c>
      <c r="O224">
        <f>SUMPRODUCT(A$4:M$4, A224:M224)+N$4</f>
        <v>-0.88894512926523994</v>
      </c>
      <c r="P224">
        <f t="shared" ref="P224:P287" si="5">1/(1+EXP(0-O224))</f>
        <v>0.29132756368160229</v>
      </c>
      <c r="Q224">
        <f>IF(P224&lt;0.5,0,1)</f>
        <v>0</v>
      </c>
      <c r="R224">
        <f>IF(N224=Q224,0,1)</f>
        <v>0</v>
      </c>
    </row>
    <row r="225" spans="1:18" x14ac:dyDescent="0.25">
      <c r="A225">
        <v>67</v>
      </c>
      <c r="B225">
        <v>1</v>
      </c>
      <c r="C225">
        <v>4</v>
      </c>
      <c r="D225">
        <v>120</v>
      </c>
      <c r="E225">
        <v>229</v>
      </c>
      <c r="F225">
        <v>0</v>
      </c>
      <c r="G225">
        <v>2</v>
      </c>
      <c r="H225">
        <v>129</v>
      </c>
      <c r="I225">
        <v>1</v>
      </c>
      <c r="J225">
        <v>2.6</v>
      </c>
      <c r="K225">
        <v>2</v>
      </c>
      <c r="L225">
        <v>2</v>
      </c>
      <c r="M225">
        <v>7</v>
      </c>
      <c r="N225">
        <v>1</v>
      </c>
      <c r="O225">
        <f>SUMPRODUCT(A$4:M$4, A225:M225)+N$4</f>
        <v>4.7810549341876918</v>
      </c>
      <c r="P225">
        <f t="shared" si="5"/>
        <v>0.99168261273337166</v>
      </c>
      <c r="Q225">
        <f t="shared" ref="Q225:Q288" si="6">IF(P225&lt;0.5,0,1)</f>
        <v>1</v>
      </c>
      <c r="R225">
        <f t="shared" ref="R225:R288" si="7">IF(N225=Q225,0,1)</f>
        <v>0</v>
      </c>
    </row>
    <row r="226" spans="1:18" x14ac:dyDescent="0.25">
      <c r="A226">
        <v>37</v>
      </c>
      <c r="B226">
        <v>1</v>
      </c>
      <c r="C226">
        <v>3</v>
      </c>
      <c r="D226">
        <v>130</v>
      </c>
      <c r="E226">
        <v>250</v>
      </c>
      <c r="F226">
        <v>0</v>
      </c>
      <c r="G226">
        <v>0</v>
      </c>
      <c r="H226">
        <v>187</v>
      </c>
      <c r="I226">
        <v>0</v>
      </c>
      <c r="J226">
        <v>3.5</v>
      </c>
      <c r="K226">
        <v>3</v>
      </c>
      <c r="L226">
        <v>0</v>
      </c>
      <c r="M226">
        <v>3</v>
      </c>
      <c r="N226">
        <v>0</v>
      </c>
      <c r="O226">
        <f>SUMPRODUCT(A$4:M$4, A226:M226)+N$4</f>
        <v>-0.74702144976007823</v>
      </c>
      <c r="P226">
        <f t="shared" si="5"/>
        <v>0.32147065808774383</v>
      </c>
      <c r="Q226">
        <f t="shared" si="6"/>
        <v>0</v>
      </c>
      <c r="R226">
        <f t="shared" si="7"/>
        <v>0</v>
      </c>
    </row>
    <row r="227" spans="1:18" x14ac:dyDescent="0.25">
      <c r="A227">
        <v>41</v>
      </c>
      <c r="B227">
        <v>0</v>
      </c>
      <c r="C227">
        <v>2</v>
      </c>
      <c r="D227">
        <v>130</v>
      </c>
      <c r="E227">
        <v>204</v>
      </c>
      <c r="F227">
        <v>0</v>
      </c>
      <c r="G227">
        <v>2</v>
      </c>
      <c r="H227">
        <v>172</v>
      </c>
      <c r="I227">
        <v>0</v>
      </c>
      <c r="J227">
        <v>1.4</v>
      </c>
      <c r="K227">
        <v>1</v>
      </c>
      <c r="L227">
        <v>0</v>
      </c>
      <c r="M227">
        <v>3</v>
      </c>
      <c r="N227">
        <v>0</v>
      </c>
      <c r="O227">
        <f>SUMPRODUCT(A$4:M$4, A227:M227)+N$4</f>
        <v>-4.0479532046740223</v>
      </c>
      <c r="P227">
        <f t="shared" si="5"/>
        <v>1.7158516589580546E-2</v>
      </c>
      <c r="Q227">
        <f t="shared" si="6"/>
        <v>0</v>
      </c>
      <c r="R227">
        <f t="shared" si="7"/>
        <v>0</v>
      </c>
    </row>
    <row r="228" spans="1:18" x14ac:dyDescent="0.25">
      <c r="A228">
        <v>53</v>
      </c>
      <c r="B228">
        <v>1</v>
      </c>
      <c r="C228">
        <v>4</v>
      </c>
      <c r="D228">
        <v>140</v>
      </c>
      <c r="E228">
        <v>203</v>
      </c>
      <c r="F228">
        <v>1</v>
      </c>
      <c r="G228">
        <v>2</v>
      </c>
      <c r="H228">
        <v>155</v>
      </c>
      <c r="I228">
        <v>1</v>
      </c>
      <c r="J228">
        <v>3.1</v>
      </c>
      <c r="K228">
        <v>3</v>
      </c>
      <c r="L228">
        <v>0</v>
      </c>
      <c r="M228">
        <v>7</v>
      </c>
      <c r="N228">
        <v>1</v>
      </c>
      <c r="O228">
        <f>SUMPRODUCT(A$4:M$4, A228:M228)+N$4</f>
        <v>2.6064603159382607</v>
      </c>
      <c r="P228">
        <f t="shared" si="5"/>
        <v>0.93127619906661552</v>
      </c>
      <c r="Q228">
        <f t="shared" si="6"/>
        <v>1</v>
      </c>
      <c r="R228">
        <f t="shared" si="7"/>
        <v>0</v>
      </c>
    </row>
    <row r="229" spans="1:18" x14ac:dyDescent="0.25">
      <c r="A229">
        <v>57</v>
      </c>
      <c r="B229">
        <v>1</v>
      </c>
      <c r="C229">
        <v>4</v>
      </c>
      <c r="D229">
        <v>140</v>
      </c>
      <c r="E229">
        <v>192</v>
      </c>
      <c r="F229">
        <v>0</v>
      </c>
      <c r="G229">
        <v>0</v>
      </c>
      <c r="H229">
        <v>148</v>
      </c>
      <c r="I229">
        <v>0</v>
      </c>
      <c r="J229">
        <v>0.4</v>
      </c>
      <c r="K229">
        <v>2</v>
      </c>
      <c r="L229">
        <v>0</v>
      </c>
      <c r="M229">
        <v>6</v>
      </c>
      <c r="N229">
        <v>0</v>
      </c>
      <c r="O229">
        <f>SUMPRODUCT(A$4:M$4, A229:M229)+N$4</f>
        <v>0.19702291825969276</v>
      </c>
      <c r="P229">
        <f t="shared" si="5"/>
        <v>0.54909701144862355</v>
      </c>
      <c r="Q229">
        <f t="shared" si="6"/>
        <v>1</v>
      </c>
      <c r="R229">
        <f t="shared" si="7"/>
        <v>1</v>
      </c>
    </row>
    <row r="230" spans="1:18" x14ac:dyDescent="0.25">
      <c r="A230">
        <v>56</v>
      </c>
      <c r="B230">
        <v>1</v>
      </c>
      <c r="C230">
        <v>3</v>
      </c>
      <c r="D230">
        <v>130</v>
      </c>
      <c r="E230">
        <v>256</v>
      </c>
      <c r="F230">
        <v>1</v>
      </c>
      <c r="G230">
        <v>2</v>
      </c>
      <c r="H230">
        <v>142</v>
      </c>
      <c r="I230">
        <v>1</v>
      </c>
      <c r="J230">
        <v>0.6</v>
      </c>
      <c r="K230">
        <v>2</v>
      </c>
      <c r="L230">
        <v>1</v>
      </c>
      <c r="M230">
        <v>6</v>
      </c>
      <c r="N230">
        <v>1</v>
      </c>
      <c r="O230">
        <f>SUMPRODUCT(A$4:M$4, A230:M230)+N$4</f>
        <v>1.510164441640848</v>
      </c>
      <c r="P230">
        <f t="shared" si="5"/>
        <v>0.81908557581157859</v>
      </c>
      <c r="Q230">
        <f t="shared" si="6"/>
        <v>1</v>
      </c>
      <c r="R230">
        <f t="shared" si="7"/>
        <v>0</v>
      </c>
    </row>
    <row r="231" spans="1:18" x14ac:dyDescent="0.25">
      <c r="A231">
        <v>52</v>
      </c>
      <c r="B231">
        <v>1</v>
      </c>
      <c r="C231">
        <v>3</v>
      </c>
      <c r="D231">
        <v>172</v>
      </c>
      <c r="E231">
        <v>199</v>
      </c>
      <c r="F231">
        <v>1</v>
      </c>
      <c r="G231">
        <v>0</v>
      </c>
      <c r="H231">
        <v>162</v>
      </c>
      <c r="I231">
        <v>0</v>
      </c>
      <c r="J231">
        <v>0.5</v>
      </c>
      <c r="K231">
        <v>1</v>
      </c>
      <c r="L231">
        <v>0</v>
      </c>
      <c r="M231">
        <v>7</v>
      </c>
      <c r="N231">
        <v>0</v>
      </c>
      <c r="O231">
        <f>SUMPRODUCT(A$4:M$4, A231:M231)+N$4</f>
        <v>-0.89930065674224124</v>
      </c>
      <c r="P231">
        <f t="shared" si="5"/>
        <v>0.28919423382842518</v>
      </c>
      <c r="Q231">
        <f t="shared" si="6"/>
        <v>0</v>
      </c>
      <c r="R231">
        <f t="shared" si="7"/>
        <v>0</v>
      </c>
    </row>
    <row r="232" spans="1:18" x14ac:dyDescent="0.25">
      <c r="A232">
        <v>48</v>
      </c>
      <c r="B232">
        <v>1</v>
      </c>
      <c r="C232">
        <v>2</v>
      </c>
      <c r="D232">
        <v>110</v>
      </c>
      <c r="E232">
        <v>229</v>
      </c>
      <c r="F232">
        <v>0</v>
      </c>
      <c r="G232">
        <v>0</v>
      </c>
      <c r="H232">
        <v>168</v>
      </c>
      <c r="I232">
        <v>0</v>
      </c>
      <c r="J232">
        <v>1</v>
      </c>
      <c r="K232">
        <v>3</v>
      </c>
      <c r="L232">
        <v>0</v>
      </c>
      <c r="M232">
        <v>7</v>
      </c>
      <c r="N232">
        <v>1</v>
      </c>
      <c r="O232">
        <f>SUMPRODUCT(A$4:M$4, A232:M232)+N$4</f>
        <v>-1.3301307312800832</v>
      </c>
      <c r="P232">
        <f t="shared" si="5"/>
        <v>0.20913774154869788</v>
      </c>
      <c r="Q232">
        <f t="shared" si="6"/>
        <v>0</v>
      </c>
      <c r="R232">
        <f t="shared" si="7"/>
        <v>1</v>
      </c>
    </row>
    <row r="233" spans="1:18" x14ac:dyDescent="0.25">
      <c r="A233">
        <v>60</v>
      </c>
      <c r="B233">
        <v>1</v>
      </c>
      <c r="C233">
        <v>4</v>
      </c>
      <c r="D233">
        <v>130</v>
      </c>
      <c r="E233">
        <v>206</v>
      </c>
      <c r="F233">
        <v>0</v>
      </c>
      <c r="G233">
        <v>2</v>
      </c>
      <c r="H233">
        <v>132</v>
      </c>
      <c r="I233">
        <v>1</v>
      </c>
      <c r="J233">
        <v>2.4</v>
      </c>
      <c r="K233">
        <v>2</v>
      </c>
      <c r="L233">
        <v>2</v>
      </c>
      <c r="M233">
        <v>7</v>
      </c>
      <c r="N233">
        <v>1</v>
      </c>
      <c r="O233">
        <f>SUMPRODUCT(A$4:M$4, A233:M233)+N$4</f>
        <v>5.0033743950034602</v>
      </c>
      <c r="P233">
        <f t="shared" si="5"/>
        <v>0.99332954494322057</v>
      </c>
      <c r="Q233">
        <f t="shared" si="6"/>
        <v>1</v>
      </c>
      <c r="R233">
        <f t="shared" si="7"/>
        <v>0</v>
      </c>
    </row>
    <row r="234" spans="1:18" x14ac:dyDescent="0.25">
      <c r="A234">
        <v>50</v>
      </c>
      <c r="B234">
        <v>0</v>
      </c>
      <c r="C234">
        <v>3</v>
      </c>
      <c r="D234">
        <v>120</v>
      </c>
      <c r="E234">
        <v>219</v>
      </c>
      <c r="F234">
        <v>0</v>
      </c>
      <c r="G234">
        <v>0</v>
      </c>
      <c r="H234">
        <v>158</v>
      </c>
      <c r="I234">
        <v>0</v>
      </c>
      <c r="J234">
        <v>1.6</v>
      </c>
      <c r="K234">
        <v>2</v>
      </c>
      <c r="L234">
        <v>0</v>
      </c>
      <c r="M234">
        <v>3</v>
      </c>
      <c r="N234">
        <v>0</v>
      </c>
      <c r="O234">
        <f>SUMPRODUCT(A$4:M$4, A234:M234)+N$4</f>
        <v>-2.8681350650930932</v>
      </c>
      <c r="P234">
        <f t="shared" si="5"/>
        <v>5.3751427819224248E-2</v>
      </c>
      <c r="Q234">
        <f t="shared" si="6"/>
        <v>0</v>
      </c>
      <c r="R234">
        <f t="shared" si="7"/>
        <v>0</v>
      </c>
    </row>
    <row r="235" spans="1:18" x14ac:dyDescent="0.25">
      <c r="A235">
        <v>43</v>
      </c>
      <c r="B235">
        <v>1</v>
      </c>
      <c r="C235">
        <v>4</v>
      </c>
      <c r="D235">
        <v>150</v>
      </c>
      <c r="E235">
        <v>247</v>
      </c>
      <c r="F235">
        <v>0</v>
      </c>
      <c r="G235">
        <v>0</v>
      </c>
      <c r="H235">
        <v>171</v>
      </c>
      <c r="I235">
        <v>0</v>
      </c>
      <c r="J235">
        <v>1.5</v>
      </c>
      <c r="K235">
        <v>1</v>
      </c>
      <c r="L235">
        <v>0</v>
      </c>
      <c r="M235">
        <v>3</v>
      </c>
      <c r="N235">
        <v>0</v>
      </c>
      <c r="O235">
        <f>SUMPRODUCT(A$4:M$4, A235:M235)+N$4</f>
        <v>-1.2024373699185382</v>
      </c>
      <c r="P235">
        <f t="shared" si="5"/>
        <v>0.23104190575657321</v>
      </c>
      <c r="Q235">
        <f t="shared" si="6"/>
        <v>0</v>
      </c>
      <c r="R235">
        <f t="shared" si="7"/>
        <v>0</v>
      </c>
    </row>
    <row r="236" spans="1:18" x14ac:dyDescent="0.25">
      <c r="A236">
        <v>69</v>
      </c>
      <c r="B236">
        <v>0</v>
      </c>
      <c r="C236">
        <v>1</v>
      </c>
      <c r="D236">
        <v>140</v>
      </c>
      <c r="E236">
        <v>239</v>
      </c>
      <c r="F236">
        <v>0</v>
      </c>
      <c r="G236">
        <v>0</v>
      </c>
      <c r="H236">
        <v>151</v>
      </c>
      <c r="I236">
        <v>0</v>
      </c>
      <c r="J236">
        <v>1.8</v>
      </c>
      <c r="K236">
        <v>1</v>
      </c>
      <c r="L236">
        <v>2</v>
      </c>
      <c r="M236">
        <v>3</v>
      </c>
      <c r="N236">
        <v>0</v>
      </c>
      <c r="O236">
        <f>SUMPRODUCT(A$4:M$4, A236:M236)+N$4</f>
        <v>-1.9341174625493522</v>
      </c>
      <c r="P236">
        <f t="shared" si="5"/>
        <v>0.12629553928090184</v>
      </c>
      <c r="Q236">
        <f t="shared" si="6"/>
        <v>0</v>
      </c>
      <c r="R236">
        <f t="shared" si="7"/>
        <v>0</v>
      </c>
    </row>
    <row r="237" spans="1:18" x14ac:dyDescent="0.25">
      <c r="A237">
        <v>43</v>
      </c>
      <c r="B237">
        <v>1</v>
      </c>
      <c r="C237">
        <v>4</v>
      </c>
      <c r="D237">
        <v>120</v>
      </c>
      <c r="E237">
        <v>177</v>
      </c>
      <c r="F237">
        <v>0</v>
      </c>
      <c r="G237">
        <v>2</v>
      </c>
      <c r="H237">
        <v>120</v>
      </c>
      <c r="I237">
        <v>1</v>
      </c>
      <c r="J237">
        <v>2.5</v>
      </c>
      <c r="K237">
        <v>2</v>
      </c>
      <c r="L237">
        <v>0</v>
      </c>
      <c r="M237">
        <v>7</v>
      </c>
      <c r="N237">
        <v>1</v>
      </c>
      <c r="O237">
        <f>SUMPRODUCT(A$4:M$4, A237:M237)+N$4</f>
        <v>2.277331981059918</v>
      </c>
      <c r="P237">
        <f t="shared" si="5"/>
        <v>0.90698220244353334</v>
      </c>
      <c r="Q237">
        <f t="shared" si="6"/>
        <v>1</v>
      </c>
      <c r="R237">
        <f t="shared" si="7"/>
        <v>0</v>
      </c>
    </row>
    <row r="238" spans="1:18" x14ac:dyDescent="0.25">
      <c r="A238">
        <v>59</v>
      </c>
      <c r="B238">
        <v>1</v>
      </c>
      <c r="C238">
        <v>3</v>
      </c>
      <c r="D238">
        <v>150</v>
      </c>
      <c r="E238">
        <v>212</v>
      </c>
      <c r="F238">
        <v>1</v>
      </c>
      <c r="G238">
        <v>0</v>
      </c>
      <c r="H238">
        <v>157</v>
      </c>
      <c r="I238">
        <v>0</v>
      </c>
      <c r="J238">
        <v>1.6</v>
      </c>
      <c r="K238">
        <v>1</v>
      </c>
      <c r="L238">
        <v>0</v>
      </c>
      <c r="M238">
        <v>3</v>
      </c>
      <c r="N238">
        <v>0</v>
      </c>
      <c r="O238">
        <f>SUMPRODUCT(A$4:M$4, A238:M238)+N$4</f>
        <v>-2.4829681930801479</v>
      </c>
      <c r="P238">
        <f t="shared" si="5"/>
        <v>7.706083175133667E-2</v>
      </c>
      <c r="Q238">
        <f t="shared" si="6"/>
        <v>0</v>
      </c>
      <c r="R238">
        <f t="shared" si="7"/>
        <v>0</v>
      </c>
    </row>
    <row r="239" spans="1:18" x14ac:dyDescent="0.25">
      <c r="A239">
        <v>58</v>
      </c>
      <c r="B239">
        <v>1</v>
      </c>
      <c r="C239">
        <v>3</v>
      </c>
      <c r="D239">
        <v>112</v>
      </c>
      <c r="E239">
        <v>230</v>
      </c>
      <c r="F239">
        <v>0</v>
      </c>
      <c r="G239">
        <v>2</v>
      </c>
      <c r="H239">
        <v>165</v>
      </c>
      <c r="I239">
        <v>0</v>
      </c>
      <c r="J239">
        <v>2.5</v>
      </c>
      <c r="K239">
        <v>2</v>
      </c>
      <c r="L239">
        <v>1</v>
      </c>
      <c r="M239">
        <v>7</v>
      </c>
      <c r="N239">
        <v>1</v>
      </c>
      <c r="O239">
        <f>SUMPRODUCT(A$4:M$4, A239:M239)+N$4</f>
        <v>0.88631666718850255</v>
      </c>
      <c r="P239">
        <f t="shared" si="5"/>
        <v>0.70812947754638744</v>
      </c>
      <c r="Q239">
        <f t="shared" si="6"/>
        <v>1</v>
      </c>
      <c r="R239">
        <f t="shared" si="7"/>
        <v>0</v>
      </c>
    </row>
    <row r="240" spans="1:18" x14ac:dyDescent="0.25">
      <c r="A240">
        <v>53</v>
      </c>
      <c r="B240">
        <v>1</v>
      </c>
      <c r="C240">
        <v>3</v>
      </c>
      <c r="D240">
        <v>130</v>
      </c>
      <c r="E240">
        <v>197</v>
      </c>
      <c r="F240">
        <v>1</v>
      </c>
      <c r="G240">
        <v>2</v>
      </c>
      <c r="H240">
        <v>152</v>
      </c>
      <c r="I240">
        <v>0</v>
      </c>
      <c r="J240">
        <v>1.2</v>
      </c>
      <c r="K240">
        <v>3</v>
      </c>
      <c r="L240">
        <v>0</v>
      </c>
      <c r="M240">
        <v>3</v>
      </c>
      <c r="N240">
        <v>0</v>
      </c>
      <c r="O240">
        <f>SUMPRODUCT(A$4:M$4, A240:M240)+N$4</f>
        <v>-0.863892466112409</v>
      </c>
      <c r="P240">
        <f t="shared" si="5"/>
        <v>0.2965267399792666</v>
      </c>
      <c r="Q240">
        <f t="shared" si="6"/>
        <v>0</v>
      </c>
      <c r="R240">
        <f t="shared" si="7"/>
        <v>0</v>
      </c>
    </row>
    <row r="241" spans="1:18" x14ac:dyDescent="0.25">
      <c r="A241">
        <v>44</v>
      </c>
      <c r="B241">
        <v>1</v>
      </c>
      <c r="C241">
        <v>4</v>
      </c>
      <c r="D241">
        <v>112</v>
      </c>
      <c r="E241">
        <v>290</v>
      </c>
      <c r="F241">
        <v>0</v>
      </c>
      <c r="G241">
        <v>2</v>
      </c>
      <c r="H241">
        <v>153</v>
      </c>
      <c r="I241">
        <v>0</v>
      </c>
      <c r="J241">
        <v>0</v>
      </c>
      <c r="K241">
        <v>1</v>
      </c>
      <c r="L241">
        <v>1</v>
      </c>
      <c r="M241">
        <v>3</v>
      </c>
      <c r="N241">
        <v>1</v>
      </c>
      <c r="O241">
        <f>SUMPRODUCT(A$4:M$4, A241:M241)+N$4</f>
        <v>-0.36192006755060113</v>
      </c>
      <c r="P241">
        <f t="shared" si="5"/>
        <v>0.41049485132319902</v>
      </c>
      <c r="Q241">
        <f t="shared" si="6"/>
        <v>0</v>
      </c>
      <c r="R241">
        <f t="shared" si="7"/>
        <v>1</v>
      </c>
    </row>
    <row r="242" spans="1:18" x14ac:dyDescent="0.25">
      <c r="A242">
        <v>51</v>
      </c>
      <c r="B242">
        <v>1</v>
      </c>
      <c r="C242">
        <v>1</v>
      </c>
      <c r="D242">
        <v>125</v>
      </c>
      <c r="E242">
        <v>213</v>
      </c>
      <c r="F242">
        <v>0</v>
      </c>
      <c r="G242">
        <v>2</v>
      </c>
      <c r="H242">
        <v>125</v>
      </c>
      <c r="I242">
        <v>1</v>
      </c>
      <c r="J242">
        <v>1.4</v>
      </c>
      <c r="K242">
        <v>1</v>
      </c>
      <c r="L242">
        <v>1</v>
      </c>
      <c r="M242">
        <v>3</v>
      </c>
      <c r="N242">
        <v>0</v>
      </c>
      <c r="O242">
        <f>SUMPRODUCT(A$4:M$4, A242:M242)+N$4</f>
        <v>-1.089507240209608</v>
      </c>
      <c r="P242">
        <f t="shared" si="5"/>
        <v>0.25171107963074357</v>
      </c>
      <c r="Q242">
        <f t="shared" si="6"/>
        <v>0</v>
      </c>
      <c r="R242">
        <f t="shared" si="7"/>
        <v>0</v>
      </c>
    </row>
    <row r="243" spans="1:18" x14ac:dyDescent="0.25">
      <c r="A243">
        <v>46</v>
      </c>
      <c r="B243">
        <v>0</v>
      </c>
      <c r="C243">
        <v>3</v>
      </c>
      <c r="D243">
        <v>142</v>
      </c>
      <c r="E243">
        <v>177</v>
      </c>
      <c r="F243">
        <v>0</v>
      </c>
      <c r="G243">
        <v>2</v>
      </c>
      <c r="H243">
        <v>160</v>
      </c>
      <c r="I243">
        <v>1</v>
      </c>
      <c r="J243">
        <v>1.4</v>
      </c>
      <c r="K243">
        <v>3</v>
      </c>
      <c r="L243">
        <v>0</v>
      </c>
      <c r="M243">
        <v>3</v>
      </c>
      <c r="N243">
        <v>0</v>
      </c>
      <c r="O243">
        <f>SUMPRODUCT(A$4:M$4, A243:M243)+N$4</f>
        <v>-0.2666629836366603</v>
      </c>
      <c r="P243">
        <f t="shared" si="5"/>
        <v>0.43372651038532772</v>
      </c>
      <c r="Q243">
        <f t="shared" si="6"/>
        <v>0</v>
      </c>
      <c r="R243">
        <f t="shared" si="7"/>
        <v>0</v>
      </c>
    </row>
    <row r="244" spans="1:18" x14ac:dyDescent="0.25">
      <c r="A244">
        <v>54</v>
      </c>
      <c r="B244">
        <v>0</v>
      </c>
      <c r="C244">
        <v>3</v>
      </c>
      <c r="D244">
        <v>135</v>
      </c>
      <c r="E244">
        <v>304</v>
      </c>
      <c r="F244">
        <v>1</v>
      </c>
      <c r="G244">
        <v>0</v>
      </c>
      <c r="H244">
        <v>170</v>
      </c>
      <c r="I244">
        <v>0</v>
      </c>
      <c r="J244">
        <v>0</v>
      </c>
      <c r="K244">
        <v>1</v>
      </c>
      <c r="L244">
        <v>0</v>
      </c>
      <c r="M244">
        <v>3</v>
      </c>
      <c r="N244">
        <v>0</v>
      </c>
      <c r="O244">
        <f>SUMPRODUCT(A$4:M$4, A244:M244)+N$4</f>
        <v>-4.2128532796832845</v>
      </c>
      <c r="P244">
        <f t="shared" si="5"/>
        <v>1.4588104582779567E-2</v>
      </c>
      <c r="Q244">
        <f t="shared" si="6"/>
        <v>0</v>
      </c>
      <c r="R244">
        <f t="shared" si="7"/>
        <v>0</v>
      </c>
    </row>
    <row r="245" spans="1:18" x14ac:dyDescent="0.25">
      <c r="A245">
        <v>62</v>
      </c>
      <c r="B245">
        <v>1</v>
      </c>
      <c r="C245">
        <v>4</v>
      </c>
      <c r="D245">
        <v>120</v>
      </c>
      <c r="E245">
        <v>267</v>
      </c>
      <c r="F245">
        <v>0</v>
      </c>
      <c r="G245">
        <v>0</v>
      </c>
      <c r="H245">
        <v>99</v>
      </c>
      <c r="I245">
        <v>1</v>
      </c>
      <c r="J245">
        <v>1.8</v>
      </c>
      <c r="K245">
        <v>2</v>
      </c>
      <c r="L245">
        <v>2</v>
      </c>
      <c r="M245">
        <v>7</v>
      </c>
      <c r="N245">
        <v>1</v>
      </c>
      <c r="O245">
        <f>SUMPRODUCT(A$4:M$4, A245:M245)+N$4</f>
        <v>4.9012263181931672</v>
      </c>
      <c r="P245">
        <f t="shared" si="5"/>
        <v>0.99261745060447681</v>
      </c>
      <c r="Q245">
        <f t="shared" si="6"/>
        <v>1</v>
      </c>
      <c r="R245">
        <f t="shared" si="7"/>
        <v>0</v>
      </c>
    </row>
    <row r="246" spans="1:18" x14ac:dyDescent="0.25">
      <c r="A246">
        <v>44</v>
      </c>
      <c r="B246">
        <v>1</v>
      </c>
      <c r="C246">
        <v>4</v>
      </c>
      <c r="D246">
        <v>110</v>
      </c>
      <c r="E246">
        <v>197</v>
      </c>
      <c r="F246">
        <v>0</v>
      </c>
      <c r="G246">
        <v>2</v>
      </c>
      <c r="H246">
        <v>177</v>
      </c>
      <c r="I246">
        <v>0</v>
      </c>
      <c r="J246">
        <v>0</v>
      </c>
      <c r="K246">
        <v>1</v>
      </c>
      <c r="L246">
        <v>1</v>
      </c>
      <c r="M246">
        <v>3</v>
      </c>
      <c r="N246">
        <v>1</v>
      </c>
      <c r="O246">
        <f>SUMPRODUCT(A$4:M$4, A246:M246)+N$4</f>
        <v>-1.1573485362445748</v>
      </c>
      <c r="P246">
        <f t="shared" si="5"/>
        <v>0.23914940372564575</v>
      </c>
      <c r="Q246">
        <f t="shared" si="6"/>
        <v>0</v>
      </c>
      <c r="R246">
        <f t="shared" si="7"/>
        <v>1</v>
      </c>
    </row>
    <row r="247" spans="1:18" x14ac:dyDescent="0.25">
      <c r="A247">
        <v>65</v>
      </c>
      <c r="B247">
        <v>0</v>
      </c>
      <c r="C247">
        <v>3</v>
      </c>
      <c r="D247">
        <v>160</v>
      </c>
      <c r="E247">
        <v>360</v>
      </c>
      <c r="F247">
        <v>0</v>
      </c>
      <c r="G247">
        <v>2</v>
      </c>
      <c r="H247">
        <v>151</v>
      </c>
      <c r="I247">
        <v>0</v>
      </c>
      <c r="J247">
        <v>0.8</v>
      </c>
      <c r="K247">
        <v>1</v>
      </c>
      <c r="L247">
        <v>0</v>
      </c>
      <c r="M247">
        <v>3</v>
      </c>
      <c r="N247">
        <v>0</v>
      </c>
      <c r="O247">
        <f>SUMPRODUCT(A$4:M$4, A247:M247)+N$4</f>
        <v>-1.8656900368214622</v>
      </c>
      <c r="P247">
        <f t="shared" si="5"/>
        <v>0.13404120930578084</v>
      </c>
      <c r="Q247">
        <f t="shared" si="6"/>
        <v>0</v>
      </c>
      <c r="R247">
        <f t="shared" si="7"/>
        <v>0</v>
      </c>
    </row>
    <row r="248" spans="1:18" x14ac:dyDescent="0.25">
      <c r="A248">
        <v>68</v>
      </c>
      <c r="B248">
        <v>1</v>
      </c>
      <c r="C248">
        <v>3</v>
      </c>
      <c r="D248">
        <v>180</v>
      </c>
      <c r="E248">
        <v>274</v>
      </c>
      <c r="F248">
        <v>1</v>
      </c>
      <c r="G248">
        <v>2</v>
      </c>
      <c r="H248">
        <v>150</v>
      </c>
      <c r="I248">
        <v>1</v>
      </c>
      <c r="J248">
        <v>1.6</v>
      </c>
      <c r="K248">
        <v>2</v>
      </c>
      <c r="L248">
        <v>0</v>
      </c>
      <c r="M248">
        <v>7</v>
      </c>
      <c r="N248">
        <v>1</v>
      </c>
      <c r="O248">
        <f>SUMPRODUCT(A$4:M$4, A248:M248)+N$4</f>
        <v>1.9236023766297201</v>
      </c>
      <c r="P248">
        <f t="shared" si="5"/>
        <v>0.87253960721605561</v>
      </c>
      <c r="Q248">
        <f t="shared" si="6"/>
        <v>1</v>
      </c>
      <c r="R248">
        <f t="shared" si="7"/>
        <v>0</v>
      </c>
    </row>
    <row r="249" spans="1:18" x14ac:dyDescent="0.25">
      <c r="A249">
        <v>53</v>
      </c>
      <c r="B249">
        <v>0</v>
      </c>
      <c r="C249">
        <v>4</v>
      </c>
      <c r="D249">
        <v>138</v>
      </c>
      <c r="E249">
        <v>234</v>
      </c>
      <c r="F249">
        <v>0</v>
      </c>
      <c r="G249">
        <v>2</v>
      </c>
      <c r="H249">
        <v>160</v>
      </c>
      <c r="I249">
        <v>0</v>
      </c>
      <c r="J249">
        <v>0</v>
      </c>
      <c r="K249">
        <v>1</v>
      </c>
      <c r="L249">
        <v>0</v>
      </c>
      <c r="M249">
        <v>3</v>
      </c>
      <c r="N249">
        <v>0</v>
      </c>
      <c r="O249">
        <f>SUMPRODUCT(A$4:M$4, A249:M249)+N$4</f>
        <v>-2.2595207784620142</v>
      </c>
      <c r="P249">
        <f t="shared" si="5"/>
        <v>9.4531380043077956E-2</v>
      </c>
      <c r="Q249">
        <f t="shared" si="6"/>
        <v>0</v>
      </c>
      <c r="R249">
        <f t="shared" si="7"/>
        <v>0</v>
      </c>
    </row>
    <row r="250" spans="1:18" x14ac:dyDescent="0.25">
      <c r="A250">
        <v>63</v>
      </c>
      <c r="B250">
        <v>0</v>
      </c>
      <c r="C250">
        <v>3</v>
      </c>
      <c r="D250">
        <v>135</v>
      </c>
      <c r="E250">
        <v>252</v>
      </c>
      <c r="F250">
        <v>0</v>
      </c>
      <c r="G250">
        <v>2</v>
      </c>
      <c r="H250">
        <v>172</v>
      </c>
      <c r="I250">
        <v>0</v>
      </c>
      <c r="J250">
        <v>0</v>
      </c>
      <c r="K250">
        <v>1</v>
      </c>
      <c r="L250">
        <v>0</v>
      </c>
      <c r="M250">
        <v>3</v>
      </c>
      <c r="N250">
        <v>0</v>
      </c>
      <c r="O250">
        <f>SUMPRODUCT(A$4:M$4, A250:M250)+N$4</f>
        <v>-3.505768263439907</v>
      </c>
      <c r="P250">
        <f t="shared" si="5"/>
        <v>2.9148551066497164E-2</v>
      </c>
      <c r="Q250">
        <f t="shared" si="6"/>
        <v>0</v>
      </c>
      <c r="R250">
        <f t="shared" si="7"/>
        <v>0</v>
      </c>
    </row>
    <row r="251" spans="1:18" x14ac:dyDescent="0.25">
      <c r="A251">
        <v>48</v>
      </c>
      <c r="B251">
        <v>1</v>
      </c>
      <c r="C251">
        <v>4</v>
      </c>
      <c r="D251">
        <v>122</v>
      </c>
      <c r="E251">
        <v>222</v>
      </c>
      <c r="F251">
        <v>0</v>
      </c>
      <c r="G251">
        <v>2</v>
      </c>
      <c r="H251">
        <v>186</v>
      </c>
      <c r="I251">
        <v>0</v>
      </c>
      <c r="J251">
        <v>0</v>
      </c>
      <c r="K251">
        <v>1</v>
      </c>
      <c r="L251">
        <v>0</v>
      </c>
      <c r="M251">
        <v>3</v>
      </c>
      <c r="N251">
        <v>0</v>
      </c>
      <c r="O251">
        <f>SUMPRODUCT(A$4:M$4, A251:M251)+N$4</f>
        <v>-2.364008857071739</v>
      </c>
      <c r="P251">
        <f t="shared" si="5"/>
        <v>8.5958696150896588E-2</v>
      </c>
      <c r="Q251">
        <f t="shared" si="6"/>
        <v>0</v>
      </c>
      <c r="R251">
        <f t="shared" si="7"/>
        <v>0</v>
      </c>
    </row>
    <row r="252" spans="1:18" x14ac:dyDescent="0.25">
      <c r="A252">
        <v>45</v>
      </c>
      <c r="B252">
        <v>1</v>
      </c>
      <c r="C252">
        <v>4</v>
      </c>
      <c r="D252">
        <v>115</v>
      </c>
      <c r="E252">
        <v>260</v>
      </c>
      <c r="F252">
        <v>0</v>
      </c>
      <c r="G252">
        <v>2</v>
      </c>
      <c r="H252">
        <v>185</v>
      </c>
      <c r="I252">
        <v>0</v>
      </c>
      <c r="J252">
        <v>0</v>
      </c>
      <c r="K252">
        <v>1</v>
      </c>
      <c r="L252">
        <v>0</v>
      </c>
      <c r="M252">
        <v>3</v>
      </c>
      <c r="N252">
        <v>0</v>
      </c>
      <c r="O252">
        <f>SUMPRODUCT(A$4:M$4, A252:M252)+N$4</f>
        <v>-2.4324765405470865</v>
      </c>
      <c r="P252">
        <f t="shared" si="5"/>
        <v>8.0729486661910321E-2</v>
      </c>
      <c r="Q252">
        <f t="shared" si="6"/>
        <v>0</v>
      </c>
      <c r="R252">
        <f t="shared" si="7"/>
        <v>0</v>
      </c>
    </row>
    <row r="253" spans="1:18" x14ac:dyDescent="0.25">
      <c r="A253">
        <v>57</v>
      </c>
      <c r="B253">
        <v>0</v>
      </c>
      <c r="C253">
        <v>4</v>
      </c>
      <c r="D253">
        <v>128</v>
      </c>
      <c r="E253">
        <v>303</v>
      </c>
      <c r="F253">
        <v>0</v>
      </c>
      <c r="G253">
        <v>2</v>
      </c>
      <c r="H253">
        <v>159</v>
      </c>
      <c r="I253">
        <v>0</v>
      </c>
      <c r="J253">
        <v>0</v>
      </c>
      <c r="K253">
        <v>1</v>
      </c>
      <c r="L253">
        <v>1</v>
      </c>
      <c r="M253">
        <v>3</v>
      </c>
      <c r="N253">
        <v>0</v>
      </c>
      <c r="O253">
        <f>SUMPRODUCT(A$4:M$4, A253:M253)+N$4</f>
        <v>-1.0174593906287903</v>
      </c>
      <c r="P253">
        <f t="shared" si="5"/>
        <v>0.26552257578064925</v>
      </c>
      <c r="Q253">
        <f t="shared" si="6"/>
        <v>0</v>
      </c>
      <c r="R253">
        <f t="shared" si="7"/>
        <v>0</v>
      </c>
    </row>
    <row r="254" spans="1:18" x14ac:dyDescent="0.25">
      <c r="A254">
        <v>43</v>
      </c>
      <c r="B254">
        <v>0</v>
      </c>
      <c r="C254">
        <v>4</v>
      </c>
      <c r="D254">
        <v>132</v>
      </c>
      <c r="E254">
        <v>341</v>
      </c>
      <c r="F254">
        <v>1</v>
      </c>
      <c r="G254">
        <v>2</v>
      </c>
      <c r="H254">
        <v>136</v>
      </c>
      <c r="I254">
        <v>1</v>
      </c>
      <c r="J254">
        <v>3</v>
      </c>
      <c r="K254">
        <v>2</v>
      </c>
      <c r="L254">
        <v>0</v>
      </c>
      <c r="M254">
        <v>7</v>
      </c>
      <c r="N254">
        <v>1</v>
      </c>
      <c r="O254">
        <f>SUMPRODUCT(A$4:M$4, A254:M254)+N$4</f>
        <v>1.4187600770803694</v>
      </c>
      <c r="P254">
        <f t="shared" si="5"/>
        <v>0.80514396201761418</v>
      </c>
      <c r="Q254">
        <f t="shared" si="6"/>
        <v>1</v>
      </c>
      <c r="R254">
        <f t="shared" si="7"/>
        <v>0</v>
      </c>
    </row>
    <row r="255" spans="1:18" x14ac:dyDescent="0.25">
      <c r="A255">
        <v>35</v>
      </c>
      <c r="B255">
        <v>0</v>
      </c>
      <c r="C255">
        <v>4</v>
      </c>
      <c r="D255">
        <v>138</v>
      </c>
      <c r="E255">
        <v>183</v>
      </c>
      <c r="F255">
        <v>0</v>
      </c>
      <c r="G255">
        <v>0</v>
      </c>
      <c r="H255">
        <v>182</v>
      </c>
      <c r="I255">
        <v>0</v>
      </c>
      <c r="J255">
        <v>1.4</v>
      </c>
      <c r="K255">
        <v>1</v>
      </c>
      <c r="L255">
        <v>0</v>
      </c>
      <c r="M255">
        <v>3</v>
      </c>
      <c r="N255">
        <v>0</v>
      </c>
      <c r="O255">
        <f>SUMPRODUCT(A$4:M$4, A255:M255)+N$4</f>
        <v>-2.8065977831803961</v>
      </c>
      <c r="P255">
        <f t="shared" si="5"/>
        <v>5.6968683702428483E-2</v>
      </c>
      <c r="Q255">
        <f t="shared" si="6"/>
        <v>0</v>
      </c>
      <c r="R255">
        <f t="shared" si="7"/>
        <v>0</v>
      </c>
    </row>
    <row r="256" spans="1:18" x14ac:dyDescent="0.25">
      <c r="A256">
        <v>63</v>
      </c>
      <c r="B256">
        <v>0</v>
      </c>
      <c r="C256">
        <v>4</v>
      </c>
      <c r="D256">
        <v>150</v>
      </c>
      <c r="E256">
        <v>407</v>
      </c>
      <c r="F256">
        <v>0</v>
      </c>
      <c r="G256">
        <v>2</v>
      </c>
      <c r="H256">
        <v>154</v>
      </c>
      <c r="I256">
        <v>0</v>
      </c>
      <c r="J256">
        <v>4</v>
      </c>
      <c r="K256">
        <v>2</v>
      </c>
      <c r="L256">
        <v>3</v>
      </c>
      <c r="M256">
        <v>7</v>
      </c>
      <c r="N256">
        <v>1</v>
      </c>
      <c r="O256">
        <f>SUMPRODUCT(A$4:M$4, A256:M256)+N$4</f>
        <v>5.7466944236498083</v>
      </c>
      <c r="P256">
        <f t="shared" si="5"/>
        <v>0.99681684569804985</v>
      </c>
      <c r="Q256">
        <f t="shared" si="6"/>
        <v>1</v>
      </c>
      <c r="R256">
        <f t="shared" si="7"/>
        <v>0</v>
      </c>
    </row>
    <row r="257" spans="1:18" x14ac:dyDescent="0.25">
      <c r="A257">
        <v>62</v>
      </c>
      <c r="B257">
        <v>0</v>
      </c>
      <c r="C257">
        <v>4</v>
      </c>
      <c r="D257">
        <v>124</v>
      </c>
      <c r="E257">
        <v>209</v>
      </c>
      <c r="F257">
        <v>0</v>
      </c>
      <c r="G257">
        <v>0</v>
      </c>
      <c r="H257">
        <v>163</v>
      </c>
      <c r="I257">
        <v>0</v>
      </c>
      <c r="J257">
        <v>0</v>
      </c>
      <c r="K257">
        <v>1</v>
      </c>
      <c r="L257">
        <v>0</v>
      </c>
      <c r="M257">
        <v>3</v>
      </c>
      <c r="N257">
        <v>0</v>
      </c>
      <c r="O257">
        <f>SUMPRODUCT(A$4:M$4, A257:M257)+N$4</f>
        <v>-3.3959306305928862</v>
      </c>
      <c r="P257">
        <f t="shared" si="5"/>
        <v>3.2422884872441347E-2</v>
      </c>
      <c r="Q257">
        <f t="shared" si="6"/>
        <v>0</v>
      </c>
      <c r="R257">
        <f t="shared" si="7"/>
        <v>0</v>
      </c>
    </row>
    <row r="258" spans="1:18" x14ac:dyDescent="0.25">
      <c r="A258">
        <v>43</v>
      </c>
      <c r="B258">
        <v>0</v>
      </c>
      <c r="C258">
        <v>3</v>
      </c>
      <c r="D258">
        <v>122</v>
      </c>
      <c r="E258">
        <v>213</v>
      </c>
      <c r="F258">
        <v>0</v>
      </c>
      <c r="G258">
        <v>0</v>
      </c>
      <c r="H258">
        <v>165</v>
      </c>
      <c r="I258">
        <v>0</v>
      </c>
      <c r="J258">
        <v>0.2</v>
      </c>
      <c r="K258">
        <v>2</v>
      </c>
      <c r="L258">
        <v>0</v>
      </c>
      <c r="M258">
        <v>3</v>
      </c>
      <c r="N258">
        <v>0</v>
      </c>
      <c r="O258">
        <f>SUMPRODUCT(A$4:M$4, A258:M258)+N$4</f>
        <v>-3.2083988994914163</v>
      </c>
      <c r="P258">
        <f t="shared" si="5"/>
        <v>3.8850877810196971E-2</v>
      </c>
      <c r="Q258">
        <f t="shared" si="6"/>
        <v>0</v>
      </c>
      <c r="R258">
        <f t="shared" si="7"/>
        <v>0</v>
      </c>
    </row>
    <row r="259" spans="1:18" x14ac:dyDescent="0.25">
      <c r="A259">
        <v>47</v>
      </c>
      <c r="B259">
        <v>1</v>
      </c>
      <c r="C259">
        <v>3</v>
      </c>
      <c r="D259">
        <v>108</v>
      </c>
      <c r="E259">
        <v>243</v>
      </c>
      <c r="F259">
        <v>0</v>
      </c>
      <c r="G259">
        <v>0</v>
      </c>
      <c r="H259">
        <v>152</v>
      </c>
      <c r="I259">
        <v>0</v>
      </c>
      <c r="J259">
        <v>0</v>
      </c>
      <c r="K259">
        <v>1</v>
      </c>
      <c r="L259">
        <v>0</v>
      </c>
      <c r="M259">
        <v>3</v>
      </c>
      <c r="N259">
        <v>1</v>
      </c>
      <c r="O259">
        <f>SUMPRODUCT(A$4:M$4, A259:M259)+N$4</f>
        <v>-3.3308748798067898</v>
      </c>
      <c r="P259">
        <f t="shared" si="5"/>
        <v>3.4527054343613167E-2</v>
      </c>
      <c r="Q259">
        <f t="shared" si="6"/>
        <v>0</v>
      </c>
      <c r="R259">
        <f t="shared" si="7"/>
        <v>1</v>
      </c>
    </row>
    <row r="260" spans="1:18" x14ac:dyDescent="0.25">
      <c r="A260">
        <v>55</v>
      </c>
      <c r="B260">
        <v>1</v>
      </c>
      <c r="C260">
        <v>4</v>
      </c>
      <c r="D260">
        <v>160</v>
      </c>
      <c r="E260">
        <v>289</v>
      </c>
      <c r="F260">
        <v>0</v>
      </c>
      <c r="G260">
        <v>2</v>
      </c>
      <c r="H260">
        <v>145</v>
      </c>
      <c r="I260">
        <v>1</v>
      </c>
      <c r="J260">
        <v>0.8</v>
      </c>
      <c r="K260">
        <v>2</v>
      </c>
      <c r="L260">
        <v>1</v>
      </c>
      <c r="M260">
        <v>7</v>
      </c>
      <c r="N260">
        <v>1</v>
      </c>
      <c r="O260">
        <f>SUMPRODUCT(A$4:M$4, A260:M260)+N$4</f>
        <v>4.1486607760282279</v>
      </c>
      <c r="P260">
        <f t="shared" si="5"/>
        <v>0.98445976827906367</v>
      </c>
      <c r="Q260">
        <f t="shared" si="6"/>
        <v>1</v>
      </c>
      <c r="R260">
        <f t="shared" si="7"/>
        <v>0</v>
      </c>
    </row>
    <row r="261" spans="1:18" x14ac:dyDescent="0.25">
      <c r="A261">
        <v>70</v>
      </c>
      <c r="B261">
        <v>1</v>
      </c>
      <c r="C261">
        <v>4</v>
      </c>
      <c r="D261">
        <v>130</v>
      </c>
      <c r="E261">
        <v>322</v>
      </c>
      <c r="F261">
        <v>0</v>
      </c>
      <c r="G261">
        <v>2</v>
      </c>
      <c r="H261">
        <v>109</v>
      </c>
      <c r="I261">
        <v>0</v>
      </c>
      <c r="J261">
        <v>2.4</v>
      </c>
      <c r="K261">
        <v>2</v>
      </c>
      <c r="L261">
        <v>3</v>
      </c>
      <c r="M261">
        <v>3</v>
      </c>
      <c r="N261">
        <v>1</v>
      </c>
      <c r="O261">
        <f>SUMPRODUCT(A$4:M$4, A261:M261)+N$4</f>
        <v>5.1222057868299657</v>
      </c>
      <c r="P261">
        <f t="shared" si="5"/>
        <v>0.99407248930042758</v>
      </c>
      <c r="Q261">
        <f t="shared" si="6"/>
        <v>1</v>
      </c>
      <c r="R261">
        <f t="shared" si="7"/>
        <v>0</v>
      </c>
    </row>
    <row r="262" spans="1:18" x14ac:dyDescent="0.25">
      <c r="A262">
        <v>58</v>
      </c>
      <c r="B262">
        <v>1</v>
      </c>
      <c r="C262">
        <v>4</v>
      </c>
      <c r="D262">
        <v>125</v>
      </c>
      <c r="E262">
        <v>300</v>
      </c>
      <c r="F262">
        <v>0</v>
      </c>
      <c r="G262">
        <v>2</v>
      </c>
      <c r="H262">
        <v>171</v>
      </c>
      <c r="I262">
        <v>0</v>
      </c>
      <c r="J262">
        <v>0</v>
      </c>
      <c r="K262">
        <v>1</v>
      </c>
      <c r="L262">
        <v>2</v>
      </c>
      <c r="M262">
        <v>7</v>
      </c>
      <c r="N262">
        <v>1</v>
      </c>
      <c r="O262">
        <f>SUMPRODUCT(A$4:M$4, A262:M262)+N$4</f>
        <v>2.1472897230988153</v>
      </c>
      <c r="P262">
        <f t="shared" si="5"/>
        <v>0.89541524002151873</v>
      </c>
      <c r="Q262">
        <f t="shared" si="6"/>
        <v>1</v>
      </c>
      <c r="R262">
        <f t="shared" si="7"/>
        <v>0</v>
      </c>
    </row>
    <row r="263" spans="1:18" x14ac:dyDescent="0.25">
      <c r="A263">
        <v>57</v>
      </c>
      <c r="B263">
        <v>1</v>
      </c>
      <c r="C263">
        <v>4</v>
      </c>
      <c r="D263">
        <v>152</v>
      </c>
      <c r="E263">
        <v>274</v>
      </c>
      <c r="F263">
        <v>0</v>
      </c>
      <c r="G263">
        <v>0</v>
      </c>
      <c r="H263">
        <v>88</v>
      </c>
      <c r="I263">
        <v>1</v>
      </c>
      <c r="J263">
        <v>1.2</v>
      </c>
      <c r="K263">
        <v>2</v>
      </c>
      <c r="L263">
        <v>1</v>
      </c>
      <c r="M263">
        <v>7</v>
      </c>
      <c r="N263">
        <v>1</v>
      </c>
      <c r="O263">
        <f>SUMPRODUCT(A$4:M$4, A263:M263)+N$4</f>
        <v>4.6536394011350897</v>
      </c>
      <c r="P263">
        <f t="shared" si="5"/>
        <v>0.99056303800695988</v>
      </c>
      <c r="Q263">
        <f t="shared" si="6"/>
        <v>1</v>
      </c>
      <c r="R263">
        <f t="shared" si="7"/>
        <v>0</v>
      </c>
    </row>
    <row r="264" spans="1:18" x14ac:dyDescent="0.25">
      <c r="A264">
        <v>52</v>
      </c>
      <c r="B264">
        <v>1</v>
      </c>
      <c r="C264">
        <v>4</v>
      </c>
      <c r="D264">
        <v>108</v>
      </c>
      <c r="E264">
        <v>233</v>
      </c>
      <c r="F264">
        <v>1</v>
      </c>
      <c r="G264">
        <v>0</v>
      </c>
      <c r="H264">
        <v>147</v>
      </c>
      <c r="I264">
        <v>0</v>
      </c>
      <c r="J264">
        <v>0.1</v>
      </c>
      <c r="K264">
        <v>1</v>
      </c>
      <c r="L264">
        <v>3</v>
      </c>
      <c r="M264">
        <v>7</v>
      </c>
      <c r="N264">
        <v>0</v>
      </c>
      <c r="O264">
        <f>SUMPRODUCT(A$4:M$4, A264:M264)+N$4</f>
        <v>2.4790118452531189</v>
      </c>
      <c r="P264">
        <f t="shared" si="5"/>
        <v>0.92265731179755617</v>
      </c>
      <c r="Q264">
        <f t="shared" si="6"/>
        <v>1</v>
      </c>
      <c r="R264">
        <f t="shared" si="7"/>
        <v>1</v>
      </c>
    </row>
    <row r="265" spans="1:18" x14ac:dyDescent="0.25">
      <c r="A265">
        <v>60</v>
      </c>
      <c r="B265">
        <v>0</v>
      </c>
      <c r="C265">
        <v>4</v>
      </c>
      <c r="D265">
        <v>158</v>
      </c>
      <c r="E265">
        <v>305</v>
      </c>
      <c r="F265">
        <v>0</v>
      </c>
      <c r="G265">
        <v>2</v>
      </c>
      <c r="H265">
        <v>161</v>
      </c>
      <c r="I265">
        <v>0</v>
      </c>
      <c r="J265">
        <v>0</v>
      </c>
      <c r="K265">
        <v>1</v>
      </c>
      <c r="L265">
        <v>0</v>
      </c>
      <c r="M265">
        <v>3</v>
      </c>
      <c r="N265">
        <v>1</v>
      </c>
      <c r="O265">
        <f>SUMPRODUCT(A$4:M$4, A265:M265)+N$4</f>
        <v>-1.5656018720734748</v>
      </c>
      <c r="P265">
        <f t="shared" si="5"/>
        <v>0.17284428382066716</v>
      </c>
      <c r="Q265">
        <f t="shared" si="6"/>
        <v>0</v>
      </c>
      <c r="R265">
        <f t="shared" si="7"/>
        <v>1</v>
      </c>
    </row>
    <row r="266" spans="1:18" x14ac:dyDescent="0.25">
      <c r="A266">
        <v>63</v>
      </c>
      <c r="B266">
        <v>0</v>
      </c>
      <c r="C266">
        <v>2</v>
      </c>
      <c r="D266">
        <v>140</v>
      </c>
      <c r="E266">
        <v>195</v>
      </c>
      <c r="F266">
        <v>0</v>
      </c>
      <c r="G266">
        <v>0</v>
      </c>
      <c r="H266">
        <v>179</v>
      </c>
      <c r="I266">
        <v>0</v>
      </c>
      <c r="J266">
        <v>0</v>
      </c>
      <c r="K266">
        <v>1</v>
      </c>
      <c r="L266">
        <v>2</v>
      </c>
      <c r="M266">
        <v>3</v>
      </c>
      <c r="N266">
        <v>0</v>
      </c>
      <c r="O266">
        <f>SUMPRODUCT(A$4:M$4, A266:M266)+N$4</f>
        <v>-2.1399452937253836</v>
      </c>
      <c r="P266">
        <f t="shared" si="5"/>
        <v>0.10527454229443048</v>
      </c>
      <c r="Q266">
        <f t="shared" si="6"/>
        <v>0</v>
      </c>
      <c r="R266">
        <f t="shared" si="7"/>
        <v>0</v>
      </c>
    </row>
    <row r="267" spans="1:18" x14ac:dyDescent="0.25">
      <c r="A267">
        <v>42</v>
      </c>
      <c r="B267">
        <v>1</v>
      </c>
      <c r="C267">
        <v>3</v>
      </c>
      <c r="D267">
        <v>120</v>
      </c>
      <c r="E267">
        <v>240</v>
      </c>
      <c r="F267">
        <v>1</v>
      </c>
      <c r="G267">
        <v>0</v>
      </c>
      <c r="H267">
        <v>194</v>
      </c>
      <c r="I267">
        <v>0</v>
      </c>
      <c r="J267">
        <v>0.8</v>
      </c>
      <c r="K267">
        <v>3</v>
      </c>
      <c r="L267">
        <v>0</v>
      </c>
      <c r="M267">
        <v>7</v>
      </c>
      <c r="N267">
        <v>0</v>
      </c>
      <c r="O267">
        <f>SUMPRODUCT(A$4:M$4, A267:M267)+N$4</f>
        <v>-1.1848584400457316</v>
      </c>
      <c r="P267">
        <f t="shared" si="5"/>
        <v>0.23417976053050019</v>
      </c>
      <c r="Q267">
        <f t="shared" si="6"/>
        <v>0</v>
      </c>
      <c r="R267">
        <f t="shared" si="7"/>
        <v>0</v>
      </c>
    </row>
    <row r="268" spans="1:18" x14ac:dyDescent="0.25">
      <c r="A268">
        <v>66</v>
      </c>
      <c r="B268">
        <v>1</v>
      </c>
      <c r="C268">
        <v>2</v>
      </c>
      <c r="D268">
        <v>160</v>
      </c>
      <c r="E268">
        <v>246</v>
      </c>
      <c r="F268">
        <v>0</v>
      </c>
      <c r="G268">
        <v>0</v>
      </c>
      <c r="H268">
        <v>120</v>
      </c>
      <c r="I268">
        <v>1</v>
      </c>
      <c r="J268">
        <v>0</v>
      </c>
      <c r="K268">
        <v>2</v>
      </c>
      <c r="L268">
        <v>3</v>
      </c>
      <c r="M268">
        <v>6</v>
      </c>
      <c r="N268">
        <v>1</v>
      </c>
      <c r="O268">
        <f>SUMPRODUCT(A$4:M$4, A268:M268)+N$4</f>
        <v>4.6259144031496913</v>
      </c>
      <c r="P268">
        <f t="shared" si="5"/>
        <v>0.99030031085318704</v>
      </c>
      <c r="Q268">
        <f t="shared" si="6"/>
        <v>1</v>
      </c>
      <c r="R268">
        <f t="shared" si="7"/>
        <v>0</v>
      </c>
    </row>
    <row r="269" spans="1:18" x14ac:dyDescent="0.25">
      <c r="A269">
        <v>54</v>
      </c>
      <c r="B269">
        <v>1</v>
      </c>
      <c r="C269">
        <v>2</v>
      </c>
      <c r="D269">
        <v>192</v>
      </c>
      <c r="E269">
        <v>283</v>
      </c>
      <c r="F269">
        <v>0</v>
      </c>
      <c r="G269">
        <v>2</v>
      </c>
      <c r="H269">
        <v>195</v>
      </c>
      <c r="I269">
        <v>0</v>
      </c>
      <c r="J269">
        <v>0</v>
      </c>
      <c r="K269">
        <v>1</v>
      </c>
      <c r="L269">
        <v>1</v>
      </c>
      <c r="M269">
        <v>7</v>
      </c>
      <c r="N269">
        <v>1</v>
      </c>
      <c r="O269">
        <f>SUMPRODUCT(A$4:M$4, A269:M269)+N$4</f>
        <v>0.64492602600074456</v>
      </c>
      <c r="P269">
        <f t="shared" si="5"/>
        <v>0.65586614504372887</v>
      </c>
      <c r="Q269">
        <f t="shared" si="6"/>
        <v>1</v>
      </c>
      <c r="R269">
        <f t="shared" si="7"/>
        <v>0</v>
      </c>
    </row>
    <row r="270" spans="1:18" x14ac:dyDescent="0.25">
      <c r="A270">
        <v>51</v>
      </c>
      <c r="B270">
        <v>1</v>
      </c>
      <c r="C270">
        <v>4</v>
      </c>
      <c r="D270">
        <v>140</v>
      </c>
      <c r="E270">
        <v>298</v>
      </c>
      <c r="F270">
        <v>0</v>
      </c>
      <c r="G270">
        <v>0</v>
      </c>
      <c r="H270">
        <v>122</v>
      </c>
      <c r="I270">
        <v>1</v>
      </c>
      <c r="J270">
        <v>4.2</v>
      </c>
      <c r="K270">
        <v>2</v>
      </c>
      <c r="L270">
        <v>3</v>
      </c>
      <c r="M270">
        <v>7</v>
      </c>
      <c r="N270">
        <v>1</v>
      </c>
      <c r="O270">
        <f>SUMPRODUCT(A$4:M$4, A270:M270)+N$4</f>
        <v>7.1860591947862336</v>
      </c>
      <c r="P270">
        <f t="shared" si="5"/>
        <v>0.99924350601439471</v>
      </c>
      <c r="Q270">
        <f t="shared" si="6"/>
        <v>1</v>
      </c>
      <c r="R270">
        <f t="shared" si="7"/>
        <v>0</v>
      </c>
    </row>
    <row r="271" spans="1:18" x14ac:dyDescent="0.25">
      <c r="A271">
        <v>62</v>
      </c>
      <c r="B271">
        <v>0</v>
      </c>
      <c r="C271">
        <v>4</v>
      </c>
      <c r="D271">
        <v>138</v>
      </c>
      <c r="E271">
        <v>294</v>
      </c>
      <c r="F271">
        <v>1</v>
      </c>
      <c r="G271">
        <v>0</v>
      </c>
      <c r="H271">
        <v>106</v>
      </c>
      <c r="I271">
        <v>0</v>
      </c>
      <c r="J271">
        <v>1.9</v>
      </c>
      <c r="K271">
        <v>2</v>
      </c>
      <c r="L271">
        <v>3</v>
      </c>
      <c r="M271">
        <v>3</v>
      </c>
      <c r="N271">
        <v>1</v>
      </c>
      <c r="O271">
        <f>SUMPRODUCT(A$4:M$4, A271:M271)+N$4</f>
        <v>3.4510498787747039</v>
      </c>
      <c r="P271">
        <f t="shared" si="5"/>
        <v>0.96926243485161567</v>
      </c>
      <c r="Q271">
        <f t="shared" si="6"/>
        <v>1</v>
      </c>
      <c r="R271">
        <f t="shared" si="7"/>
        <v>0</v>
      </c>
    </row>
    <row r="272" spans="1:18" x14ac:dyDescent="0.25">
      <c r="A272">
        <v>68</v>
      </c>
      <c r="B272">
        <v>0</v>
      </c>
      <c r="C272">
        <v>3</v>
      </c>
      <c r="D272">
        <v>120</v>
      </c>
      <c r="E272">
        <v>211</v>
      </c>
      <c r="F272">
        <v>0</v>
      </c>
      <c r="G272">
        <v>2</v>
      </c>
      <c r="H272">
        <v>115</v>
      </c>
      <c r="I272">
        <v>0</v>
      </c>
      <c r="J272">
        <v>1.5</v>
      </c>
      <c r="K272">
        <v>2</v>
      </c>
      <c r="L272">
        <v>0</v>
      </c>
      <c r="M272">
        <v>3</v>
      </c>
      <c r="N272">
        <v>0</v>
      </c>
      <c r="O272">
        <f>SUMPRODUCT(A$4:M$4, A272:M272)+N$4</f>
        <v>-1.728862744629911</v>
      </c>
      <c r="P272">
        <f t="shared" si="5"/>
        <v>0.15073310498449488</v>
      </c>
      <c r="Q272">
        <f t="shared" si="6"/>
        <v>0</v>
      </c>
      <c r="R272">
        <f t="shared" si="7"/>
        <v>0</v>
      </c>
    </row>
    <row r="273" spans="1:18" x14ac:dyDescent="0.25">
      <c r="A273">
        <v>50</v>
      </c>
      <c r="B273">
        <v>0</v>
      </c>
      <c r="C273">
        <v>4</v>
      </c>
      <c r="D273">
        <v>110</v>
      </c>
      <c r="E273">
        <v>254</v>
      </c>
      <c r="F273">
        <v>0</v>
      </c>
      <c r="G273">
        <v>2</v>
      </c>
      <c r="H273">
        <v>159</v>
      </c>
      <c r="I273">
        <v>0</v>
      </c>
      <c r="J273">
        <v>0</v>
      </c>
      <c r="K273">
        <v>1</v>
      </c>
      <c r="L273">
        <v>0</v>
      </c>
      <c r="M273">
        <v>3</v>
      </c>
      <c r="N273">
        <v>0</v>
      </c>
      <c r="O273">
        <f>SUMPRODUCT(A$4:M$4, A273:M273)+N$4</f>
        <v>-3.0217145940739085</v>
      </c>
      <c r="P273">
        <f t="shared" si="5"/>
        <v>4.6454464998132113E-2</v>
      </c>
      <c r="Q273">
        <f t="shared" si="6"/>
        <v>0</v>
      </c>
      <c r="R273">
        <f t="shared" si="7"/>
        <v>0</v>
      </c>
    </row>
    <row r="274" spans="1:18" x14ac:dyDescent="0.25">
      <c r="A274">
        <v>43</v>
      </c>
      <c r="B274">
        <v>1</v>
      </c>
      <c r="C274">
        <v>4</v>
      </c>
      <c r="D274">
        <v>110</v>
      </c>
      <c r="E274">
        <v>211</v>
      </c>
      <c r="F274">
        <v>0</v>
      </c>
      <c r="G274">
        <v>0</v>
      </c>
      <c r="H274">
        <v>161</v>
      </c>
      <c r="I274">
        <v>0</v>
      </c>
      <c r="J274">
        <v>0</v>
      </c>
      <c r="K274">
        <v>1</v>
      </c>
      <c r="L274">
        <v>0</v>
      </c>
      <c r="M274">
        <v>7</v>
      </c>
      <c r="N274">
        <v>0</v>
      </c>
      <c r="O274">
        <f>SUMPRODUCT(A$4:M$4, A274:M274)+N$4</f>
        <v>-1.4464088616803243</v>
      </c>
      <c r="P274">
        <f t="shared" si="5"/>
        <v>0.19055486104900177</v>
      </c>
      <c r="Q274">
        <f t="shared" si="6"/>
        <v>0</v>
      </c>
      <c r="R274">
        <f t="shared" si="7"/>
        <v>0</v>
      </c>
    </row>
    <row r="275" spans="1:18" x14ac:dyDescent="0.25">
      <c r="A275">
        <v>58</v>
      </c>
      <c r="B275">
        <v>1</v>
      </c>
      <c r="C275">
        <v>4</v>
      </c>
      <c r="D275">
        <v>128</v>
      </c>
      <c r="E275">
        <v>259</v>
      </c>
      <c r="F275">
        <v>0</v>
      </c>
      <c r="G275">
        <v>2</v>
      </c>
      <c r="H275">
        <v>130</v>
      </c>
      <c r="I275">
        <v>1</v>
      </c>
      <c r="J275">
        <v>3</v>
      </c>
      <c r="K275">
        <v>2</v>
      </c>
      <c r="L275">
        <v>2</v>
      </c>
      <c r="M275">
        <v>7</v>
      </c>
      <c r="N275">
        <v>1</v>
      </c>
      <c r="O275">
        <f>SUMPRODUCT(A$4:M$4, A275:M275)+N$4</f>
        <v>5.2727186977672602</v>
      </c>
      <c r="P275">
        <f t="shared" si="5"/>
        <v>0.99489653333328287</v>
      </c>
      <c r="Q275">
        <f t="shared" si="6"/>
        <v>1</v>
      </c>
      <c r="R275">
        <f t="shared" si="7"/>
        <v>0</v>
      </c>
    </row>
    <row r="276" spans="1:18" x14ac:dyDescent="0.25">
      <c r="A276">
        <v>50</v>
      </c>
      <c r="B276">
        <v>1</v>
      </c>
      <c r="C276">
        <v>4</v>
      </c>
      <c r="D276">
        <v>144</v>
      </c>
      <c r="E276">
        <v>200</v>
      </c>
      <c r="F276">
        <v>0</v>
      </c>
      <c r="G276">
        <v>2</v>
      </c>
      <c r="H276">
        <v>126</v>
      </c>
      <c r="I276">
        <v>1</v>
      </c>
      <c r="J276">
        <v>0.9</v>
      </c>
      <c r="K276">
        <v>2</v>
      </c>
      <c r="L276">
        <v>0</v>
      </c>
      <c r="M276">
        <v>7</v>
      </c>
      <c r="N276">
        <v>1</v>
      </c>
      <c r="O276">
        <f>SUMPRODUCT(A$4:M$4, A276:M276)+N$4</f>
        <v>2.5079250260732682</v>
      </c>
      <c r="P276">
        <f t="shared" si="5"/>
        <v>0.92469552965847013</v>
      </c>
      <c r="Q276">
        <f t="shared" si="6"/>
        <v>1</v>
      </c>
      <c r="R276">
        <f t="shared" si="7"/>
        <v>0</v>
      </c>
    </row>
    <row r="277" spans="1:18" x14ac:dyDescent="0.25">
      <c r="A277">
        <v>62</v>
      </c>
      <c r="B277">
        <v>0</v>
      </c>
      <c r="C277">
        <v>4</v>
      </c>
      <c r="D277">
        <v>150</v>
      </c>
      <c r="E277">
        <v>244</v>
      </c>
      <c r="F277">
        <v>0</v>
      </c>
      <c r="G277">
        <v>0</v>
      </c>
      <c r="H277">
        <v>154</v>
      </c>
      <c r="I277">
        <v>1</v>
      </c>
      <c r="J277">
        <v>1.4</v>
      </c>
      <c r="K277">
        <v>2</v>
      </c>
      <c r="L277">
        <v>0</v>
      </c>
      <c r="M277">
        <v>3</v>
      </c>
      <c r="N277">
        <v>1</v>
      </c>
      <c r="O277">
        <f>SUMPRODUCT(A$4:M$4, A277:M277)+N$4</f>
        <v>-0.40917085873315706</v>
      </c>
      <c r="P277">
        <f t="shared" si="5"/>
        <v>0.39911095032705241</v>
      </c>
      <c r="Q277">
        <f t="shared" si="6"/>
        <v>0</v>
      </c>
      <c r="R277">
        <f t="shared" si="7"/>
        <v>1</v>
      </c>
    </row>
    <row r="278" spans="1:18" x14ac:dyDescent="0.25">
      <c r="A278">
        <v>38</v>
      </c>
      <c r="B278">
        <v>1</v>
      </c>
      <c r="C278">
        <v>1</v>
      </c>
      <c r="D278">
        <v>120</v>
      </c>
      <c r="E278">
        <v>231</v>
      </c>
      <c r="F278">
        <v>0</v>
      </c>
      <c r="G278">
        <v>0</v>
      </c>
      <c r="H278">
        <v>182</v>
      </c>
      <c r="I278">
        <v>1</v>
      </c>
      <c r="J278">
        <v>3.8</v>
      </c>
      <c r="K278">
        <v>2</v>
      </c>
      <c r="L278">
        <v>0</v>
      </c>
      <c r="M278">
        <v>7</v>
      </c>
      <c r="N278">
        <v>1</v>
      </c>
      <c r="O278">
        <f>SUMPRODUCT(A$4:M$4, A278:M278)+N$4</f>
        <v>-1.5216579285699892</v>
      </c>
      <c r="P278">
        <f t="shared" si="5"/>
        <v>0.17921751072844311</v>
      </c>
      <c r="Q278">
        <f t="shared" si="6"/>
        <v>0</v>
      </c>
      <c r="R278">
        <f t="shared" si="7"/>
        <v>1</v>
      </c>
    </row>
    <row r="279" spans="1:18" x14ac:dyDescent="0.25">
      <c r="A279">
        <v>46</v>
      </c>
      <c r="B279">
        <v>0</v>
      </c>
      <c r="C279">
        <v>4</v>
      </c>
      <c r="D279">
        <v>138</v>
      </c>
      <c r="E279">
        <v>243</v>
      </c>
      <c r="F279">
        <v>0</v>
      </c>
      <c r="G279">
        <v>2</v>
      </c>
      <c r="H279">
        <v>152</v>
      </c>
      <c r="I279">
        <v>1</v>
      </c>
      <c r="J279">
        <v>0</v>
      </c>
      <c r="K279">
        <v>2</v>
      </c>
      <c r="L279">
        <v>0</v>
      </c>
      <c r="M279">
        <v>3</v>
      </c>
      <c r="N279">
        <v>0</v>
      </c>
      <c r="O279">
        <f>SUMPRODUCT(A$4:M$4, A279:M279)+N$4</f>
        <v>-0.40194661757037764</v>
      </c>
      <c r="P279">
        <f t="shared" si="5"/>
        <v>0.40084473407648624</v>
      </c>
      <c r="Q279">
        <f t="shared" si="6"/>
        <v>0</v>
      </c>
      <c r="R279">
        <f t="shared" si="7"/>
        <v>0</v>
      </c>
    </row>
    <row r="280" spans="1:18" x14ac:dyDescent="0.25">
      <c r="A280">
        <v>64</v>
      </c>
      <c r="B280">
        <v>0</v>
      </c>
      <c r="C280">
        <v>4</v>
      </c>
      <c r="D280">
        <v>130</v>
      </c>
      <c r="E280">
        <v>303</v>
      </c>
      <c r="F280">
        <v>0</v>
      </c>
      <c r="G280">
        <v>0</v>
      </c>
      <c r="H280">
        <v>122</v>
      </c>
      <c r="I280">
        <v>0</v>
      </c>
      <c r="J280">
        <v>2</v>
      </c>
      <c r="K280">
        <v>2</v>
      </c>
      <c r="L280">
        <v>2</v>
      </c>
      <c r="M280">
        <v>3</v>
      </c>
      <c r="N280">
        <v>0</v>
      </c>
      <c r="O280">
        <f>SUMPRODUCT(A$4:M$4, A280:M280)+N$4</f>
        <v>1.9836559434569132</v>
      </c>
      <c r="P280">
        <f t="shared" si="5"/>
        <v>0.87907034855437727</v>
      </c>
      <c r="Q280">
        <f t="shared" si="6"/>
        <v>1</v>
      </c>
      <c r="R280">
        <f t="shared" si="7"/>
        <v>1</v>
      </c>
    </row>
    <row r="281" spans="1:18" x14ac:dyDescent="0.25">
      <c r="A281">
        <v>41</v>
      </c>
      <c r="B281">
        <v>0</v>
      </c>
      <c r="C281">
        <v>3</v>
      </c>
      <c r="D281">
        <v>112</v>
      </c>
      <c r="E281">
        <v>268</v>
      </c>
      <c r="F281">
        <v>0</v>
      </c>
      <c r="G281">
        <v>2</v>
      </c>
      <c r="H281">
        <v>172</v>
      </c>
      <c r="I281">
        <v>1</v>
      </c>
      <c r="J281">
        <v>0</v>
      </c>
      <c r="K281">
        <v>1</v>
      </c>
      <c r="L281">
        <v>0</v>
      </c>
      <c r="M281">
        <v>3</v>
      </c>
      <c r="N281">
        <v>0</v>
      </c>
      <c r="O281">
        <f>SUMPRODUCT(A$4:M$4, A281:M281)+N$4</f>
        <v>-3.2004473947265089</v>
      </c>
      <c r="P281">
        <f t="shared" si="5"/>
        <v>3.9148890012561999E-2</v>
      </c>
      <c r="Q281">
        <f t="shared" si="6"/>
        <v>0</v>
      </c>
      <c r="R281">
        <f t="shared" si="7"/>
        <v>0</v>
      </c>
    </row>
    <row r="282" spans="1:18" x14ac:dyDescent="0.25">
      <c r="A282">
        <v>53</v>
      </c>
      <c r="B282">
        <v>1</v>
      </c>
      <c r="C282">
        <v>4</v>
      </c>
      <c r="D282">
        <v>123</v>
      </c>
      <c r="E282">
        <v>282</v>
      </c>
      <c r="F282">
        <v>0</v>
      </c>
      <c r="G282">
        <v>0</v>
      </c>
      <c r="H282">
        <v>95</v>
      </c>
      <c r="I282">
        <v>1</v>
      </c>
      <c r="J282">
        <v>2</v>
      </c>
      <c r="K282">
        <v>2</v>
      </c>
      <c r="L282">
        <v>2</v>
      </c>
      <c r="M282">
        <v>7</v>
      </c>
      <c r="N282">
        <v>1</v>
      </c>
      <c r="O282">
        <f>SUMPRODUCT(A$4:M$4, A282:M282)+N$4</f>
        <v>5.261062924674011</v>
      </c>
      <c r="P282">
        <f t="shared" si="5"/>
        <v>0.99483700937858588</v>
      </c>
      <c r="Q282">
        <f t="shared" si="6"/>
        <v>1</v>
      </c>
      <c r="R282">
        <f t="shared" si="7"/>
        <v>0</v>
      </c>
    </row>
    <row r="283" spans="1:18" x14ac:dyDescent="0.25">
      <c r="A283">
        <v>46</v>
      </c>
      <c r="B283">
        <v>1</v>
      </c>
      <c r="C283">
        <v>4</v>
      </c>
      <c r="D283">
        <v>120</v>
      </c>
      <c r="E283">
        <v>249</v>
      </c>
      <c r="F283">
        <v>0</v>
      </c>
      <c r="G283">
        <v>2</v>
      </c>
      <c r="H283">
        <v>144</v>
      </c>
      <c r="I283">
        <v>0</v>
      </c>
      <c r="J283">
        <v>0.8</v>
      </c>
      <c r="K283">
        <v>1</v>
      </c>
      <c r="L283">
        <v>0</v>
      </c>
      <c r="M283">
        <v>7</v>
      </c>
      <c r="N283">
        <v>1</v>
      </c>
      <c r="O283">
        <f>SUMPRODUCT(A$4:M$4, A283:M283)+N$4</f>
        <v>-5.9412868215806824E-2</v>
      </c>
      <c r="P283">
        <f t="shared" si="5"/>
        <v>0.48515115058817149</v>
      </c>
      <c r="Q283">
        <f t="shared" si="6"/>
        <v>0</v>
      </c>
      <c r="R283">
        <f t="shared" si="7"/>
        <v>1</v>
      </c>
    </row>
    <row r="284" spans="1:18" x14ac:dyDescent="0.25">
      <c r="A284">
        <v>49</v>
      </c>
      <c r="B284">
        <v>0</v>
      </c>
      <c r="C284">
        <v>2</v>
      </c>
      <c r="D284">
        <v>134</v>
      </c>
      <c r="E284">
        <v>271</v>
      </c>
      <c r="F284">
        <v>0</v>
      </c>
      <c r="G284">
        <v>0</v>
      </c>
      <c r="H284">
        <v>162</v>
      </c>
      <c r="I284">
        <v>0</v>
      </c>
      <c r="J284">
        <v>0</v>
      </c>
      <c r="K284">
        <v>2</v>
      </c>
      <c r="L284">
        <v>0</v>
      </c>
      <c r="M284">
        <v>3</v>
      </c>
      <c r="N284">
        <v>0</v>
      </c>
      <c r="O284">
        <f>SUMPRODUCT(A$4:M$4, A284:M284)+N$4</f>
        <v>-3.5776325105142419</v>
      </c>
      <c r="P284">
        <f t="shared" si="5"/>
        <v>2.7182251588633029E-2</v>
      </c>
      <c r="Q284">
        <f t="shared" si="6"/>
        <v>0</v>
      </c>
      <c r="R284">
        <f t="shared" si="7"/>
        <v>0</v>
      </c>
    </row>
    <row r="285" spans="1:18" x14ac:dyDescent="0.25">
      <c r="A285">
        <v>49</v>
      </c>
      <c r="B285">
        <v>0</v>
      </c>
      <c r="C285">
        <v>4</v>
      </c>
      <c r="D285">
        <v>130</v>
      </c>
      <c r="E285">
        <v>269</v>
      </c>
      <c r="F285">
        <v>0</v>
      </c>
      <c r="G285">
        <v>0</v>
      </c>
      <c r="H285">
        <v>163</v>
      </c>
      <c r="I285">
        <v>0</v>
      </c>
      <c r="J285">
        <v>0</v>
      </c>
      <c r="K285">
        <v>1</v>
      </c>
      <c r="L285">
        <v>0</v>
      </c>
      <c r="M285">
        <v>3</v>
      </c>
      <c r="N285">
        <v>0</v>
      </c>
      <c r="O285">
        <f>SUMPRODUCT(A$4:M$4, A285:M285)+N$4</f>
        <v>-2.917556644520193</v>
      </c>
      <c r="P285">
        <f t="shared" si="5"/>
        <v>5.1292468114224068E-2</v>
      </c>
      <c r="Q285">
        <f t="shared" si="6"/>
        <v>0</v>
      </c>
      <c r="R285">
        <f t="shared" si="7"/>
        <v>0</v>
      </c>
    </row>
    <row r="286" spans="1:18" x14ac:dyDescent="0.25">
      <c r="A286">
        <v>60</v>
      </c>
      <c r="B286">
        <v>0</v>
      </c>
      <c r="C286">
        <v>3</v>
      </c>
      <c r="D286">
        <v>120</v>
      </c>
      <c r="E286">
        <v>178</v>
      </c>
      <c r="F286">
        <v>1</v>
      </c>
      <c r="G286">
        <v>0</v>
      </c>
      <c r="H286">
        <v>96</v>
      </c>
      <c r="I286">
        <v>0</v>
      </c>
      <c r="J286">
        <v>0</v>
      </c>
      <c r="K286">
        <v>1</v>
      </c>
      <c r="L286">
        <v>0</v>
      </c>
      <c r="M286">
        <v>3</v>
      </c>
      <c r="N286">
        <v>0</v>
      </c>
      <c r="O286">
        <f>SUMPRODUCT(A$4:M$4, A286:M286)+N$4</f>
        <v>-3.4971283550168089</v>
      </c>
      <c r="P286">
        <f t="shared" si="5"/>
        <v>2.9394048266907835E-2</v>
      </c>
      <c r="Q286">
        <f t="shared" si="6"/>
        <v>0</v>
      </c>
      <c r="R286">
        <f t="shared" si="7"/>
        <v>0</v>
      </c>
    </row>
    <row r="287" spans="1:18" x14ac:dyDescent="0.25">
      <c r="A287">
        <v>58</v>
      </c>
      <c r="B287">
        <v>1</v>
      </c>
      <c r="C287">
        <v>4</v>
      </c>
      <c r="D287">
        <v>100</v>
      </c>
      <c r="E287">
        <v>234</v>
      </c>
      <c r="F287">
        <v>0</v>
      </c>
      <c r="G287">
        <v>0</v>
      </c>
      <c r="H287">
        <v>156</v>
      </c>
      <c r="I287">
        <v>0</v>
      </c>
      <c r="J287">
        <v>0.1</v>
      </c>
      <c r="K287">
        <v>1</v>
      </c>
      <c r="L287">
        <v>1</v>
      </c>
      <c r="M287">
        <v>7</v>
      </c>
      <c r="N287">
        <v>1</v>
      </c>
      <c r="O287">
        <f>SUMPRODUCT(A$4:M$4, A287:M287)+N$4</f>
        <v>-0.33350844750579789</v>
      </c>
      <c r="P287">
        <f t="shared" si="5"/>
        <v>0.41738720951064318</v>
      </c>
      <c r="Q287">
        <f t="shared" si="6"/>
        <v>0</v>
      </c>
      <c r="R287">
        <f t="shared" si="7"/>
        <v>1</v>
      </c>
    </row>
    <row r="288" spans="1:18" x14ac:dyDescent="0.25">
      <c r="A288">
        <v>47</v>
      </c>
      <c r="B288">
        <v>1</v>
      </c>
      <c r="C288">
        <v>4</v>
      </c>
      <c r="D288">
        <v>110</v>
      </c>
      <c r="E288">
        <v>275</v>
      </c>
      <c r="F288">
        <v>0</v>
      </c>
      <c r="G288">
        <v>2</v>
      </c>
      <c r="H288">
        <v>118</v>
      </c>
      <c r="I288">
        <v>1</v>
      </c>
      <c r="J288">
        <v>1</v>
      </c>
      <c r="K288">
        <v>2</v>
      </c>
      <c r="L288">
        <v>1</v>
      </c>
      <c r="M288">
        <v>3</v>
      </c>
      <c r="N288">
        <v>1</v>
      </c>
      <c r="O288">
        <f>SUMPRODUCT(A$4:M$4, A288:M288)+N$4</f>
        <v>2.0583568398002008</v>
      </c>
      <c r="P288">
        <f t="shared" ref="P288:P306" si="8">1/(1+EXP(0-O288))</f>
        <v>0.88678931126981875</v>
      </c>
      <c r="Q288">
        <f t="shared" si="6"/>
        <v>1</v>
      </c>
      <c r="R288">
        <f t="shared" si="7"/>
        <v>0</v>
      </c>
    </row>
    <row r="289" spans="1:18" x14ac:dyDescent="0.25">
      <c r="A289">
        <v>62</v>
      </c>
      <c r="B289">
        <v>1</v>
      </c>
      <c r="C289">
        <v>2</v>
      </c>
      <c r="D289">
        <v>128</v>
      </c>
      <c r="E289">
        <v>208</v>
      </c>
      <c r="F289">
        <v>1</v>
      </c>
      <c r="G289">
        <v>2</v>
      </c>
      <c r="H289">
        <v>140</v>
      </c>
      <c r="I289">
        <v>0</v>
      </c>
      <c r="J289">
        <v>0</v>
      </c>
      <c r="K289">
        <v>1</v>
      </c>
      <c r="L289">
        <v>0</v>
      </c>
      <c r="M289">
        <v>3</v>
      </c>
      <c r="N289">
        <v>0</v>
      </c>
      <c r="O289">
        <f>SUMPRODUCT(A$4:M$4, A289:M289)+N$4</f>
        <v>-3.5682166753161519</v>
      </c>
      <c r="P289">
        <f t="shared" si="8"/>
        <v>2.7432349648840861E-2</v>
      </c>
      <c r="Q289">
        <f t="shared" ref="Q289:Q306" si="9">IF(P289&lt;0.5,0,1)</f>
        <v>0</v>
      </c>
      <c r="R289">
        <f t="shared" ref="R289:R306" si="10">IF(N289=Q289,0,1)</f>
        <v>0</v>
      </c>
    </row>
    <row r="290" spans="1:18" x14ac:dyDescent="0.25">
      <c r="A290">
        <v>58</v>
      </c>
      <c r="B290">
        <v>1</v>
      </c>
      <c r="C290">
        <v>4</v>
      </c>
      <c r="D290">
        <v>146</v>
      </c>
      <c r="E290">
        <v>218</v>
      </c>
      <c r="F290">
        <v>0</v>
      </c>
      <c r="G290">
        <v>0</v>
      </c>
      <c r="H290">
        <v>105</v>
      </c>
      <c r="I290">
        <v>0</v>
      </c>
      <c r="J290">
        <v>2</v>
      </c>
      <c r="K290">
        <v>2</v>
      </c>
      <c r="L290">
        <v>1</v>
      </c>
      <c r="M290">
        <v>7</v>
      </c>
      <c r="N290">
        <v>1</v>
      </c>
      <c r="O290">
        <f>SUMPRODUCT(A$4:M$4, A290:M290)+N$4</f>
        <v>3.4119964194113965</v>
      </c>
      <c r="P290">
        <f t="shared" si="8"/>
        <v>0.9680773567211659</v>
      </c>
      <c r="Q290">
        <f t="shared" si="9"/>
        <v>1</v>
      </c>
      <c r="R290">
        <f t="shared" si="10"/>
        <v>0</v>
      </c>
    </row>
    <row r="291" spans="1:18" x14ac:dyDescent="0.25">
      <c r="A291">
        <v>51</v>
      </c>
      <c r="B291">
        <v>0</v>
      </c>
      <c r="C291">
        <v>3</v>
      </c>
      <c r="D291">
        <v>120</v>
      </c>
      <c r="E291">
        <v>295</v>
      </c>
      <c r="F291">
        <v>0</v>
      </c>
      <c r="G291">
        <v>2</v>
      </c>
      <c r="H291">
        <v>157</v>
      </c>
      <c r="I291">
        <v>0</v>
      </c>
      <c r="J291">
        <v>0.6</v>
      </c>
      <c r="K291">
        <v>1</v>
      </c>
      <c r="L291">
        <v>0</v>
      </c>
      <c r="M291">
        <v>3</v>
      </c>
      <c r="N291">
        <v>0</v>
      </c>
      <c r="O291">
        <f>SUMPRODUCT(A$4:M$4, A291:M291)+N$4</f>
        <v>-3.2778894824893916</v>
      </c>
      <c r="P291">
        <f t="shared" si="8"/>
        <v>3.6337548365668784E-2</v>
      </c>
      <c r="Q291">
        <f t="shared" si="9"/>
        <v>0</v>
      </c>
      <c r="R291">
        <f t="shared" si="10"/>
        <v>0</v>
      </c>
    </row>
    <row r="292" spans="1:18" x14ac:dyDescent="0.25">
      <c r="A292">
        <v>67</v>
      </c>
      <c r="B292">
        <v>0</v>
      </c>
      <c r="C292">
        <v>4</v>
      </c>
      <c r="D292">
        <v>106</v>
      </c>
      <c r="E292">
        <v>223</v>
      </c>
      <c r="F292">
        <v>0</v>
      </c>
      <c r="G292">
        <v>0</v>
      </c>
      <c r="H292">
        <v>142</v>
      </c>
      <c r="I292">
        <v>0</v>
      </c>
      <c r="J292">
        <v>0.3</v>
      </c>
      <c r="K292">
        <v>1</v>
      </c>
      <c r="L292">
        <v>2</v>
      </c>
      <c r="M292">
        <v>3</v>
      </c>
      <c r="N292">
        <v>0</v>
      </c>
      <c r="O292">
        <f>SUMPRODUCT(A$4:M$4, A292:M292)+N$4</f>
        <v>-0.65356009866120957</v>
      </c>
      <c r="P292">
        <f t="shared" si="8"/>
        <v>0.34218772626679728</v>
      </c>
      <c r="Q292">
        <f t="shared" si="9"/>
        <v>0</v>
      </c>
      <c r="R292">
        <f t="shared" si="10"/>
        <v>0</v>
      </c>
    </row>
    <row r="293" spans="1:18" x14ac:dyDescent="0.25">
      <c r="A293">
        <v>70</v>
      </c>
      <c r="B293">
        <v>1</v>
      </c>
      <c r="C293">
        <v>2</v>
      </c>
      <c r="D293">
        <v>156</v>
      </c>
      <c r="E293">
        <v>245</v>
      </c>
      <c r="F293">
        <v>0</v>
      </c>
      <c r="G293">
        <v>2</v>
      </c>
      <c r="H293">
        <v>143</v>
      </c>
      <c r="I293">
        <v>0</v>
      </c>
      <c r="J293">
        <v>0</v>
      </c>
      <c r="K293">
        <v>1</v>
      </c>
      <c r="L293">
        <v>0</v>
      </c>
      <c r="M293">
        <v>3</v>
      </c>
      <c r="N293">
        <v>0</v>
      </c>
      <c r="O293">
        <f>SUMPRODUCT(A$4:M$4, A293:M293)+N$4</f>
        <v>-2.2644476755172578</v>
      </c>
      <c r="P293">
        <f t="shared" si="8"/>
        <v>9.411050295142008E-2</v>
      </c>
      <c r="Q293">
        <f t="shared" si="9"/>
        <v>0</v>
      </c>
      <c r="R293">
        <f t="shared" si="10"/>
        <v>0</v>
      </c>
    </row>
    <row r="294" spans="1:18" x14ac:dyDescent="0.25">
      <c r="A294">
        <v>57</v>
      </c>
      <c r="B294">
        <v>1</v>
      </c>
      <c r="C294">
        <v>2</v>
      </c>
      <c r="D294">
        <v>124</v>
      </c>
      <c r="E294">
        <v>261</v>
      </c>
      <c r="F294">
        <v>0</v>
      </c>
      <c r="G294">
        <v>0</v>
      </c>
      <c r="H294">
        <v>141</v>
      </c>
      <c r="I294">
        <v>0</v>
      </c>
      <c r="J294">
        <v>0.3</v>
      </c>
      <c r="K294">
        <v>1</v>
      </c>
      <c r="L294">
        <v>0</v>
      </c>
      <c r="M294">
        <v>7</v>
      </c>
      <c r="N294">
        <v>1</v>
      </c>
      <c r="O294">
        <f>SUMPRODUCT(A$4:M$4, A294:M294)+N$4</f>
        <v>-2.225172223859686</v>
      </c>
      <c r="P294">
        <f t="shared" si="8"/>
        <v>9.7512679609019187E-2</v>
      </c>
      <c r="Q294">
        <f t="shared" si="9"/>
        <v>0</v>
      </c>
      <c r="R294">
        <f t="shared" si="10"/>
        <v>1</v>
      </c>
    </row>
    <row r="295" spans="1:18" x14ac:dyDescent="0.25">
      <c r="A295">
        <v>44</v>
      </c>
      <c r="B295">
        <v>0</v>
      </c>
      <c r="C295">
        <v>3</v>
      </c>
      <c r="D295">
        <v>118</v>
      </c>
      <c r="E295">
        <v>242</v>
      </c>
      <c r="F295">
        <v>0</v>
      </c>
      <c r="G295">
        <v>0</v>
      </c>
      <c r="H295">
        <v>149</v>
      </c>
      <c r="I295">
        <v>0</v>
      </c>
      <c r="J295">
        <v>0.3</v>
      </c>
      <c r="K295">
        <v>2</v>
      </c>
      <c r="L295">
        <v>1</v>
      </c>
      <c r="M295">
        <v>3</v>
      </c>
      <c r="N295">
        <v>0</v>
      </c>
      <c r="O295">
        <f>SUMPRODUCT(A$4:M$4, A295:M295)+N$4</f>
        <v>-1.5073901135976167</v>
      </c>
      <c r="P295">
        <f t="shared" si="8"/>
        <v>0.18132590030640808</v>
      </c>
      <c r="Q295">
        <f t="shared" si="9"/>
        <v>0</v>
      </c>
      <c r="R295">
        <f t="shared" si="10"/>
        <v>0</v>
      </c>
    </row>
    <row r="296" spans="1:18" x14ac:dyDescent="0.25">
      <c r="A296">
        <v>44</v>
      </c>
      <c r="B296">
        <v>1</v>
      </c>
      <c r="C296">
        <v>3</v>
      </c>
      <c r="D296">
        <v>120</v>
      </c>
      <c r="E296">
        <v>226</v>
      </c>
      <c r="F296">
        <v>0</v>
      </c>
      <c r="G296">
        <v>0</v>
      </c>
      <c r="H296">
        <v>169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  <c r="O296">
        <f>SUMPRODUCT(A$4:M$4, A296:M296)+N$4</f>
        <v>-3.3256446936656712</v>
      </c>
      <c r="P296">
        <f t="shared" si="8"/>
        <v>3.470182735667058E-2</v>
      </c>
      <c r="Q296">
        <f t="shared" si="9"/>
        <v>0</v>
      </c>
      <c r="R296">
        <f t="shared" si="10"/>
        <v>0</v>
      </c>
    </row>
    <row r="297" spans="1:18" x14ac:dyDescent="0.25">
      <c r="A297">
        <v>46</v>
      </c>
      <c r="B297">
        <v>1</v>
      </c>
      <c r="C297">
        <v>4</v>
      </c>
      <c r="D297">
        <v>140</v>
      </c>
      <c r="E297">
        <v>311</v>
      </c>
      <c r="F297">
        <v>0</v>
      </c>
      <c r="G297">
        <v>0</v>
      </c>
      <c r="H297">
        <v>120</v>
      </c>
      <c r="I297">
        <v>1</v>
      </c>
      <c r="J297">
        <v>1.8</v>
      </c>
      <c r="K297">
        <v>2</v>
      </c>
      <c r="L297">
        <v>2</v>
      </c>
      <c r="M297">
        <v>7</v>
      </c>
      <c r="N297">
        <v>1</v>
      </c>
      <c r="O297">
        <f>SUMPRODUCT(A$4:M$4, A297:M297)+N$4</f>
        <v>5.3650041475029369</v>
      </c>
      <c r="P297">
        <f t="shared" si="8"/>
        <v>0.99534433575327019</v>
      </c>
      <c r="Q297">
        <f t="shared" si="9"/>
        <v>1</v>
      </c>
      <c r="R297">
        <f t="shared" si="10"/>
        <v>0</v>
      </c>
    </row>
    <row r="298" spans="1:18" x14ac:dyDescent="0.25">
      <c r="A298">
        <v>59</v>
      </c>
      <c r="B298">
        <v>1</v>
      </c>
      <c r="C298">
        <v>1</v>
      </c>
      <c r="D298">
        <v>134</v>
      </c>
      <c r="E298">
        <v>204</v>
      </c>
      <c r="F298">
        <v>0</v>
      </c>
      <c r="G298">
        <v>0</v>
      </c>
      <c r="H298">
        <v>162</v>
      </c>
      <c r="I298">
        <v>0</v>
      </c>
      <c r="J298">
        <v>0.8</v>
      </c>
      <c r="K298">
        <v>1</v>
      </c>
      <c r="L298">
        <v>2</v>
      </c>
      <c r="M298">
        <v>3</v>
      </c>
      <c r="N298">
        <v>1</v>
      </c>
      <c r="O298">
        <f>SUMPRODUCT(A$4:M$4, A298:M298)+N$4</f>
        <v>-1.6419049781386335</v>
      </c>
      <c r="P298">
        <f t="shared" si="8"/>
        <v>0.16220601853190569</v>
      </c>
      <c r="Q298">
        <f t="shared" si="9"/>
        <v>0</v>
      </c>
      <c r="R298">
        <f t="shared" si="10"/>
        <v>1</v>
      </c>
    </row>
    <row r="299" spans="1:18" x14ac:dyDescent="0.25">
      <c r="A299">
        <v>64</v>
      </c>
      <c r="B299">
        <v>1</v>
      </c>
      <c r="C299">
        <v>1</v>
      </c>
      <c r="D299">
        <v>170</v>
      </c>
      <c r="E299">
        <v>227</v>
      </c>
      <c r="F299">
        <v>0</v>
      </c>
      <c r="G299">
        <v>2</v>
      </c>
      <c r="H299">
        <v>155</v>
      </c>
      <c r="I299">
        <v>0</v>
      </c>
      <c r="J299">
        <v>0.6</v>
      </c>
      <c r="K299">
        <v>2</v>
      </c>
      <c r="L299">
        <v>0</v>
      </c>
      <c r="M299">
        <v>7</v>
      </c>
      <c r="N299">
        <v>0</v>
      </c>
      <c r="O299">
        <f>SUMPRODUCT(A$4:M$4, A299:M299)+N$4</f>
        <v>-0.68850191707142905</v>
      </c>
      <c r="P299">
        <f t="shared" si="8"/>
        <v>0.33436641207136181</v>
      </c>
      <c r="Q299">
        <f t="shared" si="9"/>
        <v>0</v>
      </c>
      <c r="R299">
        <f t="shared" si="10"/>
        <v>0</v>
      </c>
    </row>
    <row r="300" spans="1:18" x14ac:dyDescent="0.25">
      <c r="A300">
        <v>57</v>
      </c>
      <c r="B300">
        <v>1</v>
      </c>
      <c r="C300">
        <v>2</v>
      </c>
      <c r="D300">
        <v>154</v>
      </c>
      <c r="E300">
        <v>232</v>
      </c>
      <c r="F300">
        <v>0</v>
      </c>
      <c r="G300">
        <v>2</v>
      </c>
      <c r="H300">
        <v>164</v>
      </c>
      <c r="I300">
        <v>0</v>
      </c>
      <c r="J300">
        <v>0</v>
      </c>
      <c r="K300">
        <v>1</v>
      </c>
      <c r="L300">
        <v>1</v>
      </c>
      <c r="M300">
        <v>3</v>
      </c>
      <c r="N300">
        <v>1</v>
      </c>
      <c r="O300">
        <f>SUMPRODUCT(A$4:M$4, A300:M300)+N$4</f>
        <v>-1.2494981552013744</v>
      </c>
      <c r="P300">
        <f t="shared" si="8"/>
        <v>0.22278702265133771</v>
      </c>
      <c r="Q300">
        <f t="shared" si="9"/>
        <v>0</v>
      </c>
      <c r="R300">
        <f t="shared" si="10"/>
        <v>1</v>
      </c>
    </row>
    <row r="301" spans="1:18" x14ac:dyDescent="0.25">
      <c r="A301">
        <v>47</v>
      </c>
      <c r="B301">
        <v>1</v>
      </c>
      <c r="C301">
        <v>3</v>
      </c>
      <c r="D301">
        <v>130</v>
      </c>
      <c r="E301">
        <v>253</v>
      </c>
      <c r="F301">
        <v>0</v>
      </c>
      <c r="G301">
        <v>0</v>
      </c>
      <c r="H301">
        <v>179</v>
      </c>
      <c r="I301">
        <v>0</v>
      </c>
      <c r="J301">
        <v>0</v>
      </c>
      <c r="K301">
        <v>1</v>
      </c>
      <c r="L301">
        <v>0</v>
      </c>
      <c r="M301">
        <v>3</v>
      </c>
      <c r="N301">
        <v>0</v>
      </c>
      <c r="O301">
        <f>SUMPRODUCT(A$4:M$4, A301:M301)+N$4</f>
        <v>-3.1938350787410057</v>
      </c>
      <c r="P301">
        <f t="shared" si="8"/>
        <v>3.9398379932897465E-2</v>
      </c>
      <c r="Q301">
        <f t="shared" si="9"/>
        <v>0</v>
      </c>
      <c r="R301">
        <f t="shared" si="10"/>
        <v>0</v>
      </c>
    </row>
    <row r="302" spans="1:18" x14ac:dyDescent="0.25">
      <c r="A302">
        <v>35</v>
      </c>
      <c r="B302">
        <v>1</v>
      </c>
      <c r="C302">
        <v>2</v>
      </c>
      <c r="D302">
        <v>122</v>
      </c>
      <c r="E302">
        <v>192</v>
      </c>
      <c r="F302">
        <v>0</v>
      </c>
      <c r="G302">
        <v>0</v>
      </c>
      <c r="H302">
        <v>174</v>
      </c>
      <c r="I302">
        <v>0</v>
      </c>
      <c r="J302">
        <v>0</v>
      </c>
      <c r="K302">
        <v>1</v>
      </c>
      <c r="L302">
        <v>0</v>
      </c>
      <c r="M302">
        <v>3</v>
      </c>
      <c r="N302">
        <v>0</v>
      </c>
      <c r="O302">
        <f>SUMPRODUCT(A$4:M$4, A302:M302)+N$4</f>
        <v>-4.1856451015574594</v>
      </c>
      <c r="P302">
        <f t="shared" si="8"/>
        <v>1.4984440104468946E-2</v>
      </c>
      <c r="Q302">
        <f t="shared" si="9"/>
        <v>0</v>
      </c>
      <c r="R302">
        <f t="shared" si="10"/>
        <v>0</v>
      </c>
    </row>
    <row r="303" spans="1:18" x14ac:dyDescent="0.25">
      <c r="A303">
        <v>56</v>
      </c>
      <c r="B303">
        <v>1</v>
      </c>
      <c r="C303">
        <v>2</v>
      </c>
      <c r="D303">
        <v>130</v>
      </c>
      <c r="E303">
        <v>221</v>
      </c>
      <c r="F303">
        <v>0</v>
      </c>
      <c r="G303">
        <v>2</v>
      </c>
      <c r="H303">
        <v>163</v>
      </c>
      <c r="I303">
        <v>0</v>
      </c>
      <c r="J303">
        <v>0</v>
      </c>
      <c r="K303">
        <v>1</v>
      </c>
      <c r="L303">
        <v>0</v>
      </c>
      <c r="M303">
        <v>7</v>
      </c>
      <c r="N303">
        <v>0</v>
      </c>
      <c r="O303">
        <f>SUMPRODUCT(A$4:M$4, A303:M303)+N$4</f>
        <v>-2.1795041686935859</v>
      </c>
      <c r="P303">
        <f t="shared" si="8"/>
        <v>0.10160617961159454</v>
      </c>
      <c r="Q303">
        <f t="shared" si="9"/>
        <v>0</v>
      </c>
      <c r="R303">
        <f t="shared" si="10"/>
        <v>0</v>
      </c>
    </row>
    <row r="304" spans="1:18" x14ac:dyDescent="0.25">
      <c r="A304">
        <v>56</v>
      </c>
      <c r="B304">
        <v>1</v>
      </c>
      <c r="C304">
        <v>2</v>
      </c>
      <c r="D304">
        <v>120</v>
      </c>
      <c r="E304">
        <v>240</v>
      </c>
      <c r="F304">
        <v>0</v>
      </c>
      <c r="G304">
        <v>0</v>
      </c>
      <c r="H304">
        <v>169</v>
      </c>
      <c r="I304">
        <v>0</v>
      </c>
      <c r="J304">
        <v>0</v>
      </c>
      <c r="K304">
        <v>3</v>
      </c>
      <c r="L304">
        <v>0</v>
      </c>
      <c r="M304">
        <v>3</v>
      </c>
      <c r="N304">
        <v>0</v>
      </c>
      <c r="O304">
        <f>SUMPRODUCT(A$4:M$4, A304:M304)+N$4</f>
        <v>-2.5439377791427411</v>
      </c>
      <c r="P304">
        <f t="shared" si="8"/>
        <v>7.2834807891436315E-2</v>
      </c>
      <c r="Q304">
        <f t="shared" si="9"/>
        <v>0</v>
      </c>
      <c r="R304">
        <f t="shared" si="10"/>
        <v>0</v>
      </c>
    </row>
    <row r="305" spans="1:18" x14ac:dyDescent="0.25">
      <c r="A305">
        <v>63</v>
      </c>
      <c r="B305">
        <v>1</v>
      </c>
      <c r="C305">
        <v>4</v>
      </c>
      <c r="D305">
        <v>140</v>
      </c>
      <c r="E305">
        <v>187</v>
      </c>
      <c r="F305">
        <v>0</v>
      </c>
      <c r="G305">
        <v>2</v>
      </c>
      <c r="H305">
        <v>144</v>
      </c>
      <c r="I305">
        <v>1</v>
      </c>
      <c r="J305">
        <v>4</v>
      </c>
      <c r="K305">
        <v>1</v>
      </c>
      <c r="L305">
        <v>2</v>
      </c>
      <c r="M305">
        <v>7</v>
      </c>
      <c r="N305">
        <v>1</v>
      </c>
      <c r="O305">
        <f>SUMPRODUCT(A$4:M$4, A305:M305)+N$4</f>
        <v>4.4862977888041016</v>
      </c>
      <c r="P305">
        <f t="shared" si="8"/>
        <v>0.98886316397031426</v>
      </c>
      <c r="Q305">
        <f t="shared" si="9"/>
        <v>1</v>
      </c>
      <c r="R305">
        <f t="shared" si="10"/>
        <v>0</v>
      </c>
    </row>
    <row r="306" spans="1:18" x14ac:dyDescent="0.25">
      <c r="A306">
        <v>45</v>
      </c>
      <c r="B306">
        <v>1</v>
      </c>
      <c r="C306">
        <v>1</v>
      </c>
      <c r="D306">
        <v>110</v>
      </c>
      <c r="E306">
        <v>264</v>
      </c>
      <c r="F306">
        <v>0</v>
      </c>
      <c r="G306">
        <v>0</v>
      </c>
      <c r="H306">
        <v>132</v>
      </c>
      <c r="I306">
        <v>0</v>
      </c>
      <c r="J306">
        <v>1.2</v>
      </c>
      <c r="K306">
        <v>2</v>
      </c>
      <c r="L306">
        <v>0</v>
      </c>
      <c r="M306">
        <v>7</v>
      </c>
      <c r="N306">
        <v>1</v>
      </c>
      <c r="O306">
        <f>SUMPRODUCT(A$4:M$4, A306:M306)+N$4</f>
        <v>-2.0988796681059521</v>
      </c>
      <c r="P306">
        <f t="shared" si="8"/>
        <v>0.1092057592203993</v>
      </c>
      <c r="Q306">
        <f t="shared" si="9"/>
        <v>0</v>
      </c>
      <c r="R306">
        <f t="shared" si="10"/>
        <v>1</v>
      </c>
    </row>
  </sheetData>
  <mergeCells count="1">
    <mergeCell ref="A223:M2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LR-log-likelihoods</vt:lpstr>
      <vt:lpstr>LR-log-loss</vt:lpstr>
      <vt:lpstr>'LR-log-likelihoods'!Heart_disease_processed_cleveland___Copy</vt:lpstr>
      <vt:lpstr>'LR-log-loss'!Heart_disease_processed_cleveland___Copy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2023-06-21T21:37:28Z</dcterms:modified>
</cp:coreProperties>
</file>