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2-hiddenLayers" sheetId="1" r:id="rId1"/>
  </sheets>
  <definedNames>
    <definedName name="set1stat_analysis_1_5_2007" localSheetId="0">'2-hiddenLayers'!$E$10:$E$182</definedName>
    <definedName name="solver_adj" localSheetId="0" hidden="1">'2-hiddenLayers'!$B$2:$N$4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'2-hiddenLayers'!$T$1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" i="1" l="1"/>
  <c r="T6" i="1"/>
  <c r="T7" i="1"/>
  <c r="U7" i="1" l="1"/>
  <c r="V7" i="1"/>
  <c r="G11" i="1" l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H11" i="1"/>
  <c r="I11" i="1"/>
  <c r="G183" i="1" l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6" i="1" l="1"/>
  <c r="G7" i="1"/>
  <c r="I7" i="1"/>
  <c r="I6" i="1"/>
  <c r="H7" i="1"/>
  <c r="H6" i="1"/>
  <c r="J21" i="1" l="1"/>
  <c r="M21" i="1" s="1"/>
  <c r="J13" i="1"/>
  <c r="M13" i="1" s="1"/>
  <c r="K188" i="1"/>
  <c r="N188" i="1" s="1"/>
  <c r="L185" i="1"/>
  <c r="O185" i="1" s="1"/>
  <c r="J11" i="1"/>
  <c r="M11" i="1" s="1"/>
  <c r="J24" i="1"/>
  <c r="M24" i="1" s="1"/>
  <c r="J20" i="1"/>
  <c r="M20" i="1" s="1"/>
  <c r="J22" i="1"/>
  <c r="M22" i="1" s="1"/>
  <c r="J17" i="1"/>
  <c r="M17" i="1" s="1"/>
  <c r="J18" i="1"/>
  <c r="M18" i="1" s="1"/>
  <c r="J23" i="1"/>
  <c r="M23" i="1" s="1"/>
  <c r="J16" i="1"/>
  <c r="M16" i="1" s="1"/>
  <c r="J190" i="1"/>
  <c r="M190" i="1" s="1"/>
  <c r="J12" i="1"/>
  <c r="M12" i="1" s="1"/>
  <c r="L186" i="1"/>
  <c r="O186" i="1" s="1"/>
  <c r="L183" i="1"/>
  <c r="O183" i="1" s="1"/>
  <c r="J19" i="1"/>
  <c r="M19" i="1" s="1"/>
  <c r="J15" i="1"/>
  <c r="M15" i="1" s="1"/>
  <c r="J14" i="1"/>
  <c r="M14" i="1" s="1"/>
  <c r="L188" i="1"/>
  <c r="O188" i="1" s="1"/>
  <c r="K11" i="1"/>
  <c r="N11" i="1" s="1"/>
  <c r="K13" i="1"/>
  <c r="N13" i="1" s="1"/>
  <c r="K17" i="1"/>
  <c r="N17" i="1" s="1"/>
  <c r="K21" i="1"/>
  <c r="N21" i="1" s="1"/>
  <c r="K14" i="1"/>
  <c r="N14" i="1" s="1"/>
  <c r="K18" i="1"/>
  <c r="N18" i="1" s="1"/>
  <c r="K22" i="1"/>
  <c r="N22" i="1" s="1"/>
  <c r="K24" i="1"/>
  <c r="N24" i="1" s="1"/>
  <c r="K16" i="1"/>
  <c r="N16" i="1" s="1"/>
  <c r="K15" i="1"/>
  <c r="N15" i="1" s="1"/>
  <c r="K19" i="1"/>
  <c r="N19" i="1" s="1"/>
  <c r="K23" i="1"/>
  <c r="N23" i="1" s="1"/>
  <c r="K12" i="1"/>
  <c r="N12" i="1" s="1"/>
  <c r="K20" i="1"/>
  <c r="N20" i="1" s="1"/>
  <c r="L11" i="1"/>
  <c r="O11" i="1" s="1"/>
  <c r="L13" i="1"/>
  <c r="O13" i="1" s="1"/>
  <c r="L17" i="1"/>
  <c r="O17" i="1" s="1"/>
  <c r="L21" i="1"/>
  <c r="O21" i="1" s="1"/>
  <c r="L12" i="1"/>
  <c r="O12" i="1" s="1"/>
  <c r="L18" i="1"/>
  <c r="O18" i="1" s="1"/>
  <c r="L20" i="1"/>
  <c r="O20" i="1" s="1"/>
  <c r="L14" i="1"/>
  <c r="O14" i="1" s="1"/>
  <c r="L22" i="1"/>
  <c r="O22" i="1" s="1"/>
  <c r="L16" i="1"/>
  <c r="O16" i="1" s="1"/>
  <c r="L24" i="1"/>
  <c r="O24" i="1" s="1"/>
  <c r="L15" i="1"/>
  <c r="O15" i="1" s="1"/>
  <c r="L19" i="1"/>
  <c r="O19" i="1" s="1"/>
  <c r="L23" i="1"/>
  <c r="O23" i="1" s="1"/>
  <c r="J189" i="1"/>
  <c r="M189" i="1" s="1"/>
  <c r="L190" i="1"/>
  <c r="O190" i="1" s="1"/>
  <c r="L187" i="1"/>
  <c r="O187" i="1" s="1"/>
  <c r="J186" i="1"/>
  <c r="M186" i="1" s="1"/>
  <c r="L189" i="1"/>
  <c r="O189" i="1" s="1"/>
  <c r="L184" i="1"/>
  <c r="O184" i="1" s="1"/>
  <c r="J187" i="1"/>
  <c r="M187" i="1" s="1"/>
  <c r="J183" i="1"/>
  <c r="M183" i="1" s="1"/>
  <c r="J188" i="1"/>
  <c r="M188" i="1" s="1"/>
  <c r="K189" i="1"/>
  <c r="N189" i="1" s="1"/>
  <c r="K185" i="1"/>
  <c r="N185" i="1" s="1"/>
  <c r="J184" i="1"/>
  <c r="M184" i="1" s="1"/>
  <c r="K187" i="1"/>
  <c r="N187" i="1" s="1"/>
  <c r="K184" i="1"/>
  <c r="N184" i="1" s="1"/>
  <c r="K186" i="1"/>
  <c r="N186" i="1" s="1"/>
  <c r="J185" i="1"/>
  <c r="M185" i="1" s="1"/>
  <c r="K190" i="1"/>
  <c r="N190" i="1" s="1"/>
  <c r="K183" i="1"/>
  <c r="N183" i="1" s="1"/>
  <c r="L175" i="1"/>
  <c r="O175" i="1" s="1"/>
  <c r="J99" i="1"/>
  <c r="M99" i="1" s="1"/>
  <c r="L55" i="1"/>
  <c r="O55" i="1" s="1"/>
  <c r="L103" i="1"/>
  <c r="O103" i="1" s="1"/>
  <c r="L38" i="1"/>
  <c r="O38" i="1" s="1"/>
  <c r="L25" i="1"/>
  <c r="O25" i="1" s="1"/>
  <c r="L45" i="1"/>
  <c r="O45" i="1" s="1"/>
  <c r="J179" i="1"/>
  <c r="M179" i="1" s="1"/>
  <c r="L89" i="1"/>
  <c r="O89" i="1" s="1"/>
  <c r="J46" i="1"/>
  <c r="M46" i="1" s="1"/>
  <c r="L157" i="1"/>
  <c r="O157" i="1" s="1"/>
  <c r="J119" i="1"/>
  <c r="M119" i="1" s="1"/>
  <c r="J28" i="1"/>
  <c r="M28" i="1" s="1"/>
  <c r="J54" i="1"/>
  <c r="M54" i="1" s="1"/>
  <c r="J45" i="1"/>
  <c r="M45" i="1" s="1"/>
  <c r="J77" i="1"/>
  <c r="M77" i="1" s="1"/>
  <c r="J125" i="1"/>
  <c r="M125" i="1" s="1"/>
  <c r="J127" i="1"/>
  <c r="M127" i="1" s="1"/>
  <c r="J130" i="1"/>
  <c r="M130" i="1" s="1"/>
  <c r="L28" i="1"/>
  <c r="O28" i="1" s="1"/>
  <c r="J60" i="1"/>
  <c r="M60" i="1" s="1"/>
  <c r="L57" i="1"/>
  <c r="O57" i="1" s="1"/>
  <c r="L109" i="1"/>
  <c r="O109" i="1" s="1"/>
  <c r="L151" i="1"/>
  <c r="O151" i="1" s="1"/>
  <c r="L36" i="1"/>
  <c r="O36" i="1" s="1"/>
  <c r="J67" i="1"/>
  <c r="M67" i="1" s="1"/>
  <c r="L31" i="1"/>
  <c r="O31" i="1" s="1"/>
  <c r="L87" i="1"/>
  <c r="O87" i="1" s="1"/>
  <c r="L50" i="1"/>
  <c r="O50" i="1" s="1"/>
  <c r="J35" i="1"/>
  <c r="M35" i="1" s="1"/>
  <c r="L77" i="1"/>
  <c r="O77" i="1" s="1"/>
  <c r="J65" i="1"/>
  <c r="M65" i="1" s="1"/>
  <c r="L115" i="1"/>
  <c r="O115" i="1" s="1"/>
  <c r="J165" i="1"/>
  <c r="M165" i="1" s="1"/>
  <c r="J162" i="1"/>
  <c r="M162" i="1" s="1"/>
  <c r="L143" i="1"/>
  <c r="O143" i="1" s="1"/>
  <c r="J62" i="1"/>
  <c r="M62" i="1" s="1"/>
  <c r="J137" i="1"/>
  <c r="M137" i="1" s="1"/>
  <c r="J84" i="1"/>
  <c r="M84" i="1" s="1"/>
  <c r="J98" i="1"/>
  <c r="M98" i="1" s="1"/>
  <c r="J26" i="1"/>
  <c r="M26" i="1" s="1"/>
  <c r="J34" i="1"/>
  <c r="M34" i="1" s="1"/>
  <c r="L44" i="1"/>
  <c r="O44" i="1" s="1"/>
  <c r="L52" i="1"/>
  <c r="O52" i="1" s="1"/>
  <c r="J36" i="1"/>
  <c r="M36" i="1" s="1"/>
  <c r="L46" i="1"/>
  <c r="O46" i="1" s="1"/>
  <c r="J56" i="1"/>
  <c r="M56" i="1" s="1"/>
  <c r="J68" i="1"/>
  <c r="M68" i="1" s="1"/>
  <c r="J31" i="1"/>
  <c r="M31" i="1" s="1"/>
  <c r="J43" i="1"/>
  <c r="M43" i="1" s="1"/>
  <c r="L53" i="1"/>
  <c r="O53" i="1" s="1"/>
  <c r="J63" i="1"/>
  <c r="M63" i="1" s="1"/>
  <c r="J75" i="1"/>
  <c r="M75" i="1" s="1"/>
  <c r="L85" i="1"/>
  <c r="O85" i="1" s="1"/>
  <c r="J95" i="1"/>
  <c r="M95" i="1" s="1"/>
  <c r="J107" i="1"/>
  <c r="M107" i="1" s="1"/>
  <c r="L117" i="1"/>
  <c r="O117" i="1" s="1"/>
  <c r="J25" i="1"/>
  <c r="M25" i="1" s="1"/>
  <c r="J41" i="1"/>
  <c r="M41" i="1" s="1"/>
  <c r="J53" i="1"/>
  <c r="M53" i="1" s="1"/>
  <c r="L63" i="1"/>
  <c r="O63" i="1" s="1"/>
  <c r="J73" i="1"/>
  <c r="M73" i="1" s="1"/>
  <c r="J85" i="1"/>
  <c r="M85" i="1" s="1"/>
  <c r="J101" i="1"/>
  <c r="M101" i="1" s="1"/>
  <c r="L111" i="1"/>
  <c r="O111" i="1" s="1"/>
  <c r="J121" i="1"/>
  <c r="M121" i="1" s="1"/>
  <c r="L135" i="1"/>
  <c r="O135" i="1" s="1"/>
  <c r="J149" i="1"/>
  <c r="M149" i="1" s="1"/>
  <c r="L159" i="1"/>
  <c r="O159" i="1" s="1"/>
  <c r="J173" i="1"/>
  <c r="M173" i="1" s="1"/>
  <c r="J123" i="1"/>
  <c r="M123" i="1" s="1"/>
  <c r="J139" i="1"/>
  <c r="M139" i="1" s="1"/>
  <c r="L181" i="1"/>
  <c r="O181" i="1" s="1"/>
  <c r="L78" i="1"/>
  <c r="O78" i="1" s="1"/>
  <c r="J100" i="1"/>
  <c r="M100" i="1" s="1"/>
  <c r="L134" i="1"/>
  <c r="O134" i="1" s="1"/>
  <c r="L170" i="1"/>
  <c r="O170" i="1" s="1"/>
  <c r="L92" i="1"/>
  <c r="O92" i="1" s="1"/>
  <c r="L124" i="1"/>
  <c r="O124" i="1" s="1"/>
  <c r="J178" i="1"/>
  <c r="M178" i="1" s="1"/>
  <c r="L106" i="1"/>
  <c r="O106" i="1" s="1"/>
  <c r="L142" i="1"/>
  <c r="O142" i="1" s="1"/>
  <c r="L30" i="1"/>
  <c r="O30" i="1" s="1"/>
  <c r="J40" i="1"/>
  <c r="M40" i="1" s="1"/>
  <c r="J52" i="1"/>
  <c r="M52" i="1" s="1"/>
  <c r="L62" i="1"/>
  <c r="O62" i="1" s="1"/>
  <c r="J27" i="1"/>
  <c r="M27" i="1" s="1"/>
  <c r="L37" i="1"/>
  <c r="O37" i="1" s="1"/>
  <c r="J47" i="1"/>
  <c r="M47" i="1" s="1"/>
  <c r="J59" i="1"/>
  <c r="M59" i="1" s="1"/>
  <c r="L69" i="1"/>
  <c r="O69" i="1" s="1"/>
  <c r="J79" i="1"/>
  <c r="M79" i="1" s="1"/>
  <c r="J91" i="1"/>
  <c r="M91" i="1" s="1"/>
  <c r="L101" i="1"/>
  <c r="O101" i="1" s="1"/>
  <c r="J111" i="1"/>
  <c r="M111" i="1" s="1"/>
  <c r="J37" i="1"/>
  <c r="M37" i="1" s="1"/>
  <c r="L47" i="1"/>
  <c r="O47" i="1" s="1"/>
  <c r="L59" i="1"/>
  <c r="O59" i="1" s="1"/>
  <c r="J69" i="1"/>
  <c r="M69" i="1" s="1"/>
  <c r="L79" i="1"/>
  <c r="O79" i="1" s="1"/>
  <c r="J93" i="1"/>
  <c r="M93" i="1" s="1"/>
  <c r="J105" i="1"/>
  <c r="M105" i="1" s="1"/>
  <c r="J117" i="1"/>
  <c r="M117" i="1" s="1"/>
  <c r="L127" i="1"/>
  <c r="O127" i="1" s="1"/>
  <c r="J141" i="1"/>
  <c r="M141" i="1" s="1"/>
  <c r="J153" i="1"/>
  <c r="M153" i="1" s="1"/>
  <c r="L167" i="1"/>
  <c r="O167" i="1" s="1"/>
  <c r="J181" i="1"/>
  <c r="M181" i="1" s="1"/>
  <c r="J131" i="1"/>
  <c r="M131" i="1" s="1"/>
  <c r="J163" i="1"/>
  <c r="M163" i="1" s="1"/>
  <c r="L70" i="1"/>
  <c r="O70" i="1" s="1"/>
  <c r="J92" i="1"/>
  <c r="M92" i="1" s="1"/>
  <c r="J112" i="1"/>
  <c r="M112" i="1" s="1"/>
  <c r="J156" i="1"/>
  <c r="M156" i="1" s="1"/>
  <c r="J147" i="1"/>
  <c r="M147" i="1" s="1"/>
  <c r="J78" i="1"/>
  <c r="M78" i="1" s="1"/>
  <c r="L108" i="1"/>
  <c r="O108" i="1" s="1"/>
  <c r="J146" i="1"/>
  <c r="M146" i="1" s="1"/>
  <c r="K160" i="1"/>
  <c r="N160" i="1" s="1"/>
  <c r="J30" i="1"/>
  <c r="M30" i="1" s="1"/>
  <c r="J38" i="1"/>
  <c r="M38" i="1" s="1"/>
  <c r="L48" i="1"/>
  <c r="O48" i="1" s="1"/>
  <c r="L32" i="1"/>
  <c r="O32" i="1" s="1"/>
  <c r="J42" i="1"/>
  <c r="M42" i="1" s="1"/>
  <c r="J50" i="1"/>
  <c r="M50" i="1" s="1"/>
  <c r="L34" i="1"/>
  <c r="O34" i="1" s="1"/>
  <c r="J44" i="1"/>
  <c r="M44" i="1" s="1"/>
  <c r="L54" i="1"/>
  <c r="O54" i="1" s="1"/>
  <c r="L66" i="1"/>
  <c r="O66" i="1" s="1"/>
  <c r="L29" i="1"/>
  <c r="O29" i="1" s="1"/>
  <c r="L41" i="1"/>
  <c r="O41" i="1" s="1"/>
  <c r="J51" i="1"/>
  <c r="M51" i="1" s="1"/>
  <c r="L61" i="1"/>
  <c r="O61" i="1" s="1"/>
  <c r="L73" i="1"/>
  <c r="O73" i="1" s="1"/>
  <c r="J83" i="1"/>
  <c r="M83" i="1" s="1"/>
  <c r="L93" i="1"/>
  <c r="O93" i="1" s="1"/>
  <c r="L105" i="1"/>
  <c r="O105" i="1" s="1"/>
  <c r="J115" i="1"/>
  <c r="M115" i="1" s="1"/>
  <c r="L39" i="1"/>
  <c r="O39" i="1" s="1"/>
  <c r="L51" i="1"/>
  <c r="O51" i="1" s="1"/>
  <c r="J61" i="1"/>
  <c r="M61" i="1" s="1"/>
  <c r="L71" i="1"/>
  <c r="O71" i="1" s="1"/>
  <c r="L83" i="1"/>
  <c r="O83" i="1" s="1"/>
  <c r="L99" i="1"/>
  <c r="O99" i="1" s="1"/>
  <c r="J109" i="1"/>
  <c r="M109" i="1" s="1"/>
  <c r="L119" i="1"/>
  <c r="O119" i="1" s="1"/>
  <c r="J133" i="1"/>
  <c r="M133" i="1" s="1"/>
  <c r="J157" i="1"/>
  <c r="M157" i="1" s="1"/>
  <c r="J169" i="1"/>
  <c r="M169" i="1" s="1"/>
  <c r="L176" i="1"/>
  <c r="O176" i="1" s="1"/>
  <c r="J135" i="1"/>
  <c r="M135" i="1" s="1"/>
  <c r="J167" i="1"/>
  <c r="M167" i="1" s="1"/>
  <c r="J76" i="1"/>
  <c r="M76" i="1" s="1"/>
  <c r="J96" i="1"/>
  <c r="M96" i="1" s="1"/>
  <c r="J128" i="1"/>
  <c r="M128" i="1" s="1"/>
  <c r="J164" i="1"/>
  <c r="M164" i="1" s="1"/>
  <c r="J86" i="1"/>
  <c r="M86" i="1" s="1"/>
  <c r="J114" i="1"/>
  <c r="M114" i="1" s="1"/>
  <c r="K39" i="1"/>
  <c r="N39" i="1" s="1"/>
  <c r="K41" i="1"/>
  <c r="N41" i="1" s="1"/>
  <c r="K57" i="1"/>
  <c r="N57" i="1" s="1"/>
  <c r="K32" i="1"/>
  <c r="N32" i="1" s="1"/>
  <c r="K48" i="1"/>
  <c r="N48" i="1" s="1"/>
  <c r="K64" i="1"/>
  <c r="N64" i="1" s="1"/>
  <c r="K80" i="1"/>
  <c r="N80" i="1" s="1"/>
  <c r="K96" i="1"/>
  <c r="N96" i="1" s="1"/>
  <c r="K112" i="1"/>
  <c r="N112" i="1" s="1"/>
  <c r="K26" i="1"/>
  <c r="N26" i="1" s="1"/>
  <c r="K34" i="1"/>
  <c r="N34" i="1" s="1"/>
  <c r="K66" i="1"/>
  <c r="N66" i="1" s="1"/>
  <c r="K94" i="1"/>
  <c r="N94" i="1" s="1"/>
  <c r="K106" i="1"/>
  <c r="N106" i="1" s="1"/>
  <c r="K122" i="1"/>
  <c r="N122" i="1" s="1"/>
  <c r="K138" i="1"/>
  <c r="N138" i="1" s="1"/>
  <c r="K154" i="1"/>
  <c r="N154" i="1" s="1"/>
  <c r="K170" i="1"/>
  <c r="N170" i="1" s="1"/>
  <c r="K148" i="1"/>
  <c r="N148" i="1" s="1"/>
  <c r="K168" i="1"/>
  <c r="N168" i="1" s="1"/>
  <c r="K85" i="1"/>
  <c r="N85" i="1" s="1"/>
  <c r="K113" i="1"/>
  <c r="N113" i="1" s="1"/>
  <c r="K121" i="1"/>
  <c r="N121" i="1" s="1"/>
  <c r="K149" i="1"/>
  <c r="N149" i="1" s="1"/>
  <c r="K177" i="1"/>
  <c r="N177" i="1" s="1"/>
  <c r="K132" i="1"/>
  <c r="N132" i="1" s="1"/>
  <c r="K164" i="1"/>
  <c r="N164" i="1" s="1"/>
  <c r="K71" i="1"/>
  <c r="N71" i="1" s="1"/>
  <c r="K103" i="1"/>
  <c r="N103" i="1" s="1"/>
  <c r="K119" i="1"/>
  <c r="N119" i="1" s="1"/>
  <c r="K135" i="1"/>
  <c r="N135" i="1" s="1"/>
  <c r="L140" i="1"/>
  <c r="O140" i="1" s="1"/>
  <c r="K151" i="1"/>
  <c r="N151" i="1" s="1"/>
  <c r="L156" i="1"/>
  <c r="O156" i="1" s="1"/>
  <c r="K167" i="1"/>
  <c r="N167" i="1" s="1"/>
  <c r="L172" i="1"/>
  <c r="O172" i="1" s="1"/>
  <c r="L165" i="1"/>
  <c r="O165" i="1" s="1"/>
  <c r="K35" i="1"/>
  <c r="N35" i="1" s="1"/>
  <c r="L40" i="1"/>
  <c r="O40" i="1" s="1"/>
  <c r="K51" i="1"/>
  <c r="N51" i="1" s="1"/>
  <c r="L26" i="1"/>
  <c r="O26" i="1" s="1"/>
  <c r="J32" i="1"/>
  <c r="M32" i="1" s="1"/>
  <c r="K37" i="1"/>
  <c r="N37" i="1" s="1"/>
  <c r="L42" i="1"/>
  <c r="O42" i="1" s="1"/>
  <c r="J48" i="1"/>
  <c r="M48" i="1" s="1"/>
  <c r="K53" i="1"/>
  <c r="N53" i="1" s="1"/>
  <c r="L58" i="1"/>
  <c r="O58" i="1" s="1"/>
  <c r="J64" i="1"/>
  <c r="M64" i="1" s="1"/>
  <c r="K28" i="1"/>
  <c r="N28" i="1" s="1"/>
  <c r="L33" i="1"/>
  <c r="O33" i="1" s="1"/>
  <c r="J39" i="1"/>
  <c r="M39" i="1" s="1"/>
  <c r="K44" i="1"/>
  <c r="N44" i="1" s="1"/>
  <c r="L49" i="1"/>
  <c r="O49" i="1" s="1"/>
  <c r="J55" i="1"/>
  <c r="M55" i="1" s="1"/>
  <c r="K60" i="1"/>
  <c r="N60" i="1" s="1"/>
  <c r="L65" i="1"/>
  <c r="O65" i="1" s="1"/>
  <c r="J71" i="1"/>
  <c r="M71" i="1" s="1"/>
  <c r="K76" i="1"/>
  <c r="N76" i="1" s="1"/>
  <c r="L81" i="1"/>
  <c r="O81" i="1" s="1"/>
  <c r="J87" i="1"/>
  <c r="M87" i="1" s="1"/>
  <c r="K92" i="1"/>
  <c r="N92" i="1" s="1"/>
  <c r="L97" i="1"/>
  <c r="O97" i="1" s="1"/>
  <c r="J103" i="1"/>
  <c r="M103" i="1" s="1"/>
  <c r="K108" i="1"/>
  <c r="N108" i="1" s="1"/>
  <c r="L113" i="1"/>
  <c r="O113" i="1" s="1"/>
  <c r="J29" i="1"/>
  <c r="M29" i="1" s="1"/>
  <c r="L35" i="1"/>
  <c r="O35" i="1" s="1"/>
  <c r="K42" i="1"/>
  <c r="N42" i="1" s="1"/>
  <c r="K50" i="1"/>
  <c r="N50" i="1" s="1"/>
  <c r="J57" i="1"/>
  <c r="M57" i="1" s="1"/>
  <c r="K62" i="1"/>
  <c r="N62" i="1" s="1"/>
  <c r="L67" i="1"/>
  <c r="O67" i="1" s="1"/>
  <c r="K74" i="1"/>
  <c r="N74" i="1" s="1"/>
  <c r="K82" i="1"/>
  <c r="N82" i="1" s="1"/>
  <c r="J89" i="1"/>
  <c r="M89" i="1" s="1"/>
  <c r="L95" i="1"/>
  <c r="O95" i="1" s="1"/>
  <c r="K102" i="1"/>
  <c r="N102" i="1" s="1"/>
  <c r="L107" i="1"/>
  <c r="O107" i="1" s="1"/>
  <c r="J113" i="1"/>
  <c r="M113" i="1" s="1"/>
  <c r="K118" i="1"/>
  <c r="N118" i="1" s="1"/>
  <c r="L123" i="1"/>
  <c r="O123" i="1" s="1"/>
  <c r="J129" i="1"/>
  <c r="M129" i="1" s="1"/>
  <c r="K134" i="1"/>
  <c r="N134" i="1" s="1"/>
  <c r="L139" i="1"/>
  <c r="O139" i="1" s="1"/>
  <c r="J145" i="1"/>
  <c r="M145" i="1" s="1"/>
  <c r="K150" i="1"/>
  <c r="N150" i="1" s="1"/>
  <c r="L155" i="1"/>
  <c r="O155" i="1" s="1"/>
  <c r="J161" i="1"/>
  <c r="M161" i="1" s="1"/>
  <c r="K166" i="1"/>
  <c r="N166" i="1" s="1"/>
  <c r="L171" i="1"/>
  <c r="O171" i="1" s="1"/>
  <c r="J177" i="1"/>
  <c r="M177" i="1" s="1"/>
  <c r="K182" i="1"/>
  <c r="N182" i="1" s="1"/>
  <c r="K124" i="1"/>
  <c r="N124" i="1" s="1"/>
  <c r="L133" i="1"/>
  <c r="O133" i="1" s="1"/>
  <c r="L141" i="1"/>
  <c r="O141" i="1" s="1"/>
  <c r="L149" i="1"/>
  <c r="O149" i="1" s="1"/>
  <c r="L161" i="1"/>
  <c r="O161" i="1" s="1"/>
  <c r="K172" i="1"/>
  <c r="N172" i="1" s="1"/>
  <c r="K38" i="1"/>
  <c r="N38" i="1" s="1"/>
  <c r="K54" i="1"/>
  <c r="N54" i="1" s="1"/>
  <c r="K63" i="1"/>
  <c r="N63" i="1" s="1"/>
  <c r="K70" i="1"/>
  <c r="N70" i="1" s="1"/>
  <c r="K77" i="1"/>
  <c r="N77" i="1" s="1"/>
  <c r="K79" i="1"/>
  <c r="N79" i="1" s="1"/>
  <c r="K86" i="1"/>
  <c r="N86" i="1" s="1"/>
  <c r="K93" i="1"/>
  <c r="N93" i="1" s="1"/>
  <c r="K109" i="1"/>
  <c r="N109" i="1" s="1"/>
  <c r="K125" i="1"/>
  <c r="N125" i="1" s="1"/>
  <c r="K141" i="1"/>
  <c r="N141" i="1" s="1"/>
  <c r="K157" i="1"/>
  <c r="N157" i="1" s="1"/>
  <c r="K173" i="1"/>
  <c r="N173" i="1" s="1"/>
  <c r="K73" i="1"/>
  <c r="N73" i="1" s="1"/>
  <c r="J80" i="1"/>
  <c r="M80" i="1" s="1"/>
  <c r="L86" i="1"/>
  <c r="O86" i="1" s="1"/>
  <c r="L94" i="1"/>
  <c r="O94" i="1" s="1"/>
  <c r="K101" i="1"/>
  <c r="N101" i="1" s="1"/>
  <c r="J108" i="1"/>
  <c r="M108" i="1" s="1"/>
  <c r="J116" i="1"/>
  <c r="M116" i="1" s="1"/>
  <c r="L122" i="1"/>
  <c r="O122" i="1" s="1"/>
  <c r="K129" i="1"/>
  <c r="N129" i="1" s="1"/>
  <c r="K137" i="1"/>
  <c r="N137" i="1" s="1"/>
  <c r="J144" i="1"/>
  <c r="M144" i="1" s="1"/>
  <c r="L150" i="1"/>
  <c r="O150" i="1" s="1"/>
  <c r="L158" i="1"/>
  <c r="O158" i="1" s="1"/>
  <c r="K165" i="1"/>
  <c r="N165" i="1" s="1"/>
  <c r="J172" i="1"/>
  <c r="M172" i="1" s="1"/>
  <c r="J180" i="1"/>
  <c r="M180" i="1" s="1"/>
  <c r="L121" i="1"/>
  <c r="O121" i="1" s="1"/>
  <c r="K136" i="1"/>
  <c r="N136" i="1" s="1"/>
  <c r="J151" i="1"/>
  <c r="M151" i="1" s="1"/>
  <c r="J171" i="1"/>
  <c r="M171" i="1" s="1"/>
  <c r="J33" i="1"/>
  <c r="M33" i="1" s="1"/>
  <c r="J49" i="1"/>
  <c r="M49" i="1" s="1"/>
  <c r="J58" i="1"/>
  <c r="M58" i="1" s="1"/>
  <c r="J66" i="1"/>
  <c r="M66" i="1" s="1"/>
  <c r="J72" i="1"/>
  <c r="M72" i="1" s="1"/>
  <c r="J74" i="1"/>
  <c r="M74" i="1" s="1"/>
  <c r="J81" i="1"/>
  <c r="M81" i="1" s="1"/>
  <c r="J88" i="1"/>
  <c r="M88" i="1" s="1"/>
  <c r="J90" i="1"/>
  <c r="M90" i="1" s="1"/>
  <c r="J97" i="1"/>
  <c r="M97" i="1" s="1"/>
  <c r="J104" i="1"/>
  <c r="M104" i="1" s="1"/>
  <c r="J120" i="1"/>
  <c r="M120" i="1" s="1"/>
  <c r="J136" i="1"/>
  <c r="M136" i="1" s="1"/>
  <c r="J152" i="1"/>
  <c r="M152" i="1" s="1"/>
  <c r="J168" i="1"/>
  <c r="M168" i="1" s="1"/>
  <c r="L64" i="1"/>
  <c r="O64" i="1" s="1"/>
  <c r="L72" i="1"/>
  <c r="O72" i="1" s="1"/>
  <c r="L80" i="1"/>
  <c r="O80" i="1" s="1"/>
  <c r="K87" i="1"/>
  <c r="N87" i="1" s="1"/>
  <c r="J94" i="1"/>
  <c r="M94" i="1" s="1"/>
  <c r="K99" i="1"/>
  <c r="N99" i="1" s="1"/>
  <c r="L104" i="1"/>
  <c r="O104" i="1" s="1"/>
  <c r="J110" i="1"/>
  <c r="M110" i="1" s="1"/>
  <c r="K115" i="1"/>
  <c r="N115" i="1" s="1"/>
  <c r="L120" i="1"/>
  <c r="O120" i="1" s="1"/>
  <c r="J126" i="1"/>
  <c r="M126" i="1" s="1"/>
  <c r="K131" i="1"/>
  <c r="N131" i="1" s="1"/>
  <c r="L136" i="1"/>
  <c r="O136" i="1" s="1"/>
  <c r="J142" i="1"/>
  <c r="M142" i="1" s="1"/>
  <c r="K147" i="1"/>
  <c r="N147" i="1" s="1"/>
  <c r="L152" i="1"/>
  <c r="O152" i="1" s="1"/>
  <c r="J158" i="1"/>
  <c r="M158" i="1" s="1"/>
  <c r="K163" i="1"/>
  <c r="N163" i="1" s="1"/>
  <c r="L168" i="1"/>
  <c r="O168" i="1" s="1"/>
  <c r="J174" i="1"/>
  <c r="M174" i="1" s="1"/>
  <c r="K179" i="1"/>
  <c r="N179" i="1" s="1"/>
  <c r="L27" i="1"/>
  <c r="O27" i="1" s="1"/>
  <c r="L43" i="1"/>
  <c r="O43" i="1" s="1"/>
  <c r="L60" i="1"/>
  <c r="O60" i="1" s="1"/>
  <c r="L68" i="1"/>
  <c r="O68" i="1" s="1"/>
  <c r="L75" i="1"/>
  <c r="O75" i="1" s="1"/>
  <c r="L82" i="1"/>
  <c r="O82" i="1" s="1"/>
  <c r="L84" i="1"/>
  <c r="O84" i="1" s="1"/>
  <c r="L91" i="1"/>
  <c r="O91" i="1" s="1"/>
  <c r="L98" i="1"/>
  <c r="O98" i="1" s="1"/>
  <c r="L114" i="1"/>
  <c r="O114" i="1" s="1"/>
  <c r="L130" i="1"/>
  <c r="O130" i="1" s="1"/>
  <c r="L146" i="1"/>
  <c r="O146" i="1" s="1"/>
  <c r="L162" i="1"/>
  <c r="O162" i="1" s="1"/>
  <c r="L178" i="1"/>
  <c r="O178" i="1" s="1"/>
  <c r="L169" i="1"/>
  <c r="O169" i="1" s="1"/>
  <c r="K55" i="1"/>
  <c r="N55" i="1" s="1"/>
  <c r="K31" i="1"/>
  <c r="N31" i="1" s="1"/>
  <c r="K47" i="1"/>
  <c r="N47" i="1" s="1"/>
  <c r="K33" i="1"/>
  <c r="N33" i="1" s="1"/>
  <c r="K49" i="1"/>
  <c r="N49" i="1" s="1"/>
  <c r="K65" i="1"/>
  <c r="N65" i="1" s="1"/>
  <c r="K40" i="1"/>
  <c r="N40" i="1" s="1"/>
  <c r="K56" i="1"/>
  <c r="N56" i="1" s="1"/>
  <c r="K72" i="1"/>
  <c r="N72" i="1" s="1"/>
  <c r="K88" i="1"/>
  <c r="N88" i="1" s="1"/>
  <c r="K104" i="1"/>
  <c r="N104" i="1" s="1"/>
  <c r="K30" i="1"/>
  <c r="N30" i="1" s="1"/>
  <c r="K58" i="1"/>
  <c r="N58" i="1" s="1"/>
  <c r="K90" i="1"/>
  <c r="N90" i="1" s="1"/>
  <c r="K98" i="1"/>
  <c r="N98" i="1" s="1"/>
  <c r="K114" i="1"/>
  <c r="N114" i="1" s="1"/>
  <c r="K130" i="1"/>
  <c r="N130" i="1" s="1"/>
  <c r="K146" i="1"/>
  <c r="N146" i="1" s="1"/>
  <c r="K162" i="1"/>
  <c r="N162" i="1" s="1"/>
  <c r="K178" i="1"/>
  <c r="N178" i="1" s="1"/>
  <c r="K144" i="1"/>
  <c r="N144" i="1" s="1"/>
  <c r="K152" i="1"/>
  <c r="N152" i="1" s="1"/>
  <c r="K176" i="1"/>
  <c r="N176" i="1" s="1"/>
  <c r="L74" i="1"/>
  <c r="O74" i="1" s="1"/>
  <c r="K81" i="1"/>
  <c r="N81" i="1" s="1"/>
  <c r="K89" i="1"/>
  <c r="N89" i="1" s="1"/>
  <c r="L102" i="1"/>
  <c r="O102" i="1" s="1"/>
  <c r="L110" i="1"/>
  <c r="O110" i="1" s="1"/>
  <c r="K117" i="1"/>
  <c r="N117" i="1" s="1"/>
  <c r="J124" i="1"/>
  <c r="M124" i="1" s="1"/>
  <c r="J132" i="1"/>
  <c r="M132" i="1" s="1"/>
  <c r="L138" i="1"/>
  <c r="O138" i="1" s="1"/>
  <c r="K145" i="1"/>
  <c r="N145" i="1" s="1"/>
  <c r="K153" i="1"/>
  <c r="N153" i="1" s="1"/>
  <c r="J160" i="1"/>
  <c r="M160" i="1" s="1"/>
  <c r="L166" i="1"/>
  <c r="O166" i="1" s="1"/>
  <c r="L174" i="1"/>
  <c r="O174" i="1" s="1"/>
  <c r="K181" i="1"/>
  <c r="N181" i="1" s="1"/>
  <c r="L125" i="1"/>
  <c r="O125" i="1" s="1"/>
  <c r="K140" i="1"/>
  <c r="N140" i="1" s="1"/>
  <c r="J155" i="1"/>
  <c r="M155" i="1" s="1"/>
  <c r="L173" i="1"/>
  <c r="O173" i="1" s="1"/>
  <c r="L56" i="1"/>
  <c r="O56" i="1" s="1"/>
  <c r="K67" i="1"/>
  <c r="N67" i="1" s="1"/>
  <c r="K75" i="1"/>
  <c r="N75" i="1" s="1"/>
  <c r="J82" i="1"/>
  <c r="M82" i="1" s="1"/>
  <c r="L88" i="1"/>
  <c r="O88" i="1" s="1"/>
  <c r="K95" i="1"/>
  <c r="N95" i="1" s="1"/>
  <c r="L100" i="1"/>
  <c r="O100" i="1" s="1"/>
  <c r="J106" i="1"/>
  <c r="M106" i="1" s="1"/>
  <c r="K111" i="1"/>
  <c r="N111" i="1" s="1"/>
  <c r="L116" i="1"/>
  <c r="O116" i="1" s="1"/>
  <c r="J122" i="1"/>
  <c r="M122" i="1" s="1"/>
  <c r="K127" i="1"/>
  <c r="N127" i="1" s="1"/>
  <c r="L132" i="1"/>
  <c r="O132" i="1" s="1"/>
  <c r="J138" i="1"/>
  <c r="M138" i="1" s="1"/>
  <c r="K143" i="1"/>
  <c r="N143" i="1" s="1"/>
  <c r="L148" i="1"/>
  <c r="O148" i="1" s="1"/>
  <c r="J154" i="1"/>
  <c r="M154" i="1" s="1"/>
  <c r="K159" i="1"/>
  <c r="N159" i="1" s="1"/>
  <c r="L164" i="1"/>
  <c r="O164" i="1" s="1"/>
  <c r="J170" i="1"/>
  <c r="M170" i="1" s="1"/>
  <c r="K175" i="1"/>
  <c r="N175" i="1" s="1"/>
  <c r="L180" i="1"/>
  <c r="O180" i="1" s="1"/>
  <c r="L153" i="1"/>
  <c r="O153" i="1" s="1"/>
  <c r="J175" i="1"/>
  <c r="M175" i="1" s="1"/>
  <c r="K25" i="1"/>
  <c r="N25" i="1" s="1"/>
  <c r="K27" i="1"/>
  <c r="N27" i="1" s="1"/>
  <c r="K43" i="1"/>
  <c r="N43" i="1" s="1"/>
  <c r="K29" i="1"/>
  <c r="N29" i="1" s="1"/>
  <c r="K45" i="1"/>
  <c r="N45" i="1" s="1"/>
  <c r="K61" i="1"/>
  <c r="N61" i="1" s="1"/>
  <c r="K36" i="1"/>
  <c r="N36" i="1" s="1"/>
  <c r="K52" i="1"/>
  <c r="N52" i="1" s="1"/>
  <c r="K68" i="1"/>
  <c r="N68" i="1" s="1"/>
  <c r="K84" i="1"/>
  <c r="N84" i="1" s="1"/>
  <c r="K100" i="1"/>
  <c r="N100" i="1" s="1"/>
  <c r="K116" i="1"/>
  <c r="N116" i="1" s="1"/>
  <c r="K46" i="1"/>
  <c r="N46" i="1" s="1"/>
  <c r="K78" i="1"/>
  <c r="N78" i="1" s="1"/>
  <c r="K110" i="1"/>
  <c r="N110" i="1" s="1"/>
  <c r="K126" i="1"/>
  <c r="N126" i="1" s="1"/>
  <c r="L131" i="1"/>
  <c r="O131" i="1" s="1"/>
  <c r="K142" i="1"/>
  <c r="N142" i="1" s="1"/>
  <c r="L147" i="1"/>
  <c r="O147" i="1" s="1"/>
  <c r="K158" i="1"/>
  <c r="N158" i="1" s="1"/>
  <c r="L163" i="1"/>
  <c r="O163" i="1" s="1"/>
  <c r="K174" i="1"/>
  <c r="N174" i="1" s="1"/>
  <c r="L179" i="1"/>
  <c r="O179" i="1" s="1"/>
  <c r="K120" i="1"/>
  <c r="N120" i="1" s="1"/>
  <c r="K128" i="1"/>
  <c r="N128" i="1" s="1"/>
  <c r="L137" i="1"/>
  <c r="O137" i="1" s="1"/>
  <c r="L145" i="1"/>
  <c r="O145" i="1" s="1"/>
  <c r="K156" i="1"/>
  <c r="N156" i="1" s="1"/>
  <c r="L177" i="1"/>
  <c r="O177" i="1" s="1"/>
  <c r="K69" i="1"/>
  <c r="N69" i="1" s="1"/>
  <c r="L90" i="1"/>
  <c r="O90" i="1" s="1"/>
  <c r="K97" i="1"/>
  <c r="N97" i="1" s="1"/>
  <c r="K105" i="1"/>
  <c r="N105" i="1" s="1"/>
  <c r="L118" i="1"/>
  <c r="O118" i="1" s="1"/>
  <c r="L126" i="1"/>
  <c r="O126" i="1" s="1"/>
  <c r="K133" i="1"/>
  <c r="N133" i="1" s="1"/>
  <c r="J140" i="1"/>
  <c r="M140" i="1" s="1"/>
  <c r="J148" i="1"/>
  <c r="M148" i="1" s="1"/>
  <c r="L154" i="1"/>
  <c r="O154" i="1" s="1"/>
  <c r="K161" i="1"/>
  <c r="N161" i="1" s="1"/>
  <c r="K169" i="1"/>
  <c r="N169" i="1" s="1"/>
  <c r="J176" i="1"/>
  <c r="M176" i="1" s="1"/>
  <c r="L182" i="1"/>
  <c r="O182" i="1" s="1"/>
  <c r="L129" i="1"/>
  <c r="O129" i="1" s="1"/>
  <c r="J143" i="1"/>
  <c r="M143" i="1" s="1"/>
  <c r="J159" i="1"/>
  <c r="M159" i="1" s="1"/>
  <c r="K180" i="1"/>
  <c r="N180" i="1" s="1"/>
  <c r="K59" i="1"/>
  <c r="N59" i="1" s="1"/>
  <c r="J70" i="1"/>
  <c r="M70" i="1" s="1"/>
  <c r="L76" i="1"/>
  <c r="O76" i="1" s="1"/>
  <c r="K83" i="1"/>
  <c r="N83" i="1" s="1"/>
  <c r="K91" i="1"/>
  <c r="N91" i="1" s="1"/>
  <c r="L96" i="1"/>
  <c r="O96" i="1" s="1"/>
  <c r="J102" i="1"/>
  <c r="M102" i="1" s="1"/>
  <c r="K107" i="1"/>
  <c r="N107" i="1" s="1"/>
  <c r="L112" i="1"/>
  <c r="O112" i="1" s="1"/>
  <c r="J118" i="1"/>
  <c r="M118" i="1" s="1"/>
  <c r="K123" i="1"/>
  <c r="N123" i="1" s="1"/>
  <c r="L128" i="1"/>
  <c r="O128" i="1" s="1"/>
  <c r="J134" i="1"/>
  <c r="M134" i="1" s="1"/>
  <c r="K139" i="1"/>
  <c r="N139" i="1" s="1"/>
  <c r="L144" i="1"/>
  <c r="O144" i="1" s="1"/>
  <c r="J150" i="1"/>
  <c r="M150" i="1" s="1"/>
  <c r="K155" i="1"/>
  <c r="N155" i="1" s="1"/>
  <c r="L160" i="1"/>
  <c r="O160" i="1" s="1"/>
  <c r="J166" i="1"/>
  <c r="M166" i="1" s="1"/>
  <c r="K171" i="1"/>
  <c r="N171" i="1" s="1"/>
  <c r="J182" i="1"/>
  <c r="M182" i="1" s="1"/>
  <c r="S16" i="1" l="1"/>
  <c r="V16" i="1" s="1"/>
  <c r="T16" i="1"/>
  <c r="W16" i="1" s="1"/>
  <c r="R16" i="1"/>
  <c r="U16" i="1" s="1"/>
  <c r="T23" i="1"/>
  <c r="W23" i="1" s="1"/>
  <c r="R23" i="1"/>
  <c r="U23" i="1" s="1"/>
  <c r="S23" i="1"/>
  <c r="V23" i="1" s="1"/>
  <c r="S18" i="1"/>
  <c r="V18" i="1" s="1"/>
  <c r="R18" i="1"/>
  <c r="U18" i="1" s="1"/>
  <c r="T18" i="1"/>
  <c r="W18" i="1" s="1"/>
  <c r="S17" i="1"/>
  <c r="V17" i="1" s="1"/>
  <c r="R17" i="1"/>
  <c r="U17" i="1" s="1"/>
  <c r="T17" i="1"/>
  <c r="W17" i="1" s="1"/>
  <c r="R22" i="1"/>
  <c r="U22" i="1" s="1"/>
  <c r="S22" i="1"/>
  <c r="V22" i="1" s="1"/>
  <c r="T22" i="1"/>
  <c r="W22" i="1" s="1"/>
  <c r="S14" i="1"/>
  <c r="V14" i="1" s="1"/>
  <c r="R14" i="1"/>
  <c r="U14" i="1" s="1"/>
  <c r="T14" i="1"/>
  <c r="W14" i="1" s="1"/>
  <c r="S20" i="1"/>
  <c r="V20" i="1" s="1"/>
  <c r="T20" i="1"/>
  <c r="W20" i="1" s="1"/>
  <c r="R20" i="1"/>
  <c r="U20" i="1" s="1"/>
  <c r="T15" i="1"/>
  <c r="W15" i="1" s="1"/>
  <c r="R15" i="1"/>
  <c r="U15" i="1" s="1"/>
  <c r="S15" i="1"/>
  <c r="V15" i="1" s="1"/>
  <c r="S24" i="1"/>
  <c r="V24" i="1" s="1"/>
  <c r="R24" i="1"/>
  <c r="U24" i="1" s="1"/>
  <c r="T24" i="1"/>
  <c r="W24" i="1" s="1"/>
  <c r="T19" i="1"/>
  <c r="W19" i="1" s="1"/>
  <c r="R19" i="1"/>
  <c r="U19" i="1" s="1"/>
  <c r="S19" i="1"/>
  <c r="V19" i="1" s="1"/>
  <c r="T11" i="1"/>
  <c r="W11" i="1" s="1"/>
  <c r="R11" i="1"/>
  <c r="U11" i="1" s="1"/>
  <c r="S11" i="1"/>
  <c r="V11" i="1" s="1"/>
  <c r="S12" i="1"/>
  <c r="V12" i="1" s="1"/>
  <c r="R12" i="1"/>
  <c r="U12" i="1" s="1"/>
  <c r="T12" i="1"/>
  <c r="W12" i="1" s="1"/>
  <c r="S13" i="1"/>
  <c r="V13" i="1" s="1"/>
  <c r="R13" i="1"/>
  <c r="U13" i="1" s="1"/>
  <c r="T13" i="1"/>
  <c r="W13" i="1" s="1"/>
  <c r="S21" i="1"/>
  <c r="V21" i="1" s="1"/>
  <c r="R21" i="1"/>
  <c r="U21" i="1" s="1"/>
  <c r="T21" i="1"/>
  <c r="W21" i="1" s="1"/>
  <c r="S25" i="1"/>
  <c r="V25" i="1" s="1"/>
  <c r="T25" i="1"/>
  <c r="W25" i="1" s="1"/>
  <c r="P94" i="1"/>
  <c r="Q94" i="1" s="1"/>
  <c r="P66" i="1"/>
  <c r="Q66" i="1" s="1"/>
  <c r="P134" i="1"/>
  <c r="Q134" i="1" s="1"/>
  <c r="P143" i="1"/>
  <c r="Q143" i="1" s="1"/>
  <c r="P74" i="1"/>
  <c r="Q74" i="1" s="1"/>
  <c r="P135" i="1"/>
  <c r="Q135" i="1" s="1"/>
  <c r="P151" i="1"/>
  <c r="Q151" i="1" s="1"/>
  <c r="P159" i="1"/>
  <c r="Q159" i="1" s="1"/>
  <c r="P189" i="1"/>
  <c r="Q189" i="1" s="1"/>
  <c r="P176" i="1"/>
  <c r="Q176" i="1" s="1"/>
  <c r="P92" i="1"/>
  <c r="Q92" i="1" s="1"/>
  <c r="P13" i="1"/>
  <c r="Q13" i="1" s="1"/>
  <c r="P138" i="1"/>
  <c r="Q138" i="1" s="1"/>
  <c r="P122" i="1"/>
  <c r="Q122" i="1" s="1"/>
  <c r="P155" i="1"/>
  <c r="Q155" i="1" s="1"/>
  <c r="P158" i="1"/>
  <c r="Q158" i="1" s="1"/>
  <c r="P88" i="1"/>
  <c r="Q88" i="1" s="1"/>
  <c r="P32" i="1"/>
  <c r="Q32" i="1" s="1"/>
  <c r="P44" i="1"/>
  <c r="Q44" i="1" s="1"/>
  <c r="P190" i="1"/>
  <c r="Q190" i="1" s="1"/>
  <c r="P89" i="1"/>
  <c r="Q89" i="1" s="1"/>
  <c r="P169" i="1"/>
  <c r="Q169" i="1" s="1"/>
  <c r="P50" i="1"/>
  <c r="Q50" i="1" s="1"/>
  <c r="P112" i="1"/>
  <c r="Q112" i="1" s="1"/>
  <c r="P93" i="1"/>
  <c r="Q93" i="1" s="1"/>
  <c r="P23" i="1"/>
  <c r="Q23" i="1" s="1"/>
  <c r="P144" i="1"/>
  <c r="Q144" i="1" s="1"/>
  <c r="P104" i="1"/>
  <c r="Q104" i="1" s="1"/>
  <c r="P175" i="1"/>
  <c r="Q175" i="1" s="1"/>
  <c r="P124" i="1"/>
  <c r="Q124" i="1" s="1"/>
  <c r="P90" i="1"/>
  <c r="Q90" i="1" s="1"/>
  <c r="P25" i="1"/>
  <c r="Q25" i="1" s="1"/>
  <c r="P185" i="1"/>
  <c r="Q185" i="1" s="1"/>
  <c r="P186" i="1"/>
  <c r="Q186" i="1" s="1"/>
  <c r="P177" i="1"/>
  <c r="Q177" i="1" s="1"/>
  <c r="P76" i="1"/>
  <c r="Q76" i="1" s="1"/>
  <c r="P141" i="1"/>
  <c r="Q141" i="1" s="1"/>
  <c r="P172" i="1"/>
  <c r="Q172" i="1" s="1"/>
  <c r="P167" i="1"/>
  <c r="Q167" i="1" s="1"/>
  <c r="P78" i="1"/>
  <c r="Q78" i="1" s="1"/>
  <c r="P178" i="1"/>
  <c r="Q178" i="1" s="1"/>
  <c r="P21" i="1"/>
  <c r="Q21" i="1" s="1"/>
  <c r="P147" i="1"/>
  <c r="Q147" i="1" s="1"/>
  <c r="P117" i="1"/>
  <c r="Q117" i="1" s="1"/>
  <c r="P95" i="1"/>
  <c r="Q95" i="1" s="1"/>
  <c r="P130" i="1"/>
  <c r="Q130" i="1" s="1"/>
  <c r="P182" i="1"/>
  <c r="Q182" i="1" s="1"/>
  <c r="P170" i="1"/>
  <c r="Q170" i="1" s="1"/>
  <c r="P106" i="1"/>
  <c r="Q106" i="1" s="1"/>
  <c r="P142" i="1"/>
  <c r="Q142" i="1" s="1"/>
  <c r="P72" i="1"/>
  <c r="Q72" i="1" s="1"/>
  <c r="P161" i="1"/>
  <c r="Q161" i="1" s="1"/>
  <c r="P115" i="1"/>
  <c r="Q115" i="1" s="1"/>
  <c r="P156" i="1"/>
  <c r="Q156" i="1" s="1"/>
  <c r="P105" i="1"/>
  <c r="Q105" i="1" s="1"/>
  <c r="P59" i="1"/>
  <c r="Q59" i="1" s="1"/>
  <c r="P121" i="1"/>
  <c r="Q121" i="1" s="1"/>
  <c r="P34" i="1"/>
  <c r="Q34" i="1" s="1"/>
  <c r="P35" i="1"/>
  <c r="Q35" i="1" s="1"/>
  <c r="P127" i="1"/>
  <c r="Q127" i="1" s="1"/>
  <c r="P184" i="1"/>
  <c r="Q184" i="1" s="1"/>
  <c r="P16" i="1"/>
  <c r="Q16" i="1" s="1"/>
  <c r="P118" i="1"/>
  <c r="Q118" i="1" s="1"/>
  <c r="P103" i="1"/>
  <c r="Q103" i="1" s="1"/>
  <c r="P47" i="1"/>
  <c r="Q47" i="1" s="1"/>
  <c r="P75" i="1"/>
  <c r="Q75" i="1" s="1"/>
  <c r="P26" i="1"/>
  <c r="Q26" i="1" s="1"/>
  <c r="P125" i="1"/>
  <c r="Q125" i="1" s="1"/>
  <c r="P80" i="1"/>
  <c r="Q80" i="1" s="1"/>
  <c r="P39" i="1"/>
  <c r="Q39" i="1" s="1"/>
  <c r="P168" i="1"/>
  <c r="Q168" i="1" s="1"/>
  <c r="P42" i="1"/>
  <c r="Q42" i="1" s="1"/>
  <c r="P101" i="1"/>
  <c r="Q101" i="1" s="1"/>
  <c r="P63" i="1"/>
  <c r="Q63" i="1" s="1"/>
  <c r="P98" i="1"/>
  <c r="Q98" i="1" s="1"/>
  <c r="P77" i="1"/>
  <c r="Q77" i="1" s="1"/>
  <c r="P18" i="1"/>
  <c r="Q18" i="1" s="1"/>
  <c r="P102" i="1"/>
  <c r="Q102" i="1" s="1"/>
  <c r="P58" i="1"/>
  <c r="Q58" i="1" s="1"/>
  <c r="P157" i="1"/>
  <c r="Q157" i="1" s="1"/>
  <c r="P154" i="1"/>
  <c r="Q154" i="1" s="1"/>
  <c r="P160" i="1"/>
  <c r="Q160" i="1" s="1"/>
  <c r="P126" i="1"/>
  <c r="Q126" i="1" s="1"/>
  <c r="P152" i="1"/>
  <c r="Q152" i="1" s="1"/>
  <c r="P49" i="1"/>
  <c r="Q49" i="1" s="1"/>
  <c r="P145" i="1"/>
  <c r="Q145" i="1" s="1"/>
  <c r="P133" i="1"/>
  <c r="Q133" i="1" s="1"/>
  <c r="P83" i="1"/>
  <c r="Q83" i="1" s="1"/>
  <c r="P69" i="1"/>
  <c r="Q69" i="1" s="1"/>
  <c r="P27" i="1"/>
  <c r="Q27" i="1" s="1"/>
  <c r="P100" i="1"/>
  <c r="Q100" i="1" s="1"/>
  <c r="P85" i="1"/>
  <c r="Q85" i="1" s="1"/>
  <c r="P84" i="1"/>
  <c r="Q84" i="1" s="1"/>
  <c r="P45" i="1"/>
  <c r="Q45" i="1" s="1"/>
  <c r="P188" i="1"/>
  <c r="Q188" i="1" s="1"/>
  <c r="P17" i="1"/>
  <c r="Q17" i="1" s="1"/>
  <c r="P87" i="1"/>
  <c r="Q87" i="1" s="1"/>
  <c r="P114" i="1"/>
  <c r="Q114" i="1" s="1"/>
  <c r="P163" i="1"/>
  <c r="Q163" i="1" s="1"/>
  <c r="P73" i="1"/>
  <c r="Q73" i="1" s="1"/>
  <c r="P43" i="1"/>
  <c r="Q43" i="1" s="1"/>
  <c r="P137" i="1"/>
  <c r="Q137" i="1" s="1"/>
  <c r="P67" i="1"/>
  <c r="Q67" i="1" s="1"/>
  <c r="P54" i="1"/>
  <c r="Q54" i="1" s="1"/>
  <c r="P99" i="1"/>
  <c r="Q99" i="1" s="1"/>
  <c r="P183" i="1"/>
  <c r="Q183" i="1" s="1"/>
  <c r="P22" i="1"/>
  <c r="Q22" i="1" s="1"/>
  <c r="P82" i="1"/>
  <c r="Q82" i="1" s="1"/>
  <c r="P136" i="1"/>
  <c r="Q136" i="1" s="1"/>
  <c r="P120" i="1"/>
  <c r="Q120" i="1" s="1"/>
  <c r="P171" i="1"/>
  <c r="Q171" i="1" s="1"/>
  <c r="P86" i="1"/>
  <c r="Q86" i="1" s="1"/>
  <c r="P109" i="1"/>
  <c r="Q109" i="1" s="1"/>
  <c r="P38" i="1"/>
  <c r="Q38" i="1" s="1"/>
  <c r="P131" i="1"/>
  <c r="Q131" i="1" s="1"/>
  <c r="P52" i="1"/>
  <c r="Q52" i="1" s="1"/>
  <c r="P31" i="1"/>
  <c r="Q31" i="1" s="1"/>
  <c r="P62" i="1"/>
  <c r="Q62" i="1" s="1"/>
  <c r="P28" i="1"/>
  <c r="Q28" i="1" s="1"/>
  <c r="P187" i="1"/>
  <c r="Q187" i="1" s="1"/>
  <c r="P14" i="1"/>
  <c r="Q14" i="1" s="1"/>
  <c r="P20" i="1"/>
  <c r="Q20" i="1" s="1"/>
  <c r="P166" i="1"/>
  <c r="Q166" i="1" s="1"/>
  <c r="P64" i="1"/>
  <c r="Q64" i="1" s="1"/>
  <c r="P148" i="1"/>
  <c r="Q148" i="1" s="1"/>
  <c r="P174" i="1"/>
  <c r="Q174" i="1" s="1"/>
  <c r="P110" i="1"/>
  <c r="Q110" i="1" s="1"/>
  <c r="P116" i="1"/>
  <c r="Q116" i="1" s="1"/>
  <c r="P129" i="1"/>
  <c r="Q129" i="1" s="1"/>
  <c r="P57" i="1"/>
  <c r="Q57" i="1" s="1"/>
  <c r="P164" i="1"/>
  <c r="Q164" i="1" s="1"/>
  <c r="P51" i="1"/>
  <c r="Q51" i="1" s="1"/>
  <c r="P30" i="1"/>
  <c r="Q30" i="1" s="1"/>
  <c r="P181" i="1"/>
  <c r="Q181" i="1" s="1"/>
  <c r="P37" i="1"/>
  <c r="Q37" i="1" s="1"/>
  <c r="P40" i="1"/>
  <c r="Q40" i="1" s="1"/>
  <c r="P139" i="1"/>
  <c r="Q139" i="1" s="1"/>
  <c r="P53" i="1"/>
  <c r="Q53" i="1" s="1"/>
  <c r="P68" i="1"/>
  <c r="Q68" i="1" s="1"/>
  <c r="P119" i="1"/>
  <c r="Q119" i="1" s="1"/>
  <c r="P15" i="1"/>
  <c r="Q15" i="1" s="1"/>
  <c r="P24" i="1"/>
  <c r="Q24" i="1" s="1"/>
  <c r="P33" i="1"/>
  <c r="Q33" i="1" s="1"/>
  <c r="P150" i="1"/>
  <c r="Q150" i="1" s="1"/>
  <c r="P70" i="1"/>
  <c r="Q70" i="1" s="1"/>
  <c r="P140" i="1"/>
  <c r="Q140" i="1" s="1"/>
  <c r="P132" i="1"/>
  <c r="Q132" i="1" s="1"/>
  <c r="P97" i="1"/>
  <c r="Q97" i="1" s="1"/>
  <c r="P108" i="1"/>
  <c r="Q108" i="1" s="1"/>
  <c r="P71" i="1"/>
  <c r="Q71" i="1" s="1"/>
  <c r="P48" i="1"/>
  <c r="Q48" i="1" s="1"/>
  <c r="P128" i="1"/>
  <c r="Q128" i="1" s="1"/>
  <c r="P111" i="1"/>
  <c r="Q111" i="1" s="1"/>
  <c r="P123" i="1"/>
  <c r="Q123" i="1" s="1"/>
  <c r="P41" i="1"/>
  <c r="Q41" i="1" s="1"/>
  <c r="P56" i="1"/>
  <c r="Q56" i="1" s="1"/>
  <c r="P162" i="1"/>
  <c r="Q162" i="1" s="1"/>
  <c r="P19" i="1"/>
  <c r="Q19" i="1" s="1"/>
  <c r="P11" i="1"/>
  <c r="Q11" i="1" s="1"/>
  <c r="P96" i="1"/>
  <c r="Q96" i="1" s="1"/>
  <c r="P146" i="1"/>
  <c r="Q146" i="1" s="1"/>
  <c r="P153" i="1"/>
  <c r="Q153" i="1" s="1"/>
  <c r="P173" i="1"/>
  <c r="Q173" i="1" s="1"/>
  <c r="P165" i="1"/>
  <c r="Q165" i="1" s="1"/>
  <c r="P46" i="1"/>
  <c r="Q46" i="1" s="1"/>
  <c r="P180" i="1"/>
  <c r="Q180" i="1" s="1"/>
  <c r="P113" i="1"/>
  <c r="Q113" i="1" s="1"/>
  <c r="P61" i="1"/>
  <c r="Q61" i="1" s="1"/>
  <c r="P91" i="1"/>
  <c r="Q91" i="1" s="1"/>
  <c r="P36" i="1"/>
  <c r="Q36" i="1" s="1"/>
  <c r="P60" i="1"/>
  <c r="Q60" i="1" s="1"/>
  <c r="P81" i="1"/>
  <c r="Q81" i="1" s="1"/>
  <c r="P29" i="1"/>
  <c r="Q29" i="1" s="1"/>
  <c r="P55" i="1"/>
  <c r="Q55" i="1" s="1"/>
  <c r="P79" i="1"/>
  <c r="Q79" i="1" s="1"/>
  <c r="P149" i="1"/>
  <c r="Q149" i="1" s="1"/>
  <c r="P107" i="1"/>
  <c r="Q107" i="1" s="1"/>
  <c r="P65" i="1"/>
  <c r="Q65" i="1" s="1"/>
  <c r="P179" i="1"/>
  <c r="Q179" i="1" s="1"/>
  <c r="P12" i="1"/>
  <c r="Q12" i="1" s="1"/>
  <c r="R190" i="1"/>
  <c r="U190" i="1" s="1"/>
  <c r="S189" i="1"/>
  <c r="V189" i="1" s="1"/>
  <c r="S112" i="1"/>
  <c r="V112" i="1" s="1"/>
  <c r="T190" i="1"/>
  <c r="W190" i="1" s="1"/>
  <c r="R189" i="1"/>
  <c r="U189" i="1" s="1"/>
  <c r="T189" i="1"/>
  <c r="W189" i="1" s="1"/>
  <c r="S190" i="1"/>
  <c r="V190" i="1" s="1"/>
  <c r="T188" i="1"/>
  <c r="W188" i="1" s="1"/>
  <c r="R188" i="1"/>
  <c r="U188" i="1" s="1"/>
  <c r="S188" i="1"/>
  <c r="V188" i="1" s="1"/>
  <c r="R183" i="1"/>
  <c r="U183" i="1" s="1"/>
  <c r="S183" i="1"/>
  <c r="V183" i="1" s="1"/>
  <c r="T183" i="1"/>
  <c r="W183" i="1" s="1"/>
  <c r="R187" i="1"/>
  <c r="U187" i="1" s="1"/>
  <c r="T187" i="1"/>
  <c r="W187" i="1" s="1"/>
  <c r="S187" i="1"/>
  <c r="V187" i="1" s="1"/>
  <c r="R185" i="1"/>
  <c r="U185" i="1" s="1"/>
  <c r="S185" i="1"/>
  <c r="V185" i="1" s="1"/>
  <c r="T185" i="1"/>
  <c r="W185" i="1" s="1"/>
  <c r="R186" i="1"/>
  <c r="U186" i="1" s="1"/>
  <c r="S186" i="1"/>
  <c r="V186" i="1" s="1"/>
  <c r="T186" i="1"/>
  <c r="W186" i="1" s="1"/>
  <c r="R184" i="1"/>
  <c r="U184" i="1" s="1"/>
  <c r="S184" i="1"/>
  <c r="V184" i="1" s="1"/>
  <c r="T184" i="1"/>
  <c r="W184" i="1" s="1"/>
  <c r="R36" i="1"/>
  <c r="U36" i="1" s="1"/>
  <c r="T78" i="1"/>
  <c r="W78" i="1" s="1"/>
  <c r="T46" i="1"/>
  <c r="W46" i="1" s="1"/>
  <c r="S69" i="1"/>
  <c r="V69" i="1" s="1"/>
  <c r="S45" i="1"/>
  <c r="V45" i="1" s="1"/>
  <c r="S63" i="1"/>
  <c r="V63" i="1" s="1"/>
  <c r="S65" i="1"/>
  <c r="V65" i="1" s="1"/>
  <c r="S38" i="1"/>
  <c r="V38" i="1" s="1"/>
  <c r="S26" i="1"/>
  <c r="V26" i="1" s="1"/>
  <c r="R41" i="1"/>
  <c r="U41" i="1" s="1"/>
  <c r="R153" i="1"/>
  <c r="U153" i="1" s="1"/>
  <c r="S111" i="1"/>
  <c r="V111" i="1" s="1"/>
  <c r="R137" i="1"/>
  <c r="U137" i="1" s="1"/>
  <c r="R133" i="1"/>
  <c r="U133" i="1" s="1"/>
  <c r="R93" i="1"/>
  <c r="U93" i="1" s="1"/>
  <c r="T51" i="1"/>
  <c r="W51" i="1" s="1"/>
  <c r="R135" i="1"/>
  <c r="U135" i="1" s="1"/>
  <c r="R54" i="1"/>
  <c r="U54" i="1" s="1"/>
  <c r="T77" i="1"/>
  <c r="W77" i="1" s="1"/>
  <c r="R107" i="1"/>
  <c r="U107" i="1" s="1"/>
  <c r="R38" i="1"/>
  <c r="U38" i="1" s="1"/>
  <c r="S130" i="1"/>
  <c r="V130" i="1" s="1"/>
  <c r="S35" i="1"/>
  <c r="V35" i="1" s="1"/>
  <c r="T28" i="1"/>
  <c r="W28" i="1" s="1"/>
  <c r="T26" i="1"/>
  <c r="W26" i="1" s="1"/>
  <c r="R76" i="1"/>
  <c r="U76" i="1" s="1"/>
  <c r="T38" i="1"/>
  <c r="W38" i="1" s="1"/>
  <c r="R173" i="1"/>
  <c r="U173" i="1" s="1"/>
  <c r="S139" i="1"/>
  <c r="V139" i="1" s="1"/>
  <c r="T27" i="1"/>
  <c r="W27" i="1" s="1"/>
  <c r="T75" i="1"/>
  <c r="W75" i="1" s="1"/>
  <c r="R117" i="1"/>
  <c r="U117" i="1" s="1"/>
  <c r="T65" i="1"/>
  <c r="W65" i="1" s="1"/>
  <c r="R79" i="1"/>
  <c r="U79" i="1" s="1"/>
  <c r="R60" i="1"/>
  <c r="U60" i="1" s="1"/>
  <c r="R53" i="1"/>
  <c r="U53" i="1" s="1"/>
  <c r="S135" i="1"/>
  <c r="V135" i="1" s="1"/>
  <c r="R105" i="1"/>
  <c r="U105" i="1" s="1"/>
  <c r="R163" i="1"/>
  <c r="U163" i="1" s="1"/>
  <c r="T93" i="1"/>
  <c r="W93" i="1" s="1"/>
  <c r="R52" i="1"/>
  <c r="U52" i="1" s="1"/>
  <c r="T67" i="1"/>
  <c r="W67" i="1" s="1"/>
  <c r="R111" i="1"/>
  <c r="U111" i="1" s="1"/>
  <c r="S31" i="1"/>
  <c r="V31" i="1" s="1"/>
  <c r="S115" i="1"/>
  <c r="V115" i="1" s="1"/>
  <c r="S54" i="1"/>
  <c r="V54" i="1" s="1"/>
  <c r="R121" i="1"/>
  <c r="U121" i="1" s="1"/>
  <c r="S167" i="1"/>
  <c r="V167" i="1" s="1"/>
  <c r="R157" i="1"/>
  <c r="U157" i="1" s="1"/>
  <c r="T42" i="1"/>
  <c r="W42" i="1" s="1"/>
  <c r="R47" i="1"/>
  <c r="U47" i="1" s="1"/>
  <c r="S85" i="1"/>
  <c r="V85" i="1" s="1"/>
  <c r="S41" i="1"/>
  <c r="V41" i="1" s="1"/>
  <c r="S95" i="1"/>
  <c r="V95" i="1" s="1"/>
  <c r="S156" i="1"/>
  <c r="V156" i="1" s="1"/>
  <c r="S40" i="1"/>
  <c r="V40" i="1" s="1"/>
  <c r="R83" i="1"/>
  <c r="U83" i="1" s="1"/>
  <c r="S178" i="1"/>
  <c r="V178" i="1" s="1"/>
  <c r="R77" i="1"/>
  <c r="U77" i="1" s="1"/>
  <c r="R26" i="1"/>
  <c r="U26" i="1" s="1"/>
  <c r="R119" i="1"/>
  <c r="U119" i="1" s="1"/>
  <c r="S125" i="1"/>
  <c r="V125" i="1" s="1"/>
  <c r="R51" i="1"/>
  <c r="U51" i="1" s="1"/>
  <c r="T135" i="1"/>
  <c r="W135" i="1" s="1"/>
  <c r="R123" i="1"/>
  <c r="U123" i="1" s="1"/>
  <c r="S121" i="1"/>
  <c r="V121" i="1" s="1"/>
  <c r="T85" i="1"/>
  <c r="W85" i="1" s="1"/>
  <c r="T111" i="1"/>
  <c r="W111" i="1" s="1"/>
  <c r="T79" i="1"/>
  <c r="W79" i="1" s="1"/>
  <c r="T95" i="1"/>
  <c r="W95" i="1" s="1"/>
  <c r="R146" i="1"/>
  <c r="U146" i="1" s="1"/>
  <c r="S56" i="1"/>
  <c r="V56" i="1" s="1"/>
  <c r="R34" i="1"/>
  <c r="U34" i="1" s="1"/>
  <c r="R91" i="1"/>
  <c r="U91" i="1" s="1"/>
  <c r="S79" i="1"/>
  <c r="V79" i="1" s="1"/>
  <c r="T54" i="1"/>
  <c r="W54" i="1" s="1"/>
  <c r="T60" i="1"/>
  <c r="W60" i="1" s="1"/>
  <c r="T167" i="1"/>
  <c r="W167" i="1" s="1"/>
  <c r="S53" i="1"/>
  <c r="V53" i="1" s="1"/>
  <c r="T84" i="1"/>
  <c r="W84" i="1" s="1"/>
  <c r="S127" i="1"/>
  <c r="V127" i="1" s="1"/>
  <c r="R167" i="1"/>
  <c r="U167" i="1" s="1"/>
  <c r="R85" i="1"/>
  <c r="U85" i="1" s="1"/>
  <c r="S98" i="1"/>
  <c r="V98" i="1" s="1"/>
  <c r="R147" i="1"/>
  <c r="U147" i="1" s="1"/>
  <c r="S157" i="1"/>
  <c r="V157" i="1" s="1"/>
  <c r="T62" i="1"/>
  <c r="W62" i="1" s="1"/>
  <c r="S92" i="1"/>
  <c r="V92" i="1" s="1"/>
  <c r="T35" i="1"/>
  <c r="W35" i="1" s="1"/>
  <c r="T96" i="1"/>
  <c r="W96" i="1" s="1"/>
  <c r="R169" i="1"/>
  <c r="U169" i="1" s="1"/>
  <c r="S105" i="1"/>
  <c r="V105" i="1" s="1"/>
  <c r="R25" i="1"/>
  <c r="U25" i="1" s="1"/>
  <c r="R84" i="1"/>
  <c r="U84" i="1" s="1"/>
  <c r="R68" i="1"/>
  <c r="U68" i="1" s="1"/>
  <c r="T61" i="1"/>
  <c r="W61" i="1" s="1"/>
  <c r="T125" i="1"/>
  <c r="W125" i="1" s="1"/>
  <c r="T162" i="1"/>
  <c r="W162" i="1" s="1"/>
  <c r="S114" i="1"/>
  <c r="V114" i="1" s="1"/>
  <c r="S77" i="1"/>
  <c r="V77" i="1" s="1"/>
  <c r="S51" i="1"/>
  <c r="V51" i="1" s="1"/>
  <c r="R99" i="1"/>
  <c r="U99" i="1" s="1"/>
  <c r="R165" i="1"/>
  <c r="U165" i="1" s="1"/>
  <c r="R37" i="1"/>
  <c r="U37" i="1" s="1"/>
  <c r="S34" i="1"/>
  <c r="V34" i="1" s="1"/>
  <c r="S128" i="1"/>
  <c r="V128" i="1" s="1"/>
  <c r="T105" i="1"/>
  <c r="W105" i="1" s="1"/>
  <c r="T43" i="1"/>
  <c r="W43" i="1" s="1"/>
  <c r="R181" i="1"/>
  <c r="U181" i="1" s="1"/>
  <c r="S153" i="1"/>
  <c r="V153" i="1" s="1"/>
  <c r="T173" i="1"/>
  <c r="W173" i="1" s="1"/>
  <c r="S42" i="1"/>
  <c r="V42" i="1" s="1"/>
  <c r="T121" i="1"/>
  <c r="W121" i="1" s="1"/>
  <c r="T41" i="1"/>
  <c r="W41" i="1" s="1"/>
  <c r="T169" i="1"/>
  <c r="W169" i="1" s="1"/>
  <c r="T109" i="1"/>
  <c r="W109" i="1" s="1"/>
  <c r="R115" i="1"/>
  <c r="U115" i="1" s="1"/>
  <c r="S50" i="1"/>
  <c r="V50" i="1" s="1"/>
  <c r="T141" i="1"/>
  <c r="W141" i="1" s="1"/>
  <c r="S93" i="1"/>
  <c r="V93" i="1" s="1"/>
  <c r="S149" i="1"/>
  <c r="V149" i="1" s="1"/>
  <c r="S101" i="1"/>
  <c r="V101" i="1" s="1"/>
  <c r="T53" i="1"/>
  <c r="W53" i="1" s="1"/>
  <c r="R63" i="1"/>
  <c r="U63" i="1" s="1"/>
  <c r="R114" i="1"/>
  <c r="U114" i="1" s="1"/>
  <c r="S164" i="1"/>
  <c r="V164" i="1" s="1"/>
  <c r="T112" i="1"/>
  <c r="W112" i="1" s="1"/>
  <c r="T59" i="1"/>
  <c r="W59" i="1" s="1"/>
  <c r="S84" i="1"/>
  <c r="V84" i="1" s="1"/>
  <c r="S100" i="1"/>
  <c r="V100" i="1" s="1"/>
  <c r="R31" i="1"/>
  <c r="U31" i="1" s="1"/>
  <c r="T34" i="1"/>
  <c r="W34" i="1" s="1"/>
  <c r="T157" i="1"/>
  <c r="W157" i="1" s="1"/>
  <c r="S109" i="1"/>
  <c r="V109" i="1" s="1"/>
  <c r="T115" i="1"/>
  <c r="W115" i="1" s="1"/>
  <c r="S162" i="1"/>
  <c r="V162" i="1" s="1"/>
  <c r="R98" i="1"/>
  <c r="U98" i="1" s="1"/>
  <c r="T163" i="1"/>
  <c r="W163" i="1" s="1"/>
  <c r="T137" i="1"/>
  <c r="W137" i="1" s="1"/>
  <c r="R141" i="1"/>
  <c r="U141" i="1" s="1"/>
  <c r="T86" i="1"/>
  <c r="W86" i="1" s="1"/>
  <c r="T63" i="1"/>
  <c r="W63" i="1" s="1"/>
  <c r="R44" i="1"/>
  <c r="U44" i="1" s="1"/>
  <c r="R69" i="1"/>
  <c r="U69" i="1" s="1"/>
  <c r="T76" i="1"/>
  <c r="W76" i="1" s="1"/>
  <c r="R125" i="1"/>
  <c r="U125" i="1" s="1"/>
  <c r="R109" i="1"/>
  <c r="U109" i="1" s="1"/>
  <c r="R45" i="1"/>
  <c r="U45" i="1" s="1"/>
  <c r="T56" i="1"/>
  <c r="W56" i="1" s="1"/>
  <c r="T40" i="1"/>
  <c r="W40" i="1" s="1"/>
  <c r="S60" i="1"/>
  <c r="V60" i="1" s="1"/>
  <c r="S28" i="1"/>
  <c r="V28" i="1" s="1"/>
  <c r="R179" i="1"/>
  <c r="U179" i="1" s="1"/>
  <c r="R101" i="1"/>
  <c r="U101" i="1" s="1"/>
  <c r="T73" i="1"/>
  <c r="W73" i="1" s="1"/>
  <c r="T50" i="1"/>
  <c r="W50" i="1" s="1"/>
  <c r="R130" i="1"/>
  <c r="U130" i="1" s="1"/>
  <c r="R92" i="1"/>
  <c r="U92" i="1" s="1"/>
  <c r="T123" i="1"/>
  <c r="W123" i="1" s="1"/>
  <c r="S169" i="1"/>
  <c r="V169" i="1" s="1"/>
  <c r="S76" i="1"/>
  <c r="V76" i="1" s="1"/>
  <c r="T153" i="1"/>
  <c r="W153" i="1" s="1"/>
  <c r="S96" i="1"/>
  <c r="V96" i="1" s="1"/>
  <c r="R127" i="1"/>
  <c r="U127" i="1" s="1"/>
  <c r="R30" i="1"/>
  <c r="U30" i="1" s="1"/>
  <c r="R35" i="1"/>
  <c r="U35" i="1" s="1"/>
  <c r="R28" i="1"/>
  <c r="U28" i="1" s="1"/>
  <c r="S47" i="1"/>
  <c r="V47" i="1" s="1"/>
  <c r="R131" i="1"/>
  <c r="U131" i="1" s="1"/>
  <c r="R42" i="1"/>
  <c r="U42" i="1" s="1"/>
  <c r="S46" i="1"/>
  <c r="V46" i="1" s="1"/>
  <c r="T146" i="1"/>
  <c r="W146" i="1" s="1"/>
  <c r="S62" i="1"/>
  <c r="V62" i="1" s="1"/>
  <c r="R149" i="1"/>
  <c r="U149" i="1" s="1"/>
  <c r="S73" i="1"/>
  <c r="V73" i="1" s="1"/>
  <c r="T142" i="1"/>
  <c r="W142" i="1" s="1"/>
  <c r="S142" i="1"/>
  <c r="V142" i="1" s="1"/>
  <c r="R142" i="1"/>
  <c r="U142" i="1" s="1"/>
  <c r="S136" i="1"/>
  <c r="V136" i="1" s="1"/>
  <c r="R136" i="1"/>
  <c r="U136" i="1" s="1"/>
  <c r="T136" i="1"/>
  <c r="W136" i="1" s="1"/>
  <c r="R90" i="1"/>
  <c r="U90" i="1" s="1"/>
  <c r="T90" i="1"/>
  <c r="W90" i="1" s="1"/>
  <c r="S90" i="1"/>
  <c r="V90" i="1" s="1"/>
  <c r="R72" i="1"/>
  <c r="U72" i="1" s="1"/>
  <c r="S72" i="1"/>
  <c r="V72" i="1" s="1"/>
  <c r="T72" i="1"/>
  <c r="W72" i="1" s="1"/>
  <c r="R33" i="1"/>
  <c r="U33" i="1" s="1"/>
  <c r="S33" i="1"/>
  <c r="V33" i="1" s="1"/>
  <c r="T33" i="1"/>
  <c r="W33" i="1" s="1"/>
  <c r="S108" i="1"/>
  <c r="V108" i="1" s="1"/>
  <c r="T108" i="1"/>
  <c r="W108" i="1" s="1"/>
  <c r="R108" i="1"/>
  <c r="U108" i="1" s="1"/>
  <c r="R80" i="1"/>
  <c r="U80" i="1" s="1"/>
  <c r="S80" i="1"/>
  <c r="V80" i="1" s="1"/>
  <c r="T80" i="1"/>
  <c r="W80" i="1" s="1"/>
  <c r="T129" i="1"/>
  <c r="W129" i="1" s="1"/>
  <c r="R129" i="1"/>
  <c r="U129" i="1" s="1"/>
  <c r="S129" i="1"/>
  <c r="V129" i="1" s="1"/>
  <c r="R57" i="1"/>
  <c r="U57" i="1" s="1"/>
  <c r="S57" i="1"/>
  <c r="V57" i="1" s="1"/>
  <c r="T57" i="1"/>
  <c r="W57" i="1" s="1"/>
  <c r="R29" i="1"/>
  <c r="U29" i="1" s="1"/>
  <c r="S29" i="1"/>
  <c r="V29" i="1" s="1"/>
  <c r="T29" i="1"/>
  <c r="W29" i="1" s="1"/>
  <c r="R87" i="1"/>
  <c r="U87" i="1" s="1"/>
  <c r="T87" i="1"/>
  <c r="W87" i="1" s="1"/>
  <c r="S87" i="1"/>
  <c r="V87" i="1" s="1"/>
  <c r="T30" i="1"/>
  <c r="W30" i="1" s="1"/>
  <c r="S86" i="1"/>
  <c r="V86" i="1" s="1"/>
  <c r="S78" i="1"/>
  <c r="V78" i="1" s="1"/>
  <c r="R156" i="1"/>
  <c r="U156" i="1" s="1"/>
  <c r="R128" i="1"/>
  <c r="U128" i="1" s="1"/>
  <c r="R139" i="1"/>
  <c r="U139" i="1" s="1"/>
  <c r="S181" i="1"/>
  <c r="V181" i="1" s="1"/>
  <c r="S165" i="1"/>
  <c r="V165" i="1" s="1"/>
  <c r="S133" i="1"/>
  <c r="V133" i="1" s="1"/>
  <c r="S117" i="1"/>
  <c r="V117" i="1" s="1"/>
  <c r="S61" i="1"/>
  <c r="V61" i="1" s="1"/>
  <c r="T107" i="1"/>
  <c r="W107" i="1" s="1"/>
  <c r="T91" i="1"/>
  <c r="W91" i="1" s="1"/>
  <c r="S75" i="1"/>
  <c r="V75" i="1" s="1"/>
  <c r="S59" i="1"/>
  <c r="V59" i="1" s="1"/>
  <c r="S43" i="1"/>
  <c r="V43" i="1" s="1"/>
  <c r="S27" i="1"/>
  <c r="V27" i="1" s="1"/>
  <c r="T68" i="1"/>
  <c r="W68" i="1" s="1"/>
  <c r="T52" i="1"/>
  <c r="W52" i="1" s="1"/>
  <c r="T36" i="1"/>
  <c r="W36" i="1" s="1"/>
  <c r="R166" i="1"/>
  <c r="U166" i="1" s="1"/>
  <c r="S166" i="1"/>
  <c r="V166" i="1" s="1"/>
  <c r="T166" i="1"/>
  <c r="W166" i="1" s="1"/>
  <c r="R102" i="1"/>
  <c r="U102" i="1" s="1"/>
  <c r="S102" i="1"/>
  <c r="V102" i="1" s="1"/>
  <c r="T102" i="1"/>
  <c r="W102" i="1" s="1"/>
  <c r="R159" i="1"/>
  <c r="U159" i="1" s="1"/>
  <c r="S159" i="1"/>
  <c r="V159" i="1" s="1"/>
  <c r="T159" i="1"/>
  <c r="W159" i="1" s="1"/>
  <c r="S176" i="1"/>
  <c r="V176" i="1" s="1"/>
  <c r="T176" i="1"/>
  <c r="W176" i="1" s="1"/>
  <c r="R176" i="1"/>
  <c r="U176" i="1" s="1"/>
  <c r="S148" i="1"/>
  <c r="V148" i="1" s="1"/>
  <c r="R148" i="1"/>
  <c r="U148" i="1" s="1"/>
  <c r="T148" i="1"/>
  <c r="W148" i="1" s="1"/>
  <c r="S137" i="1"/>
  <c r="V137" i="1" s="1"/>
  <c r="R65" i="1"/>
  <c r="U65" i="1" s="1"/>
  <c r="R95" i="1"/>
  <c r="U95" i="1" s="1"/>
  <c r="T47" i="1"/>
  <c r="W47" i="1" s="1"/>
  <c r="T31" i="1"/>
  <c r="W31" i="1" s="1"/>
  <c r="R56" i="1"/>
  <c r="U56" i="1" s="1"/>
  <c r="R40" i="1"/>
  <c r="U40" i="1" s="1"/>
  <c r="R154" i="1"/>
  <c r="U154" i="1" s="1"/>
  <c r="T154" i="1"/>
  <c r="W154" i="1" s="1"/>
  <c r="S154" i="1"/>
  <c r="V154" i="1" s="1"/>
  <c r="S160" i="1"/>
  <c r="V160" i="1" s="1"/>
  <c r="T160" i="1"/>
  <c r="W160" i="1" s="1"/>
  <c r="R160" i="1"/>
  <c r="U160" i="1" s="1"/>
  <c r="S132" i="1"/>
  <c r="V132" i="1" s="1"/>
  <c r="R132" i="1"/>
  <c r="U132" i="1" s="1"/>
  <c r="T132" i="1"/>
  <c r="W132" i="1" s="1"/>
  <c r="T37" i="1"/>
  <c r="W37" i="1" s="1"/>
  <c r="S99" i="1"/>
  <c r="V99" i="1" s="1"/>
  <c r="S83" i="1"/>
  <c r="V83" i="1" s="1"/>
  <c r="S67" i="1"/>
  <c r="V67" i="1" s="1"/>
  <c r="T44" i="1"/>
  <c r="W44" i="1" s="1"/>
  <c r="T158" i="1"/>
  <c r="W158" i="1" s="1"/>
  <c r="S158" i="1"/>
  <c r="V158" i="1" s="1"/>
  <c r="R158" i="1"/>
  <c r="U158" i="1" s="1"/>
  <c r="T94" i="1"/>
  <c r="W94" i="1" s="1"/>
  <c r="S94" i="1"/>
  <c r="V94" i="1" s="1"/>
  <c r="R94" i="1"/>
  <c r="U94" i="1" s="1"/>
  <c r="S120" i="1"/>
  <c r="V120" i="1" s="1"/>
  <c r="R120" i="1"/>
  <c r="U120" i="1" s="1"/>
  <c r="T120" i="1"/>
  <c r="W120" i="1" s="1"/>
  <c r="S88" i="1"/>
  <c r="V88" i="1" s="1"/>
  <c r="R88" i="1"/>
  <c r="U88" i="1" s="1"/>
  <c r="T88" i="1"/>
  <c r="W88" i="1" s="1"/>
  <c r="S66" i="1"/>
  <c r="V66" i="1" s="1"/>
  <c r="T66" i="1"/>
  <c r="W66" i="1" s="1"/>
  <c r="R66" i="1"/>
  <c r="U66" i="1" s="1"/>
  <c r="T145" i="1"/>
  <c r="W145" i="1" s="1"/>
  <c r="R145" i="1"/>
  <c r="U145" i="1" s="1"/>
  <c r="S145" i="1"/>
  <c r="V145" i="1" s="1"/>
  <c r="R103" i="1"/>
  <c r="U103" i="1" s="1"/>
  <c r="T103" i="1"/>
  <c r="W103" i="1" s="1"/>
  <c r="S103" i="1"/>
  <c r="V103" i="1" s="1"/>
  <c r="T39" i="1"/>
  <c r="W39" i="1" s="1"/>
  <c r="R39" i="1"/>
  <c r="U39" i="1" s="1"/>
  <c r="S39" i="1"/>
  <c r="V39" i="1" s="1"/>
  <c r="R32" i="1"/>
  <c r="U32" i="1" s="1"/>
  <c r="S32" i="1"/>
  <c r="V32" i="1" s="1"/>
  <c r="T32" i="1"/>
  <c r="W32" i="1" s="1"/>
  <c r="S30" i="1"/>
  <c r="V30" i="1" s="1"/>
  <c r="R178" i="1"/>
  <c r="U178" i="1" s="1"/>
  <c r="S146" i="1"/>
  <c r="V146" i="1" s="1"/>
  <c r="T130" i="1"/>
  <c r="W130" i="1" s="1"/>
  <c r="T114" i="1"/>
  <c r="W114" i="1" s="1"/>
  <c r="T98" i="1"/>
  <c r="W98" i="1" s="1"/>
  <c r="R86" i="1"/>
  <c r="U86" i="1" s="1"/>
  <c r="S147" i="1"/>
  <c r="V147" i="1" s="1"/>
  <c r="S119" i="1"/>
  <c r="V119" i="1" s="1"/>
  <c r="T164" i="1"/>
  <c r="W164" i="1" s="1"/>
  <c r="T156" i="1"/>
  <c r="W156" i="1" s="1"/>
  <c r="T128" i="1"/>
  <c r="W128" i="1" s="1"/>
  <c r="T100" i="1"/>
  <c r="W100" i="1" s="1"/>
  <c r="T92" i="1"/>
  <c r="W92" i="1" s="1"/>
  <c r="S131" i="1"/>
  <c r="V131" i="1" s="1"/>
  <c r="S123" i="1"/>
  <c r="V123" i="1" s="1"/>
  <c r="T181" i="1"/>
  <c r="W181" i="1" s="1"/>
  <c r="T165" i="1"/>
  <c r="W165" i="1" s="1"/>
  <c r="T149" i="1"/>
  <c r="W149" i="1" s="1"/>
  <c r="T133" i="1"/>
  <c r="W133" i="1" s="1"/>
  <c r="T117" i="1"/>
  <c r="W117" i="1" s="1"/>
  <c r="T101" i="1"/>
  <c r="W101" i="1" s="1"/>
  <c r="R73" i="1"/>
  <c r="U73" i="1" s="1"/>
  <c r="R61" i="1"/>
  <c r="U61" i="1" s="1"/>
  <c r="S107" i="1"/>
  <c r="V107" i="1" s="1"/>
  <c r="S91" i="1"/>
  <c r="V91" i="1" s="1"/>
  <c r="R75" i="1"/>
  <c r="U75" i="1" s="1"/>
  <c r="R59" i="1"/>
  <c r="U59" i="1" s="1"/>
  <c r="R43" i="1"/>
  <c r="U43" i="1" s="1"/>
  <c r="R27" i="1"/>
  <c r="U27" i="1" s="1"/>
  <c r="S68" i="1"/>
  <c r="V68" i="1" s="1"/>
  <c r="S52" i="1"/>
  <c r="V52" i="1" s="1"/>
  <c r="S36" i="1"/>
  <c r="V36" i="1" s="1"/>
  <c r="S179" i="1"/>
  <c r="V179" i="1" s="1"/>
  <c r="R150" i="1"/>
  <c r="U150" i="1" s="1"/>
  <c r="S150" i="1"/>
  <c r="V150" i="1" s="1"/>
  <c r="T150" i="1"/>
  <c r="W150" i="1" s="1"/>
  <c r="R138" i="1"/>
  <c r="U138" i="1" s="1"/>
  <c r="T138" i="1"/>
  <c r="W138" i="1" s="1"/>
  <c r="S138" i="1"/>
  <c r="V138" i="1" s="1"/>
  <c r="R118" i="1"/>
  <c r="U118" i="1" s="1"/>
  <c r="S118" i="1"/>
  <c r="V118" i="1" s="1"/>
  <c r="T118" i="1"/>
  <c r="W118" i="1" s="1"/>
  <c r="S70" i="1"/>
  <c r="V70" i="1" s="1"/>
  <c r="T70" i="1"/>
  <c r="W70" i="1" s="1"/>
  <c r="R70" i="1"/>
  <c r="U70" i="1" s="1"/>
  <c r="R143" i="1"/>
  <c r="U143" i="1" s="1"/>
  <c r="S143" i="1"/>
  <c r="V143" i="1" s="1"/>
  <c r="T143" i="1"/>
  <c r="W143" i="1" s="1"/>
  <c r="S140" i="1"/>
  <c r="V140" i="1" s="1"/>
  <c r="T140" i="1"/>
  <c r="W140" i="1" s="1"/>
  <c r="R140" i="1"/>
  <c r="U140" i="1" s="1"/>
  <c r="R112" i="1"/>
  <c r="U112" i="1" s="1"/>
  <c r="R175" i="1"/>
  <c r="U175" i="1" s="1"/>
  <c r="S175" i="1"/>
  <c r="V175" i="1" s="1"/>
  <c r="T175" i="1"/>
  <c r="W175" i="1" s="1"/>
  <c r="R170" i="1"/>
  <c r="U170" i="1" s="1"/>
  <c r="T170" i="1"/>
  <c r="W170" i="1" s="1"/>
  <c r="S170" i="1"/>
  <c r="V170" i="1" s="1"/>
  <c r="R106" i="1"/>
  <c r="U106" i="1" s="1"/>
  <c r="T106" i="1"/>
  <c r="W106" i="1" s="1"/>
  <c r="S106" i="1"/>
  <c r="V106" i="1" s="1"/>
  <c r="S82" i="1"/>
  <c r="V82" i="1" s="1"/>
  <c r="T82" i="1"/>
  <c r="W82" i="1" s="1"/>
  <c r="R82" i="1"/>
  <c r="U82" i="1" s="1"/>
  <c r="S124" i="1"/>
  <c r="V124" i="1" s="1"/>
  <c r="T124" i="1"/>
  <c r="W124" i="1" s="1"/>
  <c r="R124" i="1"/>
  <c r="U124" i="1" s="1"/>
  <c r="R96" i="1"/>
  <c r="U96" i="1" s="1"/>
  <c r="S163" i="1"/>
  <c r="V163" i="1" s="1"/>
  <c r="T127" i="1"/>
  <c r="W127" i="1" s="1"/>
  <c r="S173" i="1"/>
  <c r="V173" i="1" s="1"/>
  <c r="S141" i="1"/>
  <c r="V141" i="1" s="1"/>
  <c r="T69" i="1"/>
  <c r="W69" i="1" s="1"/>
  <c r="T45" i="1"/>
  <c r="W45" i="1" s="1"/>
  <c r="S37" i="1"/>
  <c r="V37" i="1" s="1"/>
  <c r="T99" i="1"/>
  <c r="W99" i="1" s="1"/>
  <c r="T83" i="1"/>
  <c r="W83" i="1" s="1"/>
  <c r="R67" i="1"/>
  <c r="U67" i="1" s="1"/>
  <c r="S44" i="1"/>
  <c r="V44" i="1" s="1"/>
  <c r="T174" i="1"/>
  <c r="W174" i="1" s="1"/>
  <c r="S174" i="1"/>
  <c r="V174" i="1" s="1"/>
  <c r="R174" i="1"/>
  <c r="U174" i="1" s="1"/>
  <c r="T110" i="1"/>
  <c r="W110" i="1" s="1"/>
  <c r="S110" i="1"/>
  <c r="V110" i="1" s="1"/>
  <c r="R110" i="1"/>
  <c r="U110" i="1" s="1"/>
  <c r="S168" i="1"/>
  <c r="V168" i="1" s="1"/>
  <c r="R168" i="1"/>
  <c r="U168" i="1" s="1"/>
  <c r="T168" i="1"/>
  <c r="W168" i="1" s="1"/>
  <c r="S104" i="1"/>
  <c r="V104" i="1" s="1"/>
  <c r="R104" i="1"/>
  <c r="U104" i="1" s="1"/>
  <c r="T104" i="1"/>
  <c r="W104" i="1" s="1"/>
  <c r="R81" i="1"/>
  <c r="U81" i="1" s="1"/>
  <c r="T81" i="1"/>
  <c r="W81" i="1" s="1"/>
  <c r="S81" i="1"/>
  <c r="V81" i="1" s="1"/>
  <c r="S58" i="1"/>
  <c r="V58" i="1" s="1"/>
  <c r="T58" i="1"/>
  <c r="W58" i="1" s="1"/>
  <c r="R58" i="1"/>
  <c r="U58" i="1" s="1"/>
  <c r="R171" i="1"/>
  <c r="U171" i="1" s="1"/>
  <c r="S171" i="1"/>
  <c r="V171" i="1" s="1"/>
  <c r="T171" i="1"/>
  <c r="W171" i="1" s="1"/>
  <c r="S180" i="1"/>
  <c r="V180" i="1" s="1"/>
  <c r="R180" i="1"/>
  <c r="U180" i="1" s="1"/>
  <c r="T180" i="1"/>
  <c r="W180" i="1" s="1"/>
  <c r="T161" i="1"/>
  <c r="W161" i="1" s="1"/>
  <c r="R161" i="1"/>
  <c r="U161" i="1" s="1"/>
  <c r="S161" i="1"/>
  <c r="V161" i="1" s="1"/>
  <c r="T55" i="1"/>
  <c r="W55" i="1" s="1"/>
  <c r="R55" i="1"/>
  <c r="U55" i="1" s="1"/>
  <c r="S55" i="1"/>
  <c r="V55" i="1" s="1"/>
  <c r="R48" i="1"/>
  <c r="U48" i="1" s="1"/>
  <c r="S48" i="1"/>
  <c r="V48" i="1" s="1"/>
  <c r="T48" i="1"/>
  <c r="W48" i="1" s="1"/>
  <c r="R46" i="1"/>
  <c r="U46" i="1" s="1"/>
  <c r="T178" i="1"/>
  <c r="W178" i="1" s="1"/>
  <c r="R162" i="1"/>
  <c r="U162" i="1" s="1"/>
  <c r="R78" i="1"/>
  <c r="U78" i="1" s="1"/>
  <c r="R62" i="1"/>
  <c r="U62" i="1" s="1"/>
  <c r="T147" i="1"/>
  <c r="W147" i="1" s="1"/>
  <c r="T119" i="1"/>
  <c r="W119" i="1" s="1"/>
  <c r="R164" i="1"/>
  <c r="U164" i="1" s="1"/>
  <c r="R100" i="1"/>
  <c r="U100" i="1" s="1"/>
  <c r="T139" i="1"/>
  <c r="W139" i="1" s="1"/>
  <c r="T131" i="1"/>
  <c r="W131" i="1" s="1"/>
  <c r="R50" i="1"/>
  <c r="U50" i="1" s="1"/>
  <c r="T179" i="1"/>
  <c r="W179" i="1" s="1"/>
  <c r="R182" i="1"/>
  <c r="U182" i="1" s="1"/>
  <c r="S182" i="1"/>
  <c r="V182" i="1" s="1"/>
  <c r="T182" i="1"/>
  <c r="W182" i="1" s="1"/>
  <c r="R134" i="1"/>
  <c r="U134" i="1" s="1"/>
  <c r="S134" i="1"/>
  <c r="V134" i="1" s="1"/>
  <c r="T134" i="1"/>
  <c r="W134" i="1" s="1"/>
  <c r="R122" i="1"/>
  <c r="U122" i="1" s="1"/>
  <c r="T122" i="1"/>
  <c r="W122" i="1" s="1"/>
  <c r="S122" i="1"/>
  <c r="V122" i="1" s="1"/>
  <c r="R155" i="1"/>
  <c r="U155" i="1" s="1"/>
  <c r="S155" i="1"/>
  <c r="V155" i="1" s="1"/>
  <c r="T155" i="1"/>
  <c r="W155" i="1" s="1"/>
  <c r="T126" i="1"/>
  <c r="W126" i="1" s="1"/>
  <c r="S126" i="1"/>
  <c r="V126" i="1" s="1"/>
  <c r="R126" i="1"/>
  <c r="U126" i="1" s="1"/>
  <c r="S152" i="1"/>
  <c r="V152" i="1" s="1"/>
  <c r="R152" i="1"/>
  <c r="U152" i="1" s="1"/>
  <c r="T152" i="1"/>
  <c r="W152" i="1" s="1"/>
  <c r="T97" i="1"/>
  <c r="W97" i="1" s="1"/>
  <c r="R97" i="1"/>
  <c r="U97" i="1" s="1"/>
  <c r="S97" i="1"/>
  <c r="V97" i="1" s="1"/>
  <c r="S74" i="1"/>
  <c r="V74" i="1" s="1"/>
  <c r="T74" i="1"/>
  <c r="W74" i="1" s="1"/>
  <c r="R74" i="1"/>
  <c r="U74" i="1" s="1"/>
  <c r="R49" i="1"/>
  <c r="U49" i="1" s="1"/>
  <c r="S49" i="1"/>
  <c r="V49" i="1" s="1"/>
  <c r="T49" i="1"/>
  <c r="W49" i="1" s="1"/>
  <c r="R151" i="1"/>
  <c r="U151" i="1" s="1"/>
  <c r="T151" i="1"/>
  <c r="W151" i="1" s="1"/>
  <c r="S151" i="1"/>
  <c r="V151" i="1" s="1"/>
  <c r="S172" i="1"/>
  <c r="V172" i="1" s="1"/>
  <c r="T172" i="1"/>
  <c r="W172" i="1" s="1"/>
  <c r="R172" i="1"/>
  <c r="U172" i="1" s="1"/>
  <c r="S144" i="1"/>
  <c r="V144" i="1" s="1"/>
  <c r="T144" i="1"/>
  <c r="W144" i="1" s="1"/>
  <c r="R144" i="1"/>
  <c r="U144" i="1" s="1"/>
  <c r="S116" i="1"/>
  <c r="V116" i="1" s="1"/>
  <c r="R116" i="1"/>
  <c r="U116" i="1" s="1"/>
  <c r="T116" i="1"/>
  <c r="W116" i="1" s="1"/>
  <c r="T177" i="1"/>
  <c r="W177" i="1" s="1"/>
  <c r="R177" i="1"/>
  <c r="U177" i="1" s="1"/>
  <c r="S177" i="1"/>
  <c r="V177" i="1" s="1"/>
  <c r="T113" i="1"/>
  <c r="W113" i="1" s="1"/>
  <c r="R113" i="1"/>
  <c r="U113" i="1" s="1"/>
  <c r="S113" i="1"/>
  <c r="V113" i="1" s="1"/>
  <c r="T89" i="1"/>
  <c r="W89" i="1" s="1"/>
  <c r="S89" i="1"/>
  <c r="V89" i="1" s="1"/>
  <c r="R89" i="1"/>
  <c r="U89" i="1" s="1"/>
  <c r="T71" i="1"/>
  <c r="W71" i="1" s="1"/>
  <c r="R71" i="1"/>
  <c r="U71" i="1" s="1"/>
  <c r="S71" i="1"/>
  <c r="V71" i="1" s="1"/>
  <c r="R64" i="1"/>
  <c r="U64" i="1" s="1"/>
  <c r="S64" i="1"/>
  <c r="V64" i="1" s="1"/>
  <c r="T64" i="1"/>
  <c r="W64" i="1" s="1"/>
  <c r="X27" i="1" l="1"/>
  <c r="Y27" i="1" s="1"/>
  <c r="X25" i="1"/>
  <c r="Y25" i="1" s="1"/>
  <c r="X21" i="1"/>
  <c r="Y21" i="1" s="1"/>
  <c r="X19" i="1"/>
  <c r="Y19" i="1" s="1"/>
  <c r="X14" i="1"/>
  <c r="Y14" i="1" s="1"/>
  <c r="X23" i="1"/>
  <c r="Y23" i="1" s="1"/>
  <c r="X16" i="1"/>
  <c r="Y16" i="1" s="1"/>
  <c r="X29" i="1"/>
  <c r="Y29" i="1" s="1"/>
  <c r="X28" i="1"/>
  <c r="Y28" i="1" s="1"/>
  <c r="X11" i="1"/>
  <c r="X18" i="1"/>
  <c r="Y18" i="1" s="1"/>
  <c r="X12" i="1"/>
  <c r="Y12" i="1" s="1"/>
  <c r="X15" i="1"/>
  <c r="Y15" i="1" s="1"/>
  <c r="X17" i="1"/>
  <c r="Y17" i="1" s="1"/>
  <c r="X26" i="1"/>
  <c r="Y26" i="1" s="1"/>
  <c r="X20" i="1"/>
  <c r="Y20" i="1" s="1"/>
  <c r="X13" i="1"/>
  <c r="Y13" i="1" s="1"/>
  <c r="X24" i="1"/>
  <c r="Y24" i="1" s="1"/>
  <c r="X22" i="1"/>
  <c r="Y22" i="1" s="1"/>
  <c r="Q1" i="1"/>
  <c r="X190" i="1"/>
  <c r="X189" i="1"/>
  <c r="X185" i="1"/>
  <c r="X187" i="1"/>
  <c r="X184" i="1"/>
  <c r="X183" i="1"/>
  <c r="X186" i="1"/>
  <c r="X188" i="1"/>
  <c r="X121" i="1"/>
  <c r="Y121" i="1" s="1"/>
  <c r="X137" i="1"/>
  <c r="X36" i="1"/>
  <c r="X77" i="1"/>
  <c r="X45" i="1"/>
  <c r="X125" i="1"/>
  <c r="X107" i="1"/>
  <c r="X60" i="1"/>
  <c r="X46" i="1"/>
  <c r="X38" i="1"/>
  <c r="X59" i="1"/>
  <c r="X61" i="1"/>
  <c r="X153" i="1"/>
  <c r="X53" i="1"/>
  <c r="X85" i="1"/>
  <c r="X54" i="1"/>
  <c r="X109" i="1"/>
  <c r="X63" i="1"/>
  <c r="X115" i="1"/>
  <c r="X41" i="1"/>
  <c r="X101" i="1"/>
  <c r="X92" i="1"/>
  <c r="X40" i="1"/>
  <c r="X95" i="1"/>
  <c r="X76" i="1"/>
  <c r="X93" i="1"/>
  <c r="X48" i="1"/>
  <c r="X171" i="1"/>
  <c r="X98" i="1"/>
  <c r="X65" i="1"/>
  <c r="X34" i="1"/>
  <c r="X51" i="1"/>
  <c r="X111" i="1"/>
  <c r="X135" i="1"/>
  <c r="X105" i="1"/>
  <c r="X42" i="1"/>
  <c r="X35" i="1"/>
  <c r="X52" i="1"/>
  <c r="X123" i="1"/>
  <c r="X147" i="1"/>
  <c r="X143" i="1"/>
  <c r="X44" i="1"/>
  <c r="X69" i="1"/>
  <c r="X163" i="1"/>
  <c r="X175" i="1"/>
  <c r="X169" i="1"/>
  <c r="X84" i="1"/>
  <c r="X167" i="1"/>
  <c r="X79" i="1"/>
  <c r="X164" i="1"/>
  <c r="X96" i="1"/>
  <c r="X73" i="1"/>
  <c r="X112" i="1"/>
  <c r="X157" i="1"/>
  <c r="X31" i="1"/>
  <c r="X119" i="1"/>
  <c r="X127" i="1"/>
  <c r="X43" i="1"/>
  <c r="X117" i="1"/>
  <c r="X50" i="1"/>
  <c r="X62" i="1"/>
  <c r="X141" i="1"/>
  <c r="X149" i="1"/>
  <c r="X30" i="1"/>
  <c r="X87" i="1"/>
  <c r="X80" i="1"/>
  <c r="X173" i="1"/>
  <c r="X91" i="1"/>
  <c r="X47" i="1"/>
  <c r="X71" i="1"/>
  <c r="X116" i="1"/>
  <c r="X100" i="1"/>
  <c r="X180" i="1"/>
  <c r="X104" i="1"/>
  <c r="X174" i="1"/>
  <c r="X146" i="1"/>
  <c r="X39" i="1"/>
  <c r="X99" i="1"/>
  <c r="X132" i="1"/>
  <c r="X148" i="1"/>
  <c r="X181" i="1"/>
  <c r="X129" i="1"/>
  <c r="X90" i="1"/>
  <c r="X142" i="1"/>
  <c r="X113" i="1"/>
  <c r="X97" i="1"/>
  <c r="X55" i="1"/>
  <c r="X37" i="1"/>
  <c r="X150" i="1"/>
  <c r="X114" i="1"/>
  <c r="X32" i="1"/>
  <c r="X66" i="1"/>
  <c r="X88" i="1"/>
  <c r="X158" i="1"/>
  <c r="X160" i="1"/>
  <c r="X56" i="1"/>
  <c r="X176" i="1"/>
  <c r="X102" i="1"/>
  <c r="X133" i="1"/>
  <c r="X136" i="1"/>
  <c r="X78" i="1"/>
  <c r="X179" i="1"/>
  <c r="X162" i="1"/>
  <c r="X68" i="1"/>
  <c r="X75" i="1"/>
  <c r="X131" i="1"/>
  <c r="X130" i="1"/>
  <c r="X83" i="1"/>
  <c r="X165" i="1"/>
  <c r="X177" i="1"/>
  <c r="X172" i="1"/>
  <c r="X49" i="1"/>
  <c r="X152" i="1"/>
  <c r="X122" i="1"/>
  <c r="X161" i="1"/>
  <c r="X58" i="1"/>
  <c r="X110" i="1"/>
  <c r="X82" i="1"/>
  <c r="X170" i="1"/>
  <c r="X70" i="1"/>
  <c r="X94" i="1"/>
  <c r="X154" i="1"/>
  <c r="X159" i="1"/>
  <c r="X128" i="1"/>
  <c r="X108" i="1"/>
  <c r="X72" i="1"/>
  <c r="X89" i="1"/>
  <c r="X144" i="1"/>
  <c r="X151" i="1"/>
  <c r="X74" i="1"/>
  <c r="X155" i="1"/>
  <c r="X182" i="1"/>
  <c r="X81" i="1"/>
  <c r="X124" i="1"/>
  <c r="X106" i="1"/>
  <c r="X118" i="1"/>
  <c r="X86" i="1"/>
  <c r="X103" i="1"/>
  <c r="X156" i="1"/>
  <c r="X57" i="1"/>
  <c r="X33" i="1"/>
  <c r="X64" i="1"/>
  <c r="X126" i="1"/>
  <c r="X134" i="1"/>
  <c r="X168" i="1"/>
  <c r="X67" i="1"/>
  <c r="X140" i="1"/>
  <c r="X138" i="1"/>
  <c r="X178" i="1"/>
  <c r="X145" i="1"/>
  <c r="X120" i="1"/>
  <c r="X166" i="1"/>
  <c r="X139" i="1"/>
  <c r="V6" i="1" l="1"/>
  <c r="U6" i="1"/>
  <c r="Y11" i="1"/>
  <c r="Y124" i="1"/>
  <c r="Y81" i="1"/>
  <c r="Y95" i="1"/>
  <c r="Y156" i="1"/>
  <c r="Y160" i="1"/>
  <c r="Y90" i="1"/>
  <c r="Y100" i="1"/>
  <c r="Y62" i="1"/>
  <c r="Y79" i="1"/>
  <c r="Y123" i="1"/>
  <c r="Y98" i="1"/>
  <c r="Y41" i="1"/>
  <c r="Y178" i="1"/>
  <c r="Y103" i="1"/>
  <c r="Y144" i="1"/>
  <c r="Y82" i="1"/>
  <c r="Y131" i="1"/>
  <c r="Y158" i="1"/>
  <c r="Y129" i="1"/>
  <c r="Y116" i="1"/>
  <c r="Y50" i="1"/>
  <c r="Y167" i="1"/>
  <c r="Y52" i="1"/>
  <c r="Y171" i="1"/>
  <c r="Y115" i="1"/>
  <c r="Y46" i="1"/>
  <c r="Y37" i="1"/>
  <c r="Y133" i="1"/>
  <c r="Y117" i="1"/>
  <c r="Y69" i="1"/>
  <c r="Y44" i="1"/>
  <c r="Y102" i="1"/>
  <c r="Y130" i="1"/>
  <c r="Y110" i="1"/>
  <c r="Y48" i="1"/>
  <c r="Y42" i="1"/>
  <c r="Y136" i="1"/>
  <c r="Y94" i="1"/>
  <c r="Y166" i="1"/>
  <c r="Y145" i="1"/>
  <c r="Y138" i="1"/>
  <c r="Y75" i="1"/>
  <c r="Y84" i="1"/>
  <c r="Y60" i="1"/>
  <c r="Y72" i="1"/>
  <c r="Y66" i="1"/>
  <c r="Y43" i="1"/>
  <c r="Y67" i="1"/>
  <c r="Y108" i="1"/>
  <c r="Y162" i="1"/>
  <c r="Y32" i="1"/>
  <c r="Y148" i="1"/>
  <c r="Y47" i="1"/>
  <c r="Y127" i="1"/>
  <c r="Y169" i="1"/>
  <c r="Y105" i="1"/>
  <c r="Y93" i="1"/>
  <c r="Y54" i="1"/>
  <c r="Y157" i="1"/>
  <c r="Y146" i="1"/>
  <c r="Y182" i="1"/>
  <c r="Y170" i="1"/>
  <c r="Y89" i="1"/>
  <c r="Y71" i="1"/>
  <c r="Y63" i="1"/>
  <c r="Y68" i="1"/>
  <c r="Y181" i="1"/>
  <c r="Y109" i="1"/>
  <c r="Y161" i="1"/>
  <c r="Y168" i="1"/>
  <c r="Y118" i="1"/>
  <c r="Y128" i="1"/>
  <c r="Y122" i="1"/>
  <c r="Y179" i="1"/>
  <c r="Y114" i="1"/>
  <c r="Y132" i="1"/>
  <c r="Y91" i="1"/>
  <c r="Y119" i="1"/>
  <c r="Y175" i="1"/>
  <c r="Y85" i="1"/>
  <c r="Y125" i="1"/>
  <c r="Y154" i="1"/>
  <c r="Y172" i="1"/>
  <c r="Y33" i="1"/>
  <c r="Y151" i="1"/>
  <c r="Y86" i="1"/>
  <c r="Y88" i="1"/>
  <c r="Y35" i="1"/>
  <c r="Y140" i="1"/>
  <c r="Y58" i="1"/>
  <c r="Y107" i="1"/>
  <c r="Y134" i="1"/>
  <c r="Y106" i="1"/>
  <c r="Y159" i="1"/>
  <c r="Y152" i="1"/>
  <c r="Y78" i="1"/>
  <c r="Y150" i="1"/>
  <c r="Y99" i="1"/>
  <c r="Y173" i="1"/>
  <c r="Y31" i="1"/>
  <c r="Y163" i="1"/>
  <c r="Y135" i="1"/>
  <c r="Y76" i="1"/>
  <c r="Y53" i="1"/>
  <c r="Y45" i="1"/>
  <c r="Y49" i="1"/>
  <c r="Y111" i="1"/>
  <c r="Y77" i="1"/>
  <c r="Y64" i="1"/>
  <c r="Y153" i="1"/>
  <c r="Y36" i="1"/>
  <c r="Y39" i="1"/>
  <c r="Y87" i="1"/>
  <c r="Y174" i="1"/>
  <c r="Y137" i="1"/>
  <c r="Y126" i="1"/>
  <c r="Y139" i="1"/>
  <c r="Y112" i="1"/>
  <c r="Y97" i="1"/>
  <c r="Y73" i="1"/>
  <c r="Y51" i="1"/>
  <c r="Y40" i="1"/>
  <c r="Y57" i="1"/>
  <c r="Y149" i="1"/>
  <c r="Y80" i="1"/>
  <c r="Y55" i="1"/>
  <c r="Y177" i="1"/>
  <c r="Y30" i="1"/>
  <c r="Y143" i="1"/>
  <c r="Y61" i="1"/>
  <c r="Y120" i="1"/>
  <c r="Y155" i="1"/>
  <c r="Y165" i="1"/>
  <c r="Y176" i="1"/>
  <c r="Y113" i="1"/>
  <c r="Y104" i="1"/>
  <c r="Y96" i="1"/>
  <c r="Y34" i="1"/>
  <c r="Y92" i="1"/>
  <c r="Y59" i="1"/>
  <c r="Y74" i="1"/>
  <c r="Y70" i="1"/>
  <c r="Y83" i="1"/>
  <c r="Y56" i="1"/>
  <c r="Y142" i="1"/>
  <c r="Y180" i="1"/>
  <c r="Y141" i="1"/>
  <c r="Y164" i="1"/>
  <c r="Y147" i="1"/>
  <c r="Y65" i="1"/>
  <c r="Y101" i="1"/>
  <c r="Y38" i="1"/>
  <c r="W7" i="1" l="1"/>
  <c r="W6" i="1"/>
  <c r="T1" i="1"/>
  <c r="Z11" i="1" l="1"/>
  <c r="AA11" i="1" s="1"/>
  <c r="Z74" i="1"/>
  <c r="AA74" i="1" s="1"/>
  <c r="Z78" i="1"/>
  <c r="AA78" i="1" s="1"/>
  <c r="Z83" i="1"/>
  <c r="AA83" i="1" s="1"/>
  <c r="Z76" i="1"/>
  <c r="AA76" i="1" s="1"/>
  <c r="Z111" i="1"/>
  <c r="AA111" i="1" s="1"/>
  <c r="Z153" i="1"/>
  <c r="AA153" i="1" s="1"/>
  <c r="Z24" i="1"/>
  <c r="AA24" i="1" s="1"/>
  <c r="Z128" i="1"/>
  <c r="AA128" i="1" s="1"/>
  <c r="Z119" i="1"/>
  <c r="AA119" i="1" s="1"/>
  <c r="Z66" i="1"/>
  <c r="AA66" i="1" s="1"/>
  <c r="Z18" i="1"/>
  <c r="AA18" i="1" s="1"/>
  <c r="Z19" i="1"/>
  <c r="AA19" i="1" s="1"/>
  <c r="Z109" i="1"/>
  <c r="AA109" i="1" s="1"/>
  <c r="Z110" i="1"/>
  <c r="AA110" i="1" s="1"/>
  <c r="Z130" i="1"/>
  <c r="AA130" i="1" s="1"/>
  <c r="Z65" i="1"/>
  <c r="AA65" i="1" s="1"/>
  <c r="Z170" i="1"/>
  <c r="AA170" i="1" s="1"/>
  <c r="Z57" i="1"/>
  <c r="AA57" i="1" s="1"/>
  <c r="Z125" i="1"/>
  <c r="AA125" i="1" s="1"/>
  <c r="Z38" i="1"/>
  <c r="AA38" i="1" s="1"/>
  <c r="Z177" i="1"/>
  <c r="AA177" i="1" s="1"/>
  <c r="Z39" i="1"/>
  <c r="AA39" i="1" s="1"/>
  <c r="Z63" i="1"/>
  <c r="AA63" i="1" s="1"/>
  <c r="Z165" i="1"/>
  <c r="AA165" i="1" s="1"/>
  <c r="Z121" i="1"/>
  <c r="AA121" i="1" s="1"/>
  <c r="Z33" i="1"/>
  <c r="AA33" i="1" s="1"/>
  <c r="Z124" i="1"/>
  <c r="AA124" i="1" s="1"/>
  <c r="Z186" i="1"/>
  <c r="Z25" i="1"/>
  <c r="AA25" i="1" s="1"/>
  <c r="Z15" i="1"/>
  <c r="AA15" i="1" s="1"/>
  <c r="Z12" i="1"/>
  <c r="AA12" i="1" s="1"/>
  <c r="Z52" i="1"/>
  <c r="AA52" i="1" s="1"/>
  <c r="Z150" i="1"/>
  <c r="AA150" i="1" s="1"/>
  <c r="Z48" i="1"/>
  <c r="AA48" i="1" s="1"/>
  <c r="Z136" i="1"/>
  <c r="AA136" i="1" s="1"/>
  <c r="Z31" i="1"/>
  <c r="AA31" i="1" s="1"/>
  <c r="Z154" i="1"/>
  <c r="AA154" i="1" s="1"/>
  <c r="Z141" i="1"/>
  <c r="AA141" i="1" s="1"/>
  <c r="Z104" i="1"/>
  <c r="AA104" i="1" s="1"/>
  <c r="Z90" i="1"/>
  <c r="AA90" i="1" s="1"/>
  <c r="Z135" i="1"/>
  <c r="AA135" i="1" s="1"/>
  <c r="Z143" i="1"/>
  <c r="AA143" i="1" s="1"/>
  <c r="Z190" i="1"/>
  <c r="Z47" i="1"/>
  <c r="AA47" i="1" s="1"/>
  <c r="Z49" i="1"/>
  <c r="AA49" i="1" s="1"/>
  <c r="Z34" i="1"/>
  <c r="AA34" i="1" s="1"/>
  <c r="Z180" i="1"/>
  <c r="AA180" i="1" s="1"/>
  <c r="Z43" i="1"/>
  <c r="AA43" i="1" s="1"/>
  <c r="Z172" i="1"/>
  <c r="AA172" i="1" s="1"/>
  <c r="Z94" i="1"/>
  <c r="AA94" i="1" s="1"/>
  <c r="Z70" i="1"/>
  <c r="AA70" i="1" s="1"/>
  <c r="Z162" i="1"/>
  <c r="AA162" i="1" s="1"/>
  <c r="Z148" i="1"/>
  <c r="AA148" i="1" s="1"/>
  <c r="Z73" i="1"/>
  <c r="AA73" i="1" s="1"/>
  <c r="Z108" i="1"/>
  <c r="AA108" i="1" s="1"/>
  <c r="Z30" i="1"/>
  <c r="AA30" i="1" s="1"/>
  <c r="Z44" i="1"/>
  <c r="AA44" i="1" s="1"/>
  <c r="Z20" i="1"/>
  <c r="AA20" i="1" s="1"/>
  <c r="Z99" i="1"/>
  <c r="AA99" i="1" s="1"/>
  <c r="Z100" i="1"/>
  <c r="AA100" i="1" s="1"/>
  <c r="Z96" i="1"/>
  <c r="AA96" i="1" s="1"/>
  <c r="Z184" i="1"/>
  <c r="Z61" i="1"/>
  <c r="AA61" i="1" s="1"/>
  <c r="Z120" i="1"/>
  <c r="AA120" i="1" s="1"/>
  <c r="Z41" i="1"/>
  <c r="AA41" i="1" s="1"/>
  <c r="Z166" i="1"/>
  <c r="AA166" i="1" s="1"/>
  <c r="Z115" i="1"/>
  <c r="AA115" i="1" s="1"/>
  <c r="Z189" i="1"/>
  <c r="Z42" i="1"/>
  <c r="AA42" i="1" s="1"/>
  <c r="Z160" i="1"/>
  <c r="AA160" i="1" s="1"/>
  <c r="Z161" i="1"/>
  <c r="AA161" i="1" s="1"/>
  <c r="Z36" i="1"/>
  <c r="AA36" i="1" s="1"/>
  <c r="Z117" i="1"/>
  <c r="AA117" i="1" s="1"/>
  <c r="Z79" i="1"/>
  <c r="AA79" i="1" s="1"/>
  <c r="Z75" i="1"/>
  <c r="AA75" i="1" s="1"/>
  <c r="Z98" i="1"/>
  <c r="AA98" i="1" s="1"/>
  <c r="Z22" i="1"/>
  <c r="AA22" i="1" s="1"/>
  <c r="Z68" i="1"/>
  <c r="AA68" i="1" s="1"/>
  <c r="Z147" i="1"/>
  <c r="AA147" i="1" s="1"/>
  <c r="Z93" i="1"/>
  <c r="AA93" i="1" s="1"/>
  <c r="Z188" i="1"/>
  <c r="Z35" i="1"/>
  <c r="AA35" i="1" s="1"/>
  <c r="Z175" i="1"/>
  <c r="AA175" i="1" s="1"/>
  <c r="Z84" i="1"/>
  <c r="AA84" i="1" s="1"/>
  <c r="Z146" i="1"/>
  <c r="AA146" i="1" s="1"/>
  <c r="Z53" i="1"/>
  <c r="AA53" i="1" s="1"/>
  <c r="Z88" i="1"/>
  <c r="AA88" i="1" s="1"/>
  <c r="Z103" i="1"/>
  <c r="AA103" i="1" s="1"/>
  <c r="Z156" i="1"/>
  <c r="AA156" i="1" s="1"/>
  <c r="Z159" i="1"/>
  <c r="AA159" i="1" s="1"/>
  <c r="Z179" i="1"/>
  <c r="AA179" i="1" s="1"/>
  <c r="Z105" i="1"/>
  <c r="AA105" i="1" s="1"/>
  <c r="Z21" i="1"/>
  <c r="AA21" i="1" s="1"/>
  <c r="Z77" i="1"/>
  <c r="AA77" i="1" s="1"/>
  <c r="Z134" i="1"/>
  <c r="AA134" i="1" s="1"/>
  <c r="Z116" i="1"/>
  <c r="AA116" i="1" s="1"/>
  <c r="Z123" i="1"/>
  <c r="AA123" i="1" s="1"/>
  <c r="Z16" i="1"/>
  <c r="AA16" i="1" s="1"/>
  <c r="Z26" i="1"/>
  <c r="AA26" i="1" s="1"/>
  <c r="Z107" i="1"/>
  <c r="AA107" i="1" s="1"/>
  <c r="Z28" i="1"/>
  <c r="AA28" i="1" s="1"/>
  <c r="Z92" i="1"/>
  <c r="AA92" i="1" s="1"/>
  <c r="Z129" i="1"/>
  <c r="AA129" i="1" s="1"/>
  <c r="Z112" i="1"/>
  <c r="AA112" i="1" s="1"/>
  <c r="Z46" i="1"/>
  <c r="AA46" i="1" s="1"/>
  <c r="Z17" i="1"/>
  <c r="AA17" i="1" s="1"/>
  <c r="Z122" i="1"/>
  <c r="AA122" i="1" s="1"/>
  <c r="Z80" i="1"/>
  <c r="AA80" i="1" s="1"/>
  <c r="Z58" i="1"/>
  <c r="AA58" i="1" s="1"/>
  <c r="Z13" i="1"/>
  <c r="AA13" i="1" s="1"/>
  <c r="Z144" i="1"/>
  <c r="AA144" i="1" s="1"/>
  <c r="Z45" i="1"/>
  <c r="AA45" i="1" s="1"/>
  <c r="Z37" i="1"/>
  <c r="AA37" i="1" s="1"/>
  <c r="Z137" i="1"/>
  <c r="AA137" i="1" s="1"/>
  <c r="Z139" i="1"/>
  <c r="AA139" i="1" s="1"/>
  <c r="Z171" i="1"/>
  <c r="AA171" i="1" s="1"/>
  <c r="Z56" i="1"/>
  <c r="AA56" i="1" s="1"/>
  <c r="Z32" i="1"/>
  <c r="AA32" i="1" s="1"/>
  <c r="Z185" i="1"/>
  <c r="Z54" i="1"/>
  <c r="AA54" i="1" s="1"/>
  <c r="Z50" i="1"/>
  <c r="AA50" i="1" s="1"/>
  <c r="Z174" i="1"/>
  <c r="AA174" i="1" s="1"/>
  <c r="Z102" i="1"/>
  <c r="AA102" i="1" s="1"/>
  <c r="Z14" i="1"/>
  <c r="AA14" i="1" s="1"/>
  <c r="Z72" i="1"/>
  <c r="AA72" i="1" s="1"/>
  <c r="Z113" i="1"/>
  <c r="AA113" i="1" s="1"/>
  <c r="Z81" i="1"/>
  <c r="AA81" i="1" s="1"/>
  <c r="Z181" i="1"/>
  <c r="AA181" i="1" s="1"/>
  <c r="Z69" i="1"/>
  <c r="AA69" i="1" s="1"/>
  <c r="Z106" i="1"/>
  <c r="AA106" i="1" s="1"/>
  <c r="Z29" i="1"/>
  <c r="AA29" i="1" s="1"/>
  <c r="Z140" i="1"/>
  <c r="AA140" i="1" s="1"/>
  <c r="Z40" i="1"/>
  <c r="AA40" i="1" s="1"/>
  <c r="Z67" i="1"/>
  <c r="AA67" i="1" s="1"/>
  <c r="Z51" i="1"/>
  <c r="AA51" i="1" s="1"/>
  <c r="Z60" i="1"/>
  <c r="AA60" i="1" s="1"/>
  <c r="Z132" i="1"/>
  <c r="AA132" i="1" s="1"/>
  <c r="Z59" i="1"/>
  <c r="AA59" i="1" s="1"/>
  <c r="Z62" i="1"/>
  <c r="AA62" i="1" s="1"/>
  <c r="Z118" i="1"/>
  <c r="AA118" i="1" s="1"/>
  <c r="Z173" i="1"/>
  <c r="AA173" i="1" s="1"/>
  <c r="Z164" i="1"/>
  <c r="AA164" i="1" s="1"/>
  <c r="Z127" i="1"/>
  <c r="AA127" i="1" s="1"/>
  <c r="Z163" i="1"/>
  <c r="AA163" i="1" s="1"/>
  <c r="Z169" i="1"/>
  <c r="AA169" i="1" s="1"/>
  <c r="Z86" i="1"/>
  <c r="AA86" i="1" s="1"/>
  <c r="Z178" i="1"/>
  <c r="AA178" i="1" s="1"/>
  <c r="Z91" i="1"/>
  <c r="AA91" i="1" s="1"/>
  <c r="Z187" i="1"/>
  <c r="Z138" i="1"/>
  <c r="AA138" i="1" s="1"/>
  <c r="Z149" i="1"/>
  <c r="AA149" i="1" s="1"/>
  <c r="Z64" i="1"/>
  <c r="AA64" i="1" s="1"/>
  <c r="Z168" i="1"/>
  <c r="AA168" i="1" s="1"/>
  <c r="Z157" i="1"/>
  <c r="AA157" i="1" s="1"/>
  <c r="Z55" i="1"/>
  <c r="AA55" i="1" s="1"/>
  <c r="Z126" i="1"/>
  <c r="AA126" i="1" s="1"/>
  <c r="Z27" i="1"/>
  <c r="AA27" i="1" s="1"/>
  <c r="Z114" i="1"/>
  <c r="AA114" i="1" s="1"/>
  <c r="Z151" i="1"/>
  <c r="AA151" i="1" s="1"/>
  <c r="Z87" i="1"/>
  <c r="AA87" i="1" s="1"/>
  <c r="Z23" i="1"/>
  <c r="AA23" i="1" s="1"/>
  <c r="Z183" i="1"/>
  <c r="Z89" i="1"/>
  <c r="AA89" i="1" s="1"/>
  <c r="Z142" i="1"/>
  <c r="AA142" i="1" s="1"/>
  <c r="Z82" i="1"/>
  <c r="AA82" i="1" s="1"/>
  <c r="Z131" i="1"/>
  <c r="AA131" i="1" s="1"/>
  <c r="Z152" i="1"/>
  <c r="AA152" i="1" s="1"/>
  <c r="Z182" i="1"/>
  <c r="AA182" i="1" s="1"/>
  <c r="Z158" i="1"/>
  <c r="AA158" i="1" s="1"/>
  <c r="Z176" i="1"/>
  <c r="AA176" i="1" s="1"/>
  <c r="Z97" i="1"/>
  <c r="AA97" i="1" s="1"/>
  <c r="Z145" i="1"/>
  <c r="AA145" i="1" s="1"/>
  <c r="Z95" i="1"/>
  <c r="AA95" i="1" s="1"/>
  <c r="Z101" i="1"/>
  <c r="AA101" i="1" s="1"/>
  <c r="Z71" i="1"/>
  <c r="AA71" i="1" s="1"/>
  <c r="Z85" i="1"/>
  <c r="AA85" i="1" s="1"/>
  <c r="Z167" i="1"/>
  <c r="AA167" i="1" s="1"/>
  <c r="Z133" i="1"/>
  <c r="AA133" i="1" s="1"/>
  <c r="Z155" i="1"/>
  <c r="AA155" i="1" s="1"/>
</calcChain>
</file>

<file path=xl/connections.xml><?xml version="1.0" encoding="utf-8"?>
<connections xmlns="http://schemas.openxmlformats.org/spreadsheetml/2006/main">
  <connection id="1" name="set1stat-analysis-1-5-2007" type="6" refreshedVersion="5" background="1" saveData="1">
    <textPr codePage="437" sourceFile="I:\HealthInformaticsCertificate\HINF539-MGMT539\Hong\Week5\set1stat-analysis-1-5-2007.txt" tab="0" delimiter="|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<sst xmlns="http://schemas.openxmlformats.org/spreadsheetml/2006/main" count="39" uniqueCount="39">
  <si>
    <t>x1</t>
  </si>
  <si>
    <t>x2</t>
  </si>
  <si>
    <t>x3</t>
  </si>
  <si>
    <t>x4</t>
  </si>
  <si>
    <t>w1</t>
  </si>
  <si>
    <t>w2</t>
  </si>
  <si>
    <t>w3</t>
  </si>
  <si>
    <t>w4</t>
  </si>
  <si>
    <t>Class</t>
  </si>
  <si>
    <t>neuron weighted sum</t>
  </si>
  <si>
    <t>normalized weighted sum</t>
  </si>
  <si>
    <t>max</t>
  </si>
  <si>
    <t>min</t>
  </si>
  <si>
    <t>b1</t>
  </si>
  <si>
    <t>W21</t>
  </si>
  <si>
    <t>W22</t>
  </si>
  <si>
    <t>W23</t>
  </si>
  <si>
    <t>B2</t>
  </si>
  <si>
    <t>Neuron</t>
  </si>
  <si>
    <t>Scoring data set</t>
  </si>
  <si>
    <t>sigmoid transformed</t>
  </si>
  <si>
    <t>2nd hidden layer aggregation</t>
  </si>
  <si>
    <t>2nd layer transformation</t>
  </si>
  <si>
    <t>mean</t>
  </si>
  <si>
    <t>count</t>
  </si>
  <si>
    <t>cutoff</t>
  </si>
  <si>
    <t>missed</t>
  </si>
  <si>
    <t>Predict</t>
  </si>
  <si>
    <t>Diff</t>
  </si>
  <si>
    <t>Wo1</t>
  </si>
  <si>
    <t>Bo1</t>
  </si>
  <si>
    <t>Wo2</t>
  </si>
  <si>
    <t>Bo2</t>
  </si>
  <si>
    <t>Output-1</t>
  </si>
  <si>
    <t>Error-1</t>
  </si>
  <si>
    <t>Error Sum1</t>
  </si>
  <si>
    <t>Output-2</t>
  </si>
  <si>
    <t>Error-2</t>
  </si>
  <si>
    <t>Error 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</si>
</sst>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et1stat-analysis-1-5-200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0"/>
  <sheetViews>
    <sheetView tabSelected="1" workbookViewId="0">
      <selection activeCell="AI191" sqref="AI191"/>
    </sheetView>
  </sheetViews>
  <sheetFormatPr defaultRowHeight="15" x14ac:dyDescent="0.25"/>
  <cols>
    <col min="5" max="5" width="8.140625" bestFit="1" customWidth="1"/>
    <col min="16" max="16" width="10.85546875" customWidth="1"/>
    <col min="19" max="19" width="12" bestFit="1" customWidth="1"/>
  </cols>
  <sheetData>
    <row r="1" spans="1:27" x14ac:dyDescent="0.25">
      <c r="A1" t="s">
        <v>18</v>
      </c>
      <c r="B1" t="s">
        <v>4</v>
      </c>
      <c r="C1" t="s">
        <v>5</v>
      </c>
      <c r="D1" t="s">
        <v>6</v>
      </c>
      <c r="E1" t="s">
        <v>7</v>
      </c>
      <c r="F1" t="s">
        <v>13</v>
      </c>
      <c r="G1" t="s">
        <v>29</v>
      </c>
      <c r="H1" t="s">
        <v>30</v>
      </c>
      <c r="I1" t="s">
        <v>14</v>
      </c>
      <c r="J1" t="s">
        <v>15</v>
      </c>
      <c r="K1" t="s">
        <v>16</v>
      </c>
      <c r="L1" t="s">
        <v>17</v>
      </c>
      <c r="M1" t="s">
        <v>31</v>
      </c>
      <c r="N1" t="s">
        <v>32</v>
      </c>
      <c r="P1" t="s">
        <v>35</v>
      </c>
      <c r="Q1">
        <f>SUM(Q11:Q182)</f>
        <v>28342.085131513624</v>
      </c>
      <c r="S1" t="s">
        <v>38</v>
      </c>
      <c r="T1">
        <f>SUM(Y11:Y182)</f>
        <v>21256.678614353492</v>
      </c>
    </row>
    <row r="2" spans="1:27" x14ac:dyDescent="0.25">
      <c r="A2">
        <v>1</v>
      </c>
      <c r="B2">
        <v>0.59027138015176761</v>
      </c>
      <c r="C2">
        <v>-2.649635813006129</v>
      </c>
      <c r="D2">
        <v>4.14553724976167</v>
      </c>
      <c r="E2">
        <v>1.1240324277598237</v>
      </c>
      <c r="F2">
        <v>1.0000000106661149</v>
      </c>
      <c r="G2">
        <v>13.487411672368362</v>
      </c>
      <c r="H2">
        <v>20.495675332394828</v>
      </c>
      <c r="I2">
        <v>1.9710805979681136</v>
      </c>
      <c r="J2">
        <v>1.9851304929770379</v>
      </c>
      <c r="K2">
        <v>2.0882156639360789</v>
      </c>
      <c r="L2">
        <v>4.0531918929524169</v>
      </c>
      <c r="M2">
        <v>14.699577901562225</v>
      </c>
      <c r="N2">
        <v>15.829294338877727</v>
      </c>
    </row>
    <row r="3" spans="1:27" x14ac:dyDescent="0.25">
      <c r="A3">
        <v>2</v>
      </c>
      <c r="B3">
        <v>2.9041548520889897</v>
      </c>
      <c r="C3">
        <v>-6.5987247933021518</v>
      </c>
      <c r="D3">
        <v>10.182966708431918</v>
      </c>
      <c r="E3">
        <v>0.96853286555377249</v>
      </c>
      <c r="F3">
        <v>1.5000000391061998</v>
      </c>
      <c r="G3">
        <v>29.643745905910752</v>
      </c>
      <c r="H3">
        <v>1.5000000391061998</v>
      </c>
      <c r="I3">
        <v>0.33553415132987402</v>
      </c>
      <c r="J3">
        <v>0.31830168333527847</v>
      </c>
      <c r="K3">
        <v>0.33695747754874822</v>
      </c>
      <c r="L3">
        <v>-3.5274769329912274</v>
      </c>
      <c r="M3">
        <v>32.414881083774425</v>
      </c>
      <c r="N3">
        <v>1.5000000391061998</v>
      </c>
    </row>
    <row r="4" spans="1:27" x14ac:dyDescent="0.25">
      <c r="A4">
        <v>3</v>
      </c>
      <c r="B4">
        <v>7.3462153226184155</v>
      </c>
      <c r="C4">
        <v>-4.9714520957269785</v>
      </c>
      <c r="D4">
        <v>19.120191872553207</v>
      </c>
      <c r="E4">
        <v>0.57497224509516709</v>
      </c>
      <c r="F4">
        <v>2.0000000225029222</v>
      </c>
      <c r="G4">
        <v>52.090723883974142</v>
      </c>
      <c r="H4">
        <v>2.0000000327611303</v>
      </c>
      <c r="I4">
        <v>4.7957468311963893</v>
      </c>
      <c r="J4">
        <v>4.9986297534135229</v>
      </c>
      <c r="K4">
        <v>4.7597302269438639</v>
      </c>
      <c r="L4">
        <v>-6.9789883109980373</v>
      </c>
      <c r="M4">
        <v>56.147437683868631</v>
      </c>
      <c r="N4">
        <v>2.0000000327611303</v>
      </c>
    </row>
    <row r="5" spans="1:27" x14ac:dyDescent="0.25">
      <c r="T5">
        <v>39</v>
      </c>
      <c r="U5">
        <v>69</v>
      </c>
      <c r="V5">
        <v>84</v>
      </c>
      <c r="W5" t="s">
        <v>25</v>
      </c>
      <c r="X5" t="s">
        <v>26</v>
      </c>
    </row>
    <row r="6" spans="1:27" x14ac:dyDescent="0.25">
      <c r="F6" t="s">
        <v>11</v>
      </c>
      <c r="G6">
        <f>MAX(G11:G182)</f>
        <v>57.645053412473686</v>
      </c>
      <c r="H6">
        <f t="shared" ref="H6:I6" si="0">MAX(H11:H182)</f>
        <v>211.33172512571855</v>
      </c>
      <c r="I6">
        <f t="shared" si="0"/>
        <v>441.78517534427669</v>
      </c>
      <c r="S6" t="s">
        <v>23</v>
      </c>
      <c r="T6">
        <f>AVERAGEIFS($X$11:$X$182, $F$11:$F$182, T$5)</f>
        <v>51.061379030144295</v>
      </c>
      <c r="U6">
        <f t="shared" ref="U6:V6" si="1">AVERAGEIFS($X$11:$X$182, $F$11:$F$182, U$5)</f>
        <v>65.272561590384726</v>
      </c>
      <c r="V6">
        <f t="shared" si="1"/>
        <v>79.638057952019622</v>
      </c>
      <c r="W6">
        <f>(T6*T7 + U6*U7)/(T7+U7)</f>
        <v>58.989722984804736</v>
      </c>
      <c r="X6">
        <f>SUM(AA11:AA182)</f>
        <v>48</v>
      </c>
    </row>
    <row r="7" spans="1:27" x14ac:dyDescent="0.25">
      <c r="F7" t="s">
        <v>12</v>
      </c>
      <c r="G7">
        <f>MIN(G11:G182)</f>
        <v>20.570373620940245</v>
      </c>
      <c r="H7">
        <f t="shared" ref="H7:I7" si="2">MIN(H11:H182)</f>
        <v>84.887234069302067</v>
      </c>
      <c r="I7">
        <f t="shared" si="2"/>
        <v>167.79521076837469</v>
      </c>
      <c r="S7" t="s">
        <v>24</v>
      </c>
      <c r="T7">
        <f>COUNTIFS($F$11:$F$182, T$5)</f>
        <v>42</v>
      </c>
      <c r="U7">
        <f t="shared" ref="U7:V7" si="3">COUNTIFS($F$11:$F$182, U$5)</f>
        <v>53</v>
      </c>
      <c r="V7">
        <f t="shared" si="3"/>
        <v>77</v>
      </c>
      <c r="W7">
        <f>(U6*U7+V6*V7)/(U7+V7)</f>
        <v>73.781355589199251</v>
      </c>
    </row>
    <row r="9" spans="1:27" x14ac:dyDescent="0.25">
      <c r="G9" s="6" t="s">
        <v>9</v>
      </c>
      <c r="H9" s="6"/>
      <c r="I9" s="6"/>
      <c r="J9" s="6" t="s">
        <v>10</v>
      </c>
      <c r="K9" s="6"/>
      <c r="L9" s="6"/>
      <c r="M9" s="6" t="s">
        <v>20</v>
      </c>
      <c r="N9" s="6"/>
      <c r="O9" s="6"/>
      <c r="P9" s="2"/>
      <c r="Q9" s="2"/>
      <c r="R9" s="6" t="s">
        <v>21</v>
      </c>
      <c r="S9" s="6"/>
      <c r="T9" s="6"/>
      <c r="U9" s="6" t="s">
        <v>22</v>
      </c>
      <c r="V9" s="6"/>
      <c r="W9" s="6"/>
    </row>
    <row r="10" spans="1:27" x14ac:dyDescent="0.25">
      <c r="B10" t="s">
        <v>0</v>
      </c>
      <c r="C10" t="s">
        <v>1</v>
      </c>
      <c r="D10" t="s">
        <v>2</v>
      </c>
      <c r="E10" t="s">
        <v>3</v>
      </c>
      <c r="F10" t="s">
        <v>8</v>
      </c>
      <c r="G10">
        <v>1</v>
      </c>
      <c r="H10">
        <v>2</v>
      </c>
      <c r="I10">
        <v>3</v>
      </c>
      <c r="J10">
        <v>1</v>
      </c>
      <c r="K10">
        <v>2</v>
      </c>
      <c r="L10">
        <v>3</v>
      </c>
      <c r="M10">
        <v>1</v>
      </c>
      <c r="N10">
        <v>2</v>
      </c>
      <c r="O10">
        <v>3</v>
      </c>
      <c r="P10" t="s">
        <v>33</v>
      </c>
      <c r="Q10" t="s">
        <v>34</v>
      </c>
      <c r="R10">
        <v>1</v>
      </c>
      <c r="S10">
        <v>2</v>
      </c>
      <c r="T10">
        <v>3</v>
      </c>
      <c r="U10">
        <v>1</v>
      </c>
      <c r="V10">
        <v>2</v>
      </c>
      <c r="W10">
        <v>3</v>
      </c>
      <c r="X10" t="s">
        <v>36</v>
      </c>
      <c r="Y10" t="s">
        <v>37</v>
      </c>
      <c r="Z10" t="s">
        <v>27</v>
      </c>
      <c r="AA10" t="s">
        <v>28</v>
      </c>
    </row>
    <row r="11" spans="1:27" x14ac:dyDescent="0.25">
      <c r="B11">
        <v>30.1</v>
      </c>
      <c r="C11">
        <v>-4.9000000000000004</v>
      </c>
      <c r="D11">
        <v>-0.4</v>
      </c>
      <c r="E11">
        <v>8</v>
      </c>
      <c r="F11">
        <v>39</v>
      </c>
      <c r="G11">
        <f>SUMPRODUCT($B11:$E11, INDEX($B$2:$E$4, G$10, 0))+ INDEX($F$2:$F$4, G$10, 1)</f>
        <v>39.084428559138274</v>
      </c>
      <c r="H11">
        <f t="shared" ref="H11:I24" si="4">SUMPRODUCT($B11:$E11, INDEX($B$2:$E$4, H$10, 0))+ INDEX($F$2:$F$4, H$10, 1)</f>
        <v>124.92388881522275</v>
      </c>
      <c r="I11">
        <f t="shared" si="4"/>
        <v>244.43289771411949</v>
      </c>
      <c r="J11">
        <f>(G11 - G$7)/(G$6 - G$7) * 2 - 1</f>
        <v>-1.2561110547478771E-3</v>
      </c>
      <c r="K11">
        <f t="shared" ref="K11:L11" si="5">(H11 - H$7)/(H$6 - H$7) * 2 - 1</f>
        <v>-0.36673152920426888</v>
      </c>
      <c r="L11">
        <f t="shared" si="5"/>
        <v>-0.44058033611289982</v>
      </c>
      <c r="M11">
        <f>1/(1+EXP(-J11))</f>
        <v>0.49968597227760286</v>
      </c>
      <c r="N11">
        <f t="shared" ref="N11:O11" si="6">1/(1+EXP(-K11))</f>
        <v>0.40933103479841199</v>
      </c>
      <c r="O11">
        <f t="shared" si="6"/>
        <v>0.39160269546595405</v>
      </c>
      <c r="P11">
        <f>MMULT(M11:O11, $G$2:$G$4)+$H$2</f>
        <v>59.768118816115162</v>
      </c>
      <c r="Q11">
        <f>(F11-P11)^2</f>
        <v>431.31475916027665</v>
      </c>
      <c r="R11">
        <f>SUMPRODUCT($M11:$O11, INDEX($I$2:$K$4, R$10, 0))+INDEX($L$2:$L$4, R$10, 1)</f>
        <v>6.6684396195974003</v>
      </c>
      <c r="S11">
        <f t="shared" ref="R11:T24" si="7">SUMPRODUCT($M11:$O11, INDEX($I$2:$K$4, S$10, 0))+INDEX($L$2:$L$4, S$10, 1)</f>
        <v>-3.0975710104684144</v>
      </c>
      <c r="T11">
        <f t="shared" si="7"/>
        <v>-0.67260341675355484</v>
      </c>
      <c r="U11">
        <f>1/(1+EXP(-R11))</f>
        <v>0.99873123233590111</v>
      </c>
      <c r="V11">
        <f t="shared" ref="V11:V74" si="8">1/(1+EXP(-S11))</f>
        <v>4.320755964528028E-2</v>
      </c>
      <c r="W11">
        <f t="shared" ref="W11:W74" si="9">1/(1+EXP(-T11))</f>
        <v>0.33791413756442873</v>
      </c>
      <c r="X11">
        <f t="shared" ref="X11:X42" si="10">MMULT(U11:W11, $M$2:$M$4)+$N$2</f>
        <v>50.883802780541373</v>
      </c>
      <c r="Y11">
        <f>(F11-X11)^2</f>
        <v>141.22476852680288</v>
      </c>
      <c r="Z11">
        <f>IF(X11&lt;$W$6, 39, IF(X11&lt;$W$7, 69, 84))</f>
        <v>39</v>
      </c>
      <c r="AA11">
        <f>IF(F11=Z11, 0, 1)</f>
        <v>0</v>
      </c>
    </row>
    <row r="12" spans="1:27" x14ac:dyDescent="0.25">
      <c r="B12">
        <v>31.1</v>
      </c>
      <c r="C12">
        <v>-5.6</v>
      </c>
      <c r="D12">
        <v>-0.4</v>
      </c>
      <c r="E12">
        <v>7</v>
      </c>
      <c r="F12">
        <v>39</v>
      </c>
      <c r="G12">
        <f t="shared" ref="G12:G24" si="11">SUMPRODUCT($B12:$E12, INDEX($B$2:$E$4, G$10, 0))+ INDEX($F$2:$F$4, G$10, 1)</f>
        <v>40.405412580634504</v>
      </c>
      <c r="H12">
        <f t="shared" si="4"/>
        <v>131.47861815706946</v>
      </c>
      <c r="I12">
        <f t="shared" si="4"/>
        <v>254.68415725865162</v>
      </c>
      <c r="J12">
        <f t="shared" ref="J12:J24" si="12">(G12 - G$7)/(G$6 - G$7) * 2 - 1</f>
        <v>7.0004599970888259E-2</v>
      </c>
      <c r="K12">
        <f t="shared" ref="K12:K24" si="13">(H12 - H$7)/(H$6 - H$7) * 2 - 1</f>
        <v>-0.26305395041719226</v>
      </c>
      <c r="L12">
        <f t="shared" ref="L12:L24" si="14">(I12 - I$7)/(I$6 - I$7) * 2 - 1</f>
        <v>-0.36575088343276507</v>
      </c>
      <c r="M12">
        <f t="shared" ref="M12:M24" si="15">1/(1+EXP(-J12))</f>
        <v>0.51749400625142794</v>
      </c>
      <c r="N12">
        <f t="shared" ref="N12:N24" si="16">1/(1+EXP(-K12))</f>
        <v>0.43461312828494819</v>
      </c>
      <c r="O12">
        <f t="shared" ref="O12:O24" si="17">1/(1+EXP(-L12))</f>
        <v>0.40956815555284909</v>
      </c>
      <c r="P12">
        <f t="shared" ref="P12:P75" si="18">MMULT(M12:O12, $G$2:$G$4)+$H$2</f>
        <v>61.69359287751503</v>
      </c>
      <c r="Q12">
        <f t="shared" ref="Q12:Q75" si="19">(F12-P12)^2</f>
        <v>514.99915769040092</v>
      </c>
      <c r="R12">
        <f t="shared" si="7"/>
        <v>6.7912446997208562</v>
      </c>
      <c r="S12">
        <f t="shared" si="7"/>
        <v>-3.0774948778732663</v>
      </c>
      <c r="T12">
        <f t="shared" si="7"/>
        <v>-0.37531402610681486</v>
      </c>
      <c r="U12">
        <f t="shared" ref="U12:U74" si="20">1/(1+EXP(-R12))</f>
        <v>0.99887769159443995</v>
      </c>
      <c r="V12">
        <f t="shared" si="8"/>
        <v>4.4045173657452086E-2</v>
      </c>
      <c r="W12">
        <f t="shared" si="9"/>
        <v>0.40725759229902297</v>
      </c>
      <c r="X12">
        <f t="shared" si="10"/>
        <v>54.806564131915124</v>
      </c>
      <c r="Y12">
        <f t="shared" ref="Y12:Y75" si="21">(F12-X12)^2</f>
        <v>249.84746965634571</v>
      </c>
      <c r="Z12">
        <f t="shared" ref="Z12:Z75" si="22">IF(X12&lt;$W$6, 39, IF(X12&lt;$W$7, 69, 84))</f>
        <v>39</v>
      </c>
      <c r="AA12">
        <f t="shared" ref="AA12:AA75" si="23">IF(F12=Z12, 0, 1)</f>
        <v>0</v>
      </c>
    </row>
    <row r="13" spans="1:27" x14ac:dyDescent="0.25">
      <c r="B13">
        <v>44.4</v>
      </c>
      <c r="C13">
        <v>-5.0999999999999996</v>
      </c>
      <c r="D13">
        <v>-3.7</v>
      </c>
      <c r="E13">
        <v>5</v>
      </c>
      <c r="F13">
        <v>39</v>
      </c>
      <c r="G13">
        <f t="shared" si="11"/>
        <v>31.002866250416787</v>
      </c>
      <c r="H13">
        <f t="shared" si="4"/>
        <v>131.26365942426909</v>
      </c>
      <c r="I13">
        <f t="shared" si="4"/>
        <v>285.65651733199712</v>
      </c>
      <c r="J13">
        <f t="shared" si="12"/>
        <v>-0.4372173845795988</v>
      </c>
      <c r="K13">
        <f t="shared" si="13"/>
        <v>-0.26645399941900227</v>
      </c>
      <c r="L13">
        <f t="shared" si="14"/>
        <v>-0.13966698199289762</v>
      </c>
      <c r="M13">
        <f t="shared" si="15"/>
        <v>0.39240421017539673</v>
      </c>
      <c r="N13">
        <f t="shared" si="16"/>
        <v>0.43377783925512092</v>
      </c>
      <c r="O13">
        <f t="shared" si="17"/>
        <v>0.4651399036887543</v>
      </c>
      <c r="P13">
        <f t="shared" si="18"/>
        <v>62.876466793963985</v>
      </c>
      <c r="Q13">
        <f t="shared" si="19"/>
        <v>570.08566656326479</v>
      </c>
      <c r="R13">
        <f t="shared" si="7"/>
        <v>6.6590702668777517</v>
      </c>
      <c r="S13">
        <f t="shared" si="7"/>
        <v>-3.1010073342690809</v>
      </c>
      <c r="T13">
        <f t="shared" si="7"/>
        <v>-0.71488179048405875</v>
      </c>
      <c r="U13">
        <f t="shared" si="20"/>
        <v>0.99871930423642141</v>
      </c>
      <c r="V13">
        <f t="shared" si="8"/>
        <v>4.3065722508718297E-2</v>
      </c>
      <c r="W13">
        <f t="shared" si="9"/>
        <v>0.32852104167024426</v>
      </c>
      <c r="X13">
        <f t="shared" si="10"/>
        <v>50.351631542221611</v>
      </c>
      <c r="Y13">
        <f t="shared" si="21"/>
        <v>128.85953867036059</v>
      </c>
      <c r="Z13">
        <f t="shared" si="22"/>
        <v>39</v>
      </c>
      <c r="AA13">
        <f t="shared" si="23"/>
        <v>0</v>
      </c>
    </row>
    <row r="14" spans="1:27" x14ac:dyDescent="0.25">
      <c r="B14">
        <v>48.4</v>
      </c>
      <c r="C14">
        <v>-4.5</v>
      </c>
      <c r="D14">
        <v>-3.3</v>
      </c>
      <c r="E14">
        <v>5</v>
      </c>
      <c r="F14">
        <v>39</v>
      </c>
      <c r="G14">
        <f t="shared" si="11"/>
        <v>33.43238518312485</v>
      </c>
      <c r="H14">
        <f t="shared" si="4"/>
        <v>142.9942306400165</v>
      </c>
      <c r="I14">
        <f t="shared" si="4"/>
        <v>319.70658411405594</v>
      </c>
      <c r="J14">
        <f t="shared" si="12"/>
        <v>-0.3061565664487903</v>
      </c>
      <c r="K14">
        <f t="shared" si="13"/>
        <v>-8.0909004651084526E-2</v>
      </c>
      <c r="L14">
        <f t="shared" si="14"/>
        <v>0.10888275474482234</v>
      </c>
      <c r="M14">
        <f t="shared" si="15"/>
        <v>0.42405315354981427</v>
      </c>
      <c r="N14">
        <f t="shared" si="16"/>
        <v>0.47978377603420985</v>
      </c>
      <c r="O14">
        <f t="shared" si="17"/>
        <v>0.52719382772812462</v>
      </c>
      <c r="P14">
        <f t="shared" si="18"/>
        <v>67.899551245344881</v>
      </c>
      <c r="Q14">
        <f t="shared" si="19"/>
        <v>835.18406218231485</v>
      </c>
      <c r="R14">
        <f t="shared" si="7"/>
        <v>6.9423626492551129</v>
      </c>
      <c r="S14">
        <f t="shared" si="7"/>
        <v>-3.0548347320769502</v>
      </c>
      <c r="T14">
        <f t="shared" si="7"/>
        <v>-3.777488821719821E-2</v>
      </c>
      <c r="U14">
        <f t="shared" si="20"/>
        <v>0.99903494760967648</v>
      </c>
      <c r="V14">
        <f t="shared" si="8"/>
        <v>4.5009202644796062E-2</v>
      </c>
      <c r="W14">
        <f t="shared" si="9"/>
        <v>0.49055740075592663</v>
      </c>
      <c r="X14">
        <f t="shared" si="10"/>
        <v>59.517195418359833</v>
      </c>
      <c r="Y14">
        <f t="shared" si="21"/>
        <v>420.95530783516574</v>
      </c>
      <c r="Z14">
        <f t="shared" si="22"/>
        <v>69</v>
      </c>
      <c r="AA14">
        <f t="shared" si="23"/>
        <v>1</v>
      </c>
    </row>
    <row r="15" spans="1:27" x14ac:dyDescent="0.25">
      <c r="B15">
        <v>33.1</v>
      </c>
      <c r="C15">
        <v>-4.4000000000000004</v>
      </c>
      <c r="D15">
        <v>-1.8</v>
      </c>
      <c r="E15">
        <v>7</v>
      </c>
      <c r="F15">
        <v>39</v>
      </c>
      <c r="G15">
        <f t="shared" si="11"/>
        <v>32.602640215664351</v>
      </c>
      <c r="H15">
        <f t="shared" si="4"/>
        <v>115.11230471748019</v>
      </c>
      <c r="I15">
        <f t="shared" si="4"/>
        <v>236.64257676744157</v>
      </c>
      <c r="J15">
        <f t="shared" si="12"/>
        <v>-0.35091730192249138</v>
      </c>
      <c r="K15">
        <f t="shared" si="13"/>
        <v>-0.52192348760069862</v>
      </c>
      <c r="L15">
        <f t="shared" si="14"/>
        <v>-0.49744607540182773</v>
      </c>
      <c r="M15">
        <f t="shared" si="15"/>
        <v>0.41315999544432475</v>
      </c>
      <c r="N15">
        <f t="shared" si="16"/>
        <v>0.37240256806579491</v>
      </c>
      <c r="O15">
        <f t="shared" si="17"/>
        <v>0.37814103799967913</v>
      </c>
      <c r="P15">
        <f t="shared" si="18"/>
        <v>56.805181779597987</v>
      </c>
      <c r="Q15">
        <f t="shared" si="19"/>
        <v>317.02449820452813</v>
      </c>
      <c r="R15">
        <f t="shared" si="7"/>
        <v>6.3964712760876639</v>
      </c>
      <c r="S15">
        <f t="shared" si="7"/>
        <v>-3.1428938299406011</v>
      </c>
      <c r="T15">
        <f t="shared" si="7"/>
        <v>-1.3362256864725142</v>
      </c>
      <c r="U15">
        <f t="shared" si="20"/>
        <v>0.99833534489021269</v>
      </c>
      <c r="V15">
        <f t="shared" si="8"/>
        <v>4.1372196006147485E-2</v>
      </c>
      <c r="W15">
        <f t="shared" si="9"/>
        <v>0.20813142826108177</v>
      </c>
      <c r="X15">
        <f t="shared" si="10"/>
        <v>43.531523725031946</v>
      </c>
      <c r="Y15">
        <f t="shared" si="21"/>
        <v>20.534707270527399</v>
      </c>
      <c r="Z15">
        <f t="shared" si="22"/>
        <v>39</v>
      </c>
      <c r="AA15">
        <f t="shared" si="23"/>
        <v>0</v>
      </c>
    </row>
    <row r="16" spans="1:27" x14ac:dyDescent="0.25">
      <c r="B16">
        <v>39.6</v>
      </c>
      <c r="C16">
        <v>-6.9</v>
      </c>
      <c r="D16">
        <v>-4.3</v>
      </c>
      <c r="E16">
        <v>5</v>
      </c>
      <c r="F16">
        <v>39</v>
      </c>
      <c r="G16">
        <f t="shared" si="11"/>
        <v>30.45158573924234</v>
      </c>
      <c r="H16">
        <f t="shared" si="4"/>
        <v>123.09164073712665</v>
      </c>
      <c r="I16">
        <f t="shared" si="4"/>
        <v>247.87118243220539</v>
      </c>
      <c r="J16">
        <f t="shared" si="12"/>
        <v>-0.46695630689931855</v>
      </c>
      <c r="K16">
        <f t="shared" si="13"/>
        <v>-0.39571259532724601</v>
      </c>
      <c r="L16">
        <f t="shared" si="14"/>
        <v>-0.41548244814165325</v>
      </c>
      <c r="M16">
        <f t="shared" si="15"/>
        <v>0.38533689747811423</v>
      </c>
      <c r="N16">
        <f t="shared" si="16"/>
        <v>0.40234286938432512</v>
      </c>
      <c r="O16">
        <f t="shared" si="17"/>
        <v>0.39759826437610463</v>
      </c>
      <c r="P16">
        <f t="shared" si="18"/>
        <v>58.33100389468234</v>
      </c>
      <c r="Q16">
        <f t="shared" si="19"/>
        <v>373.68771157622376</v>
      </c>
      <c r="R16">
        <f t="shared" si="7"/>
        <v>6.4416959975234374</v>
      </c>
      <c r="S16">
        <f t="shared" si="7"/>
        <v>-3.1361431232749126</v>
      </c>
      <c r="T16">
        <f t="shared" si="7"/>
        <v>-1.2273865908647021</v>
      </c>
      <c r="U16">
        <f t="shared" si="20"/>
        <v>0.99840883436951355</v>
      </c>
      <c r="V16">
        <f t="shared" si="8"/>
        <v>4.1640763140874802E-2</v>
      </c>
      <c r="W16">
        <f t="shared" si="9"/>
        <v>0.22663916074727974</v>
      </c>
      <c r="X16">
        <f t="shared" si="10"/>
        <v>44.580471317531575</v>
      </c>
      <c r="Y16">
        <f t="shared" si="21"/>
        <v>31.141660125792598</v>
      </c>
      <c r="Z16">
        <f t="shared" si="22"/>
        <v>39</v>
      </c>
      <c r="AA16">
        <f t="shared" si="23"/>
        <v>0</v>
      </c>
    </row>
    <row r="17" spans="2:27" x14ac:dyDescent="0.25">
      <c r="B17">
        <v>44.4</v>
      </c>
      <c r="C17">
        <v>-6.9</v>
      </c>
      <c r="D17">
        <v>-3.8</v>
      </c>
      <c r="E17">
        <v>5</v>
      </c>
      <c r="F17">
        <v>39</v>
      </c>
      <c r="G17">
        <f t="shared" si="11"/>
        <v>35.357656988851666</v>
      </c>
      <c r="H17">
        <f t="shared" si="4"/>
        <v>142.12306738136976</v>
      </c>
      <c r="I17">
        <f t="shared" si="4"/>
        <v>292.69311191705043</v>
      </c>
      <c r="J17">
        <f t="shared" si="12"/>
        <v>-0.20229744661000049</v>
      </c>
      <c r="K17">
        <f t="shared" si="13"/>
        <v>-9.4688383275939647E-2</v>
      </c>
      <c r="L17">
        <f t="shared" si="14"/>
        <v>-8.8303096487492572E-2</v>
      </c>
      <c r="M17">
        <f t="shared" si="15"/>
        <v>0.44959741192521929</v>
      </c>
      <c r="N17">
        <f t="shared" si="16"/>
        <v>0.4763455751214023</v>
      </c>
      <c r="O17">
        <f t="shared" si="17"/>
        <v>0.47793855923976686</v>
      </c>
      <c r="P17">
        <f t="shared" si="18"/>
        <v>65.57641342902852</v>
      </c>
      <c r="Q17">
        <f t="shared" si="19"/>
        <v>706.30575075064746</v>
      </c>
      <c r="R17">
        <f t="shared" si="7"/>
        <v>6.8830315406665967</v>
      </c>
      <c r="S17">
        <f t="shared" si="7"/>
        <v>-3.0639550771856228</v>
      </c>
      <c r="T17">
        <f t="shared" si="7"/>
        <v>-0.16689917569933232</v>
      </c>
      <c r="U17">
        <f t="shared" si="20"/>
        <v>0.99897601771015188</v>
      </c>
      <c r="V17">
        <f t="shared" si="8"/>
        <v>4.4618802177502921E-2</v>
      </c>
      <c r="W17">
        <f t="shared" si="9"/>
        <v>0.45837179188327382</v>
      </c>
      <c r="X17">
        <f t="shared" si="10"/>
        <v>57.696534920494045</v>
      </c>
      <c r="Y17">
        <f t="shared" si="21"/>
        <v>349.56041803325326</v>
      </c>
      <c r="Z17">
        <f t="shared" si="22"/>
        <v>39</v>
      </c>
      <c r="AA17">
        <f t="shared" si="23"/>
        <v>0</v>
      </c>
    </row>
    <row r="18" spans="2:27" x14ac:dyDescent="0.25">
      <c r="B18">
        <v>34.1</v>
      </c>
      <c r="C18">
        <v>-4.4000000000000004</v>
      </c>
      <c r="D18">
        <v>-0.6</v>
      </c>
      <c r="E18">
        <v>7</v>
      </c>
      <c r="F18">
        <v>39</v>
      </c>
      <c r="G18">
        <f t="shared" si="11"/>
        <v>38.167556295530126</v>
      </c>
      <c r="H18">
        <f t="shared" si="4"/>
        <v>130.23601961968748</v>
      </c>
      <c r="I18">
        <f t="shared" si="4"/>
        <v>266.93302233712387</v>
      </c>
      <c r="J18">
        <f t="shared" si="12"/>
        <v>-5.0716943556261773E-2</v>
      </c>
      <c r="K18">
        <f t="shared" si="13"/>
        <v>-0.28270840158387156</v>
      </c>
      <c r="L18">
        <f t="shared" si="14"/>
        <v>-0.27633983440086507</v>
      </c>
      <c r="M18">
        <f t="shared" si="15"/>
        <v>0.48732348121509078</v>
      </c>
      <c r="N18">
        <f t="shared" si="16"/>
        <v>0.42978990078193624</v>
      </c>
      <c r="O18">
        <f t="shared" si="17"/>
        <v>0.43135134189478308</v>
      </c>
      <c r="P18">
        <f t="shared" si="18"/>
        <v>62.278394000483615</v>
      </c>
      <c r="Q18">
        <f t="shared" si="19"/>
        <v>541.88362724175158</v>
      </c>
      <c r="R18">
        <f t="shared" si="7"/>
        <v>6.7676894181300913</v>
      </c>
      <c r="S18">
        <f t="shared" si="7"/>
        <v>-3.081813353297076</v>
      </c>
      <c r="T18">
        <f t="shared" si="7"/>
        <v>-0.4404316639785435</v>
      </c>
      <c r="U18">
        <f t="shared" si="20"/>
        <v>0.99885097222423103</v>
      </c>
      <c r="V18">
        <f t="shared" si="8"/>
        <v>4.3863701008928828E-2</v>
      </c>
      <c r="W18">
        <f t="shared" si="9"/>
        <v>0.3916381171763666</v>
      </c>
      <c r="X18">
        <f t="shared" si="10"/>
        <v>53.923295448025328</v>
      </c>
      <c r="Y18">
        <f t="shared" si="21"/>
        <v>222.70474702905349</v>
      </c>
      <c r="Z18">
        <f t="shared" si="22"/>
        <v>39</v>
      </c>
      <c r="AA18">
        <f t="shared" si="23"/>
        <v>0</v>
      </c>
    </row>
    <row r="19" spans="2:27" x14ac:dyDescent="0.25">
      <c r="B19">
        <v>47.4</v>
      </c>
      <c r="C19">
        <v>-5.7</v>
      </c>
      <c r="D19">
        <v>-4.5999999999999996</v>
      </c>
      <c r="E19">
        <v>5</v>
      </c>
      <c r="F19">
        <v>39</v>
      </c>
      <c r="G19">
        <f t="shared" si="11"/>
        <v>30.632478353890271</v>
      </c>
      <c r="H19">
        <f t="shared" si="4"/>
        <v>134.77068881892859</v>
      </c>
      <c r="I19">
        <f t="shared" si="4"/>
        <v>293.4698618719907</v>
      </c>
      <c r="J19">
        <f t="shared" si="12"/>
        <v>-0.45719802358223693</v>
      </c>
      <c r="K19">
        <f t="shared" si="13"/>
        <v>-0.21098255316841397</v>
      </c>
      <c r="L19">
        <f t="shared" si="14"/>
        <v>-8.263318112294582E-2</v>
      </c>
      <c r="M19">
        <f t="shared" si="15"/>
        <v>0.38765074067023414</v>
      </c>
      <c r="N19">
        <f t="shared" si="16"/>
        <v>0.44744915301978166</v>
      </c>
      <c r="O19">
        <f t="shared" si="17"/>
        <v>0.4793534516859102</v>
      </c>
      <c r="P19">
        <f t="shared" si="18"/>
        <v>63.958017749446853</v>
      </c>
      <c r="Q19">
        <f t="shared" si="19"/>
        <v>622.90264998170414</v>
      </c>
      <c r="R19">
        <f t="shared" si="7"/>
        <v>6.706521090764145</v>
      </c>
      <c r="S19">
        <f t="shared" si="7"/>
        <v>-3.093461322160532</v>
      </c>
      <c r="T19">
        <f t="shared" si="7"/>
        <v>-0.60168773701416534</v>
      </c>
      <c r="U19">
        <f t="shared" si="20"/>
        <v>0.99877858255531771</v>
      </c>
      <c r="V19">
        <f t="shared" si="8"/>
        <v>4.3377776202405065E-2</v>
      </c>
      <c r="W19">
        <f t="shared" si="9"/>
        <v>0.35395766113318761</v>
      </c>
      <c r="X19">
        <f t="shared" si="10"/>
        <v>51.790819098044608</v>
      </c>
      <c r="Y19">
        <f t="shared" si="21"/>
        <v>163.60505319890268</v>
      </c>
      <c r="Z19">
        <f t="shared" si="22"/>
        <v>39</v>
      </c>
      <c r="AA19">
        <f t="shared" si="23"/>
        <v>0</v>
      </c>
    </row>
    <row r="20" spans="2:27" x14ac:dyDescent="0.25">
      <c r="B20">
        <v>33.1</v>
      </c>
      <c r="C20">
        <v>-4.5</v>
      </c>
      <c r="D20">
        <v>-2.4</v>
      </c>
      <c r="E20">
        <v>8</v>
      </c>
      <c r="F20">
        <v>39</v>
      </c>
      <c r="G20">
        <f t="shared" si="11"/>
        <v>31.504313874867783</v>
      </c>
      <c r="H20">
        <f t="shared" si="4"/>
        <v>110.63093003730501</v>
      </c>
      <c r="I20">
        <f t="shared" si="4"/>
        <v>226.24257909857752</v>
      </c>
      <c r="J20">
        <f t="shared" si="12"/>
        <v>-0.41016670593473514</v>
      </c>
      <c r="K20">
        <f t="shared" si="13"/>
        <v>-0.5928063650235782</v>
      </c>
      <c r="L20">
        <f t="shared" si="14"/>
        <v>-0.5733612475867782</v>
      </c>
      <c r="M20">
        <f t="shared" si="15"/>
        <v>0.39887214886946254</v>
      </c>
      <c r="N20">
        <f t="shared" si="16"/>
        <v>0.35599120324136835</v>
      </c>
      <c r="O20">
        <f t="shared" si="17"/>
        <v>0.36046159682182027</v>
      </c>
      <c r="P20">
        <f t="shared" si="18"/>
        <v>55.205046493287881</v>
      </c>
      <c r="Q20">
        <f t="shared" si="19"/>
        <v>262.60353184962185</v>
      </c>
      <c r="R20">
        <f t="shared" si="7"/>
        <v>6.2988115921756265</v>
      </c>
      <c r="S20">
        <f t="shared" si="7"/>
        <v>-3.1588688753686358</v>
      </c>
      <c r="T20">
        <f t="shared" si="7"/>
        <v>-1.5709302884837637</v>
      </c>
      <c r="U20">
        <f t="shared" si="20"/>
        <v>0.99816488548343918</v>
      </c>
      <c r="V20">
        <f t="shared" si="8"/>
        <v>4.0743238614528575E-2</v>
      </c>
      <c r="W20">
        <f t="shared" si="9"/>
        <v>0.17208381219299571</v>
      </c>
      <c r="X20">
        <f t="shared" si="10"/>
        <v>41.484649187812053</v>
      </c>
      <c r="Y20">
        <f t="shared" si="21"/>
        <v>6.1734815864950949</v>
      </c>
      <c r="Z20">
        <f t="shared" si="22"/>
        <v>39</v>
      </c>
      <c r="AA20">
        <f t="shared" si="23"/>
        <v>0</v>
      </c>
    </row>
    <row r="21" spans="2:27" x14ac:dyDescent="0.25">
      <c r="B21">
        <v>34.1</v>
      </c>
      <c r="C21">
        <v>-4</v>
      </c>
      <c r="D21">
        <v>-2.5</v>
      </c>
      <c r="E21">
        <v>8</v>
      </c>
      <c r="F21">
        <v>39</v>
      </c>
      <c r="G21">
        <f t="shared" si="11"/>
        <v>30.355213623540322</v>
      </c>
      <c r="H21">
        <f t="shared" si="4"/>
        <v>109.21742582189974</v>
      </c>
      <c r="I21">
        <f t="shared" si="4"/>
        <v>229.19104918607715</v>
      </c>
      <c r="J21">
        <f t="shared" si="12"/>
        <v>-0.47215511731353688</v>
      </c>
      <c r="K21">
        <f t="shared" si="13"/>
        <v>-0.615164068448943</v>
      </c>
      <c r="L21">
        <f t="shared" si="14"/>
        <v>-0.55183877984192165</v>
      </c>
      <c r="M21">
        <f t="shared" si="15"/>
        <v>0.38410628325043739</v>
      </c>
      <c r="N21">
        <f t="shared" si="16"/>
        <v>0.35088210597903974</v>
      </c>
      <c r="O21">
        <f t="shared" si="17"/>
        <v>0.36543790332767784</v>
      </c>
      <c r="P21">
        <f t="shared" si="18"/>
        <v>55.113659812090802</v>
      </c>
      <c r="Q21">
        <f t="shared" si="19"/>
        <v>259.65003253979017</v>
      </c>
      <c r="R21">
        <f t="shared" si="7"/>
        <v>6.2699562573688059</v>
      </c>
      <c r="S21">
        <f t="shared" si="7"/>
        <v>-3.1637727581289661</v>
      </c>
      <c r="T21">
        <f t="shared" si="7"/>
        <v>-1.643596250830166</v>
      </c>
      <c r="U21">
        <f t="shared" si="20"/>
        <v>0.99811126272292072</v>
      </c>
      <c r="V21">
        <f t="shared" si="8"/>
        <v>4.0552010107671933E-2</v>
      </c>
      <c r="W21">
        <f t="shared" si="9"/>
        <v>0.16197631393251072</v>
      </c>
      <c r="X21">
        <f t="shared" si="10"/>
        <v>40.910152177836537</v>
      </c>
      <c r="Y21">
        <f t="shared" si="21"/>
        <v>3.6486813424936639</v>
      </c>
      <c r="Z21">
        <f t="shared" si="22"/>
        <v>39</v>
      </c>
      <c r="AA21">
        <f t="shared" si="23"/>
        <v>0</v>
      </c>
    </row>
    <row r="22" spans="2:27" x14ac:dyDescent="0.25">
      <c r="B22">
        <v>36.9</v>
      </c>
      <c r="C22">
        <v>-5.3</v>
      </c>
      <c r="D22">
        <v>-2.5</v>
      </c>
      <c r="E22">
        <v>7</v>
      </c>
      <c r="F22">
        <v>39</v>
      </c>
      <c r="G22">
        <f t="shared" si="11"/>
        <v>34.328467617113411</v>
      </c>
      <c r="H22">
        <f t="shared" si="4"/>
        <v>124.95886877348792</v>
      </c>
      <c r="I22">
        <f t="shared" si="4"/>
        <v>255.64836756875852</v>
      </c>
      <c r="J22">
        <f t="shared" si="12"/>
        <v>-0.25781724489418067</v>
      </c>
      <c r="K22">
        <f t="shared" si="13"/>
        <v>-0.36617824360087214</v>
      </c>
      <c r="L22">
        <f t="shared" si="14"/>
        <v>-0.3587125941903152</v>
      </c>
      <c r="M22">
        <f t="shared" si="15"/>
        <v>0.43590035324913634</v>
      </c>
      <c r="N22">
        <f t="shared" si="16"/>
        <v>0.40946481442283722</v>
      </c>
      <c r="O22">
        <f t="shared" si="17"/>
        <v>0.41127124626966804</v>
      </c>
      <c r="P22">
        <f t="shared" si="18"/>
        <v>59.936330691809417</v>
      </c>
      <c r="Q22">
        <f t="shared" si="19"/>
        <v>438.32994283680097</v>
      </c>
      <c r="R22">
        <f t="shared" si="7"/>
        <v>6.5840507693880284</v>
      </c>
      <c r="S22">
        <f t="shared" si="7"/>
        <v>-3.1123032164706723</v>
      </c>
      <c r="T22">
        <f t="shared" si="7"/>
        <v>-0.88421738649355142</v>
      </c>
      <c r="U22">
        <f t="shared" si="20"/>
        <v>0.99861966913842326</v>
      </c>
      <c r="V22">
        <f t="shared" si="8"/>
        <v>4.2602602468425184E-2</v>
      </c>
      <c r="W22">
        <f t="shared" si="9"/>
        <v>0.29230459573616835</v>
      </c>
      <c r="X22">
        <f t="shared" si="10"/>
        <v>48.301694326088523</v>
      </c>
      <c r="Y22">
        <f t="shared" si="21"/>
        <v>86.521517335987411</v>
      </c>
      <c r="Z22">
        <f t="shared" si="22"/>
        <v>39</v>
      </c>
      <c r="AA22">
        <f t="shared" si="23"/>
        <v>0</v>
      </c>
    </row>
    <row r="23" spans="2:27" x14ac:dyDescent="0.25">
      <c r="B23">
        <v>38.9</v>
      </c>
      <c r="C23">
        <v>-6.5</v>
      </c>
      <c r="D23">
        <v>-2.2999999999999998</v>
      </c>
      <c r="E23">
        <v>8</v>
      </c>
      <c r="F23">
        <v>39</v>
      </c>
      <c r="G23">
        <f t="shared" si="11"/>
        <v>40.641713230736464</v>
      </c>
      <c r="H23">
        <f t="shared" si="4"/>
        <v>141.69077443686865</v>
      </c>
      <c r="I23">
        <f t="shared" si="4"/>
        <v>280.70555134847359</v>
      </c>
      <c r="J23">
        <f t="shared" si="12"/>
        <v>8.2751879323300859E-2</v>
      </c>
      <c r="K23">
        <f t="shared" si="13"/>
        <v>-0.10152605474567944</v>
      </c>
      <c r="L23">
        <f t="shared" si="14"/>
        <v>-0.17580674347056291</v>
      </c>
      <c r="M23">
        <f t="shared" si="15"/>
        <v>0.52067617219288043</v>
      </c>
      <c r="N23">
        <f t="shared" si="16"/>
        <v>0.4746402656116166</v>
      </c>
      <c r="O23">
        <f t="shared" si="17"/>
        <v>0.45616117026204361</v>
      </c>
      <c r="P23">
        <f t="shared" si="18"/>
        <v>65.350130211968548</v>
      </c>
      <c r="Q23">
        <f t="shared" si="19"/>
        <v>694.3293621876976</v>
      </c>
      <c r="R23">
        <f t="shared" si="7"/>
        <v>6.9742723592670615</v>
      </c>
      <c r="S23">
        <f t="shared" si="7"/>
        <v>-3.0479865826267374</v>
      </c>
      <c r="T23">
        <f t="shared" si="7"/>
        <v>6.1797856184092836E-2</v>
      </c>
      <c r="U23">
        <f t="shared" si="20"/>
        <v>0.99906522768225003</v>
      </c>
      <c r="V23">
        <f t="shared" si="8"/>
        <v>4.5304478094591802E-2</v>
      </c>
      <c r="W23">
        <f t="shared" si="9"/>
        <v>0.51544454916321258</v>
      </c>
      <c r="X23">
        <f t="shared" si="10"/>
        <v>60.924561455564856</v>
      </c>
      <c r="Y23">
        <f t="shared" si="21"/>
        <v>480.68639501884013</v>
      </c>
      <c r="Z23">
        <f t="shared" si="22"/>
        <v>69</v>
      </c>
      <c r="AA23">
        <f t="shared" si="23"/>
        <v>1</v>
      </c>
    </row>
    <row r="24" spans="2:27" x14ac:dyDescent="0.25">
      <c r="B24">
        <v>27.299999999999997</v>
      </c>
      <c r="C24">
        <v>-4.5999999999999996</v>
      </c>
      <c r="D24">
        <v>-0.6</v>
      </c>
      <c r="E24">
        <v>7</v>
      </c>
      <c r="F24">
        <v>39</v>
      </c>
      <c r="G24">
        <f t="shared" si="11"/>
        <v>34.683638073099324</v>
      </c>
      <c r="H24">
        <f t="shared" si="4"/>
        <v>111.80751158414276</v>
      </c>
      <c r="I24">
        <f t="shared" si="4"/>
        <v>217.97304856246396</v>
      </c>
      <c r="J24">
        <f t="shared" si="12"/>
        <v>-0.23865751334785346</v>
      </c>
      <c r="K24">
        <f t="shared" si="13"/>
        <v>-0.57419611894630485</v>
      </c>
      <c r="L24">
        <f t="shared" si="14"/>
        <v>-0.6337249952073426</v>
      </c>
      <c r="M24">
        <f t="shared" si="15"/>
        <v>0.44061721193818376</v>
      </c>
      <c r="N24">
        <f t="shared" si="16"/>
        <v>0.36026915716350894</v>
      </c>
      <c r="O24">
        <f t="shared" si="17"/>
        <v>0.34666638692617135</v>
      </c>
      <c r="P24">
        <f t="shared" si="18"/>
        <v>55.176291453654116</v>
      </c>
      <c r="Q24">
        <f t="shared" si="19"/>
        <v>261.67240519356318</v>
      </c>
      <c r="R24">
        <f t="shared" si="7"/>
        <v>6.3607793994383499</v>
      </c>
      <c r="S24">
        <f t="shared" si="7"/>
        <v>-3.1481487002537056</v>
      </c>
      <c r="T24">
        <f t="shared" si="7"/>
        <v>-1.4150091043222615</v>
      </c>
      <c r="U24">
        <f t="shared" si="20"/>
        <v>0.99827496153034834</v>
      </c>
      <c r="V24">
        <f t="shared" si="8"/>
        <v>4.1164286571868172E-2</v>
      </c>
      <c r="W24">
        <f t="shared" si="9"/>
        <v>0.19544519110085595</v>
      </c>
      <c r="X24">
        <f t="shared" si="10"/>
        <v>42.811597045144737</v>
      </c>
      <c r="Y24">
        <f t="shared" si="21"/>
        <v>14.528272034556089</v>
      </c>
      <c r="Z24">
        <f t="shared" si="22"/>
        <v>39</v>
      </c>
      <c r="AA24">
        <f t="shared" si="23"/>
        <v>0</v>
      </c>
    </row>
    <row r="25" spans="2:27" x14ac:dyDescent="0.25">
      <c r="B25">
        <v>42.6</v>
      </c>
      <c r="C25">
        <v>-4.3</v>
      </c>
      <c r="D25">
        <v>-2.5</v>
      </c>
      <c r="E25">
        <v>7</v>
      </c>
      <c r="F25">
        <v>39</v>
      </c>
      <c r="G25">
        <f t="shared" ref="G25:I43" si="24">SUMPRODUCT($B25:$E25, INDEX($B$2:$E$4, G$10, 0))+ INDEX($F$2:$F$4, G$10, 1)</f>
        <v>35.043378670972359</v>
      </c>
      <c r="H25">
        <f t="shared" ref="H25:I26" si="25">SUMPRODUCT($B25:$E25, INDEX($B$2:$E$4, H$10, 0))+ INDEX($F$2:$F$4, H$10, 1)</f>
        <v>134.91382663709302</v>
      </c>
      <c r="I25">
        <f t="shared" si="25"/>
        <v>292.55034281195663</v>
      </c>
      <c r="J25">
        <f t="shared" ref="J25:J75" si="26">(G25-G$7)/(G$6-G$7)*2-1</f>
        <v>-0.21925124470867352</v>
      </c>
      <c r="K25">
        <f t="shared" ref="K25:K75" si="27">(H25-H$7)/(H$6-H$7)*2-1</f>
        <v>-0.20871851118495466</v>
      </c>
      <c r="L25">
        <f t="shared" ref="L25:L75" si="28">(I25-I$7)/(I$6-I$7)*2-1</f>
        <v>-8.9345244912999999E-2</v>
      </c>
      <c r="M25">
        <f t="shared" ref="M25:M75" si="29">1/(1+EXP(-J25))</f>
        <v>0.44540571445454058</v>
      </c>
      <c r="N25">
        <f t="shared" ref="N25:N75" si="30">1/(1+EXP(-K25))</f>
        <v>0.44800897752379609</v>
      </c>
      <c r="O25">
        <f t="shared" ref="O25:O75" si="31">1/(1+EXP(-L25))</f>
        <v>0.47767853535631905</v>
      </c>
      <c r="P25">
        <f t="shared" si="18"/>
        <v>64.666330548298049</v>
      </c>
      <c r="Q25">
        <f t="shared" si="19"/>
        <v>658.76052381449767</v>
      </c>
      <c r="R25">
        <f t="shared" ref="R25:R56" si="32">SUMPRODUCT($M25:$O25, INDEX($I$2:$K$4, R$10, 0))+INDEX($L$2:$L$4, R$10, 1)</f>
        <v>6.8179745372049494</v>
      </c>
      <c r="S25">
        <f t="shared" ref="S25:T25" si="33">SUMPRODUCT($M25:$O25, INDEX($I$2:$K$4, S$10, 0))+INDEX($L$2:$L$4, S$10, 1)</f>
        <v>-3.0744687385462601</v>
      </c>
      <c r="T25">
        <f t="shared" si="33"/>
        <v>-0.32988329896134871</v>
      </c>
      <c r="U25">
        <f t="shared" si="20"/>
        <v>0.99890726098151095</v>
      </c>
      <c r="V25">
        <f t="shared" si="8"/>
        <v>4.4172765800031349E-2</v>
      </c>
      <c r="W25">
        <f t="shared" si="9"/>
        <v>0.41826901858946536</v>
      </c>
      <c r="X25">
        <f t="shared" si="10"/>
        <v>55.429398045005925</v>
      </c>
      <c r="Y25">
        <f t="shared" si="21"/>
        <v>269.9251201212445</v>
      </c>
      <c r="Z25">
        <f t="shared" si="22"/>
        <v>39</v>
      </c>
      <c r="AA25">
        <f t="shared" si="23"/>
        <v>0</v>
      </c>
    </row>
    <row r="26" spans="2:27" x14ac:dyDescent="0.25">
      <c r="B26">
        <v>30.299999999999997</v>
      </c>
      <c r="C26">
        <v>-3.7</v>
      </c>
      <c r="D26">
        <v>-2.4</v>
      </c>
      <c r="E26">
        <v>8</v>
      </c>
      <c r="F26">
        <v>39</v>
      </c>
      <c r="G26">
        <f t="shared" si="24"/>
        <v>27.73184536003793</v>
      </c>
      <c r="H26">
        <f t="shared" si="25"/>
        <v>97.220316616814102</v>
      </c>
      <c r="I26">
        <f t="shared" si="25"/>
        <v>201.69601451866436</v>
      </c>
      <c r="J26">
        <f t="shared" si="26"/>
        <v>-0.61367317105011843</v>
      </c>
      <c r="K26">
        <f t="shared" si="27"/>
        <v>-0.80492495253099938</v>
      </c>
      <c r="L26">
        <f t="shared" si="28"/>
        <v>-0.75253981434857775</v>
      </c>
      <c r="M26">
        <f t="shared" si="29"/>
        <v>0.35122175396349148</v>
      </c>
      <c r="N26">
        <f t="shared" si="30"/>
        <v>0.30897301064130595</v>
      </c>
      <c r="O26">
        <f t="shared" si="31"/>
        <v>0.3202681400230884</v>
      </c>
      <c r="P26">
        <f t="shared" si="18"/>
        <v>51.074864386403512</v>
      </c>
      <c r="Q26">
        <f t="shared" si="19"/>
        <v>145.80234995003585</v>
      </c>
      <c r="R26">
        <f t="shared" si="32"/>
        <v>6.0276189693610469</v>
      </c>
      <c r="S26">
        <f t="shared" ref="S26:T45" si="34">SUMPRODUCT($M26:$O26, INDEX($I$2:$K$4, S$10, 0))+INDEX($L$2:$L$4, S$10, 1)</f>
        <v>-3.203366665852792</v>
      </c>
      <c r="T26">
        <f t="shared" si="34"/>
        <v>-2.2257860665920166</v>
      </c>
      <c r="U26">
        <f t="shared" si="20"/>
        <v>0.99759457167933763</v>
      </c>
      <c r="V26">
        <f t="shared" si="8"/>
        <v>3.9039225581995497E-2</v>
      </c>
      <c r="W26">
        <f t="shared" si="9"/>
        <v>9.745867236458193E-2</v>
      </c>
      <c r="X26">
        <f t="shared" si="10"/>
        <v>37.231020047639717</v>
      </c>
      <c r="Y26">
        <f t="shared" si="21"/>
        <v>3.1292900718525889</v>
      </c>
      <c r="Z26">
        <f t="shared" si="22"/>
        <v>39</v>
      </c>
      <c r="AA26">
        <f t="shared" si="23"/>
        <v>0</v>
      </c>
    </row>
    <row r="27" spans="2:27" x14ac:dyDescent="0.25">
      <c r="B27">
        <v>44.6</v>
      </c>
      <c r="C27">
        <v>-4.5</v>
      </c>
      <c r="D27">
        <v>-2.4</v>
      </c>
      <c r="E27">
        <v>7</v>
      </c>
      <c r="F27">
        <v>39</v>
      </c>
      <c r="G27">
        <f t="shared" si="24"/>
        <v>37.168402318853289</v>
      </c>
      <c r="H27">
        <f t="shared" si="24"/>
        <v>143.06017797077462</v>
      </c>
      <c r="I27">
        <f t="shared" si="24"/>
        <v>310.14908306359416</v>
      </c>
      <c r="J27">
        <f t="shared" si="26"/>
        <v>-0.10461647727010426</v>
      </c>
      <c r="K27">
        <f t="shared" si="27"/>
        <v>-7.9865901385657301E-2</v>
      </c>
      <c r="L27">
        <f t="shared" si="28"/>
        <v>3.9117418154809069E-2</v>
      </c>
      <c r="M27">
        <f t="shared" si="29"/>
        <v>0.47386970848468957</v>
      </c>
      <c r="N27">
        <f t="shared" si="30"/>
        <v>0.48004413100539245</v>
      </c>
      <c r="O27">
        <f t="shared" si="31"/>
        <v>0.50977810772128362</v>
      </c>
      <c r="P27">
        <f t="shared" si="18"/>
        <v>67.671968064344824</v>
      </c>
      <c r="Q27">
        <f t="shared" si="19"/>
        <v>822.08175268280945</v>
      </c>
      <c r="R27">
        <f t="shared" si="32"/>
        <v>7.0047041534201409</v>
      </c>
      <c r="S27">
        <f t="shared" si="34"/>
        <v>-3.0439050622523069</v>
      </c>
      <c r="T27">
        <f t="shared" si="34"/>
        <v>0.11953998641770269</v>
      </c>
      <c r="U27">
        <f t="shared" si="20"/>
        <v>0.99909322058854577</v>
      </c>
      <c r="V27">
        <f t="shared" si="8"/>
        <v>4.5481339925157613E-2</v>
      </c>
      <c r="W27">
        <f t="shared" si="9"/>
        <v>0.52984945981211551</v>
      </c>
      <c r="X27">
        <f t="shared" si="10"/>
        <v>61.73950471767867</v>
      </c>
      <c r="Y27">
        <f t="shared" si="21"/>
        <v>517.08507480533046</v>
      </c>
      <c r="Z27">
        <f t="shared" si="22"/>
        <v>69</v>
      </c>
      <c r="AA27">
        <f t="shared" si="23"/>
        <v>1</v>
      </c>
    </row>
    <row r="28" spans="2:27" x14ac:dyDescent="0.25">
      <c r="B28">
        <v>47.4</v>
      </c>
      <c r="C28">
        <v>-5.5</v>
      </c>
      <c r="D28">
        <v>-3.7</v>
      </c>
      <c r="E28">
        <v>5</v>
      </c>
      <c r="F28">
        <v>39</v>
      </c>
      <c r="G28">
        <f t="shared" si="24"/>
        <v>33.833534716074539</v>
      </c>
      <c r="H28">
        <f t="shared" si="24"/>
        <v>142.61561389785692</v>
      </c>
      <c r="I28">
        <f t="shared" si="24"/>
        <v>309.6837441381432</v>
      </c>
      <c r="J28">
        <f t="shared" si="26"/>
        <v>-0.28451648566021415</v>
      </c>
      <c r="K28">
        <f t="shared" si="27"/>
        <v>-8.6897667960910363E-2</v>
      </c>
      <c r="L28">
        <f t="shared" si="28"/>
        <v>3.5720659254013354E-2</v>
      </c>
      <c r="M28">
        <f t="shared" si="29"/>
        <v>0.42934684900167053</v>
      </c>
      <c r="N28">
        <f t="shared" si="30"/>
        <v>0.47828924315477811</v>
      </c>
      <c r="O28">
        <f t="shared" si="31"/>
        <v>0.50892921538613101</v>
      </c>
      <c r="P28">
        <f t="shared" si="18"/>
        <v>66.975229063891689</v>
      </c>
      <c r="Q28">
        <f t="shared" si="19"/>
        <v>782.61344117721023</v>
      </c>
      <c r="R28">
        <f t="shared" si="32"/>
        <v>6.9116896572718316</v>
      </c>
      <c r="S28">
        <f t="shared" si="34"/>
        <v>-3.0596886265005998</v>
      </c>
      <c r="T28">
        <f t="shared" si="34"/>
        <v>-0.10679290899481941</v>
      </c>
      <c r="U28">
        <f t="shared" si="20"/>
        <v>0.99900491782360201</v>
      </c>
      <c r="V28">
        <f t="shared" si="8"/>
        <v>4.4801026045881306E-2</v>
      </c>
      <c r="W28">
        <f t="shared" si="9"/>
        <v>0.47332711767572611</v>
      </c>
      <c r="X28">
        <f t="shared" si="10"/>
        <v>58.542569727960839</v>
      </c>
      <c r="Y28">
        <f t="shared" si="21"/>
        <v>381.91203157221139</v>
      </c>
      <c r="Z28">
        <f t="shared" si="22"/>
        <v>39</v>
      </c>
      <c r="AA28">
        <f t="shared" si="23"/>
        <v>0</v>
      </c>
    </row>
    <row r="29" spans="2:27" x14ac:dyDescent="0.25">
      <c r="B29">
        <v>49.4</v>
      </c>
      <c r="C29">
        <v>-5.9</v>
      </c>
      <c r="D29">
        <v>-2.7</v>
      </c>
      <c r="E29">
        <v>7</v>
      </c>
      <c r="F29">
        <v>39</v>
      </c>
      <c r="G29">
        <f t="shared" si="24"/>
        <v>42.467533906861853</v>
      </c>
      <c r="H29">
        <f t="shared" si="24"/>
        <v>163.18344595889519</v>
      </c>
      <c r="I29">
        <f t="shared" si="24"/>
        <v>346.63489198441437</v>
      </c>
      <c r="J29">
        <f t="shared" si="26"/>
        <v>0.18124609081166776</v>
      </c>
      <c r="K29">
        <f t="shared" si="27"/>
        <v>0.23842820253290808</v>
      </c>
      <c r="L29">
        <f t="shared" si="28"/>
        <v>0.30544694578765585</v>
      </c>
      <c r="M29">
        <f t="shared" si="29"/>
        <v>0.54518788798632756</v>
      </c>
      <c r="N29">
        <f t="shared" si="30"/>
        <v>0.55932626821097531</v>
      </c>
      <c r="O29">
        <f t="shared" si="31"/>
        <v>0.57577352498896084</v>
      </c>
      <c r="P29">
        <f t="shared" si="18"/>
        <v>74.421834299705353</v>
      </c>
      <c r="Q29">
        <f t="shared" si="19"/>
        <v>1254.7063451557826</v>
      </c>
      <c r="R29">
        <f t="shared" si="32"/>
        <v>7.44047608551978</v>
      </c>
      <c r="S29">
        <f t="shared" si="34"/>
        <v>-2.9725020903555843</v>
      </c>
      <c r="T29">
        <f t="shared" si="34"/>
        <v>1.1719863521281546</v>
      </c>
      <c r="U29">
        <f t="shared" si="20"/>
        <v>0.99941333870738958</v>
      </c>
      <c r="V29">
        <f t="shared" si="8"/>
        <v>4.8683711224245925E-2</v>
      </c>
      <c r="W29">
        <f t="shared" si="9"/>
        <v>0.76350387052034929</v>
      </c>
      <c r="X29">
        <f t="shared" si="10"/>
        <v>74.96711126855196</v>
      </c>
      <c r="Y29">
        <f t="shared" si="21"/>
        <v>1293.6330930043973</v>
      </c>
      <c r="Z29">
        <f t="shared" si="22"/>
        <v>84</v>
      </c>
      <c r="AA29">
        <f t="shared" si="23"/>
        <v>1</v>
      </c>
    </row>
    <row r="30" spans="2:27" x14ac:dyDescent="0.25">
      <c r="B30">
        <v>32.1</v>
      </c>
      <c r="C30">
        <v>-4.9000000000000004</v>
      </c>
      <c r="D30">
        <v>-2.5</v>
      </c>
      <c r="E30">
        <v>7</v>
      </c>
      <c r="F30">
        <v>39</v>
      </c>
      <c r="G30">
        <f t="shared" si="24"/>
        <v>30.435310667182478</v>
      </c>
      <c r="H30">
        <f t="shared" si="24"/>
        <v>108.37943556613993</v>
      </c>
      <c r="I30">
        <f t="shared" si="24"/>
        <v>218.3979531818994</v>
      </c>
      <c r="J30">
        <f t="shared" si="26"/>
        <v>-0.46783426847047027</v>
      </c>
      <c r="K30">
        <f t="shared" si="27"/>
        <v>-0.62841874247639296</v>
      </c>
      <c r="L30">
        <f t="shared" si="28"/>
        <v>-0.63062338803648776</v>
      </c>
      <c r="M30">
        <f t="shared" si="29"/>
        <v>0.38512897114191258</v>
      </c>
      <c r="N30">
        <f t="shared" si="30"/>
        <v>0.34786916955030145</v>
      </c>
      <c r="O30">
        <f t="shared" si="31"/>
        <v>0.34736919990281118</v>
      </c>
      <c r="P30">
        <f t="shared" si="18"/>
        <v>54.096926661725149</v>
      </c>
      <c r="Q30">
        <f t="shared" si="19"/>
        <v>227.91719462950766</v>
      </c>
      <c r="R30">
        <f t="shared" si="32"/>
        <v>6.2282596361325577</v>
      </c>
      <c r="S30">
        <f t="shared" si="34"/>
        <v>-3.1704770188808937</v>
      </c>
      <c r="T30">
        <f t="shared" si="34"/>
        <v>-1.7397544061461785</v>
      </c>
      <c r="U30">
        <f t="shared" si="20"/>
        <v>0.99803100215738216</v>
      </c>
      <c r="V30">
        <f t="shared" si="8"/>
        <v>4.0291965761554034E-2</v>
      </c>
      <c r="W30">
        <f t="shared" si="9"/>
        <v>0.14934413220072379</v>
      </c>
      <c r="X30">
        <f t="shared" si="10"/>
        <v>40.191278438248247</v>
      </c>
      <c r="Y30">
        <f t="shared" si="21"/>
        <v>1.4191443174351825</v>
      </c>
      <c r="Z30">
        <f t="shared" si="22"/>
        <v>39</v>
      </c>
      <c r="AA30">
        <f t="shared" si="23"/>
        <v>0</v>
      </c>
    </row>
    <row r="31" spans="2:27" x14ac:dyDescent="0.25">
      <c r="B31">
        <v>35.1</v>
      </c>
      <c r="C31">
        <v>-5.5</v>
      </c>
      <c r="D31">
        <v>-4.0999999999999996</v>
      </c>
      <c r="E31">
        <v>5</v>
      </c>
      <c r="F31">
        <v>39</v>
      </c>
      <c r="G31">
        <f t="shared" si="24"/>
        <v>24.914981840303135</v>
      </c>
      <c r="H31">
        <f t="shared" si="24"/>
        <v>102.82132253378958</v>
      </c>
      <c r="I31">
        <f t="shared" si="24"/>
        <v>211.67721892091541</v>
      </c>
      <c r="J31">
        <f t="shared" si="26"/>
        <v>-0.76562935977912094</v>
      </c>
      <c r="K31">
        <f t="shared" si="27"/>
        <v>-0.71633262446387236</v>
      </c>
      <c r="L31">
        <f t="shared" si="28"/>
        <v>-0.67968163928584824</v>
      </c>
      <c r="M31">
        <f t="shared" si="29"/>
        <v>0.31742532096889958</v>
      </c>
      <c r="N31">
        <f t="shared" si="30"/>
        <v>0.32820107465648091</v>
      </c>
      <c r="O31">
        <f t="shared" si="31"/>
        <v>0.33633236111203779</v>
      </c>
      <c r="P31">
        <f t="shared" si="18"/>
        <v>52.025826730631849</v>
      </c>
      <c r="Q31">
        <f t="shared" si="19"/>
        <v>169.6721620164432</v>
      </c>
      <c r="R31">
        <f t="shared" si="32"/>
        <v>6.0327192503091922</v>
      </c>
      <c r="S31">
        <f t="shared" si="34"/>
        <v>-3.2031732387553826</v>
      </c>
      <c r="T31">
        <f t="shared" si="34"/>
        <v>-2.215289871455397</v>
      </c>
      <c r="U31">
        <f t="shared" si="20"/>
        <v>0.99760677952050958</v>
      </c>
      <c r="V31">
        <f t="shared" si="8"/>
        <v>3.9046482678400316E-2</v>
      </c>
      <c r="W31">
        <f t="shared" si="9"/>
        <v>9.8385831599110629E-2</v>
      </c>
      <c r="X31">
        <f t="shared" si="10"/>
        <v>37.283492351012725</v>
      </c>
      <c r="Y31">
        <f t="shared" si="21"/>
        <v>2.9463985090318205</v>
      </c>
      <c r="Z31">
        <f t="shared" si="22"/>
        <v>39</v>
      </c>
      <c r="AA31">
        <f t="shared" si="23"/>
        <v>0</v>
      </c>
    </row>
    <row r="32" spans="2:27" x14ac:dyDescent="0.25">
      <c r="B32">
        <v>39.6</v>
      </c>
      <c r="C32">
        <v>-5.9</v>
      </c>
      <c r="D32">
        <v>-2.4</v>
      </c>
      <c r="E32">
        <v>7</v>
      </c>
      <c r="F32">
        <v>39</v>
      </c>
      <c r="G32">
        <f t="shared" si="24"/>
        <v>37.92653555630303</v>
      </c>
      <c r="H32">
        <f t="shared" si="24"/>
        <v>137.77761842095268</v>
      </c>
      <c r="I32">
        <f t="shared" si="24"/>
        <v>280.37803938451987</v>
      </c>
      <c r="J32">
        <f t="shared" si="26"/>
        <v>-6.3718848931160643E-2</v>
      </c>
      <c r="K32">
        <f t="shared" si="27"/>
        <v>-0.16342129404353101</v>
      </c>
      <c r="L32">
        <f t="shared" si="28"/>
        <v>-0.17819742930798521</v>
      </c>
      <c r="M32">
        <f t="shared" si="29"/>
        <v>0.48407567525423162</v>
      </c>
      <c r="N32">
        <f t="shared" si="30"/>
        <v>0.45923535960442458</v>
      </c>
      <c r="O32">
        <f t="shared" si="31"/>
        <v>0.45556815575876197</v>
      </c>
      <c r="P32">
        <f t="shared" si="18"/>
        <v>64.368934568212453</v>
      </c>
      <c r="Q32">
        <f t="shared" si="19"/>
        <v>643.58284112624472</v>
      </c>
      <c r="R32">
        <f t="shared" si="32"/>
        <v>6.8703107390442835</v>
      </c>
      <c r="S32">
        <f t="shared" si="34"/>
        <v>-3.065370527490185</v>
      </c>
      <c r="T32">
        <f t="shared" si="34"/>
        <v>-0.1935548716020179</v>
      </c>
      <c r="U32">
        <f t="shared" si="20"/>
        <v>0.99896292222749627</v>
      </c>
      <c r="V32">
        <f t="shared" si="8"/>
        <v>4.4558503288817483E-2</v>
      </c>
      <c r="W32">
        <f t="shared" si="9"/>
        <v>0.45176178579926607</v>
      </c>
      <c r="X32">
        <f t="shared" si="10"/>
        <v>57.323252936428545</v>
      </c>
      <c r="Y32">
        <f t="shared" si="21"/>
        <v>335.74159817233732</v>
      </c>
      <c r="Z32">
        <f t="shared" si="22"/>
        <v>39</v>
      </c>
      <c r="AA32">
        <f t="shared" si="23"/>
        <v>0</v>
      </c>
    </row>
    <row r="33" spans="2:27" x14ac:dyDescent="0.25">
      <c r="B33">
        <v>28.299999999999997</v>
      </c>
      <c r="C33">
        <v>-5.0999999999999996</v>
      </c>
      <c r="D33">
        <v>-0.4</v>
      </c>
      <c r="E33">
        <v>8</v>
      </c>
      <c r="F33">
        <v>39</v>
      </c>
      <c r="G33">
        <f t="shared" si="24"/>
        <v>38.551867237466311</v>
      </c>
      <c r="H33">
        <f t="shared" si="24"/>
        <v>121.01615504012298</v>
      </c>
      <c r="I33">
        <f t="shared" si="24"/>
        <v>232.20400055255169</v>
      </c>
      <c r="J33">
        <f t="shared" si="26"/>
        <v>-2.998522346604815E-2</v>
      </c>
      <c r="K33">
        <f t="shared" si="27"/>
        <v>-0.42854100374050996</v>
      </c>
      <c r="L33">
        <f t="shared" si="28"/>
        <v>-0.52984562858809259</v>
      </c>
      <c r="M33">
        <f t="shared" si="29"/>
        <v>0.4925042557522214</v>
      </c>
      <c r="N33">
        <f t="shared" si="30"/>
        <v>0.39447478016591486</v>
      </c>
      <c r="O33">
        <f t="shared" si="31"/>
        <v>0.37055289343321013</v>
      </c>
      <c r="P33">
        <f t="shared" si="18"/>
        <v>58.134361585883852</v>
      </c>
      <c r="Q33">
        <f t="shared" si="19"/>
        <v>366.1237932993476</v>
      </c>
      <c r="R33">
        <f t="shared" si="32"/>
        <v>6.5808357470841834</v>
      </c>
      <c r="S33">
        <f t="shared" si="34"/>
        <v>-3.1118023806812856</v>
      </c>
      <c r="T33">
        <f t="shared" si="34"/>
        <v>-0.88149740645942654</v>
      </c>
      <c r="U33">
        <f t="shared" si="20"/>
        <v>0.99861523035767352</v>
      </c>
      <c r="V33">
        <f t="shared" si="8"/>
        <v>4.2623035048939981E-2</v>
      </c>
      <c r="W33">
        <f t="shared" si="9"/>
        <v>0.29286757562543259</v>
      </c>
      <c r="X33">
        <f t="shared" si="10"/>
        <v>48.333901275802461</v>
      </c>
      <c r="Y33">
        <f t="shared" si="21"/>
        <v>87.121713026426804</v>
      </c>
      <c r="Z33">
        <f t="shared" si="22"/>
        <v>39</v>
      </c>
      <c r="AA33">
        <f t="shared" si="23"/>
        <v>0</v>
      </c>
    </row>
    <row r="34" spans="2:27" x14ac:dyDescent="0.25">
      <c r="B34">
        <v>47.4</v>
      </c>
      <c r="C34">
        <v>-5.2</v>
      </c>
      <c r="D34">
        <v>-3.9</v>
      </c>
      <c r="E34">
        <v>5</v>
      </c>
      <c r="F34">
        <v>39</v>
      </c>
      <c r="G34">
        <f t="shared" si="24"/>
        <v>32.209536522220368</v>
      </c>
      <c r="H34">
        <f t="shared" si="24"/>
        <v>138.59940311817985</v>
      </c>
      <c r="I34">
        <f t="shared" si="24"/>
        <v>304.36827013491444</v>
      </c>
      <c r="J34">
        <f t="shared" si="26"/>
        <v>-0.3721233485103167</v>
      </c>
      <c r="K34">
        <f t="shared" si="27"/>
        <v>-0.15042294685795832</v>
      </c>
      <c r="L34">
        <f t="shared" si="28"/>
        <v>-3.0798421545427113E-3</v>
      </c>
      <c r="M34">
        <f t="shared" si="29"/>
        <v>0.40802804552023092</v>
      </c>
      <c r="N34">
        <f t="shared" si="30"/>
        <v>0.46246501215354563</v>
      </c>
      <c r="O34">
        <f t="shared" si="31"/>
        <v>0.49923004006998084</v>
      </c>
      <c r="P34">
        <f t="shared" si="18"/>
        <v>65.713367038722396</v>
      </c>
      <c r="Q34">
        <f t="shared" si="19"/>
        <v>713.60397854550013</v>
      </c>
      <c r="R34">
        <f t="shared" si="32"/>
        <v>6.8180014440467644</v>
      </c>
      <c r="S34">
        <f t="shared" si="34"/>
        <v>-3.0751469021481248</v>
      </c>
      <c r="T34">
        <f t="shared" si="34"/>
        <v>-0.33429742307219001</v>
      </c>
      <c r="U34">
        <f t="shared" si="20"/>
        <v>0.99890729035114378</v>
      </c>
      <c r="V34">
        <f t="shared" si="8"/>
        <v>4.4144141543016178E-2</v>
      </c>
      <c r="W34">
        <f t="shared" si="9"/>
        <v>0.41719536279162595</v>
      </c>
      <c r="X34">
        <f t="shared" si="10"/>
        <v>55.36818760283677</v>
      </c>
      <c r="Y34">
        <f t="shared" si="21"/>
        <v>267.91756540165932</v>
      </c>
      <c r="Z34">
        <f t="shared" si="22"/>
        <v>39</v>
      </c>
      <c r="AA34">
        <f t="shared" si="23"/>
        <v>0</v>
      </c>
    </row>
    <row r="35" spans="2:27" x14ac:dyDescent="0.25">
      <c r="B35">
        <v>38.9</v>
      </c>
      <c r="C35">
        <v>-5.7</v>
      </c>
      <c r="D35">
        <v>-3.8</v>
      </c>
      <c r="E35">
        <v>5</v>
      </c>
      <c r="F35">
        <v>39</v>
      </c>
      <c r="G35">
        <f t="shared" si="24"/>
        <v>28.931601422409585</v>
      </c>
      <c r="H35">
        <f t="shared" si="24"/>
        <v>118.23174594291774</v>
      </c>
      <c r="I35">
        <f t="shared" si="24"/>
        <v>246.32318512777672</v>
      </c>
      <c r="J35">
        <f t="shared" si="26"/>
        <v>-0.5489521232019513</v>
      </c>
      <c r="K35">
        <f t="shared" si="27"/>
        <v>-0.47258260767188098</v>
      </c>
      <c r="L35">
        <f t="shared" si="28"/>
        <v>-0.4267821123963258</v>
      </c>
      <c r="M35">
        <f t="shared" si="29"/>
        <v>0.36610755856976984</v>
      </c>
      <c r="N35">
        <f t="shared" si="30"/>
        <v>0.38400515744666813</v>
      </c>
      <c r="O35">
        <f t="shared" si="31"/>
        <v>0.39489499462729771</v>
      </c>
      <c r="P35">
        <f t="shared" si="18"/>
        <v>57.38723613339333</v>
      </c>
      <c r="Q35">
        <f t="shared" si="19"/>
        <v>338.09045262516531</v>
      </c>
      <c r="R35">
        <f t="shared" si="32"/>
        <v>6.361745659317271</v>
      </c>
      <c r="S35">
        <f t="shared" si="34"/>
        <v>-3.1493430347201237</v>
      </c>
      <c r="T35">
        <f t="shared" si="34"/>
        <v>-1.4241358992364734</v>
      </c>
      <c r="U35">
        <f t="shared" si="20"/>
        <v>0.99827662468957679</v>
      </c>
      <c r="V35">
        <f t="shared" si="8"/>
        <v>4.1117172267973352E-2</v>
      </c>
      <c r="W35">
        <f t="shared" si="9"/>
        <v>0.19401402376616622</v>
      </c>
      <c r="X35">
        <f t="shared" si="10"/>
        <v>42.729737909585609</v>
      </c>
      <c r="Y35">
        <f t="shared" si="21"/>
        <v>13.910944874200027</v>
      </c>
      <c r="Z35">
        <f t="shared" si="22"/>
        <v>39</v>
      </c>
      <c r="AA35">
        <f t="shared" si="23"/>
        <v>0</v>
      </c>
    </row>
    <row r="36" spans="2:27" x14ac:dyDescent="0.25">
      <c r="B36">
        <v>40.6</v>
      </c>
      <c r="C36">
        <v>-5.0999999999999996</v>
      </c>
      <c r="D36">
        <v>-3.6</v>
      </c>
      <c r="E36">
        <v>6</v>
      </c>
      <c r="F36">
        <v>39</v>
      </c>
      <c r="G36">
        <f t="shared" si="24"/>
        <v>30.298421158576062</v>
      </c>
      <c r="H36">
        <f t="shared" si="24"/>
        <v>122.21470052272787</v>
      </c>
      <c r="I36">
        <f t="shared" si="24"/>
        <v>260.22789053839767</v>
      </c>
      <c r="J36">
        <f t="shared" si="26"/>
        <v>-0.47521879663773325</v>
      </c>
      <c r="K36">
        <f t="shared" si="27"/>
        <v>-0.4095833493169555</v>
      </c>
      <c r="L36">
        <f t="shared" si="28"/>
        <v>-0.32528419489308091</v>
      </c>
      <c r="M36">
        <f t="shared" si="29"/>
        <v>0.38338177059267303</v>
      </c>
      <c r="N36">
        <f t="shared" si="30"/>
        <v>0.39901203037593469</v>
      </c>
      <c r="O36">
        <f t="shared" si="31"/>
        <v>0.41938849163072278</v>
      </c>
      <c r="P36">
        <f t="shared" si="18"/>
        <v>59.340964459577833</v>
      </c>
      <c r="Q36">
        <f t="shared" si="19"/>
        <v>413.75483514580856</v>
      </c>
      <c r="R36">
        <f t="shared" si="32"/>
        <v>6.476732828644046</v>
      </c>
      <c r="S36">
        <f t="shared" si="34"/>
        <v>-3.1305169667675203</v>
      </c>
      <c r="T36">
        <f t="shared" si="34"/>
        <v>-1.149696912085532</v>
      </c>
      <c r="U36">
        <f t="shared" si="20"/>
        <v>0.99846353426289391</v>
      </c>
      <c r="V36">
        <f t="shared" si="8"/>
        <v>4.1865864998643906E-2</v>
      </c>
      <c r="W36">
        <f t="shared" si="9"/>
        <v>0.2405444476505306</v>
      </c>
      <c r="X36">
        <f t="shared" si="10"/>
        <v>45.369318262703445</v>
      </c>
      <c r="Y36">
        <f t="shared" si="21"/>
        <v>40.568215131607623</v>
      </c>
      <c r="Z36">
        <f t="shared" si="22"/>
        <v>39</v>
      </c>
      <c r="AA36">
        <f t="shared" si="23"/>
        <v>0</v>
      </c>
    </row>
    <row r="37" spans="2:27" x14ac:dyDescent="0.25">
      <c r="B37">
        <v>43.6</v>
      </c>
      <c r="C37">
        <v>-3.9</v>
      </c>
      <c r="D37">
        <v>-2.4</v>
      </c>
      <c r="E37">
        <v>7</v>
      </c>
      <c r="F37">
        <v>39</v>
      </c>
      <c r="G37">
        <f t="shared" si="24"/>
        <v>34.988349450897843</v>
      </c>
      <c r="H37">
        <f t="shared" si="24"/>
        <v>136.19678824270434</v>
      </c>
      <c r="I37">
        <f t="shared" si="24"/>
        <v>299.81999648353957</v>
      </c>
      <c r="J37">
        <f t="shared" si="26"/>
        <v>-0.22221980548297771</v>
      </c>
      <c r="K37">
        <f t="shared" si="27"/>
        <v>-0.18842562859446066</v>
      </c>
      <c r="L37">
        <f t="shared" si="28"/>
        <v>-3.6280135883657638E-2</v>
      </c>
      <c r="M37">
        <f t="shared" si="29"/>
        <v>0.44467254152441499</v>
      </c>
      <c r="N37">
        <f t="shared" si="30"/>
        <v>0.45303247280029096</v>
      </c>
      <c r="O37">
        <f t="shared" si="31"/>
        <v>0.49093096076618947</v>
      </c>
      <c r="P37">
        <f t="shared" si="18"/>
        <v>65.495685593516896</v>
      </c>
      <c r="Q37">
        <f t="shared" si="19"/>
        <v>702.02135507049877</v>
      </c>
      <c r="R37">
        <f t="shared" si="32"/>
        <v>6.8541756102481557</v>
      </c>
      <c r="S37">
        <f t="shared" si="34"/>
        <v>-3.0686502522628998</v>
      </c>
      <c r="T37">
        <f t="shared" si="34"/>
        <v>-0.24521084795881798</v>
      </c>
      <c r="U37">
        <f t="shared" si="20"/>
        <v>0.99894607089625631</v>
      </c>
      <c r="V37">
        <f t="shared" si="8"/>
        <v>4.441908380383057E-2</v>
      </c>
      <c r="W37">
        <f t="shared" si="9"/>
        <v>0.43900262151573638</v>
      </c>
      <c r="X37">
        <f t="shared" si="10"/>
        <v>56.602091581437904</v>
      </c>
      <c r="Y37">
        <f t="shared" si="21"/>
        <v>309.83362804132713</v>
      </c>
      <c r="Z37">
        <f t="shared" si="22"/>
        <v>39</v>
      </c>
      <c r="AA37">
        <f t="shared" si="23"/>
        <v>0</v>
      </c>
    </row>
    <row r="38" spans="2:27" x14ac:dyDescent="0.25">
      <c r="B38">
        <v>33.1</v>
      </c>
      <c r="C38">
        <v>-5.7</v>
      </c>
      <c r="D38">
        <v>-4.5999999999999996</v>
      </c>
      <c r="E38">
        <v>5</v>
      </c>
      <c r="F38">
        <v>39</v>
      </c>
      <c r="G38">
        <f t="shared" si="24"/>
        <v>22.191597617719999</v>
      </c>
      <c r="H38">
        <f t="shared" si="24"/>
        <v>93.241274434056066</v>
      </c>
      <c r="I38">
        <f t="shared" si="24"/>
        <v>188.41898275854732</v>
      </c>
      <c r="J38">
        <f t="shared" si="26"/>
        <v>-0.91254279168986996</v>
      </c>
      <c r="K38">
        <f t="shared" si="27"/>
        <v>-0.86786232765132287</v>
      </c>
      <c r="L38">
        <f t="shared" si="28"/>
        <v>-0.8494560045504197</v>
      </c>
      <c r="M38">
        <f t="shared" si="29"/>
        <v>0.28647978536586155</v>
      </c>
      <c r="N38">
        <f t="shared" si="30"/>
        <v>0.29569930174995335</v>
      </c>
      <c r="O38">
        <f t="shared" si="31"/>
        <v>0.29954698543570168</v>
      </c>
      <c r="P38">
        <f t="shared" si="18"/>
        <v>48.72880040767474</v>
      </c>
      <c r="Q38">
        <f t="shared" si="19"/>
        <v>94.649557372372186</v>
      </c>
      <c r="R38">
        <f t="shared" si="32"/>
        <v>5.8303870473246517</v>
      </c>
      <c r="S38">
        <f t="shared" si="34"/>
        <v>-3.2362969992075064</v>
      </c>
      <c r="T38">
        <f t="shared" si="34"/>
        <v>-2.7012496193687419</v>
      </c>
      <c r="U38">
        <f t="shared" si="20"/>
        <v>0.99707166033254679</v>
      </c>
      <c r="V38">
        <f t="shared" si="8"/>
        <v>3.7822419291297003E-2</v>
      </c>
      <c r="W38">
        <f t="shared" si="9"/>
        <v>6.2899659133301408E-2</v>
      </c>
      <c r="X38">
        <f t="shared" si="10"/>
        <v>35.24349079852766</v>
      </c>
      <c r="Y38">
        <f t="shared" si="21"/>
        <v>14.111361380746361</v>
      </c>
      <c r="Z38">
        <f t="shared" si="22"/>
        <v>39</v>
      </c>
      <c r="AA38">
        <f t="shared" si="23"/>
        <v>0</v>
      </c>
    </row>
    <row r="39" spans="2:27" x14ac:dyDescent="0.25">
      <c r="B39">
        <v>42.6</v>
      </c>
      <c r="C39">
        <v>-5.3</v>
      </c>
      <c r="D39">
        <v>-3.8</v>
      </c>
      <c r="E39">
        <v>5</v>
      </c>
      <c r="F39">
        <v>39</v>
      </c>
      <c r="G39">
        <f t="shared" si="24"/>
        <v>30.055751203768672</v>
      </c>
      <c r="H39">
        <f t="shared" si="24"/>
        <v>126.33762897832614</v>
      </c>
      <c r="I39">
        <f t="shared" si="24"/>
        <v>271.51560098317412</v>
      </c>
      <c r="J39">
        <f t="shared" si="26"/>
        <v>-0.4883096692317459</v>
      </c>
      <c r="K39">
        <f t="shared" si="27"/>
        <v>-0.34437009374287564</v>
      </c>
      <c r="L39">
        <f t="shared" si="28"/>
        <v>-0.2428891300793149</v>
      </c>
      <c r="M39">
        <f t="shared" si="29"/>
        <v>0.38029184715306757</v>
      </c>
      <c r="N39">
        <f t="shared" si="30"/>
        <v>0.41474832115606508</v>
      </c>
      <c r="O39">
        <f t="shared" si="31"/>
        <v>0.43957449334677401</v>
      </c>
      <c r="P39">
        <f t="shared" si="18"/>
        <v>60.817275437211734</v>
      </c>
      <c r="Q39">
        <f t="shared" si="19"/>
        <v>475.99350750316245</v>
      </c>
      <c r="R39">
        <f t="shared" si="32"/>
        <v>6.5440336561527213</v>
      </c>
      <c r="S39">
        <f t="shared" si="34"/>
        <v>-3.1197430295416986</v>
      </c>
      <c r="T39">
        <f t="shared" si="34"/>
        <v>-0.98977558879870298</v>
      </c>
      <c r="U39">
        <f t="shared" si="20"/>
        <v>0.99856339314394538</v>
      </c>
      <c r="V39">
        <f t="shared" si="8"/>
        <v>4.2300180715958112E-2</v>
      </c>
      <c r="W39">
        <f t="shared" si="9"/>
        <v>0.2709564053434837</v>
      </c>
      <c r="X39">
        <f t="shared" si="10"/>
        <v>47.092417937843706</v>
      </c>
      <c r="Y39">
        <f t="shared" si="21"/>
        <v>65.487228080734582</v>
      </c>
      <c r="Z39">
        <f t="shared" si="22"/>
        <v>39</v>
      </c>
      <c r="AA39">
        <f t="shared" si="23"/>
        <v>0</v>
      </c>
    </row>
    <row r="40" spans="2:27" x14ac:dyDescent="0.25">
      <c r="B40">
        <v>49.4</v>
      </c>
      <c r="C40">
        <v>-5.5</v>
      </c>
      <c r="D40">
        <v>-4.5</v>
      </c>
      <c r="E40">
        <v>5</v>
      </c>
      <c r="F40">
        <v>39</v>
      </c>
      <c r="G40">
        <f t="shared" si="24"/>
        <v>31.697647676568742</v>
      </c>
      <c r="H40">
        <f t="shared" si="24"/>
        <v>140.27755023528937</v>
      </c>
      <c r="I40">
        <f t="shared" si="24"/>
        <v>309.08002128533752</v>
      </c>
      <c r="J40">
        <f t="shared" si="26"/>
        <v>-0.39973728063487812</v>
      </c>
      <c r="K40">
        <f t="shared" si="27"/>
        <v>-0.12387932913149258</v>
      </c>
      <c r="L40">
        <f t="shared" si="28"/>
        <v>3.1313761696724063E-2</v>
      </c>
      <c r="M40">
        <f t="shared" si="29"/>
        <v>0.40137546267436441</v>
      </c>
      <c r="N40">
        <f t="shared" si="30"/>
        <v>0.46906971251388491</v>
      </c>
      <c r="O40">
        <f t="shared" si="31"/>
        <v>0.50782780080437029</v>
      </c>
      <c r="P40">
        <f t="shared" si="18"/>
        <v>66.267292554897779</v>
      </c>
      <c r="Q40">
        <f t="shared" si="19"/>
        <v>743.50524327438382</v>
      </c>
      <c r="R40">
        <f t="shared" si="32"/>
        <v>6.8359538377955138</v>
      </c>
      <c r="S40">
        <f t="shared" si="34"/>
        <v>-3.0723797038752156</v>
      </c>
      <c r="T40">
        <f t="shared" si="34"/>
        <v>-0.29226405278944867</v>
      </c>
      <c r="U40">
        <f t="shared" si="20"/>
        <v>0.99892671120358578</v>
      </c>
      <c r="V40">
        <f t="shared" si="8"/>
        <v>4.4261052082942516E-2</v>
      </c>
      <c r="W40">
        <f t="shared" si="9"/>
        <v>0.42744968003096012</v>
      </c>
      <c r="X40">
        <f t="shared" si="10"/>
        <v>55.948016360605436</v>
      </c>
      <c r="Y40">
        <f t="shared" si="21"/>
        <v>287.23525855934952</v>
      </c>
      <c r="Z40">
        <f t="shared" si="22"/>
        <v>39</v>
      </c>
      <c r="AA40">
        <f t="shared" si="23"/>
        <v>0</v>
      </c>
    </row>
    <row r="41" spans="2:27" x14ac:dyDescent="0.25">
      <c r="B41">
        <v>42.6</v>
      </c>
      <c r="C41">
        <v>-4</v>
      </c>
      <c r="D41">
        <v>-2.5</v>
      </c>
      <c r="E41">
        <v>7</v>
      </c>
      <c r="F41">
        <v>39</v>
      </c>
      <c r="G41">
        <f t="shared" si="24"/>
        <v>34.248487927070521</v>
      </c>
      <c r="H41">
        <f t="shared" si="24"/>
        <v>132.93420919910238</v>
      </c>
      <c r="I41">
        <f t="shared" si="24"/>
        <v>291.05890718323849</v>
      </c>
      <c r="J41">
        <f t="shared" si="26"/>
        <v>-0.26213176307708108</v>
      </c>
      <c r="K41">
        <f t="shared" si="27"/>
        <v>-0.24003055050673716</v>
      </c>
      <c r="L41">
        <f t="shared" si="28"/>
        <v>-0.10023203509910528</v>
      </c>
      <c r="M41">
        <f t="shared" si="29"/>
        <v>0.43483974600932424</v>
      </c>
      <c r="N41">
        <f t="shared" si="30"/>
        <v>0.44027882205440788</v>
      </c>
      <c r="O41">
        <f t="shared" si="31"/>
        <v>0.47496294886249957</v>
      </c>
      <c r="P41">
        <f t="shared" si="18"/>
        <v>64.153215351379842</v>
      </c>
      <c r="Q41">
        <f t="shared" si="19"/>
        <v>632.68424251289059</v>
      </c>
      <c r="R41">
        <f t="shared" si="32"/>
        <v>6.7761320642129377</v>
      </c>
      <c r="S41">
        <f t="shared" si="34"/>
        <v>-3.0813895404748761</v>
      </c>
      <c r="T41">
        <f t="shared" si="34"/>
        <v>-0.43212065289732493</v>
      </c>
      <c r="U41">
        <f t="shared" si="20"/>
        <v>0.99886062121732544</v>
      </c>
      <c r="V41">
        <f t="shared" si="8"/>
        <v>4.3881479018206174E-2</v>
      </c>
      <c r="W41">
        <f t="shared" si="9"/>
        <v>0.39362005309779752</v>
      </c>
      <c r="X41">
        <f t="shared" si="10"/>
        <v>54.035294179849586</v>
      </c>
      <c r="Y41">
        <f t="shared" si="21"/>
        <v>226.06007107461883</v>
      </c>
      <c r="Z41">
        <f t="shared" si="22"/>
        <v>39</v>
      </c>
      <c r="AA41">
        <f t="shared" si="23"/>
        <v>0</v>
      </c>
    </row>
    <row r="42" spans="2:27" x14ac:dyDescent="0.25">
      <c r="B42">
        <v>48.4</v>
      </c>
      <c r="C42">
        <v>-5.6</v>
      </c>
      <c r="D42">
        <v>-4.5</v>
      </c>
      <c r="E42">
        <v>5</v>
      </c>
      <c r="F42">
        <v>39</v>
      </c>
      <c r="G42">
        <f t="shared" si="24"/>
        <v>31.372339877717586</v>
      </c>
      <c r="H42">
        <f t="shared" si="24"/>
        <v>138.03326786253058</v>
      </c>
      <c r="I42">
        <f t="shared" si="24"/>
        <v>302.23095117229178</v>
      </c>
      <c r="J42">
        <f t="shared" si="26"/>
        <v>-0.41728606598813389</v>
      </c>
      <c r="K42">
        <f t="shared" si="27"/>
        <v>-0.15937763125613702</v>
      </c>
      <c r="L42">
        <f t="shared" si="28"/>
        <v>-1.8681281907498071E-2</v>
      </c>
      <c r="M42">
        <f t="shared" si="29"/>
        <v>0.39716635274786416</v>
      </c>
      <c r="N42">
        <f t="shared" si="30"/>
        <v>0.46023971990941565</v>
      </c>
      <c r="O42">
        <f t="shared" si="31"/>
        <v>0.49532981534309517</v>
      </c>
      <c r="P42">
        <f t="shared" si="18"/>
        <v>65.297739389657664</v>
      </c>
      <c r="Q42">
        <f t="shared" si="19"/>
        <v>691.57109700635226</v>
      </c>
      <c r="R42">
        <f t="shared" si="32"/>
        <v>6.784030166304901</v>
      </c>
      <c r="S42">
        <f t="shared" si="34"/>
        <v>-3.0808138951675708</v>
      </c>
      <c r="T42">
        <f t="shared" si="34"/>
        <v>-0.41607478131267683</v>
      </c>
      <c r="U42">
        <f t="shared" si="20"/>
        <v>0.99886957457086056</v>
      </c>
      <c r="V42">
        <f t="shared" si="8"/>
        <v>4.3905637074503824E-2</v>
      </c>
      <c r="W42">
        <f t="shared" si="9"/>
        <v>0.39745640096637713</v>
      </c>
      <c r="X42">
        <f t="shared" si="10"/>
        <v>54.25160997377418</v>
      </c>
      <c r="Y42">
        <f t="shared" si="21"/>
        <v>232.61160679212804</v>
      </c>
      <c r="Z42">
        <f t="shared" si="22"/>
        <v>39</v>
      </c>
      <c r="AA42">
        <f t="shared" si="23"/>
        <v>0</v>
      </c>
    </row>
    <row r="43" spans="2:27" x14ac:dyDescent="0.25">
      <c r="B43">
        <v>31.1</v>
      </c>
      <c r="C43">
        <v>-3.8</v>
      </c>
      <c r="D43">
        <v>-1.8</v>
      </c>
      <c r="E43">
        <v>7</v>
      </c>
      <c r="F43">
        <v>39</v>
      </c>
      <c r="G43">
        <f t="shared" si="24"/>
        <v>29.832315967557136</v>
      </c>
      <c r="H43">
        <f t="shared" si="24"/>
        <v>105.34476013732092</v>
      </c>
      <c r="I43">
        <f t="shared" si="24"/>
        <v>218.96727486476857</v>
      </c>
      <c r="J43">
        <f t="shared" si="26"/>
        <v>-0.50036292161142315</v>
      </c>
      <c r="K43">
        <f t="shared" si="27"/>
        <v>-0.67641886337474055</v>
      </c>
      <c r="L43">
        <f t="shared" si="28"/>
        <v>-0.62646760310655147</v>
      </c>
      <c r="M43">
        <f t="shared" si="29"/>
        <v>0.37745538466345341</v>
      </c>
      <c r="N43">
        <f t="shared" si="30"/>
        <v>0.33706104327591707</v>
      </c>
      <c r="O43">
        <f t="shared" si="31"/>
        <v>0.34831192891687229</v>
      </c>
      <c r="P43">
        <f t="shared" si="18"/>
        <v>53.722143929658671</v>
      </c>
      <c r="Q43">
        <f t="shared" si="19"/>
        <v>216.74152188558566</v>
      </c>
      <c r="R43">
        <f t="shared" si="32"/>
        <v>6.1936474591628201</v>
      </c>
      <c r="S43">
        <f t="shared" si="34"/>
        <v>-3.1761743544038468</v>
      </c>
      <c r="T43">
        <f t="shared" si="34"/>
        <v>-1.826093669973905</v>
      </c>
      <c r="U43">
        <f t="shared" si="20"/>
        <v>0.99796179903494564</v>
      </c>
      <c r="V43">
        <f t="shared" si="8"/>
        <v>4.007223430580429E-2</v>
      </c>
      <c r="W43">
        <f t="shared" si="9"/>
        <v>0.13870428618410247</v>
      </c>
      <c r="X43">
        <f t="shared" ref="X43:X74" si="35">MMULT(U43:W43, $M$2:$M$4)+$N$2</f>
        <v>39.585738521366267</v>
      </c>
      <c r="Y43">
        <f t="shared" si="21"/>
        <v>0.34308961541234045</v>
      </c>
      <c r="Z43">
        <f t="shared" si="22"/>
        <v>39</v>
      </c>
      <c r="AA43">
        <f t="shared" si="23"/>
        <v>0</v>
      </c>
    </row>
    <row r="44" spans="2:27" x14ac:dyDescent="0.25">
      <c r="B44">
        <v>48.4</v>
      </c>
      <c r="C44">
        <v>-5.7</v>
      </c>
      <c r="D44">
        <v>-4.5999999999999996</v>
      </c>
      <c r="E44">
        <v>5</v>
      </c>
      <c r="F44">
        <v>39</v>
      </c>
      <c r="G44">
        <f t="shared" ref="G44:I75" si="36">SUMPRODUCT($B44:$E44, INDEX($B$2:$E$4, G$10, 0))+ INDEX($F$2:$F$4, G$10, 1)</f>
        <v>31.22274973404204</v>
      </c>
      <c r="H44">
        <f t="shared" si="36"/>
        <v>137.67484367101758</v>
      </c>
      <c r="I44">
        <f t="shared" si="36"/>
        <v>300.81607719460914</v>
      </c>
      <c r="J44">
        <f t="shared" si="26"/>
        <v>-0.42535573210617861</v>
      </c>
      <c r="K44">
        <f t="shared" si="27"/>
        <v>-0.1650469046031755</v>
      </c>
      <c r="L44">
        <f t="shared" si="28"/>
        <v>-2.9009207456688779E-2</v>
      </c>
      <c r="M44">
        <f t="shared" si="29"/>
        <v>0.39523588343626759</v>
      </c>
      <c r="N44">
        <f t="shared" si="30"/>
        <v>0.4588316851718261</v>
      </c>
      <c r="O44">
        <f t="shared" si="31"/>
        <v>0.49274820668131925</v>
      </c>
      <c r="P44">
        <f t="shared" si="18"/>
        <v>65.09548506736644</v>
      </c>
      <c r="Q44">
        <f t="shared" si="19"/>
        <v>680.97434090114484</v>
      </c>
      <c r="R44">
        <f t="shared" si="32"/>
        <v>6.7720389673614063</v>
      </c>
      <c r="S44">
        <f t="shared" si="34"/>
        <v>-3.0827797057195649</v>
      </c>
      <c r="T44">
        <f t="shared" si="34"/>
        <v>-0.44465882851123695</v>
      </c>
      <c r="U44">
        <f t="shared" si="20"/>
        <v>0.99885595341861966</v>
      </c>
      <c r="V44">
        <f t="shared" si="8"/>
        <v>4.3823190360487235E-2</v>
      </c>
      <c r="W44">
        <f t="shared" si="9"/>
        <v>0.39063142529520301</v>
      </c>
      <c r="X44">
        <f t="shared" si="35"/>
        <v>53.865532351963935</v>
      </c>
      <c r="Y44">
        <f t="shared" si="21"/>
        <v>220.9840521072864</v>
      </c>
      <c r="Z44">
        <f t="shared" si="22"/>
        <v>39</v>
      </c>
      <c r="AA44">
        <f t="shared" si="23"/>
        <v>0</v>
      </c>
    </row>
    <row r="45" spans="2:27" x14ac:dyDescent="0.25">
      <c r="B45">
        <v>30.1</v>
      </c>
      <c r="C45">
        <v>-5.6</v>
      </c>
      <c r="D45">
        <v>-4.5</v>
      </c>
      <c r="E45">
        <v>5</v>
      </c>
      <c r="F45">
        <v>39</v>
      </c>
      <c r="G45">
        <f t="shared" si="36"/>
        <v>20.570373620940245</v>
      </c>
      <c r="H45">
        <f t="shared" si="36"/>
        <v>84.887234069302067</v>
      </c>
      <c r="I45">
        <f t="shared" si="36"/>
        <v>167.79521076837469</v>
      </c>
      <c r="J45">
        <f t="shared" si="26"/>
        <v>-1</v>
      </c>
      <c r="K45">
        <f t="shared" si="27"/>
        <v>-1</v>
      </c>
      <c r="L45">
        <f t="shared" si="28"/>
        <v>-1</v>
      </c>
      <c r="M45">
        <f t="shared" si="29"/>
        <v>0.2689414213699951</v>
      </c>
      <c r="N45">
        <f t="shared" si="30"/>
        <v>0.2689414213699951</v>
      </c>
      <c r="O45">
        <f t="shared" si="31"/>
        <v>0.2689414213699951</v>
      </c>
      <c r="P45">
        <f t="shared" si="18"/>
        <v>46.104783478378408</v>
      </c>
      <c r="Q45">
        <f t="shared" si="19"/>
        <v>50.477948274638791</v>
      </c>
      <c r="R45">
        <f t="shared" si="32"/>
        <v>5.6787886157770018</v>
      </c>
      <c r="S45">
        <f t="shared" si="34"/>
        <v>-3.2610115713205357</v>
      </c>
      <c r="T45">
        <f t="shared" si="34"/>
        <v>-3.0647861383280377</v>
      </c>
      <c r="U45">
        <f t="shared" si="20"/>
        <v>0.9965939447817016</v>
      </c>
      <c r="V45">
        <f t="shared" si="8"/>
        <v>3.6933211705962261E-2</v>
      </c>
      <c r="W45">
        <f t="shared" si="9"/>
        <v>4.4583389136575689E-2</v>
      </c>
      <c r="X45">
        <f t="shared" si="35"/>
        <v>34.179233395193734</v>
      </c>
      <c r="Y45">
        <f t="shared" si="21"/>
        <v>23.239790658015337</v>
      </c>
      <c r="Z45">
        <f t="shared" si="22"/>
        <v>39</v>
      </c>
      <c r="AA45">
        <f t="shared" si="23"/>
        <v>0</v>
      </c>
    </row>
    <row r="46" spans="2:27" x14ac:dyDescent="0.25">
      <c r="B46">
        <v>41.6</v>
      </c>
      <c r="C46">
        <v>-5.7</v>
      </c>
      <c r="D46">
        <v>-4.3</v>
      </c>
      <c r="E46">
        <v>6</v>
      </c>
      <c r="F46">
        <v>39</v>
      </c>
      <c r="G46">
        <f t="shared" si="36"/>
        <v>29.576597951698346</v>
      </c>
      <c r="H46">
        <f t="shared" si="36"/>
        <v>121.95001355489583</v>
      </c>
      <c r="I46">
        <f t="shared" si="36"/>
        <v>257.17284280766501</v>
      </c>
      <c r="J46">
        <f t="shared" si="26"/>
        <v>-0.51415767411079261</v>
      </c>
      <c r="K46">
        <f t="shared" si="27"/>
        <v>-0.41376996062157823</v>
      </c>
      <c r="L46">
        <f t="shared" si="28"/>
        <v>-0.34758463013319241</v>
      </c>
      <c r="M46">
        <f t="shared" si="29"/>
        <v>0.37421937655725651</v>
      </c>
      <c r="N46">
        <f t="shared" si="30"/>
        <v>0.39800850075375699</v>
      </c>
      <c r="O46">
        <f t="shared" si="31"/>
        <v>0.41396826426486549</v>
      </c>
      <c r="P46">
        <f t="shared" si="18"/>
        <v>58.905295535085585</v>
      </c>
      <c r="Q46">
        <f t="shared" si="19"/>
        <v>396.22079033909813</v>
      </c>
      <c r="R46">
        <f t="shared" si="32"/>
        <v>6.4453622705888289</v>
      </c>
      <c r="S46">
        <f t="shared" ref="S46:T65" si="37">SUMPRODUCT($M46:$O46, INDEX($I$2:$K$4, S$10, 0))+INDEX($L$2:$L$4, S$10, 1)</f>
        <v>-3.1357370741832997</v>
      </c>
      <c r="T46">
        <f t="shared" si="37"/>
        <v>-1.2244525273050826</v>
      </c>
      <c r="U46">
        <f t="shared" si="20"/>
        <v>0.99841464810493974</v>
      </c>
      <c r="V46">
        <f t="shared" si="8"/>
        <v>4.165697028100987E-2</v>
      </c>
      <c r="W46">
        <f t="shared" si="9"/>
        <v>0.22715383779976586</v>
      </c>
      <c r="X46">
        <f t="shared" si="35"/>
        <v>44.609979927240346</v>
      </c>
      <c r="Y46">
        <f t="shared" si="21"/>
        <v>31.471874784039596</v>
      </c>
      <c r="Z46">
        <f t="shared" si="22"/>
        <v>39</v>
      </c>
      <c r="AA46">
        <f t="shared" si="23"/>
        <v>0</v>
      </c>
    </row>
    <row r="47" spans="2:27" x14ac:dyDescent="0.25">
      <c r="B47">
        <v>45.4</v>
      </c>
      <c r="C47">
        <v>-5.9</v>
      </c>
      <c r="D47">
        <v>-2.6</v>
      </c>
      <c r="E47">
        <v>7</v>
      </c>
      <c r="F47">
        <v>39</v>
      </c>
      <c r="G47">
        <f t="shared" si="36"/>
        <v>40.521002111230949</v>
      </c>
      <c r="H47">
        <f t="shared" si="36"/>
        <v>152.58512322138245</v>
      </c>
      <c r="I47">
        <f t="shared" si="36"/>
        <v>319.16204988119597</v>
      </c>
      <c r="J47">
        <f t="shared" si="26"/>
        <v>7.6240097148282171E-2</v>
      </c>
      <c r="K47">
        <f t="shared" si="27"/>
        <v>7.0792228059587181E-2</v>
      </c>
      <c r="L47">
        <f t="shared" si="28"/>
        <v>0.10490790673385342</v>
      </c>
      <c r="M47">
        <f t="shared" si="29"/>
        <v>0.51905079736771487</v>
      </c>
      <c r="N47">
        <f t="shared" si="30"/>
        <v>0.51769066950775711</v>
      </c>
      <c r="O47">
        <f t="shared" si="31"/>
        <v>0.52620294934168854</v>
      </c>
      <c r="P47">
        <f t="shared" si="18"/>
        <v>70.252910321203757</v>
      </c>
      <c r="Q47">
        <f t="shared" si="19"/>
        <v>976.74440354520436</v>
      </c>
      <c r="R47">
        <f t="shared" si="32"/>
        <v>7.2027916241980225</v>
      </c>
      <c r="S47">
        <f t="shared" si="37"/>
        <v>-3.0112278341591834</v>
      </c>
      <c r="T47">
        <f t="shared" si="37"/>
        <v>0.60257597286282749</v>
      </c>
      <c r="U47">
        <f t="shared" si="20"/>
        <v>0.99925604934683343</v>
      </c>
      <c r="V47">
        <f t="shared" si="8"/>
        <v>4.6921206861097881E-2</v>
      </c>
      <c r="W47">
        <f t="shared" si="9"/>
        <v>0.64624542685288688</v>
      </c>
      <c r="X47">
        <f t="shared" si="35"/>
        <v>68.323906653276026</v>
      </c>
      <c r="Y47">
        <f t="shared" si="21"/>
        <v>859.89150141004598</v>
      </c>
      <c r="Z47">
        <f t="shared" si="22"/>
        <v>69</v>
      </c>
      <c r="AA47">
        <f t="shared" si="23"/>
        <v>1</v>
      </c>
    </row>
    <row r="48" spans="2:27" x14ac:dyDescent="0.25">
      <c r="B48">
        <v>26.299999999999997</v>
      </c>
      <c r="C48">
        <v>-3.8</v>
      </c>
      <c r="D48">
        <v>-0.6</v>
      </c>
      <c r="E48">
        <v>7</v>
      </c>
      <c r="F48">
        <v>39</v>
      </c>
      <c r="G48">
        <f t="shared" si="36"/>
        <v>31.973658042542652</v>
      </c>
      <c r="H48">
        <f t="shared" si="36"/>
        <v>103.62437689741205</v>
      </c>
      <c r="I48">
        <f t="shared" si="36"/>
        <v>206.64967156326398</v>
      </c>
      <c r="J48">
        <f t="shared" si="26"/>
        <v>-0.3848478538063318</v>
      </c>
      <c r="K48">
        <f t="shared" si="27"/>
        <v>-0.70363053903629669</v>
      </c>
      <c r="L48">
        <f t="shared" si="28"/>
        <v>-0.71638040936987935</v>
      </c>
      <c r="M48">
        <f t="shared" si="29"/>
        <v>0.40495818782371423</v>
      </c>
      <c r="N48">
        <f t="shared" si="30"/>
        <v>0.33100778267818026</v>
      </c>
      <c r="O48">
        <f t="shared" si="31"/>
        <v>0.32819053888179806</v>
      </c>
      <c r="P48">
        <f t="shared" si="18"/>
        <v>52.86550646648486</v>
      </c>
      <c r="Q48">
        <f t="shared" si="19"/>
        <v>192.25226957213346</v>
      </c>
      <c r="R48">
        <f t="shared" si="32"/>
        <v>6.1938233868158328</v>
      </c>
      <c r="S48">
        <f t="shared" si="37"/>
        <v>-3.1756530405551961</v>
      </c>
      <c r="T48">
        <f t="shared" si="37"/>
        <v>-1.8202275857561485</v>
      </c>
      <c r="U48">
        <f t="shared" si="20"/>
        <v>0.99796215684866085</v>
      </c>
      <c r="V48">
        <f t="shared" si="8"/>
        <v>4.0092292207839809E-2</v>
      </c>
      <c r="W48">
        <f t="shared" si="9"/>
        <v>0.13940656671697557</v>
      </c>
      <c r="X48">
        <f t="shared" si="35"/>
        <v>39.625825208042201</v>
      </c>
      <c r="Y48">
        <f t="shared" si="21"/>
        <v>0.39165719102106428</v>
      </c>
      <c r="Z48">
        <f t="shared" si="22"/>
        <v>39</v>
      </c>
      <c r="AA48">
        <f t="shared" si="23"/>
        <v>0</v>
      </c>
    </row>
    <row r="49" spans="2:27" x14ac:dyDescent="0.25">
      <c r="B49">
        <v>48.4</v>
      </c>
      <c r="C49">
        <v>-5.8</v>
      </c>
      <c r="D49">
        <v>-4.2</v>
      </c>
      <c r="E49">
        <v>6</v>
      </c>
      <c r="F49">
        <v>39</v>
      </c>
      <c r="G49">
        <f t="shared" si="36"/>
        <v>34.269960643007138</v>
      </c>
      <c r="H49">
        <f t="shared" si="36"/>
        <v>143.37643569927437</v>
      </c>
      <c r="I49">
        <f t="shared" si="36"/>
        <v>309.53627139829825</v>
      </c>
      <c r="J49">
        <f t="shared" si="26"/>
        <v>-0.26097341370994664</v>
      </c>
      <c r="K49">
        <f t="shared" si="27"/>
        <v>-7.4863584149730489E-2</v>
      </c>
      <c r="L49">
        <f t="shared" si="28"/>
        <v>3.4644176470614907E-2</v>
      </c>
      <c r="M49">
        <f t="shared" si="29"/>
        <v>0.43512443661951156</v>
      </c>
      <c r="N49">
        <f t="shared" si="30"/>
        <v>0.48129284025727531</v>
      </c>
      <c r="O49">
        <f t="shared" si="31"/>
        <v>0.5086601779591623</v>
      </c>
      <c r="P49">
        <f t="shared" si="18"/>
        <v>67.128177281554173</v>
      </c>
      <c r="Q49">
        <f t="shared" si="19"/>
        <v>791.19435718254033</v>
      </c>
      <c r="R49">
        <f t="shared" si="32"/>
        <v>6.928478472156022</v>
      </c>
      <c r="S49">
        <f t="shared" si="37"/>
        <v>-3.0568846527014855</v>
      </c>
      <c r="T49">
        <f t="shared" si="37"/>
        <v>-6.5351737214111694E-2</v>
      </c>
      <c r="U49">
        <f t="shared" si="20"/>
        <v>0.99902146840538564</v>
      </c>
      <c r="V49">
        <f t="shared" si="8"/>
        <v>4.4921172275574635E-2</v>
      </c>
      <c r="W49">
        <f t="shared" si="9"/>
        <v>0.48366787795244776</v>
      </c>
      <c r="X49">
        <f t="shared" si="35"/>
        <v>59.127314733516315</v>
      </c>
      <c r="Y49">
        <f t="shared" si="21"/>
        <v>405.10879838202288</v>
      </c>
      <c r="Z49">
        <f t="shared" si="22"/>
        <v>69</v>
      </c>
      <c r="AA49">
        <f t="shared" si="23"/>
        <v>1</v>
      </c>
    </row>
    <row r="50" spans="2:27" x14ac:dyDescent="0.25">
      <c r="B50">
        <v>39.9</v>
      </c>
      <c r="C50">
        <v>-5.2</v>
      </c>
      <c r="D50">
        <v>-2.4</v>
      </c>
      <c r="E50">
        <v>7</v>
      </c>
      <c r="F50">
        <v>39</v>
      </c>
      <c r="G50">
        <f t="shared" si="36"/>
        <v>36.248871901244271</v>
      </c>
      <c r="H50">
        <f t="shared" si="36"/>
        <v>134.02975752126787</v>
      </c>
      <c r="I50">
        <f t="shared" si="36"/>
        <v>279.10188751429644</v>
      </c>
      <c r="J50">
        <f t="shared" si="26"/>
        <v>-0.15422070434796065</v>
      </c>
      <c r="K50">
        <f t="shared" si="27"/>
        <v>-0.22270202455811872</v>
      </c>
      <c r="L50">
        <f t="shared" si="28"/>
        <v>-0.18751274764235371</v>
      </c>
      <c r="M50">
        <f t="shared" si="29"/>
        <v>0.46152105904173146</v>
      </c>
      <c r="N50">
        <f t="shared" si="30"/>
        <v>0.44455346606901486</v>
      </c>
      <c r="O50">
        <f t="shared" si="31"/>
        <v>0.4532586889533291</v>
      </c>
      <c r="P50">
        <f t="shared" si="18"/>
        <v>63.509203055179867</v>
      </c>
      <c r="Q50">
        <f t="shared" si="19"/>
        <v>600.70103440003811</v>
      </c>
      <c r="R50">
        <f t="shared" si="32"/>
        <v>6.7918856333229769</v>
      </c>
      <c r="S50">
        <f t="shared" si="37"/>
        <v>-3.078389835035729</v>
      </c>
      <c r="T50">
        <f t="shared" si="37"/>
        <v>-0.386102889656458</v>
      </c>
      <c r="U50">
        <f t="shared" si="20"/>
        <v>0.9988784098826089</v>
      </c>
      <c r="V50">
        <f t="shared" si="8"/>
        <v>4.4007506683316218E-2</v>
      </c>
      <c r="W50">
        <f t="shared" si="9"/>
        <v>0.40465580164090398</v>
      </c>
      <c r="X50">
        <f t="shared" si="35"/>
        <v>54.659269841117407</v>
      </c>
      <c r="Y50">
        <f t="shared" si="21"/>
        <v>245.21273195692919</v>
      </c>
      <c r="Z50">
        <f t="shared" si="22"/>
        <v>39</v>
      </c>
      <c r="AA50">
        <f t="shared" si="23"/>
        <v>0</v>
      </c>
    </row>
    <row r="51" spans="2:27" x14ac:dyDescent="0.25">
      <c r="B51">
        <v>43.6</v>
      </c>
      <c r="C51">
        <v>-5.7</v>
      </c>
      <c r="D51">
        <v>-2.2999999999999998</v>
      </c>
      <c r="E51">
        <v>8</v>
      </c>
      <c r="F51">
        <v>39</v>
      </c>
      <c r="G51">
        <f t="shared" si="36"/>
        <v>41.296280067044869</v>
      </c>
      <c r="H51">
        <f t="shared" si="36"/>
        <v>150.0613224070452</v>
      </c>
      <c r="I51">
        <f t="shared" si="36"/>
        <v>311.25560168819868</v>
      </c>
      <c r="J51">
        <f t="shared" si="26"/>
        <v>0.11806260027835469</v>
      </c>
      <c r="K51">
        <f t="shared" si="27"/>
        <v>3.0872721986187956E-2</v>
      </c>
      <c r="L51">
        <f t="shared" si="28"/>
        <v>4.7194492264565291E-2</v>
      </c>
      <c r="M51">
        <f t="shared" si="29"/>
        <v>0.52948141345032718</v>
      </c>
      <c r="N51">
        <f t="shared" si="30"/>
        <v>0.50771756752242936</v>
      </c>
      <c r="O51">
        <f t="shared" si="31"/>
        <v>0.51179643361127602</v>
      </c>
      <c r="P51">
        <f t="shared" si="18"/>
        <v>69.347506400116529</v>
      </c>
      <c r="Q51">
        <f t="shared" si="19"/>
        <v>920.97114470511372</v>
      </c>
      <c r="R51">
        <f t="shared" si="32"/>
        <v>7.1734693885116805</v>
      </c>
      <c r="S51">
        <f t="shared" si="37"/>
        <v>-3.0157568445948466</v>
      </c>
      <c r="T51">
        <f t="shared" si="37"/>
        <v>0.53417559418376825</v>
      </c>
      <c r="U51">
        <f t="shared" si="20"/>
        <v>0.99923392903817476</v>
      </c>
      <c r="V51">
        <f t="shared" si="8"/>
        <v>4.6719086389785648E-2</v>
      </c>
      <c r="W51">
        <f t="shared" si="9"/>
        <v>0.63045647533624316</v>
      </c>
      <c r="X51">
        <f t="shared" si="35"/>
        <v>67.430520611659134</v>
      </c>
      <c r="Y51">
        <f t="shared" si="21"/>
        <v>808.29450224997481</v>
      </c>
      <c r="Z51">
        <f t="shared" si="22"/>
        <v>69</v>
      </c>
      <c r="AA51">
        <f t="shared" si="23"/>
        <v>1</v>
      </c>
    </row>
    <row r="52" spans="2:27" x14ac:dyDescent="0.25">
      <c r="B52">
        <v>35.9</v>
      </c>
      <c r="C52">
        <v>-5.3</v>
      </c>
      <c r="D52">
        <v>-0.4</v>
      </c>
      <c r="E52">
        <v>7</v>
      </c>
      <c r="F52">
        <v>39</v>
      </c>
      <c r="G52">
        <f t="shared" si="36"/>
        <v>42.443824461461148</v>
      </c>
      <c r="H52">
        <f t="shared" si="36"/>
        <v>143.43894400910597</v>
      </c>
      <c r="I52">
        <f t="shared" si="36"/>
        <v>288.45455517850189</v>
      </c>
      <c r="J52">
        <f t="shared" si="26"/>
        <v>0.1799670806875604</v>
      </c>
      <c r="K52">
        <f t="shared" si="27"/>
        <v>-7.3874876625830366E-2</v>
      </c>
      <c r="L52">
        <f t="shared" si="28"/>
        <v>-0.1192426000208372</v>
      </c>
      <c r="M52">
        <f t="shared" si="29"/>
        <v>0.54487072883669063</v>
      </c>
      <c r="N52">
        <f t="shared" si="30"/>
        <v>0.48153967567765299</v>
      </c>
      <c r="O52">
        <f t="shared" si="31"/>
        <v>0.47022462247578983</v>
      </c>
      <c r="P52">
        <f t="shared" si="18"/>
        <v>66.613551922674034</v>
      </c>
      <c r="Q52">
        <f t="shared" si="19"/>
        <v>762.50824978621483</v>
      </c>
      <c r="R52">
        <f t="shared" si="32"/>
        <v>7.0650255309515186</v>
      </c>
      <c r="S52">
        <f t="shared" si="37"/>
        <v>-3.0329336033748429</v>
      </c>
      <c r="T52">
        <f t="shared" si="37"/>
        <v>0.27925465957488704</v>
      </c>
      <c r="U52">
        <f t="shared" si="20"/>
        <v>0.99914625639637566</v>
      </c>
      <c r="V52">
        <f t="shared" si="8"/>
        <v>4.5960023806448577E-2</v>
      </c>
      <c r="W52">
        <f t="shared" si="9"/>
        <v>0.56936348434007988</v>
      </c>
      <c r="X52">
        <f t="shared" si="35"/>
        <v>63.97441203257894</v>
      </c>
      <c r="Y52">
        <f t="shared" si="21"/>
        <v>623.72125637302372</v>
      </c>
      <c r="Z52">
        <f t="shared" si="22"/>
        <v>69</v>
      </c>
      <c r="AA52">
        <f t="shared" si="23"/>
        <v>1</v>
      </c>
    </row>
    <row r="53" spans="2:27" x14ac:dyDescent="0.25">
      <c r="B53">
        <v>52.4</v>
      </c>
      <c r="C53">
        <v>-6.6</v>
      </c>
      <c r="D53">
        <v>-3.7</v>
      </c>
      <c r="E53">
        <v>5</v>
      </c>
      <c r="F53">
        <v>69</v>
      </c>
      <c r="G53">
        <f t="shared" si="36"/>
        <v>39.699491011140118</v>
      </c>
      <c r="H53">
        <f t="shared" si="36"/>
        <v>164.39498543093424</v>
      </c>
      <c r="I53">
        <f t="shared" si="36"/>
        <v>351.88341805653494</v>
      </c>
      <c r="J53">
        <f t="shared" si="26"/>
        <v>3.1923539070904949E-2</v>
      </c>
      <c r="K53">
        <f t="shared" si="27"/>
        <v>0.25759138571181772</v>
      </c>
      <c r="L53">
        <f t="shared" si="28"/>
        <v>0.34375875826768265</v>
      </c>
      <c r="M53">
        <f t="shared" si="29"/>
        <v>0.50798020705194258</v>
      </c>
      <c r="N53">
        <f t="shared" si="30"/>
        <v>0.56404410915370251</v>
      </c>
      <c r="O53">
        <f t="shared" si="31"/>
        <v>0.58510328033938441</v>
      </c>
      <c r="P53">
        <f t="shared" si="18"/>
        <v>74.545847177563829</v>
      </c>
      <c r="Q53">
        <f t="shared" si="19"/>
        <v>30.756420916892687</v>
      </c>
      <c r="R53">
        <f t="shared" si="32"/>
        <v>7.3959848187144956</v>
      </c>
      <c r="S53">
        <f t="shared" si="37"/>
        <v>-2.9803411104580522</v>
      </c>
      <c r="T53">
        <f t="shared" si="37"/>
        <v>1.0615375928505024</v>
      </c>
      <c r="U53">
        <f t="shared" si="20"/>
        <v>0.99938666442580415</v>
      </c>
      <c r="V53">
        <f t="shared" si="8"/>
        <v>4.8321939680116624E-2</v>
      </c>
      <c r="W53">
        <f t="shared" si="9"/>
        <v>0.74298427162952529</v>
      </c>
      <c r="X53">
        <f t="shared" si="35"/>
        <v>73.802869486268861</v>
      </c>
      <c r="Y53">
        <f t="shared" si="21"/>
        <v>23.067555302132511</v>
      </c>
      <c r="Z53">
        <f t="shared" si="22"/>
        <v>84</v>
      </c>
      <c r="AA53">
        <f t="shared" si="23"/>
        <v>1</v>
      </c>
    </row>
    <row r="54" spans="2:27" x14ac:dyDescent="0.25">
      <c r="B54">
        <v>52.4</v>
      </c>
      <c r="C54">
        <v>-6.8</v>
      </c>
      <c r="D54">
        <v>-4.5</v>
      </c>
      <c r="E54">
        <v>5</v>
      </c>
      <c r="F54">
        <v>69</v>
      </c>
      <c r="G54">
        <f t="shared" si="36"/>
        <v>36.912988373932009</v>
      </c>
      <c r="H54">
        <f t="shared" si="36"/>
        <v>157.56835702284911</v>
      </c>
      <c r="I54">
        <f t="shared" si="36"/>
        <v>337.58155497763784</v>
      </c>
      <c r="J54">
        <f t="shared" si="26"/>
        <v>-0.11839482661027079</v>
      </c>
      <c r="K54">
        <f t="shared" si="27"/>
        <v>0.14961312029194662</v>
      </c>
      <c r="L54">
        <f t="shared" si="28"/>
        <v>0.23936177350194954</v>
      </c>
      <c r="M54">
        <f t="shared" si="29"/>
        <v>0.47043581953387531</v>
      </c>
      <c r="N54">
        <f t="shared" si="30"/>
        <v>0.53733366604106558</v>
      </c>
      <c r="O54">
        <f t="shared" si="31"/>
        <v>0.55955636239061579</v>
      </c>
      <c r="P54">
        <f t="shared" si="18"/>
        <v>71.91691552949959</v>
      </c>
      <c r="Q54">
        <f t="shared" si="19"/>
        <v>8.5083962062358758</v>
      </c>
      <c r="R54">
        <f t="shared" si="32"/>
        <v>7.2156106155853035</v>
      </c>
      <c r="S54">
        <f t="shared" si="37"/>
        <v>-3.0100487386976722</v>
      </c>
      <c r="T54">
        <f t="shared" si="37"/>
        <v>0.62637216214582647</v>
      </c>
      <c r="U54">
        <f t="shared" si="20"/>
        <v>0.99926551821895826</v>
      </c>
      <c r="V54">
        <f t="shared" si="8"/>
        <v>4.6973963724822834E-2</v>
      </c>
      <c r="W54">
        <f t="shared" si="9"/>
        <v>0.6516664065562412</v>
      </c>
      <c r="X54">
        <f t="shared" si="35"/>
        <v>68.630130069243066</v>
      </c>
      <c r="Y54">
        <f t="shared" si="21"/>
        <v>0.13680376567813929</v>
      </c>
      <c r="Z54">
        <f t="shared" si="22"/>
        <v>69</v>
      </c>
      <c r="AA54">
        <f t="shared" si="23"/>
        <v>0</v>
      </c>
    </row>
    <row r="55" spans="2:27" x14ac:dyDescent="0.25">
      <c r="B55">
        <v>38.1</v>
      </c>
      <c r="C55">
        <v>-5.2</v>
      </c>
      <c r="D55">
        <v>-1.8</v>
      </c>
      <c r="E55">
        <v>8</v>
      </c>
      <c r="F55">
        <v>69</v>
      </c>
      <c r="G55">
        <f t="shared" si="36"/>
        <v>38.797738194587915</v>
      </c>
      <c r="H55">
        <f t="shared" si="36"/>
        <v>135.88059167812062</v>
      </c>
      <c r="I55">
        <f t="shared" si="36"/>
        <v>277.92578730221044</v>
      </c>
      <c r="J55">
        <f t="shared" si="26"/>
        <v>-1.6721672249740527E-2</v>
      </c>
      <c r="K55">
        <f t="shared" si="27"/>
        <v>-0.1934269783874325</v>
      </c>
      <c r="L55">
        <f t="shared" si="28"/>
        <v>-0.19609773515389584</v>
      </c>
      <c r="M55">
        <f t="shared" si="29"/>
        <v>0.4958196793435718</v>
      </c>
      <c r="N55">
        <f t="shared" si="30"/>
        <v>0.45179346170033075</v>
      </c>
      <c r="O55">
        <f t="shared" si="31"/>
        <v>0.45113206454779808</v>
      </c>
      <c r="P55">
        <f t="shared" si="18"/>
        <v>64.075645853126233</v>
      </c>
      <c r="Q55">
        <f t="shared" si="19"/>
        <v>24.249263763832872</v>
      </c>
      <c r="R55">
        <f t="shared" si="32"/>
        <v>6.8694224640388164</v>
      </c>
      <c r="S55">
        <f t="shared" si="37"/>
        <v>-3.0652935557795589</v>
      </c>
      <c r="T55">
        <f t="shared" si="37"/>
        <v>-0.19554749091658152</v>
      </c>
      <c r="U55">
        <f t="shared" si="20"/>
        <v>0.99896200156460657</v>
      </c>
      <c r="V55">
        <f t="shared" si="8"/>
        <v>4.4561780323647888E-2</v>
      </c>
      <c r="W55">
        <f t="shared" si="9"/>
        <v>0.45126831524280425</v>
      </c>
      <c r="X55">
        <f t="shared" si="35"/>
        <v>57.295638520449245</v>
      </c>
      <c r="Y55">
        <f t="shared" si="21"/>
        <v>136.99207764399154</v>
      </c>
      <c r="Z55">
        <f t="shared" si="22"/>
        <v>39</v>
      </c>
      <c r="AA55">
        <f t="shared" si="23"/>
        <v>1</v>
      </c>
    </row>
    <row r="56" spans="2:27" x14ac:dyDescent="0.25">
      <c r="B56">
        <v>47.6</v>
      </c>
      <c r="C56">
        <v>-3.6</v>
      </c>
      <c r="D56">
        <v>-3.3</v>
      </c>
      <c r="E56">
        <v>3</v>
      </c>
      <c r="F56">
        <v>69</v>
      </c>
      <c r="G56">
        <f t="shared" si="36"/>
        <v>28.327430991778279</v>
      </c>
      <c r="H56">
        <f t="shared" si="36"/>
        <v>132.79498871326584</v>
      </c>
      <c r="I56">
        <f t="shared" si="36"/>
        <v>308.20536047961656</v>
      </c>
      <c r="J56">
        <f t="shared" si="26"/>
        <v>-0.58154420135493801</v>
      </c>
      <c r="K56">
        <f t="shared" si="27"/>
        <v>-0.24223263119326433</v>
      </c>
      <c r="L56">
        <f t="shared" si="28"/>
        <v>2.4929142412767114E-2</v>
      </c>
      <c r="M56">
        <f t="shared" si="29"/>
        <v>0.35857735040921906</v>
      </c>
      <c r="N56">
        <f t="shared" si="30"/>
        <v>0.43973622744214247</v>
      </c>
      <c r="O56">
        <f t="shared" si="31"/>
        <v>0.50623196286245242</v>
      </c>
      <c r="P56">
        <f t="shared" si="18"/>
        <v>64.737374064379964</v>
      </c>
      <c r="Q56">
        <f t="shared" si="19"/>
        <v>18.16997986702059</v>
      </c>
      <c r="R56">
        <f t="shared" si="32"/>
        <v>6.690032059611406</v>
      </c>
      <c r="S56">
        <f t="shared" si="37"/>
        <v>-3.0966145593565328</v>
      </c>
      <c r="T56">
        <f t="shared" si="37"/>
        <v>-0.65173595340657986</v>
      </c>
      <c r="U56">
        <f t="shared" si="20"/>
        <v>0.99875830081927075</v>
      </c>
      <c r="V56">
        <f t="shared" si="8"/>
        <v>4.3247117251345897E-2</v>
      </c>
      <c r="W56">
        <f t="shared" si="9"/>
        <v>0.34259845088750329</v>
      </c>
      <c r="X56">
        <f t="shared" si="35"/>
        <v>51.148495121316969</v>
      </c>
      <c r="Y56">
        <f t="shared" si="21"/>
        <v>318.67622643364405</v>
      </c>
      <c r="Z56">
        <f t="shared" si="22"/>
        <v>39</v>
      </c>
      <c r="AA56">
        <f t="shared" si="23"/>
        <v>1</v>
      </c>
    </row>
    <row r="57" spans="2:27" x14ac:dyDescent="0.25">
      <c r="B57">
        <v>52.4</v>
      </c>
      <c r="C57">
        <v>-6.4</v>
      </c>
      <c r="D57">
        <v>-2.5</v>
      </c>
      <c r="E57">
        <v>7</v>
      </c>
      <c r="F57">
        <v>69</v>
      </c>
      <c r="G57">
        <f t="shared" si="36"/>
        <v>46.392273403772549</v>
      </c>
      <c r="H57">
        <f t="shared" si="36"/>
        <v>177.23186625349962</v>
      </c>
      <c r="I57">
        <f t="shared" si="36"/>
        <v>374.9833023746437</v>
      </c>
      <c r="J57">
        <f t="shared" si="26"/>
        <v>0.39296684033555018</v>
      </c>
      <c r="K57">
        <f t="shared" si="27"/>
        <v>0.46063512000685902</v>
      </c>
      <c r="L57">
        <f t="shared" si="28"/>
        <v>0.51237722831905219</v>
      </c>
      <c r="M57">
        <f t="shared" si="29"/>
        <v>0.59699670122585802</v>
      </c>
      <c r="N57">
        <f t="shared" si="30"/>
        <v>0.61316483343987438</v>
      </c>
      <c r="O57">
        <f t="shared" si="31"/>
        <v>0.62536358672632741</v>
      </c>
      <c r="P57">
        <f t="shared" si="18"/>
        <v>79.299760053058435</v>
      </c>
      <c r="Q57">
        <f t="shared" si="19"/>
        <v>106.08505715057829</v>
      </c>
      <c r="R57">
        <f t="shared" ref="R57:R88" si="38">SUMPRODUCT($M57:$O57, INDEX($I$2:$K$4, R$10, 0))+INDEX($L$2:$L$4, R$10, 1)</f>
        <v>7.753026753329519</v>
      </c>
      <c r="S57">
        <f t="shared" si="37"/>
        <v>-2.921271816118626</v>
      </c>
      <c r="T57">
        <f t="shared" si="37"/>
        <v>1.9256026738913032</v>
      </c>
      <c r="U57">
        <f t="shared" si="20"/>
        <v>0.99957074357996878</v>
      </c>
      <c r="V57">
        <f t="shared" si="8"/>
        <v>5.111198318322225E-2</v>
      </c>
      <c r="W57">
        <f t="shared" si="9"/>
        <v>0.8727619030311583</v>
      </c>
      <c r="X57">
        <f t="shared" si="35"/>
        <v>81.182695772390545</v>
      </c>
      <c r="Y57">
        <f t="shared" si="21"/>
        <v>148.41807628262245</v>
      </c>
      <c r="Z57">
        <f t="shared" si="22"/>
        <v>84</v>
      </c>
      <c r="AA57">
        <f t="shared" si="23"/>
        <v>1</v>
      </c>
    </row>
    <row r="58" spans="2:27" x14ac:dyDescent="0.25">
      <c r="B58">
        <v>52.4</v>
      </c>
      <c r="C58">
        <v>-6.3</v>
      </c>
      <c r="D58">
        <v>-4.5</v>
      </c>
      <c r="E58">
        <v>5</v>
      </c>
      <c r="F58">
        <v>69</v>
      </c>
      <c r="G58">
        <f t="shared" si="36"/>
        <v>35.588170467428945</v>
      </c>
      <c r="H58">
        <f t="shared" si="36"/>
        <v>154.26899462619804</v>
      </c>
      <c r="I58">
        <f t="shared" si="36"/>
        <v>335.09582892977431</v>
      </c>
      <c r="J58">
        <f t="shared" si="26"/>
        <v>-0.18986235722428335</v>
      </c>
      <c r="K58">
        <f t="shared" si="27"/>
        <v>9.7426388088975857E-2</v>
      </c>
      <c r="L58">
        <f t="shared" si="28"/>
        <v>0.22121712319177433</v>
      </c>
      <c r="M58">
        <f t="shared" si="29"/>
        <v>0.45267648407557021</v>
      </c>
      <c r="N58">
        <f t="shared" si="30"/>
        <v>0.52433734942416965</v>
      </c>
      <c r="O58">
        <f t="shared" si="31"/>
        <v>0.55507984352537376</v>
      </c>
      <c r="P58">
        <f t="shared" si="18"/>
        <v>71.058943445470987</v>
      </c>
      <c r="Q58">
        <f t="shared" si="19"/>
        <v>4.2392481116479406</v>
      </c>
      <c r="R58">
        <f t="shared" si="38"/>
        <v>7.1454582128037432</v>
      </c>
      <c r="S58">
        <f t="shared" si="37"/>
        <v>-3.0216527482102045</v>
      </c>
      <c r="T58">
        <f t="shared" si="37"/>
        <v>0.45493208831712995</v>
      </c>
      <c r="U58">
        <f t="shared" si="20"/>
        <v>0.99921218426873537</v>
      </c>
      <c r="V58">
        <f t="shared" si="8"/>
        <v>4.6457204627043377E-2</v>
      </c>
      <c r="W58">
        <f t="shared" si="9"/>
        <v>0.61181124021861122</v>
      </c>
      <c r="X58">
        <f t="shared" si="35"/>
        <v>66.374829929661189</v>
      </c>
      <c r="Y58">
        <f t="shared" si="21"/>
        <v>6.8915178982026779</v>
      </c>
      <c r="Z58">
        <f t="shared" si="22"/>
        <v>69</v>
      </c>
      <c r="AA58">
        <f t="shared" si="23"/>
        <v>0</v>
      </c>
    </row>
    <row r="59" spans="2:27" x14ac:dyDescent="0.25">
      <c r="B59">
        <v>52.4</v>
      </c>
      <c r="C59">
        <v>-5.9</v>
      </c>
      <c r="D59">
        <v>-4.5</v>
      </c>
      <c r="E59">
        <v>5</v>
      </c>
      <c r="F59">
        <v>69</v>
      </c>
      <c r="G59">
        <f t="shared" si="36"/>
        <v>34.528316142226494</v>
      </c>
      <c r="H59">
        <f t="shared" si="36"/>
        <v>151.62950470887716</v>
      </c>
      <c r="I59">
        <f t="shared" si="36"/>
        <v>333.10724809148354</v>
      </c>
      <c r="J59">
        <f t="shared" si="26"/>
        <v>-0.24703638171549336</v>
      </c>
      <c r="K59">
        <f t="shared" si="27"/>
        <v>5.567700232659889E-2</v>
      </c>
      <c r="L59">
        <f t="shared" si="28"/>
        <v>0.20670140294363448</v>
      </c>
      <c r="M59">
        <f t="shared" si="29"/>
        <v>0.43855308048632202</v>
      </c>
      <c r="N59">
        <f t="shared" si="30"/>
        <v>0.51391565597238198</v>
      </c>
      <c r="O59">
        <f t="shared" si="31"/>
        <v>0.55149214564460058</v>
      </c>
      <c r="P59">
        <f t="shared" si="18"/>
        <v>70.372631474767232</v>
      </c>
      <c r="Q59">
        <f t="shared" si="19"/>
        <v>1.884117165521666</v>
      </c>
      <c r="R59">
        <f t="shared" si="38"/>
        <v>7.0894395376399997</v>
      </c>
      <c r="S59">
        <f t="shared" si="37"/>
        <v>-3.0309177766444328</v>
      </c>
      <c r="T59">
        <f t="shared" si="37"/>
        <v>0.3180291592909672</v>
      </c>
      <c r="U59">
        <f t="shared" si="20"/>
        <v>0.99916683016643881</v>
      </c>
      <c r="V59">
        <f t="shared" si="8"/>
        <v>4.6048494116112934E-2</v>
      </c>
      <c r="W59">
        <f t="shared" si="9"/>
        <v>0.57884386821981204</v>
      </c>
      <c r="X59">
        <f t="shared" si="35"/>
        <v>64.509881475988337</v>
      </c>
      <c r="Y59">
        <f t="shared" si="21"/>
        <v>20.161164359672679</v>
      </c>
      <c r="Z59">
        <f t="shared" si="22"/>
        <v>69</v>
      </c>
      <c r="AA59">
        <f t="shared" si="23"/>
        <v>0</v>
      </c>
    </row>
    <row r="60" spans="2:27" x14ac:dyDescent="0.25">
      <c r="B60">
        <v>42.9</v>
      </c>
      <c r="C60">
        <v>-5.3</v>
      </c>
      <c r="D60">
        <v>-2.2999999999999998</v>
      </c>
      <c r="E60">
        <v>7</v>
      </c>
      <c r="F60">
        <v>69</v>
      </c>
      <c r="G60">
        <f t="shared" si="36"/>
        <v>38.699203347976358</v>
      </c>
      <c r="H60">
        <f t="shared" si="36"/>
        <v>144.42039122770825</v>
      </c>
      <c r="I60">
        <f t="shared" si="36"/>
        <v>303.54969787897971</v>
      </c>
      <c r="J60">
        <f t="shared" si="26"/>
        <v>-2.2037151556135504E-2</v>
      </c>
      <c r="K60">
        <f t="shared" si="27"/>
        <v>-5.8351112634176805E-2</v>
      </c>
      <c r="L60">
        <f t="shared" si="28"/>
        <v>-9.0550409703223922E-3</v>
      </c>
      <c r="M60">
        <f t="shared" si="29"/>
        <v>0.49449093505920566</v>
      </c>
      <c r="N60">
        <f t="shared" si="30"/>
        <v>0.48541635953519463</v>
      </c>
      <c r="O60">
        <f t="shared" si="31"/>
        <v>0.49773625522514509</v>
      </c>
      <c r="P60">
        <f t="shared" si="18"/>
        <v>67.482079200402538</v>
      </c>
      <c r="Q60">
        <f t="shared" si="19"/>
        <v>2.304083553850599</v>
      </c>
      <c r="R60">
        <f t="shared" si="38"/>
        <v>7.0308688426919819</v>
      </c>
      <c r="S60">
        <f t="shared" si="37"/>
        <v>-3.0393335393520609</v>
      </c>
      <c r="T60">
        <f t="shared" si="37"/>
        <v>0.18797198047475572</v>
      </c>
      <c r="U60">
        <f t="shared" si="20"/>
        <v>0.99911661780606931</v>
      </c>
      <c r="V60">
        <f t="shared" si="8"/>
        <v>4.5680215363510239E-2</v>
      </c>
      <c r="W60">
        <f t="shared" si="9"/>
        <v>0.54685511350098193</v>
      </c>
      <c r="X60">
        <f t="shared" si="35"/>
        <v>62.701119051354098</v>
      </c>
      <c r="Y60">
        <f t="shared" si="21"/>
        <v>39.675901205214295</v>
      </c>
      <c r="Z60">
        <f t="shared" si="22"/>
        <v>69</v>
      </c>
      <c r="AA60">
        <f t="shared" si="23"/>
        <v>0</v>
      </c>
    </row>
    <row r="61" spans="2:27" x14ac:dyDescent="0.25">
      <c r="B61">
        <v>42.9</v>
      </c>
      <c r="C61">
        <v>-5.7</v>
      </c>
      <c r="D61">
        <v>-2.4</v>
      </c>
      <c r="E61">
        <v>7</v>
      </c>
      <c r="F61">
        <v>69</v>
      </c>
      <c r="G61">
        <f t="shared" si="36"/>
        <v>39.344503948202636</v>
      </c>
      <c r="H61">
        <f t="shared" si="36"/>
        <v>146.0415844741859</v>
      </c>
      <c r="I61">
        <f t="shared" si="36"/>
        <v>303.6262595300152</v>
      </c>
      <c r="J61">
        <f t="shared" si="26"/>
        <v>1.2773700694226564E-2</v>
      </c>
      <c r="K61">
        <f t="shared" si="27"/>
        <v>-3.2708346659432785E-2</v>
      </c>
      <c r="L61">
        <f t="shared" si="28"/>
        <v>-8.4961763334077123E-3</v>
      </c>
      <c r="M61">
        <f t="shared" si="29"/>
        <v>0.5031933817523504</v>
      </c>
      <c r="N61">
        <f t="shared" si="30"/>
        <v>0.49182364226892539</v>
      </c>
      <c r="O61">
        <f t="shared" si="31"/>
        <v>0.49787596869356809</v>
      </c>
      <c r="P61">
        <f t="shared" si="18"/>
        <v>67.796666318522369</v>
      </c>
      <c r="Q61">
        <f t="shared" si="19"/>
        <v>1.4480119489785075</v>
      </c>
      <c r="R61">
        <f t="shared" si="38"/>
        <v>7.0610331107087685</v>
      </c>
      <c r="S61">
        <f t="shared" si="37"/>
        <v>-3.0343270449087321</v>
      </c>
      <c r="T61">
        <f t="shared" si="37"/>
        <v>0.26239934415718391</v>
      </c>
      <c r="U61">
        <f t="shared" si="20"/>
        <v>0.99914284400743658</v>
      </c>
      <c r="V61">
        <f t="shared" si="8"/>
        <v>4.5898963241643609E-2</v>
      </c>
      <c r="W61">
        <f t="shared" si="9"/>
        <v>0.56522601200231837</v>
      </c>
      <c r="X61">
        <f t="shared" si="35"/>
        <v>63.740074130701643</v>
      </c>
      <c r="Y61">
        <f t="shared" si="21"/>
        <v>27.666820150514074</v>
      </c>
      <c r="Z61">
        <f t="shared" si="22"/>
        <v>69</v>
      </c>
      <c r="AA61">
        <f t="shared" si="23"/>
        <v>0</v>
      </c>
    </row>
    <row r="62" spans="2:27" x14ac:dyDescent="0.25">
      <c r="B62">
        <v>52.4</v>
      </c>
      <c r="C62">
        <v>-3.6</v>
      </c>
      <c r="D62">
        <v>-2.5</v>
      </c>
      <c r="E62">
        <v>7</v>
      </c>
      <c r="F62">
        <v>69</v>
      </c>
      <c r="G62">
        <f t="shared" si="36"/>
        <v>38.97329312735539</v>
      </c>
      <c r="H62">
        <f t="shared" si="36"/>
        <v>158.75543683225359</v>
      </c>
      <c r="I62">
        <f t="shared" si="36"/>
        <v>361.06323650660818</v>
      </c>
      <c r="J62">
        <f t="shared" si="26"/>
        <v>-7.2513311029200889E-3</v>
      </c>
      <c r="K62">
        <f t="shared" si="27"/>
        <v>0.16838941967022225</v>
      </c>
      <c r="L62">
        <f t="shared" si="28"/>
        <v>0.41076718658207234</v>
      </c>
      <c r="M62">
        <f t="shared" si="29"/>
        <v>0.49818717516772942</v>
      </c>
      <c r="N62">
        <f t="shared" si="30"/>
        <v>0.54199816363508357</v>
      </c>
      <c r="O62">
        <f t="shared" si="31"/>
        <v>0.60127182152452874</v>
      </c>
      <c r="P62">
        <f t="shared" si="18"/>
        <v>74.602471132293346</v>
      </c>
      <c r="Q62">
        <f t="shared" si="19"/>
        <v>31.387682788180282</v>
      </c>
      <c r="R62">
        <f t="shared" si="38"/>
        <v>7.3666812858425326</v>
      </c>
      <c r="S62">
        <f t="shared" si="37"/>
        <v>-2.9851961578161728</v>
      </c>
      <c r="T62">
        <f t="shared" si="37"/>
        <v>0.98133106621699717</v>
      </c>
      <c r="U62">
        <f t="shared" si="20"/>
        <v>0.99936843711972123</v>
      </c>
      <c r="V62">
        <f t="shared" si="8"/>
        <v>4.8099159933362286E-2</v>
      </c>
      <c r="W62">
        <f t="shared" si="9"/>
        <v>0.72737224911806575</v>
      </c>
      <c r="X62">
        <f t="shared" si="35"/>
        <v>72.918805112482914</v>
      </c>
      <c r="Y62">
        <f t="shared" si="21"/>
        <v>15.357033509622227</v>
      </c>
      <c r="Z62">
        <f t="shared" si="22"/>
        <v>69</v>
      </c>
      <c r="AA62">
        <f t="shared" si="23"/>
        <v>0</v>
      </c>
    </row>
    <row r="63" spans="2:27" x14ac:dyDescent="0.25">
      <c r="B63">
        <v>33.299999999999997</v>
      </c>
      <c r="C63">
        <v>-3.3</v>
      </c>
      <c r="D63">
        <v>-1.3</v>
      </c>
      <c r="E63">
        <v>7</v>
      </c>
      <c r="F63">
        <v>69</v>
      </c>
      <c r="G63">
        <f t="shared" si="36"/>
        <v>31.878863722268797</v>
      </c>
      <c r="H63">
        <f t="shared" si="36"/>
        <v>113.52602176948157</v>
      </c>
      <c r="I63">
        <f t="shared" si="36"/>
        <v>242.20331846294212</v>
      </c>
      <c r="J63">
        <f t="shared" si="26"/>
        <v>-0.38996154977386943</v>
      </c>
      <c r="K63">
        <f t="shared" si="27"/>
        <v>-0.54701406979602507</v>
      </c>
      <c r="L63">
        <f t="shared" si="28"/>
        <v>-0.45685523329483446</v>
      </c>
      <c r="M63">
        <f t="shared" si="29"/>
        <v>0.40372655684664227</v>
      </c>
      <c r="N63">
        <f t="shared" si="30"/>
        <v>0.36655744467805912</v>
      </c>
      <c r="O63">
        <f t="shared" si="31"/>
        <v>0.38773211455411249</v>
      </c>
      <c r="P63">
        <f t="shared" si="18"/>
        <v>57.004283877797349</v>
      </c>
      <c r="Q63">
        <f t="shared" si="19"/>
        <v>143.89720528447262</v>
      </c>
      <c r="R63">
        <f t="shared" si="38"/>
        <v>6.3863021119184182</v>
      </c>
      <c r="S63">
        <f t="shared" si="37"/>
        <v>-3.1446877984054566</v>
      </c>
      <c r="T63">
        <f t="shared" si="37"/>
        <v>-1.3650327404278757</v>
      </c>
      <c r="U63">
        <f t="shared" si="20"/>
        <v>0.99831835898634524</v>
      </c>
      <c r="V63">
        <f t="shared" si="8"/>
        <v>4.1301104763114604E-2</v>
      </c>
      <c r="W63">
        <f t="shared" si="9"/>
        <v>0.20342356751939739</v>
      </c>
      <c r="X63">
        <f t="shared" si="35"/>
        <v>43.264635307607747</v>
      </c>
      <c r="Y63">
        <f t="shared" si="21"/>
        <v>662.30899585042982</v>
      </c>
      <c r="Z63">
        <f t="shared" si="22"/>
        <v>39</v>
      </c>
      <c r="AA63">
        <f t="shared" si="23"/>
        <v>1</v>
      </c>
    </row>
    <row r="64" spans="2:27" x14ac:dyDescent="0.25">
      <c r="B64">
        <v>52.4</v>
      </c>
      <c r="C64">
        <v>-6.3</v>
      </c>
      <c r="D64">
        <v>-2.5</v>
      </c>
      <c r="E64">
        <v>7</v>
      </c>
      <c r="F64">
        <v>69</v>
      </c>
      <c r="G64">
        <f t="shared" si="36"/>
        <v>46.127309822471936</v>
      </c>
      <c r="H64">
        <f t="shared" si="36"/>
        <v>176.57199377416941</v>
      </c>
      <c r="I64">
        <f t="shared" si="36"/>
        <v>374.48615716507101</v>
      </c>
      <c r="J64">
        <f t="shared" si="26"/>
        <v>0.37867333421274751</v>
      </c>
      <c r="K64">
        <f t="shared" si="27"/>
        <v>0.450197773566265</v>
      </c>
      <c r="L64">
        <f t="shared" si="28"/>
        <v>0.50874829825701728</v>
      </c>
      <c r="M64">
        <f t="shared" si="29"/>
        <v>0.59355308747056568</v>
      </c>
      <c r="N64">
        <f t="shared" si="30"/>
        <v>0.61068625535758214</v>
      </c>
      <c r="O64">
        <f t="shared" si="31"/>
        <v>0.62451300055191561</v>
      </c>
      <c r="P64">
        <f t="shared" si="18"/>
        <v>79.135532628269942</v>
      </c>
      <c r="Q64">
        <f t="shared" si="19"/>
        <v>102.72902165872461</v>
      </c>
      <c r="R64">
        <f t="shared" si="38"/>
        <v>7.7395426047662497</v>
      </c>
      <c r="S64">
        <f t="shared" si="37"/>
        <v>-2.9235028130851548</v>
      </c>
      <c r="T64">
        <f t="shared" si="37"/>
        <v>1.8926499192632242</v>
      </c>
      <c r="U64">
        <f t="shared" si="20"/>
        <v>0.99956491875782083</v>
      </c>
      <c r="V64">
        <f t="shared" si="8"/>
        <v>5.1003889135500573E-2</v>
      </c>
      <c r="W64">
        <f t="shared" si="9"/>
        <v>0.86905737752327639</v>
      </c>
      <c r="X64">
        <f t="shared" si="35"/>
        <v>80.971106679158751</v>
      </c>
      <c r="Y64">
        <f t="shared" si="21"/>
        <v>143.30739512379927</v>
      </c>
      <c r="Z64">
        <f t="shared" si="22"/>
        <v>84</v>
      </c>
      <c r="AA64">
        <f t="shared" si="23"/>
        <v>1</v>
      </c>
    </row>
    <row r="65" spans="2:27" x14ac:dyDescent="0.25">
      <c r="B65">
        <v>47.6</v>
      </c>
      <c r="C65">
        <v>-5.7</v>
      </c>
      <c r="D65">
        <v>-2.5</v>
      </c>
      <c r="E65">
        <v>7</v>
      </c>
      <c r="F65">
        <v>69</v>
      </c>
      <c r="G65">
        <f t="shared" si="36"/>
        <v>41.704225709939777</v>
      </c>
      <c r="H65">
        <f t="shared" si="36"/>
        <v>158.67281560816096</v>
      </c>
      <c r="I65">
        <f t="shared" si="36"/>
        <v>336.24145235906644</v>
      </c>
      <c r="J65">
        <f t="shared" si="26"/>
        <v>0.14006929839085291</v>
      </c>
      <c r="K65">
        <f t="shared" si="27"/>
        <v>0.16708258180955537</v>
      </c>
      <c r="L65">
        <f t="shared" si="28"/>
        <v>0.22957964428677435</v>
      </c>
      <c r="M65">
        <f t="shared" si="29"/>
        <v>0.53496018510018661</v>
      </c>
      <c r="N65">
        <f t="shared" si="30"/>
        <v>0.5416737414706505</v>
      </c>
      <c r="O65">
        <f t="shared" si="31"/>
        <v>0.55714414081482444</v>
      </c>
      <c r="P65">
        <f t="shared" si="18"/>
        <v>72.790183935986406</v>
      </c>
      <c r="Q65">
        <f t="shared" si="19"/>
        <v>14.365494268609401</v>
      </c>
      <c r="R65">
        <f t="shared" si="38"/>
        <v>7.3463717178468997</v>
      </c>
      <c r="S65">
        <f t="shared" si="37"/>
        <v>-2.9878299732397098</v>
      </c>
      <c r="T65">
        <f t="shared" si="37"/>
        <v>0.94602759007142367</v>
      </c>
      <c r="U65">
        <f t="shared" si="20"/>
        <v>0.9993554875626327</v>
      </c>
      <c r="V65">
        <f t="shared" si="8"/>
        <v>4.7978712461952032E-2</v>
      </c>
      <c r="W65">
        <f t="shared" si="9"/>
        <v>0.72031559302478365</v>
      </c>
      <c r="X65">
        <f t="shared" si="35"/>
        <v>72.518497310743044</v>
      </c>
      <c r="Y65">
        <f t="shared" si="21"/>
        <v>12.379823325706031</v>
      </c>
      <c r="Z65">
        <f t="shared" si="22"/>
        <v>69</v>
      </c>
      <c r="AA65">
        <f t="shared" si="23"/>
        <v>0</v>
      </c>
    </row>
    <row r="66" spans="2:27" x14ac:dyDescent="0.25">
      <c r="B66">
        <v>42.9</v>
      </c>
      <c r="C66">
        <v>-4.4000000000000004</v>
      </c>
      <c r="D66">
        <v>-3.4</v>
      </c>
      <c r="E66">
        <v>5</v>
      </c>
      <c r="F66">
        <v>69</v>
      </c>
      <c r="G66">
        <f t="shared" si="36"/>
        <v>29.506375286013352</v>
      </c>
      <c r="H66">
        <f t="shared" si="36"/>
        <v>125.34320980335366</v>
      </c>
      <c r="I66">
        <f t="shared" si="36"/>
        <v>276.89323544282661</v>
      </c>
      <c r="J66">
        <f t="shared" si="26"/>
        <v>-0.51794584793076071</v>
      </c>
      <c r="K66">
        <f t="shared" si="27"/>
        <v>-0.36009903798812226</v>
      </c>
      <c r="L66">
        <f t="shared" si="28"/>
        <v>-0.20363488609285141</v>
      </c>
      <c r="M66">
        <f t="shared" si="29"/>
        <v>0.37333268845942297</v>
      </c>
      <c r="N66">
        <f t="shared" si="30"/>
        <v>0.4109355918486049</v>
      </c>
      <c r="O66">
        <f t="shared" si="31"/>
        <v>0.44926647207182296</v>
      </c>
      <c r="P66">
        <f t="shared" si="18"/>
        <v>61.115253007874713</v>
      </c>
      <c r="Q66">
        <f t="shared" si="19"/>
        <v>62.169235129828756</v>
      </c>
      <c r="R66">
        <f t="shared" si="38"/>
        <v>6.5429867700519733</v>
      </c>
      <c r="S66">
        <f t="shared" ref="S66:T85" si="39">SUMPRODUCT($M66:$O66, INDEX($I$2:$K$4, S$10, 0))+INDEX($L$2:$L$4, S$10, 1)</f>
        <v>-3.1200258784009582</v>
      </c>
      <c r="T66">
        <f t="shared" si="39"/>
        <v>-0.99607717011301222</v>
      </c>
      <c r="U66">
        <f t="shared" si="20"/>
        <v>0.99856189055667854</v>
      </c>
      <c r="V66">
        <f t="shared" si="8"/>
        <v>4.2288723744350332E-2</v>
      </c>
      <c r="W66">
        <f t="shared" si="9"/>
        <v>0.26971339526772858</v>
      </c>
      <c r="X66">
        <f t="shared" si="35"/>
        <v>47.022232643303994</v>
      </c>
      <c r="Y66">
        <f t="shared" si="21"/>
        <v>483.02225798505253</v>
      </c>
      <c r="Z66">
        <f t="shared" si="22"/>
        <v>39</v>
      </c>
      <c r="AA66">
        <f t="shared" si="23"/>
        <v>1</v>
      </c>
    </row>
    <row r="67" spans="2:27" x14ac:dyDescent="0.25">
      <c r="B67">
        <v>38.1</v>
      </c>
      <c r="C67">
        <v>-5</v>
      </c>
      <c r="D67">
        <v>-0.6</v>
      </c>
      <c r="E67">
        <v>7</v>
      </c>
      <c r="F67">
        <v>69</v>
      </c>
      <c r="G67">
        <f t="shared" si="36"/>
        <v>42.118423303940872</v>
      </c>
      <c r="H67">
        <f t="shared" si="36"/>
        <v>145.81187390402474</v>
      </c>
      <c r="I67">
        <f t="shared" si="36"/>
        <v>299.30075488503371</v>
      </c>
      <c r="J67">
        <f t="shared" si="26"/>
        <v>0.16241325908478643</v>
      </c>
      <c r="K67">
        <f t="shared" si="27"/>
        <v>-3.6341728679352814E-2</v>
      </c>
      <c r="L67">
        <f t="shared" si="28"/>
        <v>-4.0070359363627572E-2</v>
      </c>
      <c r="M67">
        <f t="shared" si="29"/>
        <v>0.54051429649795746</v>
      </c>
      <c r="N67">
        <f t="shared" si="30"/>
        <v>0.49091556764172078</v>
      </c>
      <c r="O67">
        <f t="shared" si="31"/>
        <v>0.48998375032556496</v>
      </c>
      <c r="P67">
        <f t="shared" si="18"/>
        <v>67.861998758333598</v>
      </c>
      <c r="Q67">
        <f t="shared" si="19"/>
        <v>1.2950468260342718</v>
      </c>
      <c r="R67">
        <f t="shared" si="38"/>
        <v>7.1163123410106266</v>
      </c>
      <c r="S67">
        <f t="shared" si="39"/>
        <v>-3.0247529871286898</v>
      </c>
      <c r="T67">
        <f t="shared" si="39"/>
        <v>0.3992770436120896</v>
      </c>
      <c r="U67">
        <f t="shared" si="20"/>
        <v>0.99918890369823521</v>
      </c>
      <c r="V67">
        <f t="shared" si="8"/>
        <v>4.632006029889274E-2</v>
      </c>
      <c r="W67">
        <f t="shared" si="9"/>
        <v>0.59851394968542404</v>
      </c>
      <c r="X67">
        <f t="shared" si="35"/>
        <v>65.623433406436803</v>
      </c>
      <c r="Y67">
        <f t="shared" si="21"/>
        <v>11.401201960766974</v>
      </c>
      <c r="Z67">
        <f t="shared" si="22"/>
        <v>69</v>
      </c>
      <c r="AA67">
        <f t="shared" si="23"/>
        <v>0</v>
      </c>
    </row>
    <row r="68" spans="2:27" x14ac:dyDescent="0.25">
      <c r="B68">
        <v>42.9</v>
      </c>
      <c r="C68">
        <v>-6.4</v>
      </c>
      <c r="D68">
        <v>-4.5</v>
      </c>
      <c r="E68">
        <v>5</v>
      </c>
      <c r="F68">
        <v>69</v>
      </c>
      <c r="G68">
        <f t="shared" si="36"/>
        <v>30.245555937287769</v>
      </c>
      <c r="H68">
        <f t="shared" si="36"/>
        <v>127.33939601068285</v>
      </c>
      <c r="I68">
        <f t="shared" si="36"/>
        <v>265.80392857447197</v>
      </c>
      <c r="J68">
        <f t="shared" si="26"/>
        <v>-0.47807062012403423</v>
      </c>
      <c r="K68">
        <f t="shared" si="27"/>
        <v>-0.32852492684019508</v>
      </c>
      <c r="L68">
        <f t="shared" si="28"/>
        <v>-0.28458169657563182</v>
      </c>
      <c r="M68">
        <f t="shared" si="29"/>
        <v>0.38270782357716798</v>
      </c>
      <c r="N68">
        <f t="shared" si="30"/>
        <v>0.41859957440522816</v>
      </c>
      <c r="O68">
        <f t="shared" si="31"/>
        <v>0.42933087187069946</v>
      </c>
      <c r="P68">
        <f t="shared" si="18"/>
        <v>60.430428620689668</v>
      </c>
      <c r="Q68">
        <f t="shared" si="19"/>
        <v>73.437553625094793</v>
      </c>
      <c r="R68">
        <f t="shared" si="38"/>
        <v>6.5350500898467336</v>
      </c>
      <c r="S68">
        <f t="shared" si="39"/>
        <v>-3.1211581914039881</v>
      </c>
      <c r="T68">
        <f t="shared" si="39"/>
        <v>-1.0076950632124246</v>
      </c>
      <c r="U68">
        <f t="shared" si="20"/>
        <v>0.99855044793871073</v>
      </c>
      <c r="V68">
        <f t="shared" si="8"/>
        <v>4.2242888388954472E-2</v>
      </c>
      <c r="W68">
        <f t="shared" si="9"/>
        <v>0.26743117280530559</v>
      </c>
      <c r="X68">
        <f t="shared" si="35"/>
        <v>46.892437750565577</v>
      </c>
      <c r="Y68">
        <f t="shared" si="21"/>
        <v>488.744308612618</v>
      </c>
      <c r="Z68">
        <f t="shared" si="22"/>
        <v>39</v>
      </c>
      <c r="AA68">
        <f t="shared" si="23"/>
        <v>1</v>
      </c>
    </row>
    <row r="69" spans="2:27" x14ac:dyDescent="0.25">
      <c r="B69">
        <v>47.6</v>
      </c>
      <c r="C69">
        <v>-5.7</v>
      </c>
      <c r="D69">
        <v>-3.2</v>
      </c>
      <c r="E69">
        <v>5</v>
      </c>
      <c r="F69">
        <v>69</v>
      </c>
      <c r="G69">
        <f t="shared" si="36"/>
        <v>36.554284779586958</v>
      </c>
      <c r="H69">
        <f t="shared" si="36"/>
        <v>149.60767318115109</v>
      </c>
      <c r="I69">
        <f t="shared" si="36"/>
        <v>321.70737355808888</v>
      </c>
      <c r="J69">
        <f t="shared" si="26"/>
        <v>-0.13774515391515918</v>
      </c>
      <c r="K69">
        <f t="shared" si="27"/>
        <v>2.369725357148722E-2</v>
      </c>
      <c r="L69">
        <f t="shared" si="28"/>
        <v>0.12348759216746186</v>
      </c>
      <c r="M69">
        <f t="shared" si="29"/>
        <v>0.46561805713891158</v>
      </c>
      <c r="N69">
        <f t="shared" si="30"/>
        <v>0.50592403617040593</v>
      </c>
      <c r="O69">
        <f t="shared" si="31"/>
        <v>0.53083272683222793</v>
      </c>
      <c r="P69">
        <f t="shared" si="18"/>
        <v>69.424602329038635</v>
      </c>
      <c r="Q69">
        <f t="shared" si="19"/>
        <v>0.18028713782503303</v>
      </c>
      <c r="R69">
        <f t="shared" si="38"/>
        <v>7.0837810578753846</v>
      </c>
      <c r="S69">
        <f t="shared" si="39"/>
        <v>-3.031341644358728</v>
      </c>
      <c r="T69">
        <f t="shared" si="39"/>
        <v>0.30954552659655743</v>
      </c>
      <c r="U69">
        <f t="shared" si="20"/>
        <v>0.99916210628964752</v>
      </c>
      <c r="V69">
        <f t="shared" si="8"/>
        <v>4.6029878024614924E-2</v>
      </c>
      <c r="W69">
        <f t="shared" si="9"/>
        <v>0.57677432545509133</v>
      </c>
      <c r="X69">
        <f t="shared" si="35"/>
        <v>64.393009075185034</v>
      </c>
      <c r="Y69">
        <f t="shared" si="21"/>
        <v>21.224365381327452</v>
      </c>
      <c r="Z69">
        <f t="shared" si="22"/>
        <v>69</v>
      </c>
      <c r="AA69">
        <f t="shared" si="23"/>
        <v>0</v>
      </c>
    </row>
    <row r="70" spans="2:27" x14ac:dyDescent="0.25">
      <c r="B70">
        <v>42.9</v>
      </c>
      <c r="C70">
        <v>-6.4</v>
      </c>
      <c r="D70">
        <v>-3.9</v>
      </c>
      <c r="E70">
        <v>5</v>
      </c>
      <c r="F70">
        <v>69</v>
      </c>
      <c r="G70">
        <f t="shared" si="36"/>
        <v>32.732878287144771</v>
      </c>
      <c r="H70">
        <f t="shared" si="36"/>
        <v>133.449176035742</v>
      </c>
      <c r="I70">
        <f t="shared" si="36"/>
        <v>277.27604369800395</v>
      </c>
      <c r="J70">
        <f t="shared" si="26"/>
        <v>-0.3438915866789487</v>
      </c>
      <c r="K70">
        <f t="shared" si="27"/>
        <v>-0.23188520811440072</v>
      </c>
      <c r="L70">
        <f t="shared" si="28"/>
        <v>-0.20084056290827879</v>
      </c>
      <c r="M70">
        <f t="shared" si="29"/>
        <v>0.41486447494118911</v>
      </c>
      <c r="N70">
        <f t="shared" si="30"/>
        <v>0.44228707212753832</v>
      </c>
      <c r="O70">
        <f t="shared" si="31"/>
        <v>0.44995795816426148</v>
      </c>
      <c r="P70">
        <f t="shared" si="18"/>
        <v>62.640804635916894</v>
      </c>
      <c r="Q70">
        <f t="shared" si="19"/>
        <v>40.439365678576074</v>
      </c>
      <c r="R70">
        <f t="shared" si="38"/>
        <v>6.6885300201764402</v>
      </c>
      <c r="S70">
        <f t="shared" si="39"/>
        <v>-3.0958783153132798</v>
      </c>
      <c r="T70">
        <f t="shared" si="39"/>
        <v>-0.63689550730763234</v>
      </c>
      <c r="U70">
        <f t="shared" si="20"/>
        <v>0.99875643665780978</v>
      </c>
      <c r="V70">
        <f t="shared" si="8"/>
        <v>4.3277590923252236E-2</v>
      </c>
      <c r="W70">
        <f t="shared" si="9"/>
        <v>0.3459486509611121</v>
      </c>
      <c r="X70">
        <f t="shared" si="35"/>
        <v>51.337560669242819</v>
      </c>
      <c r="Y70">
        <f t="shared" si="21"/>
        <v>311.96176311267817</v>
      </c>
      <c r="Z70">
        <f t="shared" si="22"/>
        <v>39</v>
      </c>
      <c r="AA70">
        <f t="shared" si="23"/>
        <v>1</v>
      </c>
    </row>
    <row r="71" spans="2:27" x14ac:dyDescent="0.25">
      <c r="B71">
        <v>52.4</v>
      </c>
      <c r="C71">
        <v>-6.4</v>
      </c>
      <c r="D71">
        <v>-3.7</v>
      </c>
      <c r="E71">
        <v>6</v>
      </c>
      <c r="F71">
        <v>69</v>
      </c>
      <c r="G71">
        <f t="shared" si="36"/>
        <v>40.293596276298715</v>
      </c>
      <c r="H71">
        <f t="shared" si="36"/>
        <v>164.04377333782756</v>
      </c>
      <c r="I71">
        <f t="shared" si="36"/>
        <v>351.46409988248467</v>
      </c>
      <c r="J71">
        <f t="shared" si="26"/>
        <v>6.397265013533926E-2</v>
      </c>
      <c r="K71">
        <f t="shared" si="27"/>
        <v>0.25203618769294978</v>
      </c>
      <c r="L71">
        <f t="shared" si="28"/>
        <v>0.3406979295639796</v>
      </c>
      <c r="M71">
        <f t="shared" si="29"/>
        <v>0.51598771043033764</v>
      </c>
      <c r="N71">
        <f t="shared" si="30"/>
        <v>0.56267761246050563</v>
      </c>
      <c r="O71">
        <f t="shared" si="31"/>
        <v>0.58436004840279998</v>
      </c>
      <c r="P71">
        <f t="shared" si="18"/>
        <v>74.574624101751354</v>
      </c>
      <c r="Q71">
        <f t="shared" si="19"/>
        <v>31.076433875827092</v>
      </c>
      <c r="R71">
        <f t="shared" si="38"/>
        <v>7.407503550435683</v>
      </c>
      <c r="S71">
        <f t="shared" si="39"/>
        <v>-2.978339715364013</v>
      </c>
      <c r="T71">
        <f t="shared" si="39"/>
        <v>1.0895713572604873</v>
      </c>
      <c r="U71">
        <f t="shared" si="20"/>
        <v>0.99939368448152333</v>
      </c>
      <c r="V71">
        <f t="shared" si="8"/>
        <v>4.8414060941463659E-2</v>
      </c>
      <c r="W71">
        <f t="shared" si="9"/>
        <v>0.74830099679100925</v>
      </c>
      <c r="X71">
        <f t="shared" si="35"/>
        <v>74.104479272543301</v>
      </c>
      <c r="Y71">
        <f t="shared" si="21"/>
        <v>26.05570864382419</v>
      </c>
      <c r="Z71">
        <f t="shared" si="22"/>
        <v>84</v>
      </c>
      <c r="AA71">
        <f t="shared" si="23"/>
        <v>1</v>
      </c>
    </row>
    <row r="72" spans="2:27" x14ac:dyDescent="0.25">
      <c r="B72">
        <v>47.6</v>
      </c>
      <c r="C72">
        <v>-5.7</v>
      </c>
      <c r="D72">
        <v>-3.7</v>
      </c>
      <c r="E72">
        <v>5</v>
      </c>
      <c r="F72">
        <v>69</v>
      </c>
      <c r="G72">
        <f t="shared" si="36"/>
        <v>34.481516154706121</v>
      </c>
      <c r="H72">
        <f t="shared" si="36"/>
        <v>144.51618982693515</v>
      </c>
      <c r="I72">
        <f t="shared" si="36"/>
        <v>312.14727762181229</v>
      </c>
      <c r="J72">
        <f t="shared" si="26"/>
        <v>-0.24956101511939732</v>
      </c>
      <c r="K72">
        <f t="shared" si="27"/>
        <v>-5.6835845366674298E-2</v>
      </c>
      <c r="L72">
        <f t="shared" si="28"/>
        <v>5.3703314111334777E-2</v>
      </c>
      <c r="M72">
        <f t="shared" si="29"/>
        <v>0.43793155120262195</v>
      </c>
      <c r="N72">
        <f t="shared" si="30"/>
        <v>0.48579486237291192</v>
      </c>
      <c r="O72">
        <f t="shared" si="31"/>
        <v>0.51342260273263596</v>
      </c>
      <c r="P72">
        <f t="shared" si="18"/>
        <v>67.547572945100029</v>
      </c>
      <c r="Q72">
        <f t="shared" si="19"/>
        <v>2.109544349805403</v>
      </c>
      <c r="R72">
        <f t="shared" si="38"/>
        <v>6.9528935926391569</v>
      </c>
      <c r="S72">
        <f t="shared" si="39"/>
        <v>-3.0529050340356507</v>
      </c>
      <c r="T72">
        <f t="shared" si="39"/>
        <v>-6.7177275017602511E-3</v>
      </c>
      <c r="U72">
        <f t="shared" si="20"/>
        <v>0.99904504754241308</v>
      </c>
      <c r="V72">
        <f t="shared" si="8"/>
        <v>4.5092220441470446E-2</v>
      </c>
      <c r="W72">
        <f t="shared" si="9"/>
        <v>0.4983205744402957</v>
      </c>
      <c r="X72">
        <f t="shared" si="35"/>
        <v>59.955917205787102</v>
      </c>
      <c r="Y72">
        <f t="shared" si="21"/>
        <v>81.795433588577779</v>
      </c>
      <c r="Z72">
        <f t="shared" si="22"/>
        <v>69</v>
      </c>
      <c r="AA72">
        <f t="shared" si="23"/>
        <v>0</v>
      </c>
    </row>
    <row r="73" spans="2:27" x14ac:dyDescent="0.25">
      <c r="B73">
        <v>33.299999999999997</v>
      </c>
      <c r="C73">
        <v>-5</v>
      </c>
      <c r="D73">
        <v>-0.6</v>
      </c>
      <c r="E73">
        <v>7</v>
      </c>
      <c r="F73">
        <v>69</v>
      </c>
      <c r="G73">
        <f t="shared" si="36"/>
        <v>39.285120679212383</v>
      </c>
      <c r="H73">
        <f t="shared" si="36"/>
        <v>131.87193061399756</v>
      </c>
      <c r="I73">
        <f t="shared" si="36"/>
        <v>264.03892133646531</v>
      </c>
      <c r="J73">
        <f t="shared" si="26"/>
        <v>9.5702599997062876E-3</v>
      </c>
      <c r="K73">
        <f t="shared" si="27"/>
        <v>-0.25683284179249755</v>
      </c>
      <c r="L73">
        <f t="shared" si="28"/>
        <v>-0.29746543296166073</v>
      </c>
      <c r="M73">
        <f t="shared" si="29"/>
        <v>0.50239254673886602</v>
      </c>
      <c r="N73">
        <f t="shared" si="30"/>
        <v>0.43614242459895658</v>
      </c>
      <c r="O73">
        <f t="shared" si="31"/>
        <v>0.42617719576273538</v>
      </c>
      <c r="P73">
        <f t="shared" si="18"/>
        <v>62.400424275113835</v>
      </c>
      <c r="Q73">
        <f t="shared" si="19"/>
        <v>43.554399748506754</v>
      </c>
      <c r="R73">
        <f t="shared" si="38"/>
        <v>6.7991976165496082</v>
      </c>
      <c r="S73">
        <f t="shared" si="39"/>
        <v>-3.0764786153899601</v>
      </c>
      <c r="T73">
        <f t="shared" si="39"/>
        <v>-0.36103786592611442</v>
      </c>
      <c r="U73">
        <f t="shared" si="20"/>
        <v>0.99888657192274144</v>
      </c>
      <c r="V73">
        <f t="shared" si="8"/>
        <v>4.4087983421906368E-2</v>
      </c>
      <c r="W73">
        <f t="shared" si="9"/>
        <v>0.41070835110512094</v>
      </c>
      <c r="X73">
        <f t="shared" si="35"/>
        <v>55.00183360744424</v>
      </c>
      <c r="Y73">
        <f t="shared" si="21"/>
        <v>195.94866235367752</v>
      </c>
      <c r="Z73">
        <f t="shared" si="22"/>
        <v>39</v>
      </c>
      <c r="AA73">
        <f t="shared" si="23"/>
        <v>1</v>
      </c>
    </row>
    <row r="74" spans="2:27" x14ac:dyDescent="0.25">
      <c r="B74">
        <v>38.1</v>
      </c>
      <c r="C74">
        <v>-6.9</v>
      </c>
      <c r="D74">
        <v>-0.6</v>
      </c>
      <c r="E74">
        <v>7</v>
      </c>
      <c r="F74">
        <v>69</v>
      </c>
      <c r="G74">
        <f t="shared" si="36"/>
        <v>47.152731348652516</v>
      </c>
      <c r="H74">
        <f t="shared" si="36"/>
        <v>158.34945101129881</v>
      </c>
      <c r="I74">
        <f t="shared" si="36"/>
        <v>308.746513866915</v>
      </c>
      <c r="J74">
        <f t="shared" si="26"/>
        <v>0.43398987541803402</v>
      </c>
      <c r="K74">
        <f t="shared" si="27"/>
        <v>0.16196785369193623</v>
      </c>
      <c r="L74">
        <f t="shared" si="28"/>
        <v>2.8879311815037667E-2</v>
      </c>
      <c r="M74">
        <f t="shared" si="29"/>
        <v>0.60682601028617411</v>
      </c>
      <c r="N74">
        <f t="shared" si="30"/>
        <v>0.54040367424743696</v>
      </c>
      <c r="O74">
        <f t="shared" si="31"/>
        <v>0.5072193262087481</v>
      </c>
      <c r="P74">
        <f t="shared" si="18"/>
        <v>71.121198622792193</v>
      </c>
      <c r="Q74">
        <f t="shared" si="19"/>
        <v>4.4994835973354945</v>
      </c>
      <c r="R74">
        <f t="shared" si="38"/>
        <v>7.3812500224755224</v>
      </c>
      <c r="S74">
        <f t="shared" si="39"/>
        <v>-2.9809433387081583</v>
      </c>
      <c r="T74">
        <f t="shared" si="39"/>
        <v>1.0467006485125356</v>
      </c>
      <c r="U74">
        <f t="shared" si="20"/>
        <v>0.99937756580774106</v>
      </c>
      <c r="V74">
        <f t="shared" si="8"/>
        <v>4.829425258393482E-2</v>
      </c>
      <c r="W74">
        <f t="shared" si="9"/>
        <v>0.74014083000620279</v>
      </c>
      <c r="X74">
        <f t="shared" si="35"/>
        <v>73.642186305140342</v>
      </c>
      <c r="Y74">
        <f t="shared" si="21"/>
        <v>21.549893691632541</v>
      </c>
      <c r="Z74">
        <f t="shared" si="22"/>
        <v>69</v>
      </c>
      <c r="AA74">
        <f t="shared" si="23"/>
        <v>0</v>
      </c>
    </row>
    <row r="75" spans="2:27" x14ac:dyDescent="0.25">
      <c r="B75">
        <v>52.4</v>
      </c>
      <c r="C75">
        <v>-4.9000000000000004</v>
      </c>
      <c r="D75">
        <v>-1.8</v>
      </c>
      <c r="E75">
        <v>7</v>
      </c>
      <c r="F75">
        <v>69</v>
      </c>
      <c r="G75">
        <f t="shared" si="36"/>
        <v>45.319695759096525</v>
      </c>
      <c r="H75">
        <f t="shared" si="36"/>
        <v>174.46185575944878</v>
      </c>
      <c r="I75">
        <f t="shared" si="36"/>
        <v>380.91025854184051</v>
      </c>
      <c r="J75">
        <f t="shared" si="26"/>
        <v>0.33510645417944573</v>
      </c>
      <c r="K75">
        <f t="shared" si="27"/>
        <v>0.41682126191137381</v>
      </c>
      <c r="L75">
        <f t="shared" si="28"/>
        <v>0.55564126666710556</v>
      </c>
      <c r="M75">
        <f t="shared" si="29"/>
        <v>0.58300133458828496</v>
      </c>
      <c r="N75">
        <f t="shared" si="30"/>
        <v>0.6027223561066084</v>
      </c>
      <c r="O75">
        <f t="shared" si="31"/>
        <v>0.63544341490337242</v>
      </c>
      <c r="P75">
        <f t="shared" si="18"/>
        <v>79.326510183384542</v>
      </c>
      <c r="Q75">
        <f t="shared" si="19"/>
        <v>106.63681256754465</v>
      </c>
      <c r="R75">
        <f t="shared" si="38"/>
        <v>7.7257599326013509</v>
      </c>
      <c r="S75">
        <f t="shared" si="39"/>
        <v>-2.9258951242226217</v>
      </c>
      <c r="T75">
        <f t="shared" si="39"/>
        <v>1.8542636236470038</v>
      </c>
      <c r="U75">
        <f t="shared" ref="U75:W138" si="40">1/(1+EXP(-R75))</f>
        <v>0.9995588833242276</v>
      </c>
      <c r="V75">
        <f t="shared" si="40"/>
        <v>5.0888219614023122E-2</v>
      </c>
      <c r="W75">
        <f t="shared" si="40"/>
        <v>0.86462692450724676</v>
      </c>
      <c r="X75">
        <f t="shared" ref="X75:X106" si="41">MMULT(U75:W75, $M$2:$M$4)+$N$2</f>
        <v>80.718509962419944</v>
      </c>
      <c r="Y75">
        <f t="shared" si="21"/>
        <v>137.32347573933546</v>
      </c>
      <c r="Z75">
        <f t="shared" si="22"/>
        <v>84</v>
      </c>
      <c r="AA75">
        <f t="shared" si="23"/>
        <v>1</v>
      </c>
    </row>
    <row r="76" spans="2:27" x14ac:dyDescent="0.25">
      <c r="B76">
        <v>38.1</v>
      </c>
      <c r="C76">
        <v>-5.0999999999999996</v>
      </c>
      <c r="D76">
        <v>-2.6</v>
      </c>
      <c r="E76">
        <v>7</v>
      </c>
      <c r="F76">
        <v>69</v>
      </c>
      <c r="G76">
        <f t="shared" ref="G76:I107" si="42">SUMPRODUCT($B76:$E76, INDEX($B$2:$E$4, G$10, 0))+ INDEX($F$2:$F$4, G$10, 1)</f>
        <v>34.092312385718138</v>
      </c>
      <c r="H76">
        <f t="shared" si="42"/>
        <v>126.1058129664911</v>
      </c>
      <c r="I76">
        <f t="shared" si="42"/>
        <v>261.55751634950002</v>
      </c>
      <c r="J76">
        <f t="shared" ref="J76:J139" si="43">(G76-G$7)/(G$6-G$7)*2-1</f>
        <v>-0.27055667960936347</v>
      </c>
      <c r="K76">
        <f t="shared" ref="K76:K139" si="44">(H76-H$7)/(H$6-H$7)*2-1</f>
        <v>-0.34803677799140653</v>
      </c>
      <c r="L76">
        <f t="shared" ref="L76:L139" si="45">(I76-I$7)/(I$6-I$7)*2-1</f>
        <v>-0.31557854152610143</v>
      </c>
      <c r="M76">
        <f t="shared" ref="M76:M139" si="46">1/(1+EXP(-J76))</f>
        <v>0.43277043610966609</v>
      </c>
      <c r="N76">
        <f t="shared" ref="N76:N139" si="47">1/(1+EXP(-K76))</f>
        <v>0.41385857812295374</v>
      </c>
      <c r="O76">
        <f t="shared" ref="O76:O139" si="48">1/(1+EXP(-L76))</f>
        <v>0.42175366746456816</v>
      </c>
      <c r="P76">
        <f t="shared" ref="P76:P139" si="49">MMULT(M76:O76, $G$2:$G$4)+$H$2</f>
        <v>60.570400733644902</v>
      </c>
      <c r="Q76">
        <f t="shared" ref="Q76:Q139" si="50">(F76-P76)^2</f>
        <v>71.058143791334402</v>
      </c>
      <c r="R76">
        <f t="shared" si="38"/>
        <v>6.6084932008763735</v>
      </c>
      <c r="S76">
        <f t="shared" si="39"/>
        <v>-3.1084227379754354</v>
      </c>
      <c r="T76">
        <f t="shared" si="39"/>
        <v>-0.82737138172327995</v>
      </c>
      <c r="U76">
        <f t="shared" si="40"/>
        <v>0.99865295389612696</v>
      </c>
      <c r="V76">
        <f t="shared" si="40"/>
        <v>4.276115918018146E-2</v>
      </c>
      <c r="W76">
        <f t="shared" si="40"/>
        <v>0.30420116439174566</v>
      </c>
      <c r="X76">
        <f t="shared" si="41"/>
        <v>48.975285042174818</v>
      </c>
      <c r="Y76">
        <f t="shared" ref="Y76:Y139" si="51">(F76-X76)^2</f>
        <v>400.98920914214762</v>
      </c>
      <c r="Z76">
        <f t="shared" ref="Z76:Z139" si="52">IF(X76&lt;$W$6, 39, IF(X76&lt;$W$7, 69, 84))</f>
        <v>39</v>
      </c>
      <c r="AA76">
        <f t="shared" ref="AA76:AA139" si="53">IF(F76=Z76, 0, 1)</f>
        <v>1</v>
      </c>
    </row>
    <row r="77" spans="2:27" x14ac:dyDescent="0.25">
      <c r="B77">
        <v>42.9</v>
      </c>
      <c r="C77">
        <v>-4.5</v>
      </c>
      <c r="D77">
        <v>-2.5</v>
      </c>
      <c r="E77">
        <v>7</v>
      </c>
      <c r="F77">
        <v>69</v>
      </c>
      <c r="G77">
        <f t="shared" si="42"/>
        <v>35.750387247619116</v>
      </c>
      <c r="H77">
        <f t="shared" si="42"/>
        <v>137.10481805138014</v>
      </c>
      <c r="I77">
        <f t="shared" si="42"/>
        <v>295.74849782788749</v>
      </c>
      <c r="J77">
        <f t="shared" si="43"/>
        <v>-0.18111154502025095</v>
      </c>
      <c r="K77">
        <f t="shared" si="44"/>
        <v>-0.17406312373419508</v>
      </c>
      <c r="L77">
        <f t="shared" si="45"/>
        <v>-6.6000192689053327E-2</v>
      </c>
      <c r="M77">
        <f t="shared" si="46"/>
        <v>0.45484547392917574</v>
      </c>
      <c r="N77">
        <f t="shared" si="47"/>
        <v>0.45659375718935397</v>
      </c>
      <c r="O77">
        <f t="shared" si="48"/>
        <v>0.48350593877228176</v>
      </c>
      <c r="P77">
        <f t="shared" si="49"/>
        <v>65.351687159786067</v>
      </c>
      <c r="Q77">
        <f t="shared" si="50"/>
        <v>13.310186580069853</v>
      </c>
      <c r="R77">
        <f t="shared" si="38"/>
        <v>6.8657918469377641</v>
      </c>
      <c r="S77">
        <f t="shared" si="39"/>
        <v>-3.0666052398878687</v>
      </c>
      <c r="T77">
        <f t="shared" si="39"/>
        <v>-0.21396359912730034</v>
      </c>
      <c r="U77">
        <f t="shared" si="40"/>
        <v>0.99895823007344675</v>
      </c>
      <c r="V77">
        <f t="shared" si="40"/>
        <v>4.4505967374409205E-2</v>
      </c>
      <c r="W77">
        <f t="shared" si="40"/>
        <v>0.44671223994923398</v>
      </c>
      <c r="X77">
        <f t="shared" si="41"/>
        <v>57.037961957379878</v>
      </c>
      <c r="Y77">
        <f t="shared" si="51"/>
        <v>143.09035413309104</v>
      </c>
      <c r="Z77">
        <f t="shared" si="52"/>
        <v>39</v>
      </c>
      <c r="AA77">
        <f t="shared" si="53"/>
        <v>1</v>
      </c>
    </row>
    <row r="78" spans="2:27" x14ac:dyDescent="0.25">
      <c r="B78">
        <v>33.299999999999997</v>
      </c>
      <c r="C78">
        <v>-3.3</v>
      </c>
      <c r="D78">
        <v>-0.6</v>
      </c>
      <c r="E78">
        <v>7</v>
      </c>
      <c r="F78">
        <v>69</v>
      </c>
      <c r="G78">
        <f t="shared" si="42"/>
        <v>34.780739797101965</v>
      </c>
      <c r="H78">
        <f t="shared" si="42"/>
        <v>120.65409846538391</v>
      </c>
      <c r="I78">
        <f t="shared" si="42"/>
        <v>255.58745277372938</v>
      </c>
      <c r="J78">
        <f t="shared" si="43"/>
        <v>-0.23341934408793619</v>
      </c>
      <c r="K78">
        <f t="shared" si="44"/>
        <v>-0.43426773128259843</v>
      </c>
      <c r="L78">
        <f t="shared" si="45"/>
        <v>-0.35915724401625626</v>
      </c>
      <c r="M78">
        <f t="shared" si="46"/>
        <v>0.44190868158342322</v>
      </c>
      <c r="N78">
        <f t="shared" si="47"/>
        <v>0.39310769855035649</v>
      </c>
      <c r="O78">
        <f t="shared" si="48"/>
        <v>0.41116358869787117</v>
      </c>
      <c r="P78">
        <f t="shared" si="49"/>
        <v>59.526873341992854</v>
      </c>
      <c r="Q78">
        <f t="shared" si="50"/>
        <v>89.740128678645647</v>
      </c>
      <c r="R78">
        <f t="shared" si="38"/>
        <v>6.5631978470705752</v>
      </c>
      <c r="S78">
        <f t="shared" si="39"/>
        <v>-3.1155299906626688</v>
      </c>
      <c r="T78">
        <f t="shared" si="39"/>
        <v>-0.93767855200246331</v>
      </c>
      <c r="U78">
        <f t="shared" si="40"/>
        <v>0.99859062398794707</v>
      </c>
      <c r="V78">
        <f t="shared" si="40"/>
        <v>4.2471184103270596E-2</v>
      </c>
      <c r="W78">
        <f t="shared" si="40"/>
        <v>0.28136950267893002</v>
      </c>
      <c r="X78">
        <f t="shared" si="41"/>
        <v>47.683030007959125</v>
      </c>
      <c r="Y78">
        <f t="shared" si="51"/>
        <v>454.41320964157114</v>
      </c>
      <c r="Z78">
        <f t="shared" si="52"/>
        <v>39</v>
      </c>
      <c r="AA78">
        <f t="shared" si="53"/>
        <v>1</v>
      </c>
    </row>
    <row r="79" spans="2:27" x14ac:dyDescent="0.25">
      <c r="B79">
        <v>52.4</v>
      </c>
      <c r="C79">
        <v>-5.2</v>
      </c>
      <c r="D79">
        <v>-3.8</v>
      </c>
      <c r="E79">
        <v>5</v>
      </c>
      <c r="F79">
        <v>69</v>
      </c>
      <c r="G79">
        <f t="shared" si="42"/>
        <v>35.57544714795538</v>
      </c>
      <c r="H79">
        <f t="shared" si="42"/>
        <v>154.13847404946802</v>
      </c>
      <c r="I79">
        <f t="shared" si="42"/>
        <v>343.01136593526184</v>
      </c>
      <c r="J79">
        <f t="shared" si="43"/>
        <v>-0.19054871888917735</v>
      </c>
      <c r="K79">
        <f t="shared" si="44"/>
        <v>9.53619157558665E-2</v>
      </c>
      <c r="L79">
        <f t="shared" si="45"/>
        <v>0.27899688178796711</v>
      </c>
      <c r="M79">
        <f t="shared" si="46"/>
        <v>0.4525064363067054</v>
      </c>
      <c r="N79">
        <f t="shared" si="47"/>
        <v>0.52382242845273952</v>
      </c>
      <c r="O79">
        <f t="shared" si="48"/>
        <v>0.56930027900801683</v>
      </c>
      <c r="P79">
        <f t="shared" si="49"/>
        <v>71.782138533005863</v>
      </c>
      <c r="Q79">
        <f t="shared" si="50"/>
        <v>7.7402948168360171</v>
      </c>
      <c r="R79">
        <f t="shared" si="38"/>
        <v>7.1737961857467951</v>
      </c>
      <c r="S79">
        <f t="shared" si="39"/>
        <v>-3.0170820231861311</v>
      </c>
      <c r="T79">
        <f t="shared" si="39"/>
        <v>0.51922811958703896</v>
      </c>
      <c r="U79">
        <f t="shared" si="40"/>
        <v>0.99923417915545265</v>
      </c>
      <c r="V79">
        <f t="shared" si="40"/>
        <v>4.6660103126862466E-2</v>
      </c>
      <c r="W79">
        <f t="shared" si="40"/>
        <v>0.62696725714997714</v>
      </c>
      <c r="X79">
        <f t="shared" si="41"/>
        <v>67.23270169214517</v>
      </c>
      <c r="Y79">
        <f t="shared" si="51"/>
        <v>3.123343308946545</v>
      </c>
      <c r="Z79">
        <f t="shared" si="52"/>
        <v>69</v>
      </c>
      <c r="AA79">
        <f t="shared" si="53"/>
        <v>0</v>
      </c>
    </row>
    <row r="80" spans="2:27" x14ac:dyDescent="0.25">
      <c r="B80">
        <v>57.1</v>
      </c>
      <c r="C80">
        <v>-3.9</v>
      </c>
      <c r="D80">
        <v>-3</v>
      </c>
      <c r="E80">
        <v>3</v>
      </c>
      <c r="F80">
        <v>69</v>
      </c>
      <c r="G80">
        <f t="shared" si="42"/>
        <v>35.973561022050411</v>
      </c>
      <c r="H80">
        <f t="shared" si="42"/>
        <v>165.41896725863148</v>
      </c>
      <c r="I80">
        <f t="shared" si="42"/>
        <v>385.22189923497558</v>
      </c>
      <c r="J80">
        <f t="shared" si="43"/>
        <v>-0.16907239724143408</v>
      </c>
      <c r="K80">
        <f t="shared" si="44"/>
        <v>0.27378792886118064</v>
      </c>
      <c r="L80">
        <f t="shared" si="45"/>
        <v>0.58711424926198919</v>
      </c>
      <c r="M80">
        <f t="shared" si="46"/>
        <v>0.45783230150869358</v>
      </c>
      <c r="N80">
        <f t="shared" si="47"/>
        <v>0.56802259859156268</v>
      </c>
      <c r="O80">
        <f t="shared" si="48"/>
        <v>0.64270274688991325</v>
      </c>
      <c r="P80">
        <f t="shared" si="49"/>
        <v>76.987816968928058</v>
      </c>
      <c r="Q80">
        <f t="shared" si="50"/>
        <v>63.805219929095031</v>
      </c>
      <c r="R80">
        <f t="shared" si="38"/>
        <v>7.4253171840537195</v>
      </c>
      <c r="S80">
        <f t="shared" si="39"/>
        <v>-2.9764925145432546</v>
      </c>
      <c r="T80">
        <f t="shared" si="39"/>
        <v>1.1150858514244515</v>
      </c>
      <c r="U80">
        <f t="shared" si="40"/>
        <v>0.99940438315690405</v>
      </c>
      <c r="V80">
        <f t="shared" si="40"/>
        <v>4.8499232764782213E-2</v>
      </c>
      <c r="W80">
        <f t="shared" si="40"/>
        <v>0.75307605505608499</v>
      </c>
      <c r="X80">
        <f t="shared" si="41"/>
        <v>74.375504659455245</v>
      </c>
      <c r="Y80">
        <f t="shared" si="51"/>
        <v>28.896050343825053</v>
      </c>
      <c r="Z80">
        <f t="shared" si="52"/>
        <v>84</v>
      </c>
      <c r="AA80">
        <f t="shared" si="53"/>
        <v>1</v>
      </c>
    </row>
    <row r="81" spans="2:27" x14ac:dyDescent="0.25">
      <c r="B81">
        <v>52.4</v>
      </c>
      <c r="C81">
        <v>-4.7</v>
      </c>
      <c r="D81">
        <v>-2.5</v>
      </c>
      <c r="E81">
        <v>8</v>
      </c>
      <c r="F81">
        <v>69</v>
      </c>
      <c r="G81">
        <f t="shared" si="42"/>
        <v>43.011924949421953</v>
      </c>
      <c r="H81">
        <f t="shared" si="42"/>
        <v>166.98256697043973</v>
      </c>
      <c r="I81">
        <f t="shared" si="42"/>
        <v>367.10680605700304</v>
      </c>
      <c r="J81">
        <f t="shared" si="43"/>
        <v>0.21061335955794669</v>
      </c>
      <c r="K81">
        <f t="shared" si="44"/>
        <v>0.298519725379079</v>
      </c>
      <c r="L81">
        <f t="shared" si="45"/>
        <v>0.45488244868482464</v>
      </c>
      <c r="M81">
        <f t="shared" si="46"/>
        <v>0.55245956636960658</v>
      </c>
      <c r="N81">
        <f t="shared" si="47"/>
        <v>0.57408061156279211</v>
      </c>
      <c r="O81">
        <f t="shared" si="48"/>
        <v>0.61179945082754694</v>
      </c>
      <c r="P81">
        <f t="shared" si="49"/>
        <v>76.833900980461848</v>
      </c>
      <c r="Q81">
        <f t="shared" si="50"/>
        <v>61.370004571681108</v>
      </c>
      <c r="R81">
        <f t="shared" si="38"/>
        <v>7.5593283492312047</v>
      </c>
      <c r="S81">
        <f t="shared" si="39"/>
        <v>-2.9532266564981891</v>
      </c>
      <c r="T81">
        <f t="shared" si="39"/>
        <v>1.4520846685302704</v>
      </c>
      <c r="U81">
        <f t="shared" si="40"/>
        <v>0.99947904632653006</v>
      </c>
      <c r="V81">
        <f t="shared" si="40"/>
        <v>4.9584232137537196E-2</v>
      </c>
      <c r="W81">
        <f t="shared" si="40"/>
        <v>0.81031905917734059</v>
      </c>
      <c r="X81">
        <f t="shared" si="41"/>
        <v>77.625820308912992</v>
      </c>
      <c r="Y81">
        <f t="shared" si="51"/>
        <v>74.404776001655833</v>
      </c>
      <c r="Z81">
        <f t="shared" si="52"/>
        <v>84</v>
      </c>
      <c r="AA81">
        <f t="shared" si="53"/>
        <v>1</v>
      </c>
    </row>
    <row r="82" spans="2:27" x14ac:dyDescent="0.25">
      <c r="B82">
        <v>38.1</v>
      </c>
      <c r="C82">
        <v>-6.8</v>
      </c>
      <c r="D82">
        <v>-2.5</v>
      </c>
      <c r="E82">
        <v>7</v>
      </c>
      <c r="F82">
        <v>69</v>
      </c>
      <c r="G82">
        <f t="shared" si="42"/>
        <v>39.011246992804729</v>
      </c>
      <c r="H82">
        <f t="shared" si="42"/>
        <v>138.34194178594794</v>
      </c>
      <c r="I82">
        <f t="shared" si="42"/>
        <v>271.9210040994912</v>
      </c>
      <c r="J82">
        <f t="shared" si="43"/>
        <v>-5.2039032808729457E-3</v>
      </c>
      <c r="K82">
        <f t="shared" si="44"/>
        <v>-0.15449526871367347</v>
      </c>
      <c r="L82">
        <f t="shared" si="45"/>
        <v>-0.23992987486028106</v>
      </c>
      <c r="M82">
        <f t="shared" si="46"/>
        <v>0.49869902711570863</v>
      </c>
      <c r="N82">
        <f t="shared" si="47"/>
        <v>0.46145282519955283</v>
      </c>
      <c r="O82">
        <f t="shared" si="48"/>
        <v>0.44030363204348716</v>
      </c>
      <c r="P82">
        <f t="shared" si="49"/>
        <v>63.836759631382421</v>
      </c>
      <c r="Q82">
        <f t="shared" si="50"/>
        <v>26.659051104122195</v>
      </c>
      <c r="R82">
        <f t="shared" si="38"/>
        <v>6.8716608852209573</v>
      </c>
      <c r="S82">
        <f t="shared" si="39"/>
        <v>-3.0649015659091612</v>
      </c>
      <c r="T82">
        <f t="shared" si="39"/>
        <v>-0.18499570367738549</v>
      </c>
      <c r="U82">
        <f t="shared" si="40"/>
        <v>0.99896432004008173</v>
      </c>
      <c r="V82">
        <f t="shared" si="40"/>
        <v>4.4578472675192923E-2</v>
      </c>
      <c r="W82">
        <f t="shared" si="40"/>
        <v>0.45388252389715122</v>
      </c>
      <c r="X82">
        <f t="shared" si="41"/>
        <v>57.442994799163031</v>
      </c>
      <c r="Y82">
        <f t="shared" si="51"/>
        <v>133.56436921217275</v>
      </c>
      <c r="Z82">
        <f t="shared" si="52"/>
        <v>39</v>
      </c>
      <c r="AA82">
        <f t="shared" si="53"/>
        <v>1</v>
      </c>
    </row>
    <row r="83" spans="2:27" x14ac:dyDescent="0.25">
      <c r="B83">
        <v>52.4</v>
      </c>
      <c r="C83">
        <v>-5.4</v>
      </c>
      <c r="D83">
        <v>-2.6</v>
      </c>
      <c r="E83">
        <v>7</v>
      </c>
      <c r="F83">
        <v>69</v>
      </c>
      <c r="G83">
        <f t="shared" si="42"/>
        <v>43.328083865790255</v>
      </c>
      <c r="H83">
        <f t="shared" si="42"/>
        <v>169.61484478935429</v>
      </c>
      <c r="I83">
        <f t="shared" si="42"/>
        <v>368.09983109166137</v>
      </c>
      <c r="J83">
        <f t="shared" si="43"/>
        <v>0.22766860686667756</v>
      </c>
      <c r="K83">
        <f t="shared" si="44"/>
        <v>0.34015503581328521</v>
      </c>
      <c r="L83">
        <f t="shared" si="45"/>
        <v>0.4621310720874765</v>
      </c>
      <c r="M83">
        <f t="shared" si="46"/>
        <v>0.55667257050822527</v>
      </c>
      <c r="N83">
        <f t="shared" si="47"/>
        <v>0.5842281824964104</v>
      </c>
      <c r="O83">
        <f t="shared" si="48"/>
        <v>0.61351960375459225</v>
      </c>
      <c r="P83">
        <f t="shared" si="49"/>
        <v>77.281139527136105</v>
      </c>
      <c r="Q83">
        <f t="shared" si="50"/>
        <v>68.577271867895988</v>
      </c>
      <c r="R83">
        <f t="shared" si="38"/>
        <v>7.5913688227245899</v>
      </c>
      <c r="S83">
        <f t="shared" si="39"/>
        <v>-2.948003442428758</v>
      </c>
      <c r="T83">
        <f t="shared" si="39"/>
        <v>1.5312005836533515</v>
      </c>
      <c r="U83">
        <f t="shared" si="40"/>
        <v>0.99949546507064335</v>
      </c>
      <c r="V83">
        <f t="shared" si="40"/>
        <v>4.9830959316704761E-2</v>
      </c>
      <c r="W83">
        <f t="shared" si="40"/>
        <v>0.82218190602543284</v>
      </c>
      <c r="X83">
        <f t="shared" si="41"/>
        <v>78.300127743850524</v>
      </c>
      <c r="Y83">
        <f t="shared" si="51"/>
        <v>86.492376051938237</v>
      </c>
      <c r="Z83">
        <f t="shared" si="52"/>
        <v>84</v>
      </c>
      <c r="AA83">
        <f t="shared" si="53"/>
        <v>1</v>
      </c>
    </row>
    <row r="84" spans="2:27" x14ac:dyDescent="0.25">
      <c r="B84">
        <v>52.4</v>
      </c>
      <c r="C84">
        <v>-6.8</v>
      </c>
      <c r="D84">
        <v>-4.5</v>
      </c>
      <c r="E84">
        <v>5</v>
      </c>
      <c r="F84">
        <v>69</v>
      </c>
      <c r="G84">
        <f t="shared" si="42"/>
        <v>36.912988373932009</v>
      </c>
      <c r="H84">
        <f t="shared" si="42"/>
        <v>157.56835702284911</v>
      </c>
      <c r="I84">
        <f t="shared" si="42"/>
        <v>337.58155497763784</v>
      </c>
      <c r="J84">
        <f t="shared" si="43"/>
        <v>-0.11839482661027079</v>
      </c>
      <c r="K84">
        <f t="shared" si="44"/>
        <v>0.14961312029194662</v>
      </c>
      <c r="L84">
        <f t="shared" si="45"/>
        <v>0.23936177350194954</v>
      </c>
      <c r="M84">
        <f t="shared" si="46"/>
        <v>0.47043581953387531</v>
      </c>
      <c r="N84">
        <f t="shared" si="47"/>
        <v>0.53733366604106558</v>
      </c>
      <c r="O84">
        <f t="shared" si="48"/>
        <v>0.55955636239061579</v>
      </c>
      <c r="P84">
        <f t="shared" si="49"/>
        <v>71.91691552949959</v>
      </c>
      <c r="Q84">
        <f t="shared" si="50"/>
        <v>8.5083962062358758</v>
      </c>
      <c r="R84">
        <f t="shared" si="38"/>
        <v>7.2156106155853035</v>
      </c>
      <c r="S84">
        <f t="shared" si="39"/>
        <v>-3.0100487386976722</v>
      </c>
      <c r="T84">
        <f t="shared" si="39"/>
        <v>0.62637216214582647</v>
      </c>
      <c r="U84">
        <f t="shared" si="40"/>
        <v>0.99926551821895826</v>
      </c>
      <c r="V84">
        <f t="shared" si="40"/>
        <v>4.6973963724822834E-2</v>
      </c>
      <c r="W84">
        <f t="shared" si="40"/>
        <v>0.6516664065562412</v>
      </c>
      <c r="X84">
        <f t="shared" si="41"/>
        <v>68.630130069243066</v>
      </c>
      <c r="Y84">
        <f t="shared" si="51"/>
        <v>0.13680376567813929</v>
      </c>
      <c r="Z84">
        <f t="shared" si="52"/>
        <v>69</v>
      </c>
      <c r="AA84">
        <f t="shared" si="53"/>
        <v>0</v>
      </c>
    </row>
    <row r="85" spans="2:27" x14ac:dyDescent="0.25">
      <c r="B85">
        <v>52.4</v>
      </c>
      <c r="C85">
        <v>-4.7</v>
      </c>
      <c r="D85">
        <v>-2.5</v>
      </c>
      <c r="E85">
        <v>8</v>
      </c>
      <c r="F85">
        <v>69</v>
      </c>
      <c r="G85">
        <f t="shared" si="42"/>
        <v>43.011924949421953</v>
      </c>
      <c r="H85">
        <f t="shared" si="42"/>
        <v>166.98256697043973</v>
      </c>
      <c r="I85">
        <f t="shared" si="42"/>
        <v>367.10680605700304</v>
      </c>
      <c r="J85">
        <f t="shared" si="43"/>
        <v>0.21061335955794669</v>
      </c>
      <c r="K85">
        <f t="shared" si="44"/>
        <v>0.298519725379079</v>
      </c>
      <c r="L85">
        <f t="shared" si="45"/>
        <v>0.45488244868482464</v>
      </c>
      <c r="M85">
        <f t="shared" si="46"/>
        <v>0.55245956636960658</v>
      </c>
      <c r="N85">
        <f t="shared" si="47"/>
        <v>0.57408061156279211</v>
      </c>
      <c r="O85">
        <f t="shared" si="48"/>
        <v>0.61179945082754694</v>
      </c>
      <c r="P85">
        <f t="shared" si="49"/>
        <v>76.833900980461848</v>
      </c>
      <c r="Q85">
        <f t="shared" si="50"/>
        <v>61.370004571681108</v>
      </c>
      <c r="R85">
        <f t="shared" si="38"/>
        <v>7.5593283492312047</v>
      </c>
      <c r="S85">
        <f t="shared" si="39"/>
        <v>-2.9532266564981891</v>
      </c>
      <c r="T85">
        <f t="shared" si="39"/>
        <v>1.4520846685302704</v>
      </c>
      <c r="U85">
        <f t="shared" si="40"/>
        <v>0.99947904632653006</v>
      </c>
      <c r="V85">
        <f t="shared" si="40"/>
        <v>4.9584232137537196E-2</v>
      </c>
      <c r="W85">
        <f t="shared" si="40"/>
        <v>0.81031905917734059</v>
      </c>
      <c r="X85">
        <f t="shared" si="41"/>
        <v>77.625820308912992</v>
      </c>
      <c r="Y85">
        <f t="shared" si="51"/>
        <v>74.404776001655833</v>
      </c>
      <c r="Z85">
        <f t="shared" si="52"/>
        <v>84</v>
      </c>
      <c r="AA85">
        <f t="shared" si="53"/>
        <v>1</v>
      </c>
    </row>
    <row r="86" spans="2:27" x14ac:dyDescent="0.25">
      <c r="B86">
        <v>42.9</v>
      </c>
      <c r="C86">
        <v>-4.7</v>
      </c>
      <c r="D86">
        <v>-0.6</v>
      </c>
      <c r="E86">
        <v>7</v>
      </c>
      <c r="F86">
        <v>69</v>
      </c>
      <c r="G86">
        <f t="shared" si="42"/>
        <v>44.156835184767516</v>
      </c>
      <c r="H86">
        <f t="shared" si="42"/>
        <v>157.77219975606121</v>
      </c>
      <c r="I86">
        <f t="shared" si="42"/>
        <v>333.07115280488398</v>
      </c>
      <c r="J86">
        <f t="shared" si="43"/>
        <v>0.27237573980145835</v>
      </c>
      <c r="K86">
        <f t="shared" si="44"/>
        <v>0.15283734511200864</v>
      </c>
      <c r="L86">
        <f t="shared" si="45"/>
        <v>0.2064379240483003</v>
      </c>
      <c r="M86">
        <f t="shared" si="46"/>
        <v>0.56767605239789776</v>
      </c>
      <c r="N86">
        <f t="shared" si="47"/>
        <v>0.53813513114470457</v>
      </c>
      <c r="O86">
        <f t="shared" si="48"/>
        <v>0.55142697363571169</v>
      </c>
      <c r="P86">
        <f t="shared" si="49"/>
        <v>72.828727264161159</v>
      </c>
      <c r="Q86">
        <f t="shared" si="50"/>
        <v>14.659152463330996</v>
      </c>
      <c r="R86">
        <f t="shared" si="38"/>
        <v>7.3918940478055539</v>
      </c>
      <c r="S86">
        <f t="shared" ref="S86:T105" si="54">SUMPRODUCT($M86:$O86, INDEX($I$2:$K$4, S$10, 0))+INDEX($L$2:$L$4, S$10, 1)</f>
        <v>-2.9799054703257659</v>
      </c>
      <c r="T86">
        <f t="shared" si="54"/>
        <v>1.0580242306983401</v>
      </c>
      <c r="U86">
        <f t="shared" si="40"/>
        <v>0.99938415181990881</v>
      </c>
      <c r="V86">
        <f t="shared" si="40"/>
        <v>4.8341977374791366E-2</v>
      </c>
      <c r="W86">
        <f t="shared" si="40"/>
        <v>0.74231279221225654</v>
      </c>
      <c r="X86">
        <f t="shared" si="41"/>
        <v>73.765780222775746</v>
      </c>
      <c r="Y86">
        <f t="shared" si="51"/>
        <v>22.712661131800438</v>
      </c>
      <c r="Z86">
        <f t="shared" si="52"/>
        <v>69</v>
      </c>
      <c r="AA86">
        <f t="shared" si="53"/>
        <v>0</v>
      </c>
    </row>
    <row r="87" spans="2:27" x14ac:dyDescent="0.25">
      <c r="B87">
        <v>38.1</v>
      </c>
      <c r="C87">
        <v>-5.7</v>
      </c>
      <c r="D87">
        <v>-0.6</v>
      </c>
      <c r="E87">
        <v>7</v>
      </c>
      <c r="F87">
        <v>69</v>
      </c>
      <c r="G87">
        <f t="shared" si="42"/>
        <v>43.973168373045162</v>
      </c>
      <c r="H87">
        <f t="shared" si="42"/>
        <v>150.43098125933622</v>
      </c>
      <c r="I87">
        <f t="shared" si="42"/>
        <v>302.78077135204262</v>
      </c>
      <c r="J87">
        <f t="shared" si="43"/>
        <v>0.262467801944404</v>
      </c>
      <c r="K87">
        <f t="shared" si="44"/>
        <v>3.671969640480599E-2</v>
      </c>
      <c r="L87">
        <f t="shared" si="45"/>
        <v>-1.4667848929382443E-2</v>
      </c>
      <c r="M87">
        <f t="shared" si="46"/>
        <v>0.56524283512495321</v>
      </c>
      <c r="N87">
        <f t="shared" si="47"/>
        <v>0.50917889277166772</v>
      </c>
      <c r="O87">
        <f t="shared" si="48"/>
        <v>0.49633310351053123</v>
      </c>
      <c r="P87">
        <f t="shared" si="49"/>
        <v>69.067658512001032</v>
      </c>
      <c r="Q87">
        <f t="shared" si="50"/>
        <v>4.5776742461937324E-3</v>
      </c>
      <c r="R87">
        <f t="shared" si="38"/>
        <v>7.2145681861097231</v>
      </c>
      <c r="S87">
        <f t="shared" si="54"/>
        <v>-3.0085030087414188</v>
      </c>
      <c r="T87">
        <f t="shared" si="54"/>
        <v>0.6393816630394662</v>
      </c>
      <c r="U87">
        <f t="shared" si="40"/>
        <v>0.99926475273752835</v>
      </c>
      <c r="V87">
        <f t="shared" si="40"/>
        <v>4.7043210528926474E-2</v>
      </c>
      <c r="W87">
        <f t="shared" si="40"/>
        <v>0.65461367131952342</v>
      </c>
      <c r="X87">
        <f t="shared" si="41"/>
        <v>68.797844808543857</v>
      </c>
      <c r="Y87">
        <f t="shared" si="51"/>
        <v>4.0866721432669749E-2</v>
      </c>
      <c r="Z87">
        <f t="shared" si="52"/>
        <v>69</v>
      </c>
      <c r="AA87">
        <f t="shared" si="53"/>
        <v>0</v>
      </c>
    </row>
    <row r="88" spans="2:27" x14ac:dyDescent="0.25">
      <c r="B88">
        <v>52.4</v>
      </c>
      <c r="C88">
        <v>-5.9</v>
      </c>
      <c r="D88">
        <v>-4.5</v>
      </c>
      <c r="E88">
        <v>5</v>
      </c>
      <c r="F88">
        <v>69</v>
      </c>
      <c r="G88">
        <f t="shared" si="42"/>
        <v>34.528316142226494</v>
      </c>
      <c r="H88">
        <f t="shared" si="42"/>
        <v>151.62950470887716</v>
      </c>
      <c r="I88">
        <f t="shared" si="42"/>
        <v>333.10724809148354</v>
      </c>
      <c r="J88">
        <f t="shared" si="43"/>
        <v>-0.24703638171549336</v>
      </c>
      <c r="K88">
        <f t="shared" si="44"/>
        <v>5.567700232659889E-2</v>
      </c>
      <c r="L88">
        <f t="shared" si="45"/>
        <v>0.20670140294363448</v>
      </c>
      <c r="M88">
        <f t="shared" si="46"/>
        <v>0.43855308048632202</v>
      </c>
      <c r="N88">
        <f t="shared" si="47"/>
        <v>0.51391565597238198</v>
      </c>
      <c r="O88">
        <f t="shared" si="48"/>
        <v>0.55149214564460058</v>
      </c>
      <c r="P88">
        <f t="shared" si="49"/>
        <v>70.372631474767232</v>
      </c>
      <c r="Q88">
        <f t="shared" si="50"/>
        <v>1.884117165521666</v>
      </c>
      <c r="R88">
        <f t="shared" si="38"/>
        <v>7.0894395376399997</v>
      </c>
      <c r="S88">
        <f t="shared" si="54"/>
        <v>-3.0309177766444328</v>
      </c>
      <c r="T88">
        <f t="shared" si="54"/>
        <v>0.3180291592909672</v>
      </c>
      <c r="U88">
        <f t="shared" si="40"/>
        <v>0.99916683016643881</v>
      </c>
      <c r="V88">
        <f t="shared" si="40"/>
        <v>4.6048494116112934E-2</v>
      </c>
      <c r="W88">
        <f t="shared" si="40"/>
        <v>0.57884386821981204</v>
      </c>
      <c r="X88">
        <f t="shared" si="41"/>
        <v>64.509881475988337</v>
      </c>
      <c r="Y88">
        <f t="shared" si="51"/>
        <v>20.161164359672679</v>
      </c>
      <c r="Z88">
        <f t="shared" si="52"/>
        <v>69</v>
      </c>
      <c r="AA88">
        <f t="shared" si="53"/>
        <v>0</v>
      </c>
    </row>
    <row r="89" spans="2:27" x14ac:dyDescent="0.25">
      <c r="B89">
        <v>47.6</v>
      </c>
      <c r="C89">
        <v>-4.3</v>
      </c>
      <c r="D89">
        <v>-2.4</v>
      </c>
      <c r="E89">
        <v>7</v>
      </c>
      <c r="F89">
        <v>69</v>
      </c>
      <c r="G89">
        <f t="shared" si="42"/>
        <v>38.409289296707364</v>
      </c>
      <c r="H89">
        <f t="shared" si="42"/>
        <v>150.45289756838116</v>
      </c>
      <c r="I89">
        <f t="shared" si="42"/>
        <v>331.19343861230402</v>
      </c>
      <c r="J89">
        <f t="shared" si="43"/>
        <v>-3.7676615087534615E-2</v>
      </c>
      <c r="K89">
        <f t="shared" si="44"/>
        <v>3.7066351428869604E-2</v>
      </c>
      <c r="L89">
        <f t="shared" si="45"/>
        <v>0.19273147902950982</v>
      </c>
      <c r="M89">
        <f t="shared" si="46"/>
        <v>0.49058196029881729</v>
      </c>
      <c r="N89">
        <f t="shared" si="47"/>
        <v>0.50926552704474937</v>
      </c>
      <c r="O89">
        <f t="shared" si="48"/>
        <v>0.54803427394184501</v>
      </c>
      <c r="P89">
        <f t="shared" si="49"/>
        <v>70.756396115195614</v>
      </c>
      <c r="Q89">
        <f t="shared" si="50"/>
        <v>3.084927313474243</v>
      </c>
      <c r="R89">
        <f t="shared" ref="R89:R120" si="55">SUMPRODUCT($M89:$O89, INDEX($I$2:$K$4, R$10, 0))+INDEX($L$2:$L$4, R$10, 1)</f>
        <v>7.1755407585883306</v>
      </c>
      <c r="S89">
        <f t="shared" si="54"/>
        <v>-3.0161056102039425</v>
      </c>
      <c r="T89">
        <f t="shared" si="54"/>
        <v>0.52784368550306482</v>
      </c>
      <c r="U89">
        <f t="shared" si="40"/>
        <v>0.99923551300048863</v>
      </c>
      <c r="V89">
        <f t="shared" si="40"/>
        <v>4.6703556075780396E-2</v>
      </c>
      <c r="W89">
        <f t="shared" si="40"/>
        <v>0.62898004558086285</v>
      </c>
      <c r="X89">
        <f t="shared" si="41"/>
        <v>67.347142734270065</v>
      </c>
      <c r="Y89">
        <f t="shared" si="51"/>
        <v>2.7319371408762367</v>
      </c>
      <c r="Z89">
        <f t="shared" si="52"/>
        <v>69</v>
      </c>
      <c r="AA89">
        <f t="shared" si="53"/>
        <v>0</v>
      </c>
    </row>
    <row r="90" spans="2:27" x14ac:dyDescent="0.25">
      <c r="B90">
        <v>47.6</v>
      </c>
      <c r="C90">
        <v>-5.6</v>
      </c>
      <c r="D90">
        <v>-3.8</v>
      </c>
      <c r="E90">
        <v>5</v>
      </c>
      <c r="F90">
        <v>69</v>
      </c>
      <c r="G90">
        <f t="shared" si="42"/>
        <v>33.801998848429349</v>
      </c>
      <c r="H90">
        <f t="shared" si="42"/>
        <v>142.83802067676174</v>
      </c>
      <c r="I90">
        <f t="shared" si="42"/>
        <v>309.73811322498426</v>
      </c>
      <c r="J90">
        <f t="shared" si="43"/>
        <v>-0.28621769348304693</v>
      </c>
      <c r="K90">
        <f t="shared" si="44"/>
        <v>-8.3379811594900821E-2</v>
      </c>
      <c r="L90">
        <f t="shared" si="45"/>
        <v>3.6117528438074364E-2</v>
      </c>
      <c r="M90">
        <f t="shared" si="46"/>
        <v>0.42893008944363864</v>
      </c>
      <c r="N90">
        <f t="shared" si="47"/>
        <v>0.47916711522262367</v>
      </c>
      <c r="O90">
        <f t="shared" si="48"/>
        <v>0.50902840068662625</v>
      </c>
      <c r="P90">
        <f t="shared" si="49"/>
        <v>67.000798106782682</v>
      </c>
      <c r="Q90">
        <f t="shared" si="50"/>
        <v>3.9968082098437092</v>
      </c>
      <c r="R90">
        <f t="shared" si="55"/>
        <v>6.9128180015019165</v>
      </c>
      <c r="S90">
        <f t="shared" si="54"/>
        <v>-3.0595156141795998</v>
      </c>
      <c r="T90">
        <f t="shared" si="54"/>
        <v>-0.10393132961376406</v>
      </c>
      <c r="U90">
        <f t="shared" si="40"/>
        <v>0.9990060388702372</v>
      </c>
      <c r="V90">
        <f t="shared" si="40"/>
        <v>4.4808430499945637E-2</v>
      </c>
      <c r="W90">
        <f t="shared" si="40"/>
        <v>0.47404053063690893</v>
      </c>
      <c r="X90">
        <f t="shared" si="41"/>
        <v>58.582882531152052</v>
      </c>
      <c r="Y90">
        <f t="shared" si="51"/>
        <v>108.51633635977709</v>
      </c>
      <c r="Z90">
        <f t="shared" si="52"/>
        <v>39</v>
      </c>
      <c r="AA90">
        <f t="shared" si="53"/>
        <v>1</v>
      </c>
    </row>
    <row r="91" spans="2:27" x14ac:dyDescent="0.25">
      <c r="B91">
        <v>47.6</v>
      </c>
      <c r="C91">
        <v>-5.6</v>
      </c>
      <c r="D91">
        <v>-0.6</v>
      </c>
      <c r="E91">
        <v>7</v>
      </c>
      <c r="F91">
        <v>69</v>
      </c>
      <c r="G91">
        <f t="shared" si="42"/>
        <v>49.315782903186339</v>
      </c>
      <c r="H91">
        <f t="shared" si="42"/>
        <v>177.36057987485142</v>
      </c>
      <c r="I91">
        <f t="shared" si="42"/>
        <v>372.07267170734485</v>
      </c>
      <c r="J91">
        <f t="shared" si="43"/>
        <v>0.55067606484415488</v>
      </c>
      <c r="K91">
        <f t="shared" si="44"/>
        <v>0.46267101133397714</v>
      </c>
      <c r="L91">
        <f t="shared" si="45"/>
        <v>0.49113097083802293</v>
      </c>
      <c r="M91">
        <f t="shared" si="46"/>
        <v>0.63429242899323435</v>
      </c>
      <c r="N91">
        <f t="shared" si="47"/>
        <v>0.61364762268103135</v>
      </c>
      <c r="O91">
        <f t="shared" si="48"/>
        <v>0.62037282395626792</v>
      </c>
      <c r="P91">
        <f t="shared" si="49"/>
        <v>79.557122123242991</v>
      </c>
      <c r="Q91">
        <f t="shared" si="50"/>
        <v>111.4528275250666</v>
      </c>
      <c r="R91">
        <f t="shared" si="55"/>
        <v>7.8170762493717696</v>
      </c>
      <c r="S91">
        <f t="shared" si="54"/>
        <v>-2.9102858279598562</v>
      </c>
      <c r="T91">
        <f t="shared" si="54"/>
        <v>2.0831221424021784</v>
      </c>
      <c r="U91">
        <f t="shared" si="40"/>
        <v>0.99959736453789516</v>
      </c>
      <c r="V91">
        <f t="shared" si="40"/>
        <v>5.1647433825116607E-2</v>
      </c>
      <c r="W91">
        <f t="shared" si="40"/>
        <v>0.88925188502721919</v>
      </c>
      <c r="X91">
        <f t="shared" si="41"/>
        <v>82.126313894650579</v>
      </c>
      <c r="Y91">
        <f t="shared" si="51"/>
        <v>172.30011646089685</v>
      </c>
      <c r="Z91">
        <f t="shared" si="52"/>
        <v>84</v>
      </c>
      <c r="AA91">
        <f t="shared" si="53"/>
        <v>1</v>
      </c>
    </row>
    <row r="92" spans="2:27" x14ac:dyDescent="0.25">
      <c r="B92">
        <v>52.4</v>
      </c>
      <c r="C92">
        <v>-6.4</v>
      </c>
      <c r="D92">
        <v>-0.4</v>
      </c>
      <c r="E92">
        <v>7</v>
      </c>
      <c r="F92">
        <v>69</v>
      </c>
      <c r="G92">
        <f t="shared" si="42"/>
        <v>55.097901628272055</v>
      </c>
      <c r="H92">
        <f t="shared" si="42"/>
        <v>198.61609634120666</v>
      </c>
      <c r="I92">
        <f t="shared" si="42"/>
        <v>415.13570530700542</v>
      </c>
      <c r="J92">
        <f t="shared" si="43"/>
        <v>0.86259345739334958</v>
      </c>
      <c r="K92">
        <f t="shared" si="44"/>
        <v>0.79887413554713915</v>
      </c>
      <c r="L92">
        <f t="shared" si="45"/>
        <v>0.80547119615478668</v>
      </c>
      <c r="M92">
        <f t="shared" si="46"/>
        <v>0.70320221697615592</v>
      </c>
      <c r="N92">
        <f t="shared" si="47"/>
        <v>0.68973359630784903</v>
      </c>
      <c r="O92">
        <f t="shared" si="48"/>
        <v>0.69114360494744886</v>
      </c>
      <c r="P92">
        <f t="shared" si="49"/>
        <v>86.428511282886291</v>
      </c>
      <c r="Q92">
        <f t="shared" si="50"/>
        <v>303.75300553769472</v>
      </c>
      <c r="R92">
        <f t="shared" si="55"/>
        <v>8.2517282352242205</v>
      </c>
      <c r="S92">
        <f t="shared" si="54"/>
        <v>-2.8390992034001226</v>
      </c>
      <c r="T92">
        <f t="shared" si="54"/>
        <v>3.1307714768162853</v>
      </c>
      <c r="U92">
        <f t="shared" si="40"/>
        <v>0.99973926057178153</v>
      </c>
      <c r="V92">
        <f t="shared" si="40"/>
        <v>5.5247536250805938E-2</v>
      </c>
      <c r="W92">
        <f t="shared" si="40"/>
        <v>0.95814434300173923</v>
      </c>
      <c r="X92">
        <f t="shared" si="41"/>
        <v>86.11323158948565</v>
      </c>
      <c r="Y92">
        <f t="shared" si="51"/>
        <v>292.86269543536957</v>
      </c>
      <c r="Z92">
        <f t="shared" si="52"/>
        <v>84</v>
      </c>
      <c r="AA92">
        <f t="shared" si="53"/>
        <v>1</v>
      </c>
    </row>
    <row r="93" spans="2:27" x14ac:dyDescent="0.25">
      <c r="B93">
        <v>42.9</v>
      </c>
      <c r="C93">
        <v>-5.0999999999999996</v>
      </c>
      <c r="D93">
        <v>-2.2999999999999998</v>
      </c>
      <c r="E93">
        <v>8</v>
      </c>
      <c r="F93">
        <v>69</v>
      </c>
      <c r="G93">
        <f t="shared" si="42"/>
        <v>39.293308613134954</v>
      </c>
      <c r="H93">
        <f t="shared" si="42"/>
        <v>144.0691791346016</v>
      </c>
      <c r="I93">
        <f t="shared" si="42"/>
        <v>303.13037970492951</v>
      </c>
      <c r="J93">
        <f t="shared" si="43"/>
        <v>1.0011959508298807E-2</v>
      </c>
      <c r="K93">
        <f t="shared" si="44"/>
        <v>-6.3906310653044196E-2</v>
      </c>
      <c r="L93">
        <f t="shared" si="45"/>
        <v>-1.2115869674025115E-2</v>
      </c>
      <c r="M93">
        <f t="shared" si="46"/>
        <v>0.50250296896911462</v>
      </c>
      <c r="N93">
        <f t="shared" si="47"/>
        <v>0.48402885750097385</v>
      </c>
      <c r="O93">
        <f t="shared" si="48"/>
        <v>0.4969710696338786</v>
      </c>
      <c r="P93">
        <f t="shared" si="49"/>
        <v>67.50915097097743</v>
      </c>
      <c r="Q93">
        <f t="shared" si="50"/>
        <v>2.2226308273375399</v>
      </c>
      <c r="R93">
        <f t="shared" si="55"/>
        <v>7.0423089621473656</v>
      </c>
      <c r="S93">
        <f t="shared" si="54"/>
        <v>-3.037344707593487</v>
      </c>
      <c r="T93">
        <f t="shared" si="54"/>
        <v>0.2158179807704883</v>
      </c>
      <c r="U93">
        <f t="shared" si="40"/>
        <v>0.99912665744108686</v>
      </c>
      <c r="V93">
        <f t="shared" si="40"/>
        <v>4.5766993948523169E-2</v>
      </c>
      <c r="W93">
        <f t="shared" si="40"/>
        <v>0.55374604436949815</v>
      </c>
      <c r="X93">
        <f t="shared" si="41"/>
        <v>63.090987658788819</v>
      </c>
      <c r="Y93">
        <f t="shared" si="51"/>
        <v>34.916426848586042</v>
      </c>
      <c r="Z93">
        <f t="shared" si="52"/>
        <v>69</v>
      </c>
      <c r="AA93">
        <f t="shared" si="53"/>
        <v>0</v>
      </c>
    </row>
    <row r="94" spans="2:27" x14ac:dyDescent="0.25">
      <c r="B94">
        <v>38.1</v>
      </c>
      <c r="C94">
        <v>-3.3</v>
      </c>
      <c r="D94">
        <v>-2.2000000000000002</v>
      </c>
      <c r="E94">
        <v>8</v>
      </c>
      <c r="F94">
        <v>69</v>
      </c>
      <c r="G94">
        <f t="shared" si="42"/>
        <v>32.1052152499716</v>
      </c>
      <c r="H94">
        <f t="shared" si="42"/>
        <v>119.26982788747377</v>
      </c>
      <c r="I94">
        <f t="shared" si="42"/>
        <v>260.83195157130791</v>
      </c>
      <c r="J94">
        <f t="shared" si="43"/>
        <v>-0.37775097754637876</v>
      </c>
      <c r="K94">
        <f t="shared" si="44"/>
        <v>-0.45616303990925133</v>
      </c>
      <c r="L94">
        <f t="shared" si="45"/>
        <v>-0.32087482877746254</v>
      </c>
      <c r="M94">
        <f t="shared" si="46"/>
        <v>0.40666944825097456</v>
      </c>
      <c r="N94">
        <f t="shared" si="47"/>
        <v>0.38789645120523275</v>
      </c>
      <c r="O94">
        <f t="shared" si="48"/>
        <v>0.42046256018213585</v>
      </c>
      <c r="P94">
        <f t="shared" si="49"/>
        <v>59.381496558859553</v>
      </c>
      <c r="Q94">
        <f t="shared" si="50"/>
        <v>92.515608447230633</v>
      </c>
      <c r="R94">
        <f t="shared" si="55"/>
        <v>6.5028117298624002</v>
      </c>
      <c r="S94">
        <f t="shared" si="54"/>
        <v>-3.1258793477394811</v>
      </c>
      <c r="T94">
        <f t="shared" si="54"/>
        <v>-1.0884654939689327</v>
      </c>
      <c r="U94">
        <f t="shared" si="40"/>
        <v>0.99850302642402955</v>
      </c>
      <c r="V94">
        <f t="shared" si="40"/>
        <v>4.2052290095259667E-2</v>
      </c>
      <c r="W94">
        <f t="shared" si="40"/>
        <v>0.25190734600358122</v>
      </c>
      <c r="X94">
        <f t="shared" si="41"/>
        <v>46.013939355326428</v>
      </c>
      <c r="Y94">
        <f t="shared" si="51"/>
        <v>528.35898396061123</v>
      </c>
      <c r="Z94">
        <f t="shared" si="52"/>
        <v>39</v>
      </c>
      <c r="AA94">
        <f t="shared" si="53"/>
        <v>1</v>
      </c>
    </row>
    <row r="95" spans="2:27" x14ac:dyDescent="0.25">
      <c r="B95">
        <v>47.6</v>
      </c>
      <c r="C95">
        <v>-4.4000000000000004</v>
      </c>
      <c r="D95">
        <v>-2.7</v>
      </c>
      <c r="E95">
        <v>7</v>
      </c>
      <c r="F95">
        <v>69</v>
      </c>
      <c r="G95">
        <f t="shared" si="42"/>
        <v>37.430591703079479</v>
      </c>
      <c r="H95">
        <f t="shared" si="42"/>
        <v>148.0578800351818</v>
      </c>
      <c r="I95">
        <f t="shared" si="42"/>
        <v>325.95452626011075</v>
      </c>
      <c r="J95">
        <f t="shared" si="43"/>
        <v>-9.0472625687274766E-2</v>
      </c>
      <c r="K95">
        <f t="shared" si="44"/>
        <v>-8.1616149343333166E-4</v>
      </c>
      <c r="L95">
        <f t="shared" si="45"/>
        <v>0.15448984225786866</v>
      </c>
      <c r="M95">
        <f t="shared" si="46"/>
        <v>0.47739725898577512</v>
      </c>
      <c r="N95">
        <f t="shared" si="47"/>
        <v>0.49979595963796791</v>
      </c>
      <c r="O95">
        <f t="shared" si="48"/>
        <v>0.53854582624930147</v>
      </c>
      <c r="P95">
        <f t="shared" si="49"/>
        <v>69.803595061924057</v>
      </c>
      <c r="Q95">
        <f t="shared" si="50"/>
        <v>0.64576502354872833</v>
      </c>
      <c r="R95">
        <f t="shared" si="55"/>
        <v>7.1109403975276768</v>
      </c>
      <c r="S95">
        <f t="shared" si="54"/>
        <v>-3.0267409104159202</v>
      </c>
      <c r="T95">
        <f t="shared" si="54"/>
        <v>0.37211588328030487</v>
      </c>
      <c r="U95">
        <f t="shared" si="40"/>
        <v>0.99918453837320065</v>
      </c>
      <c r="V95">
        <f t="shared" si="40"/>
        <v>4.6232323913828845E-2</v>
      </c>
      <c r="W95">
        <f t="shared" si="40"/>
        <v>0.59197015131821729</v>
      </c>
      <c r="X95">
        <f t="shared" si="41"/>
        <v>65.253107762474272</v>
      </c>
      <c r="Y95">
        <f t="shared" si="51"/>
        <v>14.039201439630556</v>
      </c>
      <c r="Z95">
        <f t="shared" si="52"/>
        <v>69</v>
      </c>
      <c r="AA95">
        <f t="shared" si="53"/>
        <v>0</v>
      </c>
    </row>
    <row r="96" spans="2:27" x14ac:dyDescent="0.25">
      <c r="B96">
        <v>33.299999999999997</v>
      </c>
      <c r="C96">
        <v>-3.5</v>
      </c>
      <c r="D96">
        <v>-1.3</v>
      </c>
      <c r="E96">
        <v>7</v>
      </c>
      <c r="F96">
        <v>69</v>
      </c>
      <c r="G96">
        <f t="shared" si="42"/>
        <v>32.408790884870022</v>
      </c>
      <c r="H96">
        <f t="shared" si="42"/>
        <v>114.845766728142</v>
      </c>
      <c r="I96">
        <f t="shared" si="42"/>
        <v>243.19760888208751</v>
      </c>
      <c r="J96">
        <f t="shared" si="43"/>
        <v>-0.36137453752826443</v>
      </c>
      <c r="K96">
        <f t="shared" si="44"/>
        <v>-0.52613937691483681</v>
      </c>
      <c r="L96">
        <f t="shared" si="45"/>
        <v>-0.44959737317076454</v>
      </c>
      <c r="M96">
        <f t="shared" si="46"/>
        <v>0.41062686993703684</v>
      </c>
      <c r="N96">
        <f t="shared" si="47"/>
        <v>0.37141776629191781</v>
      </c>
      <c r="O96">
        <f t="shared" si="48"/>
        <v>0.38945649845016261</v>
      </c>
      <c r="P96">
        <f t="shared" si="49"/>
        <v>57.331253785457079</v>
      </c>
      <c r="Q96">
        <f t="shared" si="50"/>
        <v>136.15963821940974</v>
      </c>
      <c r="R96">
        <f t="shared" si="55"/>
        <v>6.4131524432745177</v>
      </c>
      <c r="S96">
        <f t="shared" si="54"/>
        <v>-3.1402444151095801</v>
      </c>
      <c r="T96">
        <f t="shared" si="54"/>
        <v>-1.2994380354072756</v>
      </c>
      <c r="U96">
        <f t="shared" si="40"/>
        <v>0.99836283787400448</v>
      </c>
      <c r="V96">
        <f t="shared" si="40"/>
        <v>4.1477400994699411E-2</v>
      </c>
      <c r="W96">
        <f t="shared" si="40"/>
        <v>0.21425960987005127</v>
      </c>
      <c r="X96">
        <f t="shared" si="41"/>
        <v>43.879419762487309</v>
      </c>
      <c r="Y96">
        <f t="shared" si="51"/>
        <v>631.04355146931312</v>
      </c>
      <c r="Z96">
        <f t="shared" si="52"/>
        <v>39</v>
      </c>
      <c r="AA96">
        <f t="shared" si="53"/>
        <v>1</v>
      </c>
    </row>
    <row r="97" spans="2:27" x14ac:dyDescent="0.25">
      <c r="B97">
        <v>42.9</v>
      </c>
      <c r="C97">
        <v>-4.9000000000000004</v>
      </c>
      <c r="D97">
        <v>-2.7</v>
      </c>
      <c r="E97">
        <v>7</v>
      </c>
      <c r="F97">
        <v>69</v>
      </c>
      <c r="G97">
        <f t="shared" si="42"/>
        <v>35.981134122869236</v>
      </c>
      <c r="H97">
        <f t="shared" si="42"/>
        <v>137.70771462701464</v>
      </c>
      <c r="I97">
        <f t="shared" si="42"/>
        <v>293.91304029166764</v>
      </c>
      <c r="J97">
        <f t="shared" si="43"/>
        <v>-0.16866386501073605</v>
      </c>
      <c r="K97">
        <f t="shared" si="44"/>
        <v>-0.16452697754708279</v>
      </c>
      <c r="L97">
        <f t="shared" si="45"/>
        <v>-7.9398183663364263E-2</v>
      </c>
      <c r="M97">
        <f t="shared" si="46"/>
        <v>0.457933709894702</v>
      </c>
      <c r="N97">
        <f t="shared" si="47"/>
        <v>0.45896078850828775</v>
      </c>
      <c r="O97">
        <f t="shared" si="48"/>
        <v>0.48016087526112916</v>
      </c>
      <c r="P97">
        <f t="shared" si="49"/>
        <v>65.289260364830525</v>
      </c>
      <c r="Q97">
        <f t="shared" si="50"/>
        <v>13.769588640017686</v>
      </c>
      <c r="R97">
        <f t="shared" si="55"/>
        <v>6.8695926609595581</v>
      </c>
      <c r="S97">
        <f t="shared" si="54"/>
        <v>-3.0659427453637038</v>
      </c>
      <c r="T97">
        <f t="shared" si="54"/>
        <v>-0.20324288800863677</v>
      </c>
      <c r="U97">
        <f t="shared" si="40"/>
        <v>0.99896217803038079</v>
      </c>
      <c r="V97">
        <f t="shared" si="40"/>
        <v>4.4534148580428826E-2</v>
      </c>
      <c r="W97">
        <f t="shared" si="40"/>
        <v>0.44936346456028292</v>
      </c>
      <c r="X97">
        <f t="shared" si="41"/>
        <v>57.187792949757124</v>
      </c>
      <c r="Y97">
        <f t="shared" si="51"/>
        <v>139.52823539780749</v>
      </c>
      <c r="Z97">
        <f t="shared" si="52"/>
        <v>39</v>
      </c>
      <c r="AA97">
        <f t="shared" si="53"/>
        <v>1</v>
      </c>
    </row>
    <row r="98" spans="2:27" x14ac:dyDescent="0.25">
      <c r="B98">
        <v>33.299999999999997</v>
      </c>
      <c r="C98">
        <v>-3.9</v>
      </c>
      <c r="D98">
        <v>-0.4</v>
      </c>
      <c r="E98">
        <v>7</v>
      </c>
      <c r="F98">
        <v>69</v>
      </c>
      <c r="G98">
        <f t="shared" si="42"/>
        <v>37.199628734857974</v>
      </c>
      <c r="H98">
        <f t="shared" si="42"/>
        <v>126.64992668305159</v>
      </c>
      <c r="I98">
        <f t="shared" si="42"/>
        <v>262.39436240567625</v>
      </c>
      <c r="J98">
        <f t="shared" si="43"/>
        <v>-0.10293196286942607</v>
      </c>
      <c r="K98">
        <f t="shared" si="44"/>
        <v>-0.33943041306376853</v>
      </c>
      <c r="L98">
        <f t="shared" si="45"/>
        <v>-0.30946995242159503</v>
      </c>
      <c r="M98">
        <f t="shared" si="46"/>
        <v>0.47428970529929854</v>
      </c>
      <c r="N98">
        <f t="shared" si="47"/>
        <v>0.41594784317274092</v>
      </c>
      <c r="O98">
        <f t="shared" si="48"/>
        <v>0.42324412273904338</v>
      </c>
      <c r="P98">
        <f t="shared" si="49"/>
        <v>61.26996074597146</v>
      </c>
      <c r="Q98">
        <f t="shared" si="50"/>
        <v>59.753506868822107</v>
      </c>
      <c r="R98">
        <f t="shared" si="55"/>
        <v>6.6975908826266721</v>
      </c>
      <c r="S98">
        <f t="shared" si="54"/>
        <v>-3.0933243685920884</v>
      </c>
      <c r="T98">
        <f t="shared" si="54"/>
        <v>-0.61071785061104844</v>
      </c>
      <c r="U98">
        <f t="shared" si="40"/>
        <v>0.99876763969702065</v>
      </c>
      <c r="V98">
        <f t="shared" si="40"/>
        <v>4.338345960291156E-2</v>
      </c>
      <c r="W98">
        <f t="shared" si="40"/>
        <v>0.35189546388577642</v>
      </c>
      <c r="X98">
        <f t="shared" si="41"/>
        <v>51.675055377957307</v>
      </c>
      <c r="Y98">
        <f t="shared" si="51"/>
        <v>300.15370615684606</v>
      </c>
      <c r="Z98">
        <f t="shared" si="52"/>
        <v>39</v>
      </c>
      <c r="AA98">
        <f t="shared" si="53"/>
        <v>1</v>
      </c>
    </row>
    <row r="99" spans="2:27" x14ac:dyDescent="0.25">
      <c r="B99">
        <v>38.1</v>
      </c>
      <c r="C99">
        <v>-5.8</v>
      </c>
      <c r="D99">
        <v>-0.6</v>
      </c>
      <c r="E99">
        <v>7</v>
      </c>
      <c r="F99">
        <v>69</v>
      </c>
      <c r="G99">
        <f t="shared" si="42"/>
        <v>44.238131954345775</v>
      </c>
      <c r="H99">
        <f t="shared" si="42"/>
        <v>151.09085373866645</v>
      </c>
      <c r="I99">
        <f t="shared" si="42"/>
        <v>303.27791656161531</v>
      </c>
      <c r="J99">
        <f t="shared" si="43"/>
        <v>0.27676130806720645</v>
      </c>
      <c r="K99">
        <f t="shared" si="44"/>
        <v>4.7157042845400454E-2</v>
      </c>
      <c r="L99">
        <f t="shared" si="45"/>
        <v>-1.1038918867347425E-2</v>
      </c>
      <c r="M99">
        <f t="shared" si="46"/>
        <v>0.56875203727621471</v>
      </c>
      <c r="N99">
        <f t="shared" si="47"/>
        <v>0.51178707646365773</v>
      </c>
      <c r="O99">
        <f t="shared" si="48"/>
        <v>0.49724029830735489</v>
      </c>
      <c r="P99">
        <f t="shared" si="49"/>
        <v>69.239561334368275</v>
      </c>
      <c r="Q99">
        <f t="shared" si="50"/>
        <v>5.738963292430866E-2</v>
      </c>
      <c r="R99">
        <f t="shared" si="55"/>
        <v>7.228557109747646</v>
      </c>
      <c r="S99">
        <f t="shared" si="54"/>
        <v>-3.0061896762457594</v>
      </c>
      <c r="T99">
        <f t="shared" si="54"/>
        <v>0.67356625523772173</v>
      </c>
      <c r="U99">
        <f t="shared" si="40"/>
        <v>0.99927495904400176</v>
      </c>
      <c r="V99">
        <f t="shared" si="40"/>
        <v>4.7147026300455995E-2</v>
      </c>
      <c r="W99">
        <f t="shared" si="40"/>
        <v>0.66230124290126469</v>
      </c>
      <c r="X99">
        <f t="shared" si="41"/>
        <v>69.232997459155811</v>
      </c>
      <c r="Y99">
        <f t="shared" si="51"/>
        <v>5.4287815973063938E-2</v>
      </c>
      <c r="Z99">
        <f t="shared" si="52"/>
        <v>69</v>
      </c>
      <c r="AA99">
        <f t="shared" si="53"/>
        <v>0</v>
      </c>
    </row>
    <row r="100" spans="2:27" x14ac:dyDescent="0.25">
      <c r="B100">
        <v>42.9</v>
      </c>
      <c r="C100">
        <v>-4.7</v>
      </c>
      <c r="D100">
        <v>-0.6</v>
      </c>
      <c r="E100">
        <v>7</v>
      </c>
      <c r="F100">
        <v>69</v>
      </c>
      <c r="G100">
        <f t="shared" si="42"/>
        <v>44.156835184767516</v>
      </c>
      <c r="H100">
        <f t="shared" si="42"/>
        <v>157.77219975606121</v>
      </c>
      <c r="I100">
        <f t="shared" si="42"/>
        <v>333.07115280488398</v>
      </c>
      <c r="J100">
        <f t="shared" si="43"/>
        <v>0.27237573980145835</v>
      </c>
      <c r="K100">
        <f t="shared" si="44"/>
        <v>0.15283734511200864</v>
      </c>
      <c r="L100">
        <f t="shared" si="45"/>
        <v>0.2064379240483003</v>
      </c>
      <c r="M100">
        <f t="shared" si="46"/>
        <v>0.56767605239789776</v>
      </c>
      <c r="N100">
        <f t="shared" si="47"/>
        <v>0.53813513114470457</v>
      </c>
      <c r="O100">
        <f t="shared" si="48"/>
        <v>0.55142697363571169</v>
      </c>
      <c r="P100">
        <f t="shared" si="49"/>
        <v>72.828727264161159</v>
      </c>
      <c r="Q100">
        <f t="shared" si="50"/>
        <v>14.659152463330996</v>
      </c>
      <c r="R100">
        <f t="shared" si="55"/>
        <v>7.3918940478055539</v>
      </c>
      <c r="S100">
        <f t="shared" si="54"/>
        <v>-2.9799054703257659</v>
      </c>
      <c r="T100">
        <f t="shared" si="54"/>
        <v>1.0580242306983401</v>
      </c>
      <c r="U100">
        <f t="shared" si="40"/>
        <v>0.99938415181990881</v>
      </c>
      <c r="V100">
        <f t="shared" si="40"/>
        <v>4.8341977374791366E-2</v>
      </c>
      <c r="W100">
        <f t="shared" si="40"/>
        <v>0.74231279221225654</v>
      </c>
      <c r="X100">
        <f t="shared" si="41"/>
        <v>73.765780222775746</v>
      </c>
      <c r="Y100">
        <f t="shared" si="51"/>
        <v>22.712661131800438</v>
      </c>
      <c r="Z100">
        <f t="shared" si="52"/>
        <v>69</v>
      </c>
      <c r="AA100">
        <f t="shared" si="53"/>
        <v>0</v>
      </c>
    </row>
    <row r="101" spans="2:27" x14ac:dyDescent="0.25">
      <c r="B101">
        <v>47.6</v>
      </c>
      <c r="C101">
        <v>-6.8</v>
      </c>
      <c r="D101">
        <v>-2.4</v>
      </c>
      <c r="E101">
        <v>8</v>
      </c>
      <c r="F101">
        <v>69</v>
      </c>
      <c r="G101">
        <f t="shared" si="42"/>
        <v>46.157411256982513</v>
      </c>
      <c r="H101">
        <f t="shared" si="42"/>
        <v>167.91824241719033</v>
      </c>
      <c r="I101">
        <f t="shared" si="42"/>
        <v>344.19704109671665</v>
      </c>
      <c r="J101">
        <f t="shared" si="43"/>
        <v>0.38029716129256785</v>
      </c>
      <c r="K101">
        <f t="shared" si="44"/>
        <v>0.31331950730604508</v>
      </c>
      <c r="L101">
        <f t="shared" si="45"/>
        <v>0.28765176200075215</v>
      </c>
      <c r="M101">
        <f t="shared" si="46"/>
        <v>0.59394477262480494</v>
      </c>
      <c r="N101">
        <f t="shared" si="47"/>
        <v>0.57769530772613498</v>
      </c>
      <c r="O101">
        <f t="shared" si="48"/>
        <v>0.57142114844490211</v>
      </c>
      <c r="P101">
        <f t="shared" si="49"/>
        <v>75.397247169814051</v>
      </c>
      <c r="Q101">
        <f t="shared" si="50"/>
        <v>40.924771351693884</v>
      </c>
      <c r="R101">
        <f t="shared" si="55"/>
        <v>7.563956074441645</v>
      </c>
      <c r="S101">
        <f t="shared" si="54"/>
        <v>-2.9517621600696251</v>
      </c>
      <c r="T101">
        <f t="shared" si="54"/>
        <v>1.4769159163984469</v>
      </c>
      <c r="U101">
        <f t="shared" si="40"/>
        <v>0.9994814503399958</v>
      </c>
      <c r="V101">
        <f t="shared" si="40"/>
        <v>4.9653293005677092E-2</v>
      </c>
      <c r="W101">
        <f t="shared" si="40"/>
        <v>0.81410629609653129</v>
      </c>
      <c r="X101">
        <f t="shared" si="41"/>
        <v>77.840737895638824</v>
      </c>
      <c r="Y101">
        <f t="shared" si="51"/>
        <v>78.158646539384392</v>
      </c>
      <c r="Z101">
        <f t="shared" si="52"/>
        <v>84</v>
      </c>
      <c r="AA101">
        <f t="shared" si="53"/>
        <v>1</v>
      </c>
    </row>
    <row r="102" spans="2:27" x14ac:dyDescent="0.25">
      <c r="B102">
        <v>38.1</v>
      </c>
      <c r="C102">
        <v>-6.9</v>
      </c>
      <c r="D102">
        <v>-2.2999999999999998</v>
      </c>
      <c r="E102">
        <v>8</v>
      </c>
      <c r="F102">
        <v>69</v>
      </c>
      <c r="G102">
        <f t="shared" si="42"/>
        <v>41.229350451817503</v>
      </c>
      <c r="H102">
        <f t="shared" si="42"/>
        <v>142.00694047251832</v>
      </c>
      <c r="I102">
        <f t="shared" si="42"/>
        <v>276.81715992866975</v>
      </c>
      <c r="J102">
        <f t="shared" si="43"/>
        <v>0.11445207063366447</v>
      </c>
      <c r="K102">
        <f t="shared" si="44"/>
        <v>-9.6525187835493464E-2</v>
      </c>
      <c r="L102">
        <f t="shared" si="45"/>
        <v>-0.20419020215542771</v>
      </c>
      <c r="M102">
        <f t="shared" si="46"/>
        <v>0.52858182436631673</v>
      </c>
      <c r="N102">
        <f t="shared" si="47"/>
        <v>0.47588742176701837</v>
      </c>
      <c r="O102">
        <f t="shared" si="48"/>
        <v>0.44912907625351739</v>
      </c>
      <c r="P102">
        <f t="shared" si="49"/>
        <v>65.127420510221668</v>
      </c>
      <c r="Q102">
        <f t="shared" si="50"/>
        <v>14.996871904651803</v>
      </c>
      <c r="R102">
        <f t="shared" si="55"/>
        <v>6.9776462757351219</v>
      </c>
      <c r="S102">
        <f t="shared" si="54"/>
        <v>-3.0473065110893667</v>
      </c>
      <c r="T102">
        <f t="shared" si="54"/>
        <v>7.2474563997843688E-2</v>
      </c>
      <c r="U102">
        <f t="shared" si="40"/>
        <v>0.99906837327828868</v>
      </c>
      <c r="V102">
        <f t="shared" si="40"/>
        <v>4.5333901634103307E-2</v>
      </c>
      <c r="W102">
        <f t="shared" si="40"/>
        <v>0.51811071438852541</v>
      </c>
      <c r="X102">
        <f t="shared" si="41"/>
        <v>61.075259800876353</v>
      </c>
      <c r="Y102">
        <f t="shared" si="51"/>
        <v>62.801507223606308</v>
      </c>
      <c r="Z102">
        <f t="shared" si="52"/>
        <v>69</v>
      </c>
      <c r="AA102">
        <f t="shared" si="53"/>
        <v>0</v>
      </c>
    </row>
    <row r="103" spans="2:27" x14ac:dyDescent="0.25">
      <c r="B103">
        <v>60.4</v>
      </c>
      <c r="C103">
        <v>-5.7</v>
      </c>
      <c r="D103">
        <v>-4.7</v>
      </c>
      <c r="E103">
        <v>5</v>
      </c>
      <c r="F103">
        <v>69</v>
      </c>
      <c r="G103">
        <f t="shared" si="42"/>
        <v>37.891452570887083</v>
      </c>
      <c r="H103">
        <f t="shared" si="42"/>
        <v>171.5064052252423</v>
      </c>
      <c r="I103">
        <f t="shared" si="42"/>
        <v>387.05864187877478</v>
      </c>
      <c r="J103">
        <f t="shared" si="43"/>
        <v>-6.5611406634326963E-2</v>
      </c>
      <c r="K103">
        <f t="shared" si="44"/>
        <v>0.37007425839205377</v>
      </c>
      <c r="L103">
        <f t="shared" si="45"/>
        <v>0.60052162092716843</v>
      </c>
      <c r="M103">
        <f t="shared" si="46"/>
        <v>0.48360303013653128</v>
      </c>
      <c r="N103">
        <f t="shared" si="47"/>
        <v>0.59147692175642741</v>
      </c>
      <c r="O103">
        <f t="shared" si="48"/>
        <v>0.64577563580436981</v>
      </c>
      <c r="P103">
        <f t="shared" si="49"/>
        <v>78.190740399292054</v>
      </c>
      <c r="Q103">
        <f t="shared" si="50"/>
        <v>84.469709087179055</v>
      </c>
      <c r="R103">
        <f t="shared" si="55"/>
        <v>7.5290901141189659</v>
      </c>
      <c r="S103">
        <f t="shared" si="54"/>
        <v>-2.9593445715416919</v>
      </c>
      <c r="T103">
        <f t="shared" si="54"/>
        <v>1.3705413414472751</v>
      </c>
      <c r="U103">
        <f t="shared" si="40"/>
        <v>0.9994630616082254</v>
      </c>
      <c r="V103">
        <f t="shared" si="40"/>
        <v>4.9296714681189242E-2</v>
      </c>
      <c r="W103">
        <f t="shared" si="40"/>
        <v>0.79746760134391426</v>
      </c>
      <c r="X103">
        <f t="shared" si="41"/>
        <v>76.894689068294838</v>
      </c>
      <c r="Y103">
        <f t="shared" si="51"/>
        <v>62.326115485054018</v>
      </c>
      <c r="Z103">
        <f t="shared" si="52"/>
        <v>84</v>
      </c>
      <c r="AA103">
        <f t="shared" si="53"/>
        <v>1</v>
      </c>
    </row>
    <row r="104" spans="2:27" x14ac:dyDescent="0.25">
      <c r="B104">
        <v>55.6</v>
      </c>
      <c r="C104">
        <v>-5.6</v>
      </c>
      <c r="D104">
        <v>-4.5</v>
      </c>
      <c r="E104">
        <v>5</v>
      </c>
      <c r="F104">
        <v>69</v>
      </c>
      <c r="G104">
        <f t="shared" si="42"/>
        <v>35.62229381481032</v>
      </c>
      <c r="H104">
        <f t="shared" si="42"/>
        <v>158.9431827975713</v>
      </c>
      <c r="I104">
        <f t="shared" si="42"/>
        <v>355.12370149514442</v>
      </c>
      <c r="J104">
        <f t="shared" si="43"/>
        <v>-0.18802156736051401</v>
      </c>
      <c r="K104">
        <f t="shared" si="44"/>
        <v>0.17135903841357947</v>
      </c>
      <c r="L104">
        <f t="shared" si="45"/>
        <v>0.36741132848955194</v>
      </c>
      <c r="M104">
        <f t="shared" si="46"/>
        <v>0.45313259866926192</v>
      </c>
      <c r="N104">
        <f t="shared" si="47"/>
        <v>0.54273523790303924</v>
      </c>
      <c r="O104">
        <f t="shared" si="48"/>
        <v>0.59083331635091474</v>
      </c>
      <c r="P104">
        <f t="shared" si="49"/>
        <v>73.472901862887198</v>
      </c>
      <c r="Q104">
        <f t="shared" si="50"/>
        <v>20.006851075019771</v>
      </c>
      <c r="R104">
        <f t="shared" si="55"/>
        <v>7.2575404228500222</v>
      </c>
      <c r="S104">
        <f t="shared" si="54"/>
        <v>-3.0035962272975603</v>
      </c>
      <c r="T104">
        <f t="shared" si="54"/>
        <v>0.71926061651089412</v>
      </c>
      <c r="U104">
        <f t="shared" si="40"/>
        <v>0.99929565693627931</v>
      </c>
      <c r="V104">
        <f t="shared" si="40"/>
        <v>4.7263671807809104E-2</v>
      </c>
      <c r="W104">
        <f t="shared" si="40"/>
        <v>0.67244417900816778</v>
      </c>
      <c r="X104">
        <f t="shared" si="41"/>
        <v>69.806582632679351</v>
      </c>
      <c r="Y104">
        <f t="shared" si="51"/>
        <v>0.65057554333995327</v>
      </c>
      <c r="Z104">
        <f t="shared" si="52"/>
        <v>69</v>
      </c>
      <c r="AA104">
        <f t="shared" si="53"/>
        <v>0</v>
      </c>
    </row>
    <row r="105" spans="2:27" x14ac:dyDescent="0.25">
      <c r="B105">
        <v>55.6</v>
      </c>
      <c r="C105">
        <v>-5.6</v>
      </c>
      <c r="D105">
        <v>-4.5</v>
      </c>
      <c r="E105">
        <v>5</v>
      </c>
      <c r="F105">
        <v>69</v>
      </c>
      <c r="G105">
        <f t="shared" si="42"/>
        <v>35.62229381481032</v>
      </c>
      <c r="H105">
        <f t="shared" si="42"/>
        <v>158.9431827975713</v>
      </c>
      <c r="I105">
        <f t="shared" si="42"/>
        <v>355.12370149514442</v>
      </c>
      <c r="J105">
        <f t="shared" si="43"/>
        <v>-0.18802156736051401</v>
      </c>
      <c r="K105">
        <f t="shared" si="44"/>
        <v>0.17135903841357947</v>
      </c>
      <c r="L105">
        <f t="shared" si="45"/>
        <v>0.36741132848955194</v>
      </c>
      <c r="M105">
        <f t="shared" si="46"/>
        <v>0.45313259866926192</v>
      </c>
      <c r="N105">
        <f t="shared" si="47"/>
        <v>0.54273523790303924</v>
      </c>
      <c r="O105">
        <f t="shared" si="48"/>
        <v>0.59083331635091474</v>
      </c>
      <c r="P105">
        <f t="shared" si="49"/>
        <v>73.472901862887198</v>
      </c>
      <c r="Q105">
        <f t="shared" si="50"/>
        <v>20.006851075019771</v>
      </c>
      <c r="R105">
        <f t="shared" si="55"/>
        <v>7.2575404228500222</v>
      </c>
      <c r="S105">
        <f t="shared" si="54"/>
        <v>-3.0035962272975603</v>
      </c>
      <c r="T105">
        <f t="shared" si="54"/>
        <v>0.71926061651089412</v>
      </c>
      <c r="U105">
        <f t="shared" si="40"/>
        <v>0.99929565693627931</v>
      </c>
      <c r="V105">
        <f t="shared" si="40"/>
        <v>4.7263671807809104E-2</v>
      </c>
      <c r="W105">
        <f t="shared" si="40"/>
        <v>0.67244417900816778</v>
      </c>
      <c r="X105">
        <f t="shared" si="41"/>
        <v>69.806582632679351</v>
      </c>
      <c r="Y105">
        <f t="shared" si="51"/>
        <v>0.65057554333995327</v>
      </c>
      <c r="Z105">
        <f t="shared" si="52"/>
        <v>69</v>
      </c>
      <c r="AA105">
        <f t="shared" si="53"/>
        <v>0</v>
      </c>
    </row>
    <row r="106" spans="2:27" x14ac:dyDescent="0.25">
      <c r="B106">
        <v>60.4</v>
      </c>
      <c r="C106">
        <v>-6.2</v>
      </c>
      <c r="D106">
        <v>-3.9</v>
      </c>
      <c r="E106">
        <v>6</v>
      </c>
      <c r="F106">
        <v>84</v>
      </c>
      <c r="G106">
        <f t="shared" si="42"/>
        <v>43.65673270495931</v>
      </c>
      <c r="H106">
        <f t="shared" si="42"/>
        <v>183.9206738541927</v>
      </c>
      <c r="I106">
        <f t="shared" si="42"/>
        <v>405.41549366977597</v>
      </c>
      <c r="J106">
        <f t="shared" si="43"/>
        <v>0.24539762521650599</v>
      </c>
      <c r="K106">
        <f t="shared" si="44"/>
        <v>0.56643344375840465</v>
      </c>
      <c r="L106">
        <f t="shared" si="45"/>
        <v>0.73451814754751399</v>
      </c>
      <c r="M106">
        <f t="shared" si="46"/>
        <v>0.56104337733604936</v>
      </c>
      <c r="N106">
        <f t="shared" si="47"/>
        <v>0.63793980429022346</v>
      </c>
      <c r="O106">
        <f t="shared" si="48"/>
        <v>0.67579596483165549</v>
      </c>
      <c r="P106">
        <f t="shared" si="49"/>
        <v>82.176324796177511</v>
      </c>
      <c r="Q106">
        <f t="shared" si="50"/>
        <v>3.3257912490369979</v>
      </c>
      <c r="R106">
        <f t="shared" si="55"/>
        <v>7.8366550862045914</v>
      </c>
      <c r="S106">
        <f t="shared" ref="S106:T125" si="56">SUMPRODUCT($M106:$O106, INDEX($I$2:$K$4, S$10, 0))+INDEX($L$2:$L$4, S$10, 1)</f>
        <v>-2.9084559022980763</v>
      </c>
      <c r="T106">
        <f t="shared" si="56"/>
        <v>2.1170650556928763</v>
      </c>
      <c r="U106">
        <f t="shared" si="40"/>
        <v>0.99960516791955711</v>
      </c>
      <c r="V106">
        <f t="shared" si="40"/>
        <v>5.1737137113050488E-2</v>
      </c>
      <c r="W106">
        <f t="shared" si="40"/>
        <v>0.89255078107133512</v>
      </c>
      <c r="X106">
        <f t="shared" si="41"/>
        <v>82.314560882540974</v>
      </c>
      <c r="Y106">
        <f t="shared" si="51"/>
        <v>2.840705018661061</v>
      </c>
      <c r="Z106">
        <f t="shared" si="52"/>
        <v>84</v>
      </c>
      <c r="AA106">
        <f t="shared" si="53"/>
        <v>0</v>
      </c>
    </row>
    <row r="107" spans="2:27" x14ac:dyDescent="0.25">
      <c r="B107">
        <v>55.6</v>
      </c>
      <c r="C107">
        <v>-6.6</v>
      </c>
      <c r="D107">
        <v>-4.3</v>
      </c>
      <c r="E107">
        <v>6</v>
      </c>
      <c r="F107">
        <v>84</v>
      </c>
      <c r="G107">
        <f t="shared" si="42"/>
        <v>40.225069505528609</v>
      </c>
      <c r="H107">
        <f t="shared" si="42"/>
        <v>168.54703379811363</v>
      </c>
      <c r="I107">
        <f t="shared" si="42"/>
        <v>364.49416421047709</v>
      </c>
      <c r="J107">
        <f t="shared" si="43"/>
        <v>6.0275961659245869E-2</v>
      </c>
      <c r="K107">
        <f t="shared" si="44"/>
        <v>0.32326523725710721</v>
      </c>
      <c r="L107">
        <f t="shared" si="45"/>
        <v>0.435811371752719</v>
      </c>
      <c r="M107">
        <f t="shared" si="46"/>
        <v>0.51506442969440958</v>
      </c>
      <c r="N107">
        <f t="shared" si="47"/>
        <v>0.58011980872395108</v>
      </c>
      <c r="O107">
        <f t="shared" si="48"/>
        <v>0.60726051315730878</v>
      </c>
      <c r="P107">
        <f t="shared" si="49"/>
        <v>76.272125254793124</v>
      </c>
      <c r="Q107">
        <f t="shared" si="50"/>
        <v>59.720048077606236</v>
      </c>
      <c r="R107">
        <f t="shared" si="55"/>
        <v>7.4881298345694542</v>
      </c>
      <c r="S107">
        <f t="shared" si="56"/>
        <v>-2.9653811443120897</v>
      </c>
      <c r="T107">
        <f t="shared" si="56"/>
        <v>1.2813306521072914</v>
      </c>
      <c r="U107">
        <f t="shared" si="40"/>
        <v>0.99944062438343395</v>
      </c>
      <c r="V107">
        <f t="shared" si="40"/>
        <v>4.9014569839203867E-2</v>
      </c>
      <c r="W107">
        <f t="shared" si="40"/>
        <v>0.78267619771872254</v>
      </c>
      <c r="X107">
        <f t="shared" ref="X107:X138" si="57">MMULT(U107:W107, $M$2:$M$4)+$N$2</f>
        <v>76.054714145757373</v>
      </c>
      <c r="Y107">
        <f t="shared" si="51"/>
        <v>63.127567305627991</v>
      </c>
      <c r="Z107">
        <f t="shared" si="52"/>
        <v>84</v>
      </c>
      <c r="AA107">
        <f t="shared" si="53"/>
        <v>0</v>
      </c>
    </row>
    <row r="108" spans="2:27" x14ac:dyDescent="0.25">
      <c r="B108">
        <v>46.1</v>
      </c>
      <c r="C108">
        <v>-7.4</v>
      </c>
      <c r="D108">
        <v>-0.4</v>
      </c>
      <c r="E108">
        <v>9</v>
      </c>
      <c r="F108">
        <v>84</v>
      </c>
      <c r="G108">
        <f t="shared" ref="G108:I139" si="58">SUMPRODUCT($B108:$E108, INDEX($B$2:$E$4, G$10, 0))+ INDEX($F$2:$F$4, G$10, 1)</f>
        <v>56.276892601841695</v>
      </c>
      <c r="H108">
        <f t="shared" si="58"/>
        <v>188.85571129745574</v>
      </c>
      <c r="I108">
        <f t="shared" si="58"/>
        <v>374.97594536042675</v>
      </c>
      <c r="J108">
        <f t="shared" si="43"/>
        <v>0.92619432894228626</v>
      </c>
      <c r="K108">
        <f t="shared" si="44"/>
        <v>0.644492003716721</v>
      </c>
      <c r="L108">
        <f t="shared" si="45"/>
        <v>0.51232352551845262</v>
      </c>
      <c r="M108">
        <f t="shared" si="46"/>
        <v>0.71630255991146452</v>
      </c>
      <c r="N108">
        <f t="shared" si="47"/>
        <v>0.65576817709490764</v>
      </c>
      <c r="O108">
        <f t="shared" si="48"/>
        <v>0.6253510049362403</v>
      </c>
      <c r="P108">
        <f t="shared" si="49"/>
        <v>82.171154583575216</v>
      </c>
      <c r="Q108">
        <f t="shared" si="50"/>
        <v>3.3446755571779407</v>
      </c>
      <c r="R108">
        <f t="shared" si="55"/>
        <v>8.0727351397098897</v>
      </c>
      <c r="S108">
        <f t="shared" si="56"/>
        <v>-2.8676841496030114</v>
      </c>
      <c r="T108">
        <f t="shared" si="56"/>
        <v>2.7106618228883281</v>
      </c>
      <c r="U108">
        <f t="shared" si="40"/>
        <v>0.99968816832533369</v>
      </c>
      <c r="V108">
        <f t="shared" si="40"/>
        <v>5.3774366993837759E-2</v>
      </c>
      <c r="W108">
        <f t="shared" si="40"/>
        <v>0.93765284998312715</v>
      </c>
      <c r="X108">
        <f t="shared" si="57"/>
        <v>84.914183121435968</v>
      </c>
      <c r="Y108">
        <f t="shared" si="51"/>
        <v>0.83573077951841046</v>
      </c>
      <c r="Z108">
        <f t="shared" si="52"/>
        <v>84</v>
      </c>
      <c r="AA108">
        <f t="shared" si="53"/>
        <v>0</v>
      </c>
    </row>
    <row r="109" spans="2:27" x14ac:dyDescent="0.25">
      <c r="B109">
        <v>55.6</v>
      </c>
      <c r="C109">
        <v>-5.8</v>
      </c>
      <c r="D109">
        <v>-0.4</v>
      </c>
      <c r="E109">
        <v>9</v>
      </c>
      <c r="F109">
        <v>84</v>
      </c>
      <c r="G109">
        <f t="shared" si="58"/>
        <v>57.645053412473686</v>
      </c>
      <c r="H109">
        <f t="shared" si="58"/>
        <v>205.88722272301771</v>
      </c>
      <c r="I109">
        <f t="shared" si="58"/>
        <v>436.81066757213858</v>
      </c>
      <c r="J109">
        <f t="shared" si="43"/>
        <v>1</v>
      </c>
      <c r="K109">
        <f t="shared" si="44"/>
        <v>0.91388312203697941</v>
      </c>
      <c r="L109">
        <f t="shared" si="45"/>
        <v>0.96368839435533338</v>
      </c>
      <c r="M109">
        <f t="shared" si="46"/>
        <v>0.7310585786300049</v>
      </c>
      <c r="N109">
        <f t="shared" si="47"/>
        <v>0.71379411195111619</v>
      </c>
      <c r="O109">
        <f t="shared" si="48"/>
        <v>0.72385967504842852</v>
      </c>
      <c r="P109">
        <f t="shared" si="49"/>
        <v>89.221669086499219</v>
      </c>
      <c r="Q109">
        <f t="shared" si="50"/>
        <v>27.265828048901586</v>
      </c>
      <c r="R109">
        <f t="shared" si="55"/>
        <v>8.4227168425376</v>
      </c>
      <c r="S109">
        <f t="shared" si="56"/>
        <v>-2.8110700156457593</v>
      </c>
      <c r="T109">
        <f t="shared" si="56"/>
        <v>3.5403528120897452</v>
      </c>
      <c r="U109">
        <f t="shared" si="40"/>
        <v>0.99978023167507801</v>
      </c>
      <c r="V109">
        <f t="shared" si="40"/>
        <v>5.6728896326952549E-2</v>
      </c>
      <c r="W109">
        <f t="shared" si="40"/>
        <v>0.97181437758278311</v>
      </c>
      <c r="X109">
        <f t="shared" si="57"/>
        <v>86.92938937289631</v>
      </c>
      <c r="Y109">
        <f t="shared" si="51"/>
        <v>8.5813220980378357</v>
      </c>
      <c r="Z109">
        <f t="shared" si="52"/>
        <v>84</v>
      </c>
      <c r="AA109">
        <f t="shared" si="53"/>
        <v>0</v>
      </c>
    </row>
    <row r="110" spans="2:27" x14ac:dyDescent="0.25">
      <c r="B110">
        <v>60.4</v>
      </c>
      <c r="C110">
        <v>-6.2</v>
      </c>
      <c r="D110">
        <v>-3.8</v>
      </c>
      <c r="E110">
        <v>6</v>
      </c>
      <c r="F110">
        <v>84</v>
      </c>
      <c r="G110">
        <f t="shared" si="58"/>
        <v>44.071286429935483</v>
      </c>
      <c r="H110">
        <f t="shared" si="58"/>
        <v>184.9389705250359</v>
      </c>
      <c r="I110">
        <f t="shared" si="58"/>
        <v>407.32751285703125</v>
      </c>
      <c r="J110">
        <f t="shared" si="43"/>
        <v>0.26776079745735393</v>
      </c>
      <c r="K110">
        <f t="shared" si="44"/>
        <v>0.58254006354603716</v>
      </c>
      <c r="L110">
        <f t="shared" si="45"/>
        <v>0.74847500315873905</v>
      </c>
      <c r="M110">
        <f t="shared" si="46"/>
        <v>0.56654310163600297</v>
      </c>
      <c r="N110">
        <f t="shared" si="47"/>
        <v>0.64165166525751616</v>
      </c>
      <c r="O110">
        <f t="shared" si="48"/>
        <v>0.67884631924079175</v>
      </c>
      <c r="P110">
        <f t="shared" si="49"/>
        <v>82.519430474522593</v>
      </c>
      <c r="Q110">
        <f t="shared" si="50"/>
        <v>2.1920861197723926</v>
      </c>
      <c r="R110">
        <f t="shared" si="55"/>
        <v>7.8612338123159828</v>
      </c>
      <c r="S110">
        <f t="shared" si="56"/>
        <v>-2.9044012256510152</v>
      </c>
      <c r="T110">
        <f t="shared" si="56"/>
        <v>2.1765134238325334</v>
      </c>
      <c r="U110">
        <f t="shared" si="40"/>
        <v>0.99961475040542691</v>
      </c>
      <c r="V110">
        <f t="shared" si="40"/>
        <v>5.1936423136033451E-2</v>
      </c>
      <c r="W110">
        <f t="shared" si="40"/>
        <v>0.89812049266305161</v>
      </c>
      <c r="X110">
        <f t="shared" si="57"/>
        <v>82.633886608288179</v>
      </c>
      <c r="Y110">
        <f t="shared" si="51"/>
        <v>1.8662657990143743</v>
      </c>
      <c r="Z110">
        <f t="shared" si="52"/>
        <v>84</v>
      </c>
      <c r="AA110">
        <f t="shared" si="53"/>
        <v>0</v>
      </c>
    </row>
    <row r="111" spans="2:27" x14ac:dyDescent="0.25">
      <c r="B111">
        <v>41.3</v>
      </c>
      <c r="C111">
        <v>-6.3</v>
      </c>
      <c r="D111">
        <v>-2.2999999999999998</v>
      </c>
      <c r="E111">
        <v>8</v>
      </c>
      <c r="F111">
        <v>84</v>
      </c>
      <c r="G111">
        <f t="shared" si="58"/>
        <v>41.528437380499476</v>
      </c>
      <c r="H111">
        <f t="shared" si="58"/>
        <v>147.34100112322179</v>
      </c>
      <c r="I111">
        <f t="shared" si="58"/>
        <v>297.34217770361238</v>
      </c>
      <c r="J111">
        <f t="shared" si="43"/>
        <v>0.13058636662023537</v>
      </c>
      <c r="K111">
        <f t="shared" si="44"/>
        <v>-1.2155191070295723E-2</v>
      </c>
      <c r="L111">
        <f t="shared" si="45"/>
        <v>-5.4367066795616426E-2</v>
      </c>
      <c r="M111">
        <f t="shared" si="46"/>
        <v>0.53260027765093587</v>
      </c>
      <c r="N111">
        <f t="shared" si="47"/>
        <v>0.496961239646734</v>
      </c>
      <c r="O111">
        <f t="shared" si="48"/>
        <v>0.48641158016553532</v>
      </c>
      <c r="P111">
        <f t="shared" si="49"/>
        <v>67.748398563435344</v>
      </c>
      <c r="Q111">
        <f t="shared" si="50"/>
        <v>264.11454925295038</v>
      </c>
      <c r="R111">
        <f t="shared" si="55"/>
        <v>7.105255158174578</v>
      </c>
      <c r="S111">
        <f t="shared" si="56"/>
        <v>-3.0266877325965438</v>
      </c>
      <c r="T111">
        <f t="shared" si="56"/>
        <v>0.37454092248161519</v>
      </c>
      <c r="U111">
        <f t="shared" si="40"/>
        <v>0.99917989288792797</v>
      </c>
      <c r="V111">
        <f t="shared" si="40"/>
        <v>4.6234668840834582E-2</v>
      </c>
      <c r="W111">
        <f t="shared" si="40"/>
        <v>0.59255576800548415</v>
      </c>
      <c r="X111">
        <f t="shared" si="57"/>
        <v>65.285996362786605</v>
      </c>
      <c r="Y111">
        <f t="shared" si="51"/>
        <v>350.21393213363615</v>
      </c>
      <c r="Z111">
        <f t="shared" si="52"/>
        <v>69</v>
      </c>
      <c r="AA111">
        <f t="shared" si="53"/>
        <v>1</v>
      </c>
    </row>
    <row r="112" spans="2:27" x14ac:dyDescent="0.25">
      <c r="B112">
        <v>50.9</v>
      </c>
      <c r="C112">
        <v>-6</v>
      </c>
      <c r="D112">
        <v>-2.5</v>
      </c>
      <c r="E112">
        <v>7</v>
      </c>
      <c r="F112">
        <v>84</v>
      </c>
      <c r="G112">
        <f t="shared" si="58"/>
        <v>44.447012008342448</v>
      </c>
      <c r="H112">
        <f t="shared" si="58"/>
        <v>170.23614405804526</v>
      </c>
      <c r="I112">
        <f t="shared" si="58"/>
        <v>361.9753985524253</v>
      </c>
      <c r="J112">
        <f t="shared" si="43"/>
        <v>0.2880293786302528</v>
      </c>
      <c r="K112">
        <f t="shared" si="44"/>
        <v>0.34998226139662436</v>
      </c>
      <c r="L112">
        <f t="shared" si="45"/>
        <v>0.41742554757152694</v>
      </c>
      <c r="M112">
        <f t="shared" si="46"/>
        <v>0.57151362389208993</v>
      </c>
      <c r="N112">
        <f t="shared" si="47"/>
        <v>0.58661327734561097</v>
      </c>
      <c r="O112">
        <f t="shared" si="48"/>
        <v>0.6028670421848028</v>
      </c>
      <c r="P112">
        <f t="shared" si="49"/>
        <v>76.997110426058143</v>
      </c>
      <c r="Q112">
        <f t="shared" si="50"/>
        <v>49.04046238482357</v>
      </c>
      <c r="R112">
        <f t="shared" si="55"/>
        <v>7.6031116136856474</v>
      </c>
      <c r="S112">
        <f t="shared" si="56"/>
        <v>-2.9458540427473356</v>
      </c>
      <c r="T112">
        <f t="shared" si="56"/>
        <v>1.5635934051704545</v>
      </c>
      <c r="U112">
        <f t="shared" si="40"/>
        <v>0.9995013521316265</v>
      </c>
      <c r="V112">
        <f t="shared" si="40"/>
        <v>4.993282726527714E-2</v>
      </c>
      <c r="W112">
        <f t="shared" si="40"/>
        <v>0.82686837869123431</v>
      </c>
      <c r="X112">
        <f t="shared" si="57"/>
        <v>78.566649750561524</v>
      </c>
      <c r="Y112">
        <f t="shared" si="51"/>
        <v>29.52129493307315</v>
      </c>
      <c r="Z112">
        <f t="shared" si="52"/>
        <v>84</v>
      </c>
      <c r="AA112">
        <f t="shared" si="53"/>
        <v>0</v>
      </c>
    </row>
    <row r="113" spans="2:27" x14ac:dyDescent="0.25">
      <c r="B113">
        <v>46.1</v>
      </c>
      <c r="C113">
        <v>-4.5</v>
      </c>
      <c r="D113">
        <v>-1.4</v>
      </c>
      <c r="E113">
        <v>7</v>
      </c>
      <c r="F113">
        <v>84</v>
      </c>
      <c r="G113">
        <f t="shared" si="58"/>
        <v>42.199346638842613</v>
      </c>
      <c r="H113">
        <f t="shared" si="58"/>
        <v>157.59937695734004</v>
      </c>
      <c r="I113">
        <f t="shared" si="58"/>
        <v>340.28859792007501</v>
      </c>
      <c r="J113">
        <f t="shared" si="43"/>
        <v>0.1667786823524593</v>
      </c>
      <c r="K113">
        <f t="shared" si="44"/>
        <v>0.15010376933852454</v>
      </c>
      <c r="L113">
        <f t="shared" si="45"/>
        <v>0.25912193476644907</v>
      </c>
      <c r="M113">
        <f t="shared" si="46"/>
        <v>0.54159829343384425</v>
      </c>
      <c r="N113">
        <f t="shared" si="47"/>
        <v>0.53745564219801034</v>
      </c>
      <c r="O113">
        <f t="shared" si="48"/>
        <v>0.5644204316824224</v>
      </c>
      <c r="P113">
        <f t="shared" si="49"/>
        <v>73.133701831247706</v>
      </c>
      <c r="Q113">
        <f t="shared" si="50"/>
        <v>118.07643589222947</v>
      </c>
      <c r="R113">
        <f t="shared" si="55"/>
        <v>7.3662769514671327</v>
      </c>
      <c r="S113">
        <f t="shared" si="56"/>
        <v>-2.9844934886758399</v>
      </c>
      <c r="T113">
        <f t="shared" si="56"/>
        <v>0.99141074213317104</v>
      </c>
      <c r="U113">
        <f t="shared" si="40"/>
        <v>0.99936818186688081</v>
      </c>
      <c r="V113">
        <f t="shared" si="40"/>
        <v>4.813134230091997E-2</v>
      </c>
      <c r="W113">
        <f t="shared" si="40"/>
        <v>0.72936648026345363</v>
      </c>
      <c r="X113">
        <f t="shared" si="57"/>
        <v>73.031815516954168</v>
      </c>
      <c r="Y113">
        <f t="shared" si="51"/>
        <v>120.30107085412736</v>
      </c>
      <c r="Z113">
        <f t="shared" si="52"/>
        <v>69</v>
      </c>
      <c r="AA113">
        <f t="shared" si="53"/>
        <v>1</v>
      </c>
    </row>
    <row r="114" spans="2:27" x14ac:dyDescent="0.25">
      <c r="B114">
        <v>60.4</v>
      </c>
      <c r="C114">
        <v>-6.9</v>
      </c>
      <c r="D114">
        <v>-2.5</v>
      </c>
      <c r="E114">
        <v>7</v>
      </c>
      <c r="F114">
        <v>84</v>
      </c>
      <c r="G114">
        <f t="shared" si="58"/>
        <v>52.439262351489759</v>
      </c>
      <c r="H114">
        <f t="shared" si="58"/>
        <v>203.76446746686261</v>
      </c>
      <c r="I114">
        <f t="shared" si="58"/>
        <v>436.23875100345452</v>
      </c>
      <c r="J114">
        <f t="shared" si="43"/>
        <v>0.71917270275802903</v>
      </c>
      <c r="K114">
        <f t="shared" si="44"/>
        <v>0.88030704073173727</v>
      </c>
      <c r="L114">
        <f t="shared" si="45"/>
        <v>0.95951366795928239</v>
      </c>
      <c r="M114">
        <f t="shared" si="46"/>
        <v>0.67242481456721304</v>
      </c>
      <c r="N114">
        <f t="shared" si="47"/>
        <v>0.70688584343612526</v>
      </c>
      <c r="O114">
        <f t="shared" si="48"/>
        <v>0.72302442278234502</v>
      </c>
      <c r="P114">
        <f t="shared" si="49"/>
        <v>88.182555521009618</v>
      </c>
      <c r="Q114">
        <f t="shared" si="50"/>
        <v>17.493770686328041</v>
      </c>
      <c r="R114">
        <f t="shared" si="55"/>
        <v>8.2916869664594373</v>
      </c>
      <c r="S114">
        <f t="shared" si="56"/>
        <v>-2.8332240039037941</v>
      </c>
      <c r="T114">
        <f t="shared" si="56"/>
        <v>3.2206526718828918</v>
      </c>
      <c r="U114">
        <f t="shared" si="40"/>
        <v>0.99974947141356207</v>
      </c>
      <c r="V114">
        <f t="shared" si="40"/>
        <v>5.5554996245215205E-2</v>
      </c>
      <c r="W114">
        <f t="shared" si="40"/>
        <v>0.96160411947409508</v>
      </c>
      <c r="X114">
        <f t="shared" si="57"/>
        <v>86.317605547588343</v>
      </c>
      <c r="Y114">
        <f t="shared" si="51"/>
        <v>5.3712954742122632</v>
      </c>
      <c r="Z114">
        <f t="shared" si="52"/>
        <v>84</v>
      </c>
      <c r="AA114">
        <f t="shared" si="53"/>
        <v>0</v>
      </c>
    </row>
    <row r="115" spans="2:27" x14ac:dyDescent="0.25">
      <c r="B115">
        <v>50.9</v>
      </c>
      <c r="C115">
        <v>-5.6</v>
      </c>
      <c r="D115">
        <v>-0.4</v>
      </c>
      <c r="E115">
        <v>7</v>
      </c>
      <c r="F115">
        <v>84</v>
      </c>
      <c r="G115">
        <f t="shared" si="58"/>
        <v>52.092785907639502</v>
      </c>
      <c r="H115">
        <f t="shared" si="58"/>
        <v>188.98088422843145</v>
      </c>
      <c r="I115">
        <f t="shared" si="58"/>
        <v>400.13922064649626</v>
      </c>
      <c r="J115">
        <f t="shared" si="43"/>
        <v>0.70048197119684219</v>
      </c>
      <c r="K115">
        <f t="shared" si="44"/>
        <v>0.64647189117452819</v>
      </c>
      <c r="L115">
        <f t="shared" si="45"/>
        <v>0.69600379515912159</v>
      </c>
      <c r="M115">
        <f t="shared" si="46"/>
        <v>0.66829462272351048</v>
      </c>
      <c r="N115">
        <f t="shared" si="47"/>
        <v>0.65621497157564623</v>
      </c>
      <c r="O115">
        <f t="shared" si="48"/>
        <v>0.66730116739211531</v>
      </c>
      <c r="P115">
        <f t="shared" si="49"/>
        <v>83.722110762616111</v>
      </c>
      <c r="Q115">
        <f t="shared" si="50"/>
        <v>7.7222428253799186E-2</v>
      </c>
      <c r="R115">
        <f t="shared" si="55"/>
        <v>8.0665955578630708</v>
      </c>
      <c r="S115">
        <f t="shared" si="56"/>
        <v>-2.8695148157052537</v>
      </c>
      <c r="T115">
        <f t="shared" si="56"/>
        <v>2.6823327266984371</v>
      </c>
      <c r="U115">
        <f t="shared" si="40"/>
        <v>0.99968624852256438</v>
      </c>
      <c r="V115">
        <f t="shared" si="40"/>
        <v>5.3681293844758365E-2</v>
      </c>
      <c r="W115">
        <f t="shared" si="40"/>
        <v>0.93597605421046304</v>
      </c>
      <c r="X115">
        <f t="shared" si="57"/>
        <v>84.816990159931876</v>
      </c>
      <c r="Y115">
        <f t="shared" si="51"/>
        <v>0.66747292142551284</v>
      </c>
      <c r="Z115">
        <f t="shared" si="52"/>
        <v>84</v>
      </c>
      <c r="AA115">
        <f t="shared" si="53"/>
        <v>0</v>
      </c>
    </row>
    <row r="116" spans="2:27" x14ac:dyDescent="0.25">
      <c r="B116">
        <v>55.6</v>
      </c>
      <c r="C116">
        <v>-6</v>
      </c>
      <c r="D116">
        <v>-2.4</v>
      </c>
      <c r="E116">
        <v>7</v>
      </c>
      <c r="F116">
        <v>84</v>
      </c>
      <c r="G116">
        <f t="shared" si="58"/>
        <v>47.635841220031928</v>
      </c>
      <c r="H116">
        <f t="shared" si="58"/>
        <v>184.90396853370672</v>
      </c>
      <c r="I116">
        <f t="shared" si="58"/>
        <v>398.41462975598722</v>
      </c>
      <c r="J116">
        <f t="shared" si="43"/>
        <v>0.46005132080857458</v>
      </c>
      <c r="K116">
        <f t="shared" si="44"/>
        <v>0.58198642944087764</v>
      </c>
      <c r="L116">
        <f t="shared" si="45"/>
        <v>0.68341507941416024</v>
      </c>
      <c r="M116">
        <f t="shared" si="46"/>
        <v>0.61302635079102674</v>
      </c>
      <c r="N116">
        <f t="shared" si="47"/>
        <v>0.64152435552631704</v>
      </c>
      <c r="O116">
        <f t="shared" si="48"/>
        <v>0.6645004810308186</v>
      </c>
      <c r="P116">
        <f t="shared" si="49"/>
        <v>82.395310157342763</v>
      </c>
      <c r="Q116">
        <f t="shared" si="50"/>
        <v>2.5750294911273079</v>
      </c>
      <c r="R116">
        <f t="shared" si="55"/>
        <v>7.9226461123641538</v>
      </c>
      <c r="S116">
        <f t="shared" si="56"/>
        <v>-2.8936789684530297</v>
      </c>
      <c r="T116">
        <f t="shared" si="56"/>
        <v>2.330516624702323</v>
      </c>
      <c r="U116">
        <f t="shared" si="40"/>
        <v>0.99963768932236496</v>
      </c>
      <c r="V116">
        <f t="shared" si="40"/>
        <v>5.2466920251395342E-2</v>
      </c>
      <c r="W116">
        <f t="shared" si="40"/>
        <v>0.91137307452513228</v>
      </c>
      <c r="X116">
        <f t="shared" si="57"/>
        <v>83.395518315845976</v>
      </c>
      <c r="Y116">
        <f t="shared" si="51"/>
        <v>0.36539810647768511</v>
      </c>
      <c r="Z116">
        <f t="shared" si="52"/>
        <v>84</v>
      </c>
      <c r="AA116">
        <f t="shared" si="53"/>
        <v>0</v>
      </c>
    </row>
    <row r="117" spans="2:27" x14ac:dyDescent="0.25">
      <c r="B117">
        <v>60.4</v>
      </c>
      <c r="C117">
        <v>-7.4</v>
      </c>
      <c r="D117">
        <v>-4.5</v>
      </c>
      <c r="E117">
        <v>5</v>
      </c>
      <c r="F117">
        <v>84</v>
      </c>
      <c r="G117">
        <f t="shared" si="58"/>
        <v>43.224940902949832</v>
      </c>
      <c r="H117">
        <f t="shared" si="58"/>
        <v>184.76083071554234</v>
      </c>
      <c r="I117">
        <f t="shared" si="58"/>
        <v>399.33414881602124</v>
      </c>
      <c r="J117">
        <f t="shared" si="43"/>
        <v>0.22210454193501072</v>
      </c>
      <c r="K117">
        <f t="shared" si="44"/>
        <v>0.57972238745741933</v>
      </c>
      <c r="L117">
        <f t="shared" si="45"/>
        <v>0.69012714320421398</v>
      </c>
      <c r="M117">
        <f t="shared" si="46"/>
        <v>0.55529899524354298</v>
      </c>
      <c r="N117">
        <f t="shared" si="47"/>
        <v>0.64100352519110593</v>
      </c>
      <c r="O117">
        <f t="shared" si="48"/>
        <v>0.66599520979381766</v>
      </c>
      <c r="P117">
        <f t="shared" si="49"/>
        <v>81.679139689474397</v>
      </c>
      <c r="Q117">
        <f t="shared" si="50"/>
        <v>5.3863925809729993</v>
      </c>
      <c r="R117">
        <f t="shared" si="55"/>
        <v>7.8109482417086369</v>
      </c>
      <c r="S117">
        <f t="shared" si="56"/>
        <v>-2.9127105888440026</v>
      </c>
      <c r="T117">
        <f t="shared" si="56"/>
        <v>2.0581819099263932</v>
      </c>
      <c r="U117">
        <f t="shared" si="40"/>
        <v>0.99959489061186901</v>
      </c>
      <c r="V117">
        <f t="shared" si="40"/>
        <v>5.152879812688517E-2</v>
      </c>
      <c r="W117">
        <f t="shared" si="40"/>
        <v>0.88677174816675697</v>
      </c>
      <c r="X117">
        <f t="shared" si="57"/>
        <v>81.983178637111507</v>
      </c>
      <c r="Y117">
        <f t="shared" si="51"/>
        <v>4.0675684098033971</v>
      </c>
      <c r="Z117">
        <f t="shared" si="52"/>
        <v>84</v>
      </c>
      <c r="AA117">
        <f t="shared" si="53"/>
        <v>0</v>
      </c>
    </row>
    <row r="118" spans="2:27" x14ac:dyDescent="0.25">
      <c r="B118">
        <v>41.3</v>
      </c>
      <c r="C118">
        <v>-5.5</v>
      </c>
      <c r="D118">
        <v>-0.6</v>
      </c>
      <c r="E118">
        <v>8</v>
      </c>
      <c r="F118">
        <v>84</v>
      </c>
      <c r="G118">
        <f t="shared" si="58"/>
        <v>46.456142054689408</v>
      </c>
      <c r="H118">
        <f t="shared" si="58"/>
        <v>159.37306469291434</v>
      </c>
      <c r="I118">
        <f t="shared" si="58"/>
        <v>325.86934221037131</v>
      </c>
      <c r="J118">
        <f t="shared" si="43"/>
        <v>0.39641224573222433</v>
      </c>
      <c r="K118">
        <f t="shared" si="44"/>
        <v>0.17815857379470157</v>
      </c>
      <c r="L118">
        <f t="shared" si="45"/>
        <v>0.15386803809893679</v>
      </c>
      <c r="M118">
        <f t="shared" si="46"/>
        <v>0.59782535920914115</v>
      </c>
      <c r="N118">
        <f t="shared" si="47"/>
        <v>0.54442220705439892</v>
      </c>
      <c r="O118">
        <f t="shared" si="48"/>
        <v>0.53839129537539021</v>
      </c>
      <c r="P118">
        <f t="shared" si="49"/>
        <v>72.74269794062036</v>
      </c>
      <c r="Q118">
        <f t="shared" si="50"/>
        <v>126.72684965611309</v>
      </c>
      <c r="R118">
        <f t="shared" si="55"/>
        <v>7.4365801200701451</v>
      </c>
      <c r="S118">
        <f t="shared" si="56"/>
        <v>-2.9721806306710938</v>
      </c>
      <c r="T118">
        <f t="shared" si="56"/>
        <v>1.1719931261609275</v>
      </c>
      <c r="U118">
        <f t="shared" si="40"/>
        <v>0.99941104998587926</v>
      </c>
      <c r="V118">
        <f t="shared" si="40"/>
        <v>4.8698601342025832E-2</v>
      </c>
      <c r="W118">
        <f t="shared" si="40"/>
        <v>0.76350509367620467</v>
      </c>
      <c r="X118">
        <f t="shared" si="57"/>
        <v>74.96762896377615</v>
      </c>
      <c r="Y118">
        <f t="shared" si="51"/>
        <v>81.583726536015504</v>
      </c>
      <c r="Z118">
        <f t="shared" si="52"/>
        <v>84</v>
      </c>
      <c r="AA118">
        <f t="shared" si="53"/>
        <v>0</v>
      </c>
    </row>
    <row r="119" spans="2:27" x14ac:dyDescent="0.25">
      <c r="B119">
        <v>50.9</v>
      </c>
      <c r="C119">
        <v>-6.7</v>
      </c>
      <c r="D119">
        <v>-3.7</v>
      </c>
      <c r="E119">
        <v>5</v>
      </c>
      <c r="F119">
        <v>84</v>
      </c>
      <c r="G119">
        <f t="shared" si="58"/>
        <v>39.079047522213081</v>
      </c>
      <c r="H119">
        <f t="shared" si="58"/>
        <v>160.69862563213098</v>
      </c>
      <c r="I119">
        <f t="shared" si="58"/>
        <v>341.36124028218006</v>
      </c>
      <c r="J119">
        <f t="shared" si="43"/>
        <v>-1.546392020379983E-3</v>
      </c>
      <c r="K119">
        <f t="shared" si="44"/>
        <v>0.19912525930455449</v>
      </c>
      <c r="L119">
        <f t="shared" si="45"/>
        <v>0.26695172783033283</v>
      </c>
      <c r="M119">
        <f t="shared" si="46"/>
        <v>0.49961340207194527</v>
      </c>
      <c r="N119">
        <f t="shared" si="47"/>
        <v>0.54961747506873615</v>
      </c>
      <c r="O119">
        <f t="shared" si="48"/>
        <v>0.56634440609038228</v>
      </c>
      <c r="P119">
        <f t="shared" si="49"/>
        <v>73.028177820444924</v>
      </c>
      <c r="Q119">
        <f t="shared" si="50"/>
        <v>120.3808819397767</v>
      </c>
      <c r="R119">
        <f t="shared" si="55"/>
        <v>7.3116818454737764</v>
      </c>
      <c r="S119">
        <f t="shared" si="56"/>
        <v>-2.9940614241290628</v>
      </c>
      <c r="T119">
        <f t="shared" si="56"/>
        <v>0.86001193121530406</v>
      </c>
      <c r="U119">
        <f t="shared" si="40"/>
        <v>0.9993327523661556</v>
      </c>
      <c r="V119">
        <f t="shared" si="40"/>
        <v>4.7694880404532916E-2</v>
      </c>
      <c r="W119">
        <f t="shared" si="40"/>
        <v>0.70266314711151978</v>
      </c>
      <c r="X119">
        <f t="shared" si="57"/>
        <v>71.517823123679477</v>
      </c>
      <c r="Y119">
        <f t="shared" si="51"/>
        <v>155.80473957175076</v>
      </c>
      <c r="Z119">
        <f t="shared" si="52"/>
        <v>69</v>
      </c>
      <c r="AA119">
        <f t="shared" si="53"/>
        <v>1</v>
      </c>
    </row>
    <row r="120" spans="2:27" x14ac:dyDescent="0.25">
      <c r="B120">
        <v>60.4</v>
      </c>
      <c r="C120">
        <v>-6.3</v>
      </c>
      <c r="D120">
        <v>-3.3</v>
      </c>
      <c r="E120">
        <v>6</v>
      </c>
      <c r="F120">
        <v>84</v>
      </c>
      <c r="G120">
        <f t="shared" si="58"/>
        <v>46.409018636116926</v>
      </c>
      <c r="H120">
        <f t="shared" si="58"/>
        <v>190.69032635858204</v>
      </c>
      <c r="I120">
        <f t="shared" si="58"/>
        <v>417.38475400288058</v>
      </c>
      <c r="J120">
        <f t="shared" si="43"/>
        <v>0.39387016478439407</v>
      </c>
      <c r="K120">
        <f t="shared" si="44"/>
        <v>0.67351050892479281</v>
      </c>
      <c r="L120">
        <f t="shared" si="45"/>
        <v>0.8218882112769017</v>
      </c>
      <c r="M120">
        <f t="shared" si="46"/>
        <v>0.59721401448075928</v>
      </c>
      <c r="N120">
        <f t="shared" si="47"/>
        <v>0.66228877466251279</v>
      </c>
      <c r="O120">
        <f t="shared" si="48"/>
        <v>0.69463700788561122</v>
      </c>
      <c r="P120">
        <f t="shared" si="49"/>
        <v>84.367411331996436</v>
      </c>
      <c r="Q120">
        <f t="shared" si="50"/>
        <v>0.13499108687939551</v>
      </c>
      <c r="R120">
        <f t="shared" si="55"/>
        <v>7.9956303720854649</v>
      </c>
      <c r="S120">
        <f t="shared" si="56"/>
        <v>-2.8822204696618368</v>
      </c>
      <c r="T120">
        <f t="shared" si="56"/>
        <v>2.5019200440609453</v>
      </c>
      <c r="U120">
        <f t="shared" si="40"/>
        <v>0.99966318180268343</v>
      </c>
      <c r="V120">
        <f t="shared" si="40"/>
        <v>5.3039499648594467E-2</v>
      </c>
      <c r="W120">
        <f t="shared" si="40"/>
        <v>0.92427631263512444</v>
      </c>
      <c r="X120">
        <f t="shared" si="57"/>
        <v>84.138936895318452</v>
      </c>
      <c r="Y120">
        <f t="shared" si="51"/>
        <v>1.9303460880730365E-2</v>
      </c>
      <c r="Z120">
        <f t="shared" si="52"/>
        <v>84</v>
      </c>
      <c r="AA120">
        <f t="shared" si="53"/>
        <v>0</v>
      </c>
    </row>
    <row r="121" spans="2:27" x14ac:dyDescent="0.25">
      <c r="B121">
        <v>41.3</v>
      </c>
      <c r="C121">
        <v>-9.3000000000000007</v>
      </c>
      <c r="D121">
        <v>-0.6</v>
      </c>
      <c r="E121">
        <v>7</v>
      </c>
      <c r="F121">
        <v>84</v>
      </c>
      <c r="G121">
        <f t="shared" si="58"/>
        <v>55.400725716352881</v>
      </c>
      <c r="H121">
        <f t="shared" si="58"/>
        <v>183.47968604190874</v>
      </c>
      <c r="I121">
        <f t="shared" si="58"/>
        <v>344.18588792903864</v>
      </c>
      <c r="J121">
        <f t="shared" si="43"/>
        <v>0.87892935508868075</v>
      </c>
      <c r="K121">
        <f t="shared" si="44"/>
        <v>0.55945824367495933</v>
      </c>
      <c r="L121">
        <f t="shared" si="45"/>
        <v>0.2875703490358994</v>
      </c>
      <c r="M121">
        <f t="shared" si="46"/>
        <v>0.70660030804570595</v>
      </c>
      <c r="N121">
        <f t="shared" si="47"/>
        <v>0.63632717905740577</v>
      </c>
      <c r="O121">
        <f t="shared" si="48"/>
        <v>0.57140121037370961</v>
      </c>
      <c r="P121">
        <f t="shared" si="49"/>
        <v>78.6537084603778</v>
      </c>
      <c r="Q121">
        <f t="shared" si="50"/>
        <v>28.582833226635916</v>
      </c>
      <c r="R121">
        <f t="shared" ref="R121:R152" si="59">SUMPRODUCT($M121:$O121, INDEX($I$2:$K$4, R$10, 0))+INDEX($L$2:$L$4, R$10, 1)</f>
        <v>7.9023594952109306</v>
      </c>
      <c r="S121">
        <f t="shared" si="56"/>
        <v>-2.8953064755398956</v>
      </c>
      <c r="T121">
        <f t="shared" si="56"/>
        <v>2.3101674601046476</v>
      </c>
      <c r="U121">
        <f t="shared" si="40"/>
        <v>0.99963026694904644</v>
      </c>
      <c r="V121">
        <f t="shared" si="40"/>
        <v>5.2386069039008075E-2</v>
      </c>
      <c r="W121">
        <f t="shared" si="40"/>
        <v>0.9097156102614441</v>
      </c>
      <c r="X121">
        <f t="shared" si="57"/>
        <v>83.299726056197485</v>
      </c>
      <c r="Y121">
        <f t="shared" si="51"/>
        <v>0.49038359636872725</v>
      </c>
      <c r="Z121">
        <f t="shared" si="52"/>
        <v>84</v>
      </c>
      <c r="AA121">
        <f t="shared" si="53"/>
        <v>0</v>
      </c>
    </row>
    <row r="122" spans="2:27" x14ac:dyDescent="0.25">
      <c r="B122">
        <v>50.9</v>
      </c>
      <c r="C122">
        <v>-6.6</v>
      </c>
      <c r="D122">
        <v>-4.4000000000000004</v>
      </c>
      <c r="E122">
        <v>5</v>
      </c>
      <c r="F122">
        <v>84</v>
      </c>
      <c r="G122">
        <f t="shared" si="58"/>
        <v>35.912207866079299</v>
      </c>
      <c r="H122">
        <f t="shared" si="58"/>
        <v>152.91067645689839</v>
      </c>
      <c r="I122">
        <f t="shared" si="58"/>
        <v>327.47996076182005</v>
      </c>
      <c r="J122">
        <f t="shared" si="43"/>
        <v>-0.17238210382911567</v>
      </c>
      <c r="K122">
        <f t="shared" si="44"/>
        <v>7.5941574350532948E-2</v>
      </c>
      <c r="L122">
        <f t="shared" si="45"/>
        <v>0.16562480848971917</v>
      </c>
      <c r="M122">
        <f t="shared" si="46"/>
        <v>0.45701087529033185</v>
      </c>
      <c r="N122">
        <f t="shared" si="47"/>
        <v>0.51897627458875162</v>
      </c>
      <c r="O122">
        <f t="shared" si="48"/>
        <v>0.54131180793299627</v>
      </c>
      <c r="P122">
        <f t="shared" si="49"/>
        <v>70.241293883462603</v>
      </c>
      <c r="Q122">
        <f t="shared" si="50"/>
        <v>189.30199400124357</v>
      </c>
      <c r="R122">
        <f t="shared" si="59"/>
        <v>7.1146085865146116</v>
      </c>
      <c r="S122">
        <f t="shared" si="56"/>
        <v>-3.0265440936210366</v>
      </c>
      <c r="T122">
        <f t="shared" si="56"/>
        <v>0.38338856789321341</v>
      </c>
      <c r="U122">
        <f t="shared" si="40"/>
        <v>0.99918752173510694</v>
      </c>
      <c r="V122">
        <f t="shared" si="40"/>
        <v>4.6241003305078313E-2</v>
      </c>
      <c r="W122">
        <f t="shared" si="40"/>
        <v>0.5946901236345572</v>
      </c>
      <c r="X122">
        <f t="shared" si="57"/>
        <v>65.40615243420379</v>
      </c>
      <c r="Y122">
        <f t="shared" si="51"/>
        <v>345.73116730006564</v>
      </c>
      <c r="Z122">
        <f t="shared" si="52"/>
        <v>69</v>
      </c>
      <c r="AA122">
        <f t="shared" si="53"/>
        <v>1</v>
      </c>
    </row>
    <row r="123" spans="2:27" x14ac:dyDescent="0.25">
      <c r="B123">
        <v>41.3</v>
      </c>
      <c r="C123">
        <v>-5.8</v>
      </c>
      <c r="D123">
        <v>-0.6</v>
      </c>
      <c r="E123">
        <v>8</v>
      </c>
      <c r="F123">
        <v>84</v>
      </c>
      <c r="G123">
        <f t="shared" si="58"/>
        <v>47.251032798591247</v>
      </c>
      <c r="H123">
        <f t="shared" si="58"/>
        <v>161.35268213090498</v>
      </c>
      <c r="I123">
        <f t="shared" si="58"/>
        <v>327.36077783908939</v>
      </c>
      <c r="J123">
        <f t="shared" si="43"/>
        <v>0.43929276410063189</v>
      </c>
      <c r="K123">
        <f t="shared" si="44"/>
        <v>0.20947061311648407</v>
      </c>
      <c r="L123">
        <f t="shared" si="45"/>
        <v>0.16475482828504173</v>
      </c>
      <c r="M123">
        <f t="shared" si="46"/>
        <v>0.60809049769230472</v>
      </c>
      <c r="N123">
        <f t="shared" si="47"/>
        <v>0.55217700769634903</v>
      </c>
      <c r="O123">
        <f t="shared" si="48"/>
        <v>0.54109578989684415</v>
      </c>
      <c r="P123">
        <f t="shared" si="49"/>
        <v>73.251908506360394</v>
      </c>
      <c r="Q123">
        <f t="shared" si="50"/>
        <v>115.52147075564805</v>
      </c>
      <c r="R123">
        <f t="shared" si="59"/>
        <v>7.4778553944137869</v>
      </c>
      <c r="S123">
        <f t="shared" si="56"/>
        <v>-2.9653566603916062</v>
      </c>
      <c r="T123">
        <f t="shared" si="56"/>
        <v>1.2728581730563615</v>
      </c>
      <c r="U123">
        <f t="shared" si="40"/>
        <v>0.99943485075057104</v>
      </c>
      <c r="V123">
        <f t="shared" si="40"/>
        <v>4.901571109977846E-2</v>
      </c>
      <c r="W123">
        <f t="shared" si="40"/>
        <v>0.78123162739140184</v>
      </c>
      <c r="X123">
        <f t="shared" si="57"/>
        <v>75.973557347183942</v>
      </c>
      <c r="Y123">
        <f t="shared" si="51"/>
        <v>64.42378165894489</v>
      </c>
      <c r="Z123">
        <f t="shared" si="52"/>
        <v>84</v>
      </c>
      <c r="AA123">
        <f t="shared" si="53"/>
        <v>0</v>
      </c>
    </row>
    <row r="124" spans="2:27" x14ac:dyDescent="0.25">
      <c r="B124">
        <v>55.6</v>
      </c>
      <c r="C124">
        <v>-5.5</v>
      </c>
      <c r="D124">
        <v>-2.4</v>
      </c>
      <c r="E124">
        <v>7</v>
      </c>
      <c r="F124">
        <v>84</v>
      </c>
      <c r="G124">
        <f t="shared" si="58"/>
        <v>46.311023313528871</v>
      </c>
      <c r="H124">
        <f t="shared" si="58"/>
        <v>181.60460613705567</v>
      </c>
      <c r="I124">
        <f t="shared" si="58"/>
        <v>395.92890370812376</v>
      </c>
      <c r="J124">
        <f t="shared" si="43"/>
        <v>0.38858379019456235</v>
      </c>
      <c r="K124">
        <f t="shared" si="44"/>
        <v>0.52979969723790732</v>
      </c>
      <c r="L124">
        <f t="shared" si="45"/>
        <v>0.66527042910398548</v>
      </c>
      <c r="M124">
        <f t="shared" si="46"/>
        <v>0.59594172918108468</v>
      </c>
      <c r="N124">
        <f t="shared" si="47"/>
        <v>0.6294363933166699</v>
      </c>
      <c r="O124">
        <f t="shared" si="48"/>
        <v>0.66044332158422381</v>
      </c>
      <c r="P124">
        <f t="shared" si="49"/>
        <v>81.595209979673982</v>
      </c>
      <c r="Q124">
        <f t="shared" si="50"/>
        <v>5.7830150418596125</v>
      </c>
      <c r="R124">
        <f t="shared" si="59"/>
        <v>7.8565025398973791</v>
      </c>
      <c r="S124">
        <f t="shared" si="56"/>
        <v>-2.9046261513982756</v>
      </c>
      <c r="T124">
        <f t="shared" si="56"/>
        <v>2.168848872741485</v>
      </c>
      <c r="U124">
        <f t="shared" si="40"/>
        <v>0.99961292407314628</v>
      </c>
      <c r="V124">
        <f t="shared" si="40"/>
        <v>5.1925349126268484E-2</v>
      </c>
      <c r="W124">
        <f t="shared" si="40"/>
        <v>0.8974170426019733</v>
      </c>
      <c r="X124">
        <f t="shared" si="57"/>
        <v>82.594003880796791</v>
      </c>
      <c r="Y124">
        <f t="shared" si="51"/>
        <v>1.9768250872144846</v>
      </c>
      <c r="Z124">
        <f t="shared" si="52"/>
        <v>84</v>
      </c>
      <c r="AA124">
        <f t="shared" si="53"/>
        <v>0</v>
      </c>
    </row>
    <row r="125" spans="2:27" x14ac:dyDescent="0.25">
      <c r="B125">
        <v>50.9</v>
      </c>
      <c r="C125">
        <v>-5.8</v>
      </c>
      <c r="D125">
        <v>-4.4000000000000004</v>
      </c>
      <c r="E125">
        <v>4</v>
      </c>
      <c r="F125">
        <v>84</v>
      </c>
      <c r="G125">
        <f t="shared" si="58"/>
        <v>32.668466787914575</v>
      </c>
      <c r="H125">
        <f t="shared" si="58"/>
        <v>146.66316375670291</v>
      </c>
      <c r="I125">
        <f t="shared" si="58"/>
        <v>322.92782684014333</v>
      </c>
      <c r="J125">
        <f t="shared" si="43"/>
        <v>-0.347366276121575</v>
      </c>
      <c r="K125">
        <f t="shared" si="44"/>
        <v>-2.2876692036540858E-2</v>
      </c>
      <c r="L125">
        <f t="shared" si="45"/>
        <v>0.13239633657307204</v>
      </c>
      <c r="M125">
        <f t="shared" si="46"/>
        <v>0.41402123762429832</v>
      </c>
      <c r="N125">
        <f t="shared" si="47"/>
        <v>0.49428107640192709</v>
      </c>
      <c r="O125">
        <f t="shared" si="48"/>
        <v>0.5330508198352375</v>
      </c>
      <c r="P125">
        <f t="shared" si="49"/>
        <v>68.499095912459367</v>
      </c>
      <c r="Q125">
        <f t="shared" si="50"/>
        <v>240.27802753113389</v>
      </c>
      <c r="R125">
        <f t="shared" si="59"/>
        <v>6.9635986301013073</v>
      </c>
      <c r="S125">
        <f t="shared" si="56"/>
        <v>-3.0516127100759336</v>
      </c>
      <c r="T125">
        <f t="shared" si="56"/>
        <v>1.4458922105621497E-2</v>
      </c>
      <c r="U125">
        <f t="shared" si="40"/>
        <v>0.99905520621431165</v>
      </c>
      <c r="V125">
        <f t="shared" si="40"/>
        <v>4.5147899230408101E-2</v>
      </c>
      <c r="W125">
        <f t="shared" si="40"/>
        <v>0.50361466755296247</v>
      </c>
      <c r="X125">
        <f t="shared" si="57"/>
        <v>60.255121118434403</v>
      </c>
      <c r="Y125">
        <f t="shared" si="51"/>
        <v>563.8192731002199</v>
      </c>
      <c r="Z125">
        <f t="shared" si="52"/>
        <v>69</v>
      </c>
      <c r="AA125">
        <f t="shared" si="53"/>
        <v>1</v>
      </c>
    </row>
    <row r="126" spans="2:27" x14ac:dyDescent="0.25">
      <c r="B126">
        <v>55.6</v>
      </c>
      <c r="C126">
        <v>-6.9</v>
      </c>
      <c r="D126">
        <v>-4.5999999999999996</v>
      </c>
      <c r="E126">
        <v>5</v>
      </c>
      <c r="F126">
        <v>84</v>
      </c>
      <c r="G126">
        <f t="shared" si="58"/>
        <v>38.65226664674212</v>
      </c>
      <c r="H126">
        <f t="shared" si="58"/>
        <v>166.50322835802092</v>
      </c>
      <c r="I126">
        <f t="shared" si="58"/>
        <v>359.67457003233415</v>
      </c>
      <c r="J126">
        <f t="shared" si="43"/>
        <v>-2.4569160004928925E-2</v>
      </c>
      <c r="K126">
        <f t="shared" si="44"/>
        <v>0.29093792235367166</v>
      </c>
      <c r="L126">
        <f t="shared" si="45"/>
        <v>0.40063056368478134</v>
      </c>
      <c r="M126">
        <f t="shared" si="46"/>
        <v>0.49385801895963355</v>
      </c>
      <c r="N126">
        <f t="shared" si="47"/>
        <v>0.57222573633151996</v>
      </c>
      <c r="O126">
        <f t="shared" si="48"/>
        <v>0.59883915038150959</v>
      </c>
      <c r="P126">
        <f t="shared" si="49"/>
        <v>75.313420903874842</v>
      </c>
      <c r="Q126">
        <f t="shared" si="50"/>
        <v>75.456656393238561</v>
      </c>
      <c r="R126">
        <f t="shared" si="59"/>
        <v>7.4130739043374998</v>
      </c>
      <c r="S126">
        <f t="shared" ref="S126:T145" si="60">SUMPRODUCT($M126:$O126, INDEX($I$2:$K$4, S$10, 0))+INDEX($L$2:$L$4, S$10, 1)</f>
        <v>-2.977846957030073</v>
      </c>
      <c r="T126">
        <f t="shared" si="60"/>
        <v>1.1000871149325011</v>
      </c>
      <c r="U126">
        <f t="shared" si="40"/>
        <v>0.99939705045360905</v>
      </c>
      <c r="V126">
        <f t="shared" si="40"/>
        <v>4.8436767438971802E-2</v>
      </c>
      <c r="W126">
        <f t="shared" si="40"/>
        <v>0.75027642795366667</v>
      </c>
      <c r="X126">
        <f t="shared" si="57"/>
        <v>74.216180177432832</v>
      </c>
      <c r="Y126">
        <f t="shared" si="51"/>
        <v>95.723130320458239</v>
      </c>
      <c r="Z126">
        <f t="shared" si="52"/>
        <v>84</v>
      </c>
      <c r="AA126">
        <f t="shared" si="53"/>
        <v>0</v>
      </c>
    </row>
    <row r="127" spans="2:27" x14ac:dyDescent="0.25">
      <c r="B127">
        <v>60.4</v>
      </c>
      <c r="C127">
        <v>-6.6</v>
      </c>
      <c r="D127">
        <v>-3.7</v>
      </c>
      <c r="E127">
        <v>5</v>
      </c>
      <c r="F127">
        <v>84</v>
      </c>
      <c r="G127">
        <f t="shared" si="58"/>
        <v>44.421662052354257</v>
      </c>
      <c r="H127">
        <f t="shared" si="58"/>
        <v>187.62822424764613</v>
      </c>
      <c r="I127">
        <f t="shared" si="58"/>
        <v>410.65314063748224</v>
      </c>
      <c r="J127">
        <f t="shared" si="43"/>
        <v>0.28666187087937089</v>
      </c>
      <c r="K127">
        <f t="shared" si="44"/>
        <v>0.62507657423372454</v>
      </c>
      <c r="L127">
        <f t="shared" si="45"/>
        <v>0.77275054759773765</v>
      </c>
      <c r="M127">
        <f t="shared" si="46"/>
        <v>0.57117870795926795</v>
      </c>
      <c r="N127">
        <f t="shared" si="47"/>
        <v>0.6513722538377984</v>
      </c>
      <c r="O127">
        <f t="shared" si="48"/>
        <v>0.6841155918485966</v>
      </c>
      <c r="P127">
        <f t="shared" si="49"/>
        <v>83.144587687767824</v>
      </c>
      <c r="Q127">
        <f t="shared" si="50"/>
        <v>0.73173022391839693</v>
      </c>
      <c r="R127">
        <f t="shared" si="59"/>
        <v>7.9006709803971589</v>
      </c>
      <c r="S127">
        <f t="shared" si="60"/>
        <v>-2.897976220902883</v>
      </c>
      <c r="T127">
        <f t="shared" si="60"/>
        <v>2.2724145575714711</v>
      </c>
      <c r="U127">
        <f t="shared" si="40"/>
        <v>0.99962964235335572</v>
      </c>
      <c r="V127">
        <f t="shared" si="40"/>
        <v>5.2253696422832868E-2</v>
      </c>
      <c r="W127">
        <f t="shared" si="40"/>
        <v>0.90656651052849435</v>
      </c>
      <c r="X127">
        <f t="shared" si="57"/>
        <v>83.118612151276309</v>
      </c>
      <c r="Y127">
        <f t="shared" si="51"/>
        <v>0.77684453987777524</v>
      </c>
      <c r="Z127">
        <f t="shared" si="52"/>
        <v>84</v>
      </c>
      <c r="AA127">
        <f t="shared" si="53"/>
        <v>0</v>
      </c>
    </row>
    <row r="128" spans="2:27" x14ac:dyDescent="0.25">
      <c r="B128">
        <v>55.6</v>
      </c>
      <c r="C128">
        <v>-7.4</v>
      </c>
      <c r="D128">
        <v>-2.5</v>
      </c>
      <c r="E128">
        <v>7</v>
      </c>
      <c r="F128">
        <v>84</v>
      </c>
      <c r="G128">
        <f t="shared" si="58"/>
        <v>50.930777633264341</v>
      </c>
      <c r="H128">
        <f t="shared" si="58"/>
        <v>193.12388657348654</v>
      </c>
      <c r="I128">
        <f t="shared" si="58"/>
        <v>403.46264350274964</v>
      </c>
      <c r="J128">
        <f t="shared" si="43"/>
        <v>0.637797234286962</v>
      </c>
      <c r="K128">
        <f t="shared" si="44"/>
        <v>0.71200265982156385</v>
      </c>
      <c r="L128">
        <f t="shared" si="45"/>
        <v>0.72026324467142455</v>
      </c>
      <c r="M128">
        <f t="shared" si="46"/>
        <v>0.65425535281058667</v>
      </c>
      <c r="N128">
        <f t="shared" si="47"/>
        <v>0.670843523314824</v>
      </c>
      <c r="O128">
        <f t="shared" si="48"/>
        <v>0.67266498270495023</v>
      </c>
      <c r="P128">
        <f t="shared" si="49"/>
        <v>84.245807442874181</v>
      </c>
      <c r="Q128">
        <f t="shared" si="50"/>
        <v>6.0421298972343752E-2</v>
      </c>
      <c r="R128">
        <f t="shared" si="59"/>
        <v>8.0791634126083256</v>
      </c>
      <c r="S128">
        <f t="shared" si="60"/>
        <v>-2.8677617998995899</v>
      </c>
      <c r="T128">
        <f t="shared" si="60"/>
        <v>2.7136569703502698</v>
      </c>
      <c r="U128">
        <f t="shared" si="40"/>
        <v>0.99969016581627523</v>
      </c>
      <c r="V128">
        <f t="shared" si="40"/>
        <v>5.3770416075199196E-2</v>
      </c>
      <c r="W128">
        <f t="shared" si="40"/>
        <v>0.93782771690016964</v>
      </c>
      <c r="X128">
        <f t="shared" si="57"/>
        <v>84.923902744479449</v>
      </c>
      <c r="Y128">
        <f t="shared" si="51"/>
        <v>0.85359628125665754</v>
      </c>
      <c r="Z128">
        <f t="shared" si="52"/>
        <v>84</v>
      </c>
      <c r="AA128">
        <f t="shared" si="53"/>
        <v>0</v>
      </c>
    </row>
    <row r="129" spans="2:27" x14ac:dyDescent="0.25">
      <c r="B129">
        <v>60.4</v>
      </c>
      <c r="C129">
        <v>-6.8</v>
      </c>
      <c r="D129">
        <v>-3.6</v>
      </c>
      <c r="E129">
        <v>5</v>
      </c>
      <c r="F129">
        <v>84</v>
      </c>
      <c r="G129">
        <f t="shared" si="58"/>
        <v>45.366142939931663</v>
      </c>
      <c r="H129">
        <f t="shared" si="58"/>
        <v>189.96626587714977</v>
      </c>
      <c r="I129">
        <f t="shared" si="58"/>
        <v>413.55945024388302</v>
      </c>
      <c r="J129">
        <f t="shared" si="43"/>
        <v>0.33761205536582439</v>
      </c>
      <c r="K129">
        <f t="shared" si="44"/>
        <v>0.66205788690254552</v>
      </c>
      <c r="L129">
        <f t="shared" si="45"/>
        <v>0.79396526333303363</v>
      </c>
      <c r="M129">
        <f t="shared" si="46"/>
        <v>0.58361034626950181</v>
      </c>
      <c r="N129">
        <f t="shared" si="47"/>
        <v>0.65972251257882686</v>
      </c>
      <c r="O129">
        <f t="shared" si="48"/>
        <v>0.68868211473247942</v>
      </c>
      <c r="P129">
        <f t="shared" si="49"/>
        <v>83.797664742441796</v>
      </c>
      <c r="Q129">
        <f t="shared" si="50"/>
        <v>4.0939556451144672E-2</v>
      </c>
      <c r="R129">
        <f t="shared" si="59"/>
        <v>7.9512869793383292</v>
      </c>
      <c r="S129">
        <f t="shared" si="60"/>
        <v>-2.8896083562471424</v>
      </c>
      <c r="T129">
        <f t="shared" si="60"/>
        <v>2.3955088163984097</v>
      </c>
      <c r="U129">
        <f t="shared" si="40"/>
        <v>0.9996479154195691</v>
      </c>
      <c r="V129">
        <f t="shared" si="40"/>
        <v>5.2669656297914813E-2</v>
      </c>
      <c r="W129">
        <f t="shared" si="40"/>
        <v>0.91648418655014574</v>
      </c>
      <c r="X129">
        <f t="shared" si="57"/>
        <v>83.689216143917491</v>
      </c>
      <c r="Y129">
        <f t="shared" si="51"/>
        <v>9.6586605201513479E-2</v>
      </c>
      <c r="Z129">
        <f t="shared" si="52"/>
        <v>84</v>
      </c>
      <c r="AA129">
        <f t="shared" si="53"/>
        <v>0</v>
      </c>
    </row>
    <row r="130" spans="2:27" x14ac:dyDescent="0.25">
      <c r="B130">
        <v>55.6</v>
      </c>
      <c r="C130">
        <v>-7.4</v>
      </c>
      <c r="D130">
        <v>-4.5</v>
      </c>
      <c r="E130">
        <v>5</v>
      </c>
      <c r="F130">
        <v>84</v>
      </c>
      <c r="G130">
        <f t="shared" si="58"/>
        <v>40.39163827822135</v>
      </c>
      <c r="H130">
        <f t="shared" si="58"/>
        <v>170.8208874255152</v>
      </c>
      <c r="I130">
        <f t="shared" si="58"/>
        <v>364.07231526745289</v>
      </c>
      <c r="J130">
        <f t="shared" si="43"/>
        <v>6.9261542849931246E-2</v>
      </c>
      <c r="K130">
        <f t="shared" si="44"/>
        <v>0.35923127434427493</v>
      </c>
      <c r="L130">
        <f t="shared" si="45"/>
        <v>0.43273206960618116</v>
      </c>
      <c r="M130">
        <f t="shared" si="46"/>
        <v>0.51730846697328259</v>
      </c>
      <c r="N130">
        <f t="shared" si="47"/>
        <v>0.58885433452571567</v>
      </c>
      <c r="O130">
        <f t="shared" si="48"/>
        <v>0.60652587236826472</v>
      </c>
      <c r="P130">
        <f t="shared" si="49"/>
        <v>76.523047602361572</v>
      </c>
      <c r="Q130">
        <f t="shared" si="50"/>
        <v>55.904817156551033</v>
      </c>
      <c r="R130">
        <f t="shared" si="59"/>
        <v>7.5083580980186877</v>
      </c>
      <c r="S130">
        <f t="shared" si="60"/>
        <v>-2.9620955216095139</v>
      </c>
      <c r="T130">
        <f t="shared" si="60"/>
        <v>1.3322564553616338</v>
      </c>
      <c r="U130">
        <f t="shared" si="40"/>
        <v>0.99945181976470088</v>
      </c>
      <c r="V130">
        <f t="shared" si="40"/>
        <v>4.9167946881669797E-2</v>
      </c>
      <c r="W130">
        <f t="shared" si="40"/>
        <v>0.79121363401498357</v>
      </c>
      <c r="X130">
        <f t="shared" si="57"/>
        <v>76.539205584153265</v>
      </c>
      <c r="Y130">
        <f t="shared" si="51"/>
        <v>55.663453315529821</v>
      </c>
      <c r="Z130">
        <f t="shared" si="52"/>
        <v>84</v>
      </c>
      <c r="AA130">
        <f t="shared" si="53"/>
        <v>0</v>
      </c>
    </row>
    <row r="131" spans="2:27" x14ac:dyDescent="0.25">
      <c r="B131">
        <v>60.4</v>
      </c>
      <c r="C131">
        <v>-6.6</v>
      </c>
      <c r="D131">
        <v>-4.4000000000000004</v>
      </c>
      <c r="E131">
        <v>6</v>
      </c>
      <c r="F131">
        <v>84</v>
      </c>
      <c r="G131">
        <f t="shared" si="58"/>
        <v>42.643818405280911</v>
      </c>
      <c r="H131">
        <f t="shared" si="58"/>
        <v>181.46868041729758</v>
      </c>
      <c r="I131">
        <f t="shared" si="58"/>
        <v>397.8439785717901</v>
      </c>
      <c r="J131">
        <f t="shared" si="43"/>
        <v>0.19075578850347719</v>
      </c>
      <c r="K131">
        <f t="shared" si="44"/>
        <v>0.5276497305826191</v>
      </c>
      <c r="L131">
        <f t="shared" si="45"/>
        <v>0.67924958973952632</v>
      </c>
      <c r="M131">
        <f t="shared" si="46"/>
        <v>0.54754486351796616</v>
      </c>
      <c r="N131">
        <f t="shared" si="47"/>
        <v>0.62893478232395528</v>
      </c>
      <c r="O131">
        <f t="shared" si="48"/>
        <v>0.66357119303563417</v>
      </c>
      <c r="P131">
        <f t="shared" si="49"/>
        <v>81.090524988131534</v>
      </c>
      <c r="Q131">
        <f t="shared" si="50"/>
        <v>8.465044844687009</v>
      </c>
      <c r="R131">
        <f t="shared" si="59"/>
        <v>7.7666443238687011</v>
      </c>
      <c r="S131">
        <f t="shared" si="60"/>
        <v>-2.9199706565945722</v>
      </c>
      <c r="T131">
        <f t="shared" si="60"/>
        <v>1.9491302142581972</v>
      </c>
      <c r="U131">
        <f t="shared" si="40"/>
        <v>0.99957654693083298</v>
      </c>
      <c r="V131">
        <f t="shared" si="40"/>
        <v>5.1175125703534913E-2</v>
      </c>
      <c r="W131">
        <f t="shared" si="40"/>
        <v>0.8753517695572709</v>
      </c>
      <c r="X131">
        <f t="shared" si="57"/>
        <v>81.330242205870377</v>
      </c>
      <c r="Y131">
        <f t="shared" si="51"/>
        <v>7.1276066793158712</v>
      </c>
      <c r="Z131">
        <f t="shared" si="52"/>
        <v>84</v>
      </c>
      <c r="AA131">
        <f t="shared" si="53"/>
        <v>0</v>
      </c>
    </row>
    <row r="132" spans="2:27" x14ac:dyDescent="0.25">
      <c r="B132">
        <v>55.6</v>
      </c>
      <c r="C132">
        <v>-5.7</v>
      </c>
      <c r="D132">
        <v>-2.7</v>
      </c>
      <c r="E132">
        <v>8</v>
      </c>
      <c r="F132">
        <v>84</v>
      </c>
      <c r="G132">
        <f t="shared" si="58"/>
        <v>46.721321728961414</v>
      </c>
      <c r="H132">
        <f t="shared" si="58"/>
        <v>180.83799394874032</v>
      </c>
      <c r="I132">
        <f t="shared" si="58"/>
        <v>391.76210881059836</v>
      </c>
      <c r="J132">
        <f t="shared" si="43"/>
        <v>0.41071740902766374</v>
      </c>
      <c r="K132">
        <f t="shared" si="44"/>
        <v>0.51767402561851972</v>
      </c>
      <c r="L132">
        <f t="shared" si="45"/>
        <v>0.63485475381474621</v>
      </c>
      <c r="M132">
        <f t="shared" si="46"/>
        <v>0.60125988759346316</v>
      </c>
      <c r="N132">
        <f t="shared" si="47"/>
        <v>0.62660371505561241</v>
      </c>
      <c r="O132">
        <f t="shared" si="48"/>
        <v>0.65358944640340244</v>
      </c>
      <c r="P132">
        <f t="shared" si="49"/>
        <v>81.225943657337226</v>
      </c>
      <c r="Q132">
        <f t="shared" si="50"/>
        <v>7.6953885922675687</v>
      </c>
      <c r="R132">
        <f t="shared" si="59"/>
        <v>7.8470494532568678</v>
      </c>
      <c r="S132">
        <f t="shared" si="60"/>
        <v>-2.9060528383799453</v>
      </c>
      <c r="T132">
        <f t="shared" si="60"/>
        <v>2.1475713073880254</v>
      </c>
      <c r="U132">
        <f t="shared" si="40"/>
        <v>0.99960924909809301</v>
      </c>
      <c r="V132">
        <f t="shared" si="40"/>
        <v>5.1855159481341076E-2</v>
      </c>
      <c r="W132">
        <f t="shared" si="40"/>
        <v>0.89544160654984772</v>
      </c>
      <c r="X132">
        <f t="shared" si="57"/>
        <v>82.480758998585884</v>
      </c>
      <c r="Y132">
        <f t="shared" si="51"/>
        <v>2.3080932203777662</v>
      </c>
      <c r="Z132">
        <f t="shared" si="52"/>
        <v>84</v>
      </c>
      <c r="AA132">
        <f t="shared" si="53"/>
        <v>0</v>
      </c>
    </row>
    <row r="133" spans="2:27" x14ac:dyDescent="0.25">
      <c r="B133">
        <v>55.6</v>
      </c>
      <c r="C133">
        <v>-7.4</v>
      </c>
      <c r="D133">
        <v>-2.5</v>
      </c>
      <c r="E133">
        <v>8</v>
      </c>
      <c r="F133">
        <v>84</v>
      </c>
      <c r="G133">
        <f t="shared" si="58"/>
        <v>52.054810061024163</v>
      </c>
      <c r="H133">
        <f t="shared" si="58"/>
        <v>194.09241943904033</v>
      </c>
      <c r="I133">
        <f t="shared" si="58"/>
        <v>404.03761574784482</v>
      </c>
      <c r="J133">
        <f t="shared" si="43"/>
        <v>0.69843335759700143</v>
      </c>
      <c r="K133">
        <f t="shared" si="44"/>
        <v>0.72732215468388484</v>
      </c>
      <c r="L133">
        <f t="shared" si="45"/>
        <v>0.72446027609179175</v>
      </c>
      <c r="M133">
        <f t="shared" si="46"/>
        <v>0.66784033590462166</v>
      </c>
      <c r="N133">
        <f t="shared" si="47"/>
        <v>0.67421736301014201</v>
      </c>
      <c r="O133">
        <f t="shared" si="48"/>
        <v>0.67358844306947341</v>
      </c>
      <c r="P133">
        <f t="shared" si="49"/>
        <v>84.577150667947052</v>
      </c>
      <c r="Q133">
        <f t="shared" si="50"/>
        <v>0.33310289351172823</v>
      </c>
      <c r="R133">
        <f t="shared" si="59"/>
        <v>8.1145664056645153</v>
      </c>
      <c r="S133">
        <f t="shared" si="60"/>
        <v>-2.861818508396933</v>
      </c>
      <c r="T133">
        <f t="shared" si="60"/>
        <v>2.8000671076700154</v>
      </c>
      <c r="U133">
        <f t="shared" si="40"/>
        <v>0.99970093975322472</v>
      </c>
      <c r="V133">
        <f t="shared" si="40"/>
        <v>5.4073608942157562E-2</v>
      </c>
      <c r="W133">
        <f t="shared" si="40"/>
        <v>0.94267945036537804</v>
      </c>
      <c r="X133">
        <f t="shared" si="57"/>
        <v>85.20630147992938</v>
      </c>
      <c r="Y133">
        <f t="shared" si="51"/>
        <v>1.4551632604798115</v>
      </c>
      <c r="Z133">
        <f t="shared" si="52"/>
        <v>84</v>
      </c>
      <c r="AA133">
        <f t="shared" si="53"/>
        <v>0</v>
      </c>
    </row>
    <row r="134" spans="2:27" x14ac:dyDescent="0.25">
      <c r="B134">
        <v>50.9</v>
      </c>
      <c r="C134">
        <v>-6.3</v>
      </c>
      <c r="D134">
        <v>-2.7</v>
      </c>
      <c r="E134">
        <v>8</v>
      </c>
      <c r="F134">
        <v>84</v>
      </c>
      <c r="G134">
        <f t="shared" si="58"/>
        <v>45.536827730051776</v>
      </c>
      <c r="H134">
        <f t="shared" si="58"/>
        <v>171.14770101990334</v>
      </c>
      <c r="I134">
        <f t="shared" si="58"/>
        <v>360.21776805172794</v>
      </c>
      <c r="J134">
        <f t="shared" si="43"/>
        <v>0.34681967582700435</v>
      </c>
      <c r="K134">
        <f t="shared" si="44"/>
        <v>0.36440055600546373</v>
      </c>
      <c r="L134">
        <f t="shared" si="45"/>
        <v>0.4045956579555483</v>
      </c>
      <c r="M134">
        <f t="shared" si="46"/>
        <v>0.58584614673231838</v>
      </c>
      <c r="N134">
        <f t="shared" si="47"/>
        <v>0.59010526562819565</v>
      </c>
      <c r="O134">
        <f t="shared" si="48"/>
        <v>0.59979131383229634</v>
      </c>
      <c r="P134">
        <f t="shared" si="49"/>
        <v>77.133717758910763</v>
      </c>
      <c r="Q134">
        <f t="shared" si="50"/>
        <v>47.145831814297438</v>
      </c>
      <c r="R134">
        <f t="shared" si="59"/>
        <v>7.6318714396731178</v>
      </c>
      <c r="S134">
        <f t="shared" si="60"/>
        <v>-2.9409698757784755</v>
      </c>
      <c r="T134">
        <f t="shared" si="60"/>
        <v>1.6351440754831366</v>
      </c>
      <c r="U134">
        <f t="shared" si="40"/>
        <v>0.9995154820481712</v>
      </c>
      <c r="V134">
        <f t="shared" si="40"/>
        <v>5.0165039888608064E-2</v>
      </c>
      <c r="W134">
        <f t="shared" si="40"/>
        <v>0.83687310749612021</v>
      </c>
      <c r="X134">
        <f t="shared" si="57"/>
        <v>79.136124486058279</v>
      </c>
      <c r="Y134">
        <f t="shared" si="51"/>
        <v>23.657285015121843</v>
      </c>
      <c r="Z134">
        <f t="shared" si="52"/>
        <v>84</v>
      </c>
      <c r="AA134">
        <f t="shared" si="53"/>
        <v>0</v>
      </c>
    </row>
    <row r="135" spans="2:27" x14ac:dyDescent="0.25">
      <c r="B135">
        <v>50.9</v>
      </c>
      <c r="C135">
        <v>-5.8</v>
      </c>
      <c r="D135">
        <v>-2.6</v>
      </c>
      <c r="E135">
        <v>8</v>
      </c>
      <c r="F135">
        <v>84</v>
      </c>
      <c r="G135">
        <f t="shared" si="58"/>
        <v>44.626563548524878</v>
      </c>
      <c r="H135">
        <f t="shared" si="58"/>
        <v>168.86663529409546</v>
      </c>
      <c r="I135">
        <f t="shared" si="58"/>
        <v>359.64406119111976</v>
      </c>
      <c r="J135">
        <f t="shared" si="43"/>
        <v>0.29771531745383939</v>
      </c>
      <c r="K135">
        <f t="shared" si="44"/>
        <v>0.32832044359012547</v>
      </c>
      <c r="L135">
        <f t="shared" si="45"/>
        <v>0.40040786325659883</v>
      </c>
      <c r="M135">
        <f t="shared" si="46"/>
        <v>0.5738839124106071</v>
      </c>
      <c r="N135">
        <f t="shared" si="47"/>
        <v>0.58135065886606319</v>
      </c>
      <c r="O135">
        <f t="shared" si="48"/>
        <v>0.59878564969709902</v>
      </c>
      <c r="P135">
        <f t="shared" si="49"/>
        <v>76.660473068943105</v>
      </c>
      <c r="Q135">
        <f t="shared" si="50"/>
        <v>53.868655571709439</v>
      </c>
      <c r="R135">
        <f t="shared" si="59"/>
        <v>7.5888138312559352</v>
      </c>
      <c r="S135">
        <f t="shared" si="60"/>
        <v>-2.9481090860392025</v>
      </c>
      <c r="T135">
        <f t="shared" si="60"/>
        <v>1.5292285003176787</v>
      </c>
      <c r="U135">
        <f t="shared" si="40"/>
        <v>0.99949417499288629</v>
      </c>
      <c r="V135">
        <f t="shared" si="40"/>
        <v>4.9825957558364359E-2</v>
      </c>
      <c r="W135">
        <f t="shared" si="40"/>
        <v>0.82189340655965992</v>
      </c>
      <c r="X135">
        <f t="shared" si="57"/>
        <v>78.283748143073907</v>
      </c>
      <c r="Y135">
        <f t="shared" si="51"/>
        <v>32.675535291811002</v>
      </c>
      <c r="Z135">
        <f t="shared" si="52"/>
        <v>84</v>
      </c>
      <c r="AA135">
        <f t="shared" si="53"/>
        <v>0</v>
      </c>
    </row>
    <row r="136" spans="2:27" x14ac:dyDescent="0.25">
      <c r="B136">
        <v>55.6</v>
      </c>
      <c r="C136">
        <v>-5.5</v>
      </c>
      <c r="D136">
        <v>-2.5</v>
      </c>
      <c r="E136">
        <v>9</v>
      </c>
      <c r="F136">
        <v>84</v>
      </c>
      <c r="G136">
        <f t="shared" si="58"/>
        <v>48.144534444072342</v>
      </c>
      <c r="H136">
        <f t="shared" si="58"/>
        <v>182.52337519732004</v>
      </c>
      <c r="I136">
        <f t="shared" si="58"/>
        <v>395.16682901105878</v>
      </c>
      <c r="J136">
        <f t="shared" si="43"/>
        <v>0.48749286457379304</v>
      </c>
      <c r="K136">
        <f t="shared" si="44"/>
        <v>0.54433206717491678</v>
      </c>
      <c r="L136">
        <f t="shared" si="45"/>
        <v>0.65970763633349416</v>
      </c>
      <c r="M136">
        <f t="shared" si="46"/>
        <v>0.61951563771430718</v>
      </c>
      <c r="N136">
        <f t="shared" si="47"/>
        <v>0.63281959027931711</v>
      </c>
      <c r="O136">
        <f t="shared" si="48"/>
        <v>0.6591947099515264</v>
      </c>
      <c r="P136">
        <f t="shared" si="49"/>
        <v>81.948410536101505</v>
      </c>
      <c r="Q136">
        <f t="shared" si="50"/>
        <v>4.2090193283793127</v>
      </c>
      <c r="R136">
        <f t="shared" si="59"/>
        <v>7.9070773307102167</v>
      </c>
      <c r="S136">
        <f t="shared" si="60"/>
        <v>-2.8960601517429789</v>
      </c>
      <c r="T136">
        <f t="shared" si="60"/>
        <v>2.2928716643578841</v>
      </c>
      <c r="U136">
        <f t="shared" si="40"/>
        <v>0.99963200654007511</v>
      </c>
      <c r="V136">
        <f t="shared" si="40"/>
        <v>5.2348667838465902E-2</v>
      </c>
      <c r="W136">
        <f t="shared" si="40"/>
        <v>0.90828495011126353</v>
      </c>
      <c r="X136">
        <f t="shared" si="57"/>
        <v>83.218211370354297</v>
      </c>
      <c r="Y136">
        <f t="shared" si="51"/>
        <v>0.61119346144330666</v>
      </c>
      <c r="Z136">
        <f t="shared" si="52"/>
        <v>84</v>
      </c>
      <c r="AA136">
        <f t="shared" si="53"/>
        <v>0</v>
      </c>
    </row>
    <row r="137" spans="2:27" x14ac:dyDescent="0.25">
      <c r="B137">
        <v>46.1</v>
      </c>
      <c r="C137">
        <v>-7.3</v>
      </c>
      <c r="D137">
        <v>-2.2999999999999998</v>
      </c>
      <c r="E137">
        <v>9</v>
      </c>
      <c r="F137">
        <v>84</v>
      </c>
      <c r="G137">
        <f t="shared" si="58"/>
        <v>48.135408245993922</v>
      </c>
      <c r="H137">
        <f t="shared" si="58"/>
        <v>168.8482020721049</v>
      </c>
      <c r="I137">
        <f t="shared" si="58"/>
        <v>338.15043559300295</v>
      </c>
      <c r="J137">
        <f t="shared" si="43"/>
        <v>0.48700055024338007</v>
      </c>
      <c r="K137">
        <f t="shared" si="44"/>
        <v>0.32802888131111185</v>
      </c>
      <c r="L137">
        <f t="shared" si="45"/>
        <v>0.243514338843134</v>
      </c>
      <c r="M137">
        <f t="shared" si="46"/>
        <v>0.61939958451738319</v>
      </c>
      <c r="N137">
        <f t="shared" si="47"/>
        <v>0.58127969615232833</v>
      </c>
      <c r="O137">
        <f t="shared" si="48"/>
        <v>0.56057952023234714</v>
      </c>
      <c r="P137">
        <f t="shared" si="49"/>
        <v>75.282073134913205</v>
      </c>
      <c r="Q137">
        <f t="shared" si="50"/>
        <v>76.002248825002084</v>
      </c>
      <c r="R137">
        <f t="shared" si="59"/>
        <v>7.5986053811955152</v>
      </c>
      <c r="S137">
        <f t="shared" si="60"/>
        <v>-2.9457334521892262</v>
      </c>
      <c r="T137">
        <f t="shared" si="60"/>
        <v>1.5653045549933555</v>
      </c>
      <c r="U137">
        <f t="shared" si="40"/>
        <v>0.999499101166054</v>
      </c>
      <c r="V137">
        <f t="shared" si="40"/>
        <v>4.9938548336383025E-2</v>
      </c>
      <c r="W137">
        <f t="shared" si="40"/>
        <v>0.82711320487814466</v>
      </c>
      <c r="X137">
        <f t="shared" si="57"/>
        <v>78.580548473230238</v>
      </c>
      <c r="Y137">
        <f t="shared" si="51"/>
        <v>29.370454851007111</v>
      </c>
      <c r="Z137">
        <f t="shared" si="52"/>
        <v>84</v>
      </c>
      <c r="AA137">
        <f t="shared" si="53"/>
        <v>0</v>
      </c>
    </row>
    <row r="138" spans="2:27" x14ac:dyDescent="0.25">
      <c r="B138">
        <v>55.6</v>
      </c>
      <c r="C138">
        <v>-6.6</v>
      </c>
      <c r="D138">
        <v>-4.5</v>
      </c>
      <c r="E138">
        <v>5</v>
      </c>
      <c r="F138">
        <v>84</v>
      </c>
      <c r="G138">
        <f t="shared" si="58"/>
        <v>38.271929627816448</v>
      </c>
      <c r="H138">
        <f t="shared" si="58"/>
        <v>165.54190759087345</v>
      </c>
      <c r="I138">
        <f t="shared" si="58"/>
        <v>360.09515359087135</v>
      </c>
      <c r="J138">
        <f t="shared" si="43"/>
        <v>-4.5086506132488879E-2</v>
      </c>
      <c r="K138">
        <f t="shared" si="44"/>
        <v>0.27573250281952122</v>
      </c>
      <c r="L138">
        <f t="shared" si="45"/>
        <v>0.40370062910990145</v>
      </c>
      <c r="M138">
        <f t="shared" si="46"/>
        <v>0.4887302824858073</v>
      </c>
      <c r="N138">
        <f t="shared" si="47"/>
        <v>0.56849968113728466</v>
      </c>
      <c r="O138">
        <f t="shared" si="48"/>
        <v>0.59957645041587171</v>
      </c>
      <c r="P138">
        <f t="shared" si="49"/>
        <v>75.172213270205233</v>
      </c>
      <c r="Q138">
        <f t="shared" si="50"/>
        <v>77.929818546740577</v>
      </c>
      <c r="R138">
        <f t="shared" si="59"/>
        <v>7.3971096581586311</v>
      </c>
      <c r="S138">
        <f t="shared" si="60"/>
        <v>-2.9805050586168114</v>
      </c>
      <c r="T138">
        <f t="shared" si="60"/>
        <v>1.0603799678900536</v>
      </c>
      <c r="U138">
        <f t="shared" si="40"/>
        <v>0.99938735351955077</v>
      </c>
      <c r="V138">
        <f t="shared" si="40"/>
        <v>4.8314400765931666E-2</v>
      </c>
      <c r="W138">
        <f t="shared" si="40"/>
        <v>0.74276315096396062</v>
      </c>
      <c r="X138">
        <f t="shared" si="57"/>
        <v>73.790219883858853</v>
      </c>
      <c r="Y138">
        <f t="shared" si="51"/>
        <v>104.23961001995113</v>
      </c>
      <c r="Z138">
        <f t="shared" si="52"/>
        <v>84</v>
      </c>
      <c r="AA138">
        <f t="shared" si="53"/>
        <v>0</v>
      </c>
    </row>
    <row r="139" spans="2:27" x14ac:dyDescent="0.25">
      <c r="B139">
        <v>55.6</v>
      </c>
      <c r="C139">
        <v>-7.3</v>
      </c>
      <c r="D139">
        <v>-2.2999999999999998</v>
      </c>
      <c r="E139">
        <v>9</v>
      </c>
      <c r="F139">
        <v>84</v>
      </c>
      <c r="G139">
        <f t="shared" si="58"/>
        <v>53.742986357435711</v>
      </c>
      <c r="H139">
        <f t="shared" si="58"/>
        <v>196.4376731669503</v>
      </c>
      <c r="I139">
        <f t="shared" si="58"/>
        <v>407.93948115787794</v>
      </c>
      <c r="J139">
        <f t="shared" si="43"/>
        <v>0.78950231926593362</v>
      </c>
      <c r="K139">
        <f t="shared" si="44"/>
        <v>0.7644175426808768</v>
      </c>
      <c r="L139">
        <f t="shared" si="45"/>
        <v>0.75294208867257484</v>
      </c>
      <c r="M139">
        <f t="shared" si="46"/>
        <v>0.68772445889042044</v>
      </c>
      <c r="N139">
        <f t="shared" si="47"/>
        <v>0.68231206080666296</v>
      </c>
      <c r="O139">
        <f t="shared" si="48"/>
        <v>0.67981942734016132</v>
      </c>
      <c r="P139">
        <f t="shared" si="49"/>
        <v>85.409869666235508</v>
      </c>
      <c r="Q139">
        <f t="shared" si="50"/>
        <v>1.9877324757710231</v>
      </c>
      <c r="R139">
        <f t="shared" si="59"/>
        <v>8.1828402850725332</v>
      </c>
      <c r="S139">
        <f t="shared" si="60"/>
        <v>-2.8504705733887343</v>
      </c>
      <c r="T139">
        <f t="shared" si="60"/>
        <v>2.965546528897665</v>
      </c>
      <c r="U139">
        <f t="shared" ref="U139:W190" si="61">1/(1+EXP(-R139))</f>
        <v>0.99972067083068861</v>
      </c>
      <c r="V139">
        <f t="shared" si="61"/>
        <v>5.4656997776201532E-2</v>
      </c>
      <c r="W139">
        <f t="shared" si="61"/>
        <v>0.95099313851559442</v>
      </c>
      <c r="X139">
        <f t="shared" ref="X139:X170" si="62">MMULT(U139:W139, $M$2:$M$4)+$N$2</f>
        <v>85.692294285458161</v>
      </c>
      <c r="Y139">
        <f t="shared" si="51"/>
        <v>2.8638599485943463</v>
      </c>
      <c r="Z139">
        <f t="shared" si="52"/>
        <v>84</v>
      </c>
      <c r="AA139">
        <f t="shared" si="53"/>
        <v>0</v>
      </c>
    </row>
    <row r="140" spans="2:27" x14ac:dyDescent="0.25">
      <c r="B140">
        <v>60.4</v>
      </c>
      <c r="C140">
        <v>-7.9</v>
      </c>
      <c r="D140">
        <v>-2.5</v>
      </c>
      <c r="E140">
        <v>8</v>
      </c>
      <c r="F140">
        <v>84</v>
      </c>
      <c r="G140">
        <f t="shared" ref="G140:I183" si="63">SUMPRODUCT($B140:$E140, INDEX($B$2:$E$4, G$10, 0))+ INDEX($F$2:$F$4, G$10, 1)</f>
        <v>56.212930592255709</v>
      </c>
      <c r="H140">
        <f t="shared" si="63"/>
        <v>211.33172512571855</v>
      </c>
      <c r="I140">
        <f t="shared" si="63"/>
        <v>441.78517534427669</v>
      </c>
      <c r="J140">
        <f t="shared" ref="J140:J182" si="64">(G140-G$7)/(G$6-G$7)*2-1</f>
        <v>0.92274388729609336</v>
      </c>
      <c r="K140">
        <f t="shared" ref="K140:K182" si="65">(H140-H$7)/(H$6-H$7)*2-1</f>
        <v>1</v>
      </c>
      <c r="L140">
        <f t="shared" ref="L140:L182" si="66">(I140-I$7)/(I$6-I$7)*2-1</f>
        <v>1</v>
      </c>
      <c r="M140">
        <f t="shared" ref="M140:M190" si="67">1/(1+EXP(-J140))</f>
        <v>0.71560086160535075</v>
      </c>
      <c r="N140">
        <f t="shared" ref="N140:N190" si="68">1/(1+EXP(-K140))</f>
        <v>0.7310585786300049</v>
      </c>
      <c r="O140">
        <f t="shared" ref="O140:O190" si="69">1/(1+EXP(-L140))</f>
        <v>0.7310585786300049</v>
      </c>
      <c r="P140">
        <f t="shared" ref="P140:P190" si="70">MMULT(M140:O140, $G$2:$G$4)+$H$2</f>
        <v>89.899964055638023</v>
      </c>
      <c r="Q140">
        <f t="shared" ref="Q140:Q190" si="71">(F140-P140)^2</f>
        <v>34.809575857820668</v>
      </c>
      <c r="R140">
        <f t="shared" si="59"/>
        <v>8.441553518892885</v>
      </c>
      <c r="S140">
        <f t="shared" si="60"/>
        <v>-2.8083355744113829</v>
      </c>
      <c r="T140">
        <f t="shared" si="60"/>
        <v>3.5867850304472224</v>
      </c>
      <c r="U140">
        <f t="shared" si="61"/>
        <v>0.99978433174996129</v>
      </c>
      <c r="V140">
        <f t="shared" si="61"/>
        <v>5.6875395750340008E-2</v>
      </c>
      <c r="W140">
        <f t="shared" si="61"/>
        <v>0.97305872743188915</v>
      </c>
      <c r="X140">
        <f t="shared" si="62"/>
        <v>87.004065459263998</v>
      </c>
      <c r="Y140">
        <f t="shared" ref="Y140:Y182" si="72">(F140-X140)^2</f>
        <v>9.024409283543017</v>
      </c>
      <c r="Z140">
        <f t="shared" ref="Z140:Z190" si="73">IF(X140&lt;$W$6, 39, IF(X140&lt;$W$7, 69, 84))</f>
        <v>84</v>
      </c>
      <c r="AA140">
        <f t="shared" ref="AA140:AA182" si="74">IF(F140=Z140, 0, 1)</f>
        <v>0</v>
      </c>
    </row>
    <row r="141" spans="2:27" x14ac:dyDescent="0.25">
      <c r="B141">
        <v>60.4</v>
      </c>
      <c r="C141">
        <v>-5.7</v>
      </c>
      <c r="D141">
        <v>-3.3</v>
      </c>
      <c r="E141">
        <v>5</v>
      </c>
      <c r="F141">
        <v>84</v>
      </c>
      <c r="G141">
        <f t="shared" si="63"/>
        <v>43.69520472055342</v>
      </c>
      <c r="H141">
        <f t="shared" si="63"/>
        <v>185.76255861704698</v>
      </c>
      <c r="I141">
        <f t="shared" si="63"/>
        <v>413.8269105003493</v>
      </c>
      <c r="J141">
        <f t="shared" si="64"/>
        <v>0.2474730047375393</v>
      </c>
      <c r="K141">
        <f t="shared" si="65"/>
        <v>0.59556693541890682</v>
      </c>
      <c r="L141">
        <f t="shared" si="66"/>
        <v>0.79591759948432506</v>
      </c>
      <c r="M141">
        <f t="shared" si="67"/>
        <v>0.56155442381524634</v>
      </c>
      <c r="N141">
        <f t="shared" si="68"/>
        <v>0.6446414372699828</v>
      </c>
      <c r="O141">
        <f t="shared" si="69"/>
        <v>0.68910053949888073</v>
      </c>
      <c r="P141">
        <f t="shared" si="70"/>
        <v>83.074923921016961</v>
      </c>
      <c r="Q141">
        <f t="shared" si="71"/>
        <v>0.85576575190663462</v>
      </c>
      <c r="R141">
        <f t="shared" si="59"/>
        <v>7.8787488372073646</v>
      </c>
      <c r="S141">
        <f t="shared" si="60"/>
        <v>-2.9016682117731092</v>
      </c>
      <c r="T141">
        <f t="shared" si="60"/>
        <v>2.2163410734353839</v>
      </c>
      <c r="U141">
        <f t="shared" si="61"/>
        <v>0.99962143678030546</v>
      </c>
      <c r="V141">
        <f t="shared" si="61"/>
        <v>5.2071159000150469E-2</v>
      </c>
      <c r="W141">
        <f t="shared" si="61"/>
        <v>0.90170737702734627</v>
      </c>
      <c r="X141">
        <f t="shared" si="62"/>
        <v>82.839746708513147</v>
      </c>
      <c r="Y141">
        <f t="shared" si="72"/>
        <v>1.3461877004060769</v>
      </c>
      <c r="Z141">
        <f t="shared" si="73"/>
        <v>84</v>
      </c>
      <c r="AA141">
        <f t="shared" si="74"/>
        <v>0</v>
      </c>
    </row>
    <row r="142" spans="2:27" x14ac:dyDescent="0.25">
      <c r="B142">
        <v>41.3</v>
      </c>
      <c r="C142">
        <v>-6</v>
      </c>
      <c r="D142">
        <v>-2.7</v>
      </c>
      <c r="E142">
        <v>8</v>
      </c>
      <c r="F142">
        <v>84</v>
      </c>
      <c r="G142">
        <f t="shared" si="63"/>
        <v>39.075331736692966</v>
      </c>
      <c r="H142">
        <f t="shared" si="63"/>
        <v>141.28819700185838</v>
      </c>
      <c r="I142">
        <f t="shared" si="63"/>
        <v>288.20266532587306</v>
      </c>
      <c r="J142">
        <f t="shared" si="64"/>
        <v>-1.7468407115626139E-3</v>
      </c>
      <c r="K142">
        <f t="shared" si="65"/>
        <v>-0.10789370954260769</v>
      </c>
      <c r="L142">
        <f t="shared" si="66"/>
        <v>-0.12108127942662283</v>
      </c>
      <c r="M142">
        <f t="shared" si="67"/>
        <v>0.49956328993315929</v>
      </c>
      <c r="N142">
        <f t="shared" si="68"/>
        <v>0.4730527087800126</v>
      </c>
      <c r="O142">
        <f t="shared" si="69"/>
        <v>0.46976660795218439</v>
      </c>
      <c r="P142">
        <f t="shared" si="70"/>
        <v>65.72702804405192</v>
      </c>
      <c r="Q142">
        <f t="shared" si="71"/>
        <v>333.90150410286498</v>
      </c>
      <c r="R142">
        <f t="shared" si="59"/>
        <v>6.9579167473012467</v>
      </c>
      <c r="S142">
        <f t="shared" si="60"/>
        <v>-3.0509915437047539</v>
      </c>
      <c r="T142">
        <f t="shared" si="60"/>
        <v>1.7368422200487288E-2</v>
      </c>
      <c r="U142">
        <f t="shared" si="61"/>
        <v>0.99904982784230223</v>
      </c>
      <c r="V142">
        <f t="shared" si="61"/>
        <v>4.5174685010509419E-2</v>
      </c>
      <c r="W142">
        <f t="shared" si="61"/>
        <v>0.50434199639936161</v>
      </c>
      <c r="X142">
        <f t="shared" si="62"/>
        <v>60.296747967591656</v>
      </c>
      <c r="Y142">
        <f t="shared" si="72"/>
        <v>561.8441569118703</v>
      </c>
      <c r="Z142">
        <f t="shared" si="73"/>
        <v>69</v>
      </c>
      <c r="AA142">
        <f t="shared" si="74"/>
        <v>1</v>
      </c>
    </row>
    <row r="143" spans="2:27" x14ac:dyDescent="0.25">
      <c r="B143">
        <v>50.9</v>
      </c>
      <c r="C143">
        <v>-3.5</v>
      </c>
      <c r="D143">
        <v>-0.6</v>
      </c>
      <c r="E143">
        <v>7</v>
      </c>
      <c r="F143">
        <v>84</v>
      </c>
      <c r="G143">
        <f t="shared" si="63"/>
        <v>45.699443250374301</v>
      </c>
      <c r="H143">
        <f t="shared" si="63"/>
        <v>173.08696882081057</v>
      </c>
      <c r="I143">
        <f t="shared" si="63"/>
        <v>385.87513287095896</v>
      </c>
      <c r="J143">
        <f t="shared" si="64"/>
        <v>0.3555919981362945</v>
      </c>
      <c r="K143">
        <f t="shared" si="65"/>
        <v>0.3950743763467861</v>
      </c>
      <c r="L143">
        <f t="shared" si="66"/>
        <v>0.59188255263393574</v>
      </c>
      <c r="M143">
        <f t="shared" si="67"/>
        <v>0.58797296386490594</v>
      </c>
      <c r="N143">
        <f t="shared" si="68"/>
        <v>0.5975036529502934</v>
      </c>
      <c r="O143">
        <f t="shared" si="69"/>
        <v>0.64379697401023017</v>
      </c>
      <c r="P143">
        <f t="shared" si="70"/>
        <v>79.674005624680333</v>
      </c>
      <c r="Q143">
        <f t="shared" si="71"/>
        <v>18.714227335297391</v>
      </c>
      <c r="R143">
        <f t="shared" si="59"/>
        <v>7.742643640815948</v>
      </c>
      <c r="S143">
        <f t="shared" si="60"/>
        <v>-2.9230733006068448</v>
      </c>
      <c r="T143">
        <f t="shared" si="60"/>
        <v>1.8917806219083246</v>
      </c>
      <c r="U143">
        <f t="shared" si="61"/>
        <v>0.99956626528634562</v>
      </c>
      <c r="V143">
        <f t="shared" si="61"/>
        <v>5.1024682619671892E-2</v>
      </c>
      <c r="W143">
        <f t="shared" si="61"/>
        <v>0.86895842265408396</v>
      </c>
      <c r="X143">
        <f t="shared" si="62"/>
        <v>80.966244428524931</v>
      </c>
      <c r="Y143">
        <f t="shared" si="72"/>
        <v>9.2036728674560244</v>
      </c>
      <c r="Z143">
        <f t="shared" si="73"/>
        <v>84</v>
      </c>
      <c r="AA143">
        <f t="shared" si="74"/>
        <v>0</v>
      </c>
    </row>
    <row r="144" spans="2:27" x14ac:dyDescent="0.25">
      <c r="B144">
        <v>60.4</v>
      </c>
      <c r="C144">
        <v>-6.4</v>
      </c>
      <c r="D144">
        <v>-2.4</v>
      </c>
      <c r="E144">
        <v>7</v>
      </c>
      <c r="F144">
        <v>84</v>
      </c>
      <c r="G144">
        <f t="shared" si="63"/>
        <v>51.528998169962868</v>
      </c>
      <c r="H144">
        <f t="shared" si="63"/>
        <v>201.48340174105473</v>
      </c>
      <c r="I144">
        <f t="shared" si="63"/>
        <v>435.66504414284634</v>
      </c>
      <c r="J144">
        <f t="shared" si="64"/>
        <v>0.67006834438486451</v>
      </c>
      <c r="K144">
        <f t="shared" si="65"/>
        <v>0.84422692831639878</v>
      </c>
      <c r="L144">
        <f t="shared" si="66"/>
        <v>0.95532587326033314</v>
      </c>
      <c r="M144">
        <f t="shared" si="67"/>
        <v>0.66151846248517465</v>
      </c>
      <c r="N144">
        <f t="shared" si="68"/>
        <v>0.69935470844294856</v>
      </c>
      <c r="O144">
        <f t="shared" si="69"/>
        <v>0.72218499178311968</v>
      </c>
      <c r="P144">
        <f t="shared" si="70"/>
        <v>87.76847944011422</v>
      </c>
      <c r="Q144">
        <f t="shared" si="71"/>
        <v>14.201437290563584</v>
      </c>
      <c r="R144">
        <f t="shared" si="59"/>
        <v>8.2534864687928646</v>
      </c>
      <c r="S144">
        <f t="shared" si="60"/>
        <v>-2.8395634829915744</v>
      </c>
      <c r="T144">
        <f t="shared" si="60"/>
        <v>3.1267077478912295</v>
      </c>
      <c r="U144">
        <f t="shared" si="61"/>
        <v>0.99973971849059118</v>
      </c>
      <c r="V144">
        <f t="shared" si="61"/>
        <v>5.5223308066623095E-2</v>
      </c>
      <c r="W144">
        <f t="shared" si="61"/>
        <v>0.95798106843253494</v>
      </c>
      <c r="X144">
        <f t="shared" si="62"/>
        <v>86.103285518289937</v>
      </c>
      <c r="Y144">
        <f t="shared" si="72"/>
        <v>4.4238099714481685</v>
      </c>
      <c r="Z144">
        <f t="shared" si="73"/>
        <v>84</v>
      </c>
      <c r="AA144">
        <f t="shared" si="74"/>
        <v>0</v>
      </c>
    </row>
    <row r="145" spans="2:27" x14ac:dyDescent="0.25">
      <c r="B145">
        <v>46.1</v>
      </c>
      <c r="C145">
        <v>-6.3</v>
      </c>
      <c r="D145">
        <v>-2.5</v>
      </c>
      <c r="E145">
        <v>8</v>
      </c>
      <c r="F145">
        <v>84</v>
      </c>
      <c r="G145">
        <f t="shared" si="63"/>
        <v>43.532632555275626</v>
      </c>
      <c r="H145">
        <f t="shared" si="63"/>
        <v>159.24435107156256</v>
      </c>
      <c r="I145">
        <f t="shared" si="63"/>
        <v>328.77997287767016</v>
      </c>
      <c r="J145">
        <f t="shared" si="64"/>
        <v>0.23870302122361986</v>
      </c>
      <c r="K145">
        <f t="shared" si="65"/>
        <v>0.17612268246758411</v>
      </c>
      <c r="L145">
        <f t="shared" si="66"/>
        <v>0.17511429557996605</v>
      </c>
      <c r="M145">
        <f t="shared" si="67"/>
        <v>0.55939400452531607</v>
      </c>
      <c r="N145">
        <f t="shared" si="68"/>
        <v>0.54391720621586692</v>
      </c>
      <c r="O145">
        <f t="shared" si="69"/>
        <v>0.54366704333353155</v>
      </c>
      <c r="P145">
        <f t="shared" si="70"/>
        <v>72.484205852502072</v>
      </c>
      <c r="Q145">
        <f t="shared" si="71"/>
        <v>132.61351484754752</v>
      </c>
      <c r="R145">
        <f t="shared" si="59"/>
        <v>7.3708432294608475</v>
      </c>
      <c r="S145">
        <f t="shared" si="60"/>
        <v>-2.9834587025422206</v>
      </c>
      <c r="T145">
        <f t="shared" si="60"/>
        <v>1.0102729035265066</v>
      </c>
      <c r="U145">
        <f t="shared" si="61"/>
        <v>0.99937105853675057</v>
      </c>
      <c r="V145">
        <f t="shared" si="61"/>
        <v>4.8178772907671065E-2</v>
      </c>
      <c r="W145">
        <f t="shared" si="61"/>
        <v>0.73307355350196646</v>
      </c>
      <c r="X145">
        <f t="shared" si="62"/>
        <v>73.241537923913526</v>
      </c>
      <c r="Y145">
        <f t="shared" si="72"/>
        <v>115.74450624259087</v>
      </c>
      <c r="Z145">
        <f t="shared" si="73"/>
        <v>69</v>
      </c>
      <c r="AA145">
        <f t="shared" si="74"/>
        <v>1</v>
      </c>
    </row>
    <row r="146" spans="2:27" x14ac:dyDescent="0.25">
      <c r="B146">
        <v>55.6</v>
      </c>
      <c r="C146">
        <v>-7.9</v>
      </c>
      <c r="D146">
        <v>-4.5999999999999996</v>
      </c>
      <c r="E146">
        <v>5</v>
      </c>
      <c r="F146">
        <v>84</v>
      </c>
      <c r="G146">
        <f t="shared" si="63"/>
        <v>41.301902459748248</v>
      </c>
      <c r="H146">
        <f t="shared" si="63"/>
        <v>173.10195315132307</v>
      </c>
      <c r="I146">
        <f t="shared" si="63"/>
        <v>364.64602212806113</v>
      </c>
      <c r="J146">
        <f t="shared" si="64"/>
        <v>0.1183659012230962</v>
      </c>
      <c r="K146">
        <f t="shared" si="65"/>
        <v>0.39531138675961341</v>
      </c>
      <c r="L146">
        <f t="shared" si="66"/>
        <v>0.4369198643051313</v>
      </c>
      <c r="M146">
        <f t="shared" si="67"/>
        <v>0.52955697439513683</v>
      </c>
      <c r="N146">
        <f t="shared" si="68"/>
        <v>0.59756065098697542</v>
      </c>
      <c r="O146">
        <f t="shared" si="69"/>
        <v>0.60752485183442384</v>
      </c>
      <c r="P146">
        <f t="shared" si="70"/>
        <v>76.99837366082366</v>
      </c>
      <c r="Q146">
        <f t="shared" si="71"/>
        <v>49.022771393447883</v>
      </c>
      <c r="R146">
        <f t="shared" si="59"/>
        <v>7.5518701522099123</v>
      </c>
      <c r="S146">
        <f t="shared" ref="S146:T165" si="75">SUMPRODUCT($M146:$O146, INDEX($I$2:$K$4, S$10, 0))+INDEX($L$2:$L$4, S$10, 1)</f>
        <v>-2.9548778802803559</v>
      </c>
      <c r="T146">
        <f t="shared" si="75"/>
        <v>1.4392717212839372</v>
      </c>
      <c r="U146">
        <f t="shared" si="61"/>
        <v>0.9994751484732286</v>
      </c>
      <c r="V146">
        <f t="shared" si="61"/>
        <v>4.9506475015057783E-2</v>
      </c>
      <c r="W146">
        <f t="shared" si="61"/>
        <v>0.80834184797247266</v>
      </c>
      <c r="X146">
        <f t="shared" si="62"/>
        <v>77.512227181322984</v>
      </c>
      <c r="Y146">
        <f t="shared" si="72"/>
        <v>42.091196146764311</v>
      </c>
      <c r="Z146">
        <f t="shared" si="73"/>
        <v>84</v>
      </c>
      <c r="AA146">
        <f t="shared" si="74"/>
        <v>0</v>
      </c>
    </row>
    <row r="147" spans="2:27" x14ac:dyDescent="0.25">
      <c r="B147">
        <v>55.6</v>
      </c>
      <c r="C147">
        <v>-5.5</v>
      </c>
      <c r="D147">
        <v>-2.5</v>
      </c>
      <c r="E147">
        <v>7</v>
      </c>
      <c r="F147">
        <v>84</v>
      </c>
      <c r="G147">
        <f t="shared" si="63"/>
        <v>45.896469588552698</v>
      </c>
      <c r="H147">
        <f t="shared" si="63"/>
        <v>180.58630946621247</v>
      </c>
      <c r="I147">
        <f t="shared" si="63"/>
        <v>394.01688452086842</v>
      </c>
      <c r="J147">
        <f t="shared" si="64"/>
        <v>0.36622061795371441</v>
      </c>
      <c r="K147">
        <f t="shared" si="65"/>
        <v>0.51369307745027482</v>
      </c>
      <c r="L147">
        <f t="shared" si="66"/>
        <v>0.65131357349275976</v>
      </c>
      <c r="M147">
        <f t="shared" si="67"/>
        <v>0.59054543179960284</v>
      </c>
      <c r="N147">
        <f t="shared" si="68"/>
        <v>0.62567181819598527</v>
      </c>
      <c r="O147">
        <f t="shared" si="69"/>
        <v>0.65730641237742926</v>
      </c>
      <c r="P147">
        <f t="shared" si="70"/>
        <v>81.247427915721886</v>
      </c>
      <c r="Q147">
        <f t="shared" si="71"/>
        <v>7.5766530791471611</v>
      </c>
      <c r="R147">
        <f t="shared" si="59"/>
        <v>7.8318422870207272</v>
      </c>
      <c r="S147">
        <f t="shared" si="75"/>
        <v>-2.9086920690720715</v>
      </c>
      <c r="T147">
        <f t="shared" si="75"/>
        <v>2.1092210378960772</v>
      </c>
      <c r="U147">
        <f t="shared" si="61"/>
        <v>0.99960326384765696</v>
      </c>
      <c r="V147">
        <f t="shared" si="61"/>
        <v>5.1725551901811953E-2</v>
      </c>
      <c r="W147">
        <f t="shared" si="61"/>
        <v>0.8917961896460469</v>
      </c>
      <c r="X147">
        <f t="shared" si="62"/>
        <v>82.271788985214968</v>
      </c>
      <c r="Y147">
        <f t="shared" si="72"/>
        <v>2.9867133116243094</v>
      </c>
      <c r="Z147">
        <f t="shared" si="73"/>
        <v>84</v>
      </c>
      <c r="AA147">
        <f t="shared" si="74"/>
        <v>0</v>
      </c>
    </row>
    <row r="148" spans="2:27" x14ac:dyDescent="0.25">
      <c r="B148">
        <v>55.6</v>
      </c>
      <c r="C148">
        <v>-7.4</v>
      </c>
      <c r="D148">
        <v>-2.6</v>
      </c>
      <c r="E148">
        <v>7</v>
      </c>
      <c r="F148">
        <v>84</v>
      </c>
      <c r="G148">
        <f t="shared" si="63"/>
        <v>50.516223908288175</v>
      </c>
      <c r="H148">
        <f t="shared" si="63"/>
        <v>192.10558990264337</v>
      </c>
      <c r="I148">
        <f t="shared" si="63"/>
        <v>401.5506243154943</v>
      </c>
      <c r="J148">
        <f t="shared" si="64"/>
        <v>0.61543406204611451</v>
      </c>
      <c r="K148">
        <f t="shared" si="65"/>
        <v>0.6958960400339318</v>
      </c>
      <c r="L148">
        <f t="shared" si="66"/>
        <v>0.70630638906019905</v>
      </c>
      <c r="M148">
        <f t="shared" si="67"/>
        <v>0.64917938632701411</v>
      </c>
      <c r="N148">
        <f t="shared" si="68"/>
        <v>0.66727724421110279</v>
      </c>
      <c r="O148">
        <f t="shared" si="69"/>
        <v>0.6695844937345371</v>
      </c>
      <c r="P148">
        <f t="shared" si="70"/>
        <v>83.911163021309406</v>
      </c>
      <c r="Q148">
        <f t="shared" si="71"/>
        <v>7.8920087828730588E-3</v>
      </c>
      <c r="R148">
        <f t="shared" si="59"/>
        <v>8.0556460188407577</v>
      </c>
      <c r="S148">
        <f t="shared" si="75"/>
        <v>-2.8716381064408791</v>
      </c>
      <c r="T148">
        <f t="shared" si="75"/>
        <v>2.6568251148683366</v>
      </c>
      <c r="U148">
        <f t="shared" si="61"/>
        <v>0.9996827953071975</v>
      </c>
      <c r="V148">
        <f t="shared" si="61"/>
        <v>5.357353365906159E-2</v>
      </c>
      <c r="W148">
        <f t="shared" si="61"/>
        <v>0.93443040876061123</v>
      </c>
      <c r="X148">
        <f t="shared" si="62"/>
        <v>84.726662333941746</v>
      </c>
      <c r="Y148">
        <f t="shared" si="72"/>
        <v>0.52803814756966616</v>
      </c>
      <c r="Z148">
        <f t="shared" si="73"/>
        <v>84</v>
      </c>
      <c r="AA148">
        <f t="shared" si="74"/>
        <v>0</v>
      </c>
    </row>
    <row r="149" spans="2:27" x14ac:dyDescent="0.25">
      <c r="B149">
        <v>46.1</v>
      </c>
      <c r="C149">
        <v>-6.3</v>
      </c>
      <c r="D149">
        <v>-2.6</v>
      </c>
      <c r="E149">
        <v>7</v>
      </c>
      <c r="F149">
        <v>84</v>
      </c>
      <c r="G149">
        <f t="shared" si="63"/>
        <v>41.994046402539638</v>
      </c>
      <c r="H149">
        <f t="shared" si="63"/>
        <v>157.25752153516561</v>
      </c>
      <c r="I149">
        <f t="shared" si="63"/>
        <v>326.29298144531964</v>
      </c>
      <c r="J149">
        <f t="shared" si="64"/>
        <v>0.15570372567273316</v>
      </c>
      <c r="K149">
        <f t="shared" si="65"/>
        <v>0.14469656781763107</v>
      </c>
      <c r="L149">
        <f t="shared" si="66"/>
        <v>0.15696040854837312</v>
      </c>
      <c r="M149">
        <f t="shared" si="67"/>
        <v>0.53884747938700883</v>
      </c>
      <c r="N149">
        <f t="shared" si="68"/>
        <v>0.53611115869398995</v>
      </c>
      <c r="O149">
        <f t="shared" si="69"/>
        <v>0.53915973832704278</v>
      </c>
      <c r="P149">
        <f t="shared" si="70"/>
        <v>71.740897139703208</v>
      </c>
      <c r="Q149">
        <f t="shared" si="71"/>
        <v>150.285602939337</v>
      </c>
      <c r="R149">
        <f t="shared" si="59"/>
        <v>7.305436124523073</v>
      </c>
      <c r="S149">
        <f t="shared" si="75"/>
        <v>-2.9943562116092188</v>
      </c>
      <c r="T149">
        <f t="shared" si="75"/>
        <v>0.85126387342151766</v>
      </c>
      <c r="U149">
        <f t="shared" si="61"/>
        <v>0.99932857468903369</v>
      </c>
      <c r="V149">
        <f t="shared" si="61"/>
        <v>4.7681492919061014E-2</v>
      </c>
      <c r="W149">
        <f t="shared" si="61"/>
        <v>0.70083220154194759</v>
      </c>
      <c r="X149">
        <f t="shared" si="62"/>
        <v>71.414524857569475</v>
      </c>
      <c r="Y149">
        <f t="shared" si="72"/>
        <v>158.39418456073665</v>
      </c>
      <c r="Z149">
        <f t="shared" si="73"/>
        <v>69</v>
      </c>
      <c r="AA149">
        <f t="shared" si="74"/>
        <v>1</v>
      </c>
    </row>
    <row r="150" spans="2:27" x14ac:dyDescent="0.25">
      <c r="B150">
        <v>55.6</v>
      </c>
      <c r="C150">
        <v>-6.5</v>
      </c>
      <c r="D150">
        <v>-2.5</v>
      </c>
      <c r="E150">
        <v>8</v>
      </c>
      <c r="F150">
        <v>84</v>
      </c>
      <c r="G150">
        <f t="shared" si="63"/>
        <v>49.670137829318648</v>
      </c>
      <c r="H150">
        <f t="shared" si="63"/>
        <v>188.15356712506838</v>
      </c>
      <c r="I150">
        <f t="shared" si="63"/>
        <v>399.56330886169053</v>
      </c>
      <c r="J150">
        <f t="shared" si="64"/>
        <v>0.56979180249177874</v>
      </c>
      <c r="K150">
        <f t="shared" si="65"/>
        <v>0.6333860367185371</v>
      </c>
      <c r="L150">
        <f t="shared" si="66"/>
        <v>0.6917999055334767</v>
      </c>
      <c r="M150">
        <f t="shared" si="67"/>
        <v>0.63871513327259299</v>
      </c>
      <c r="N150">
        <f t="shared" si="68"/>
        <v>0.65325683878188678</v>
      </c>
      <c r="O150">
        <f t="shared" si="69"/>
        <v>0.666367205018771</v>
      </c>
      <c r="P150">
        <f t="shared" si="70"/>
        <v>83.186819098331057</v>
      </c>
      <c r="Q150">
        <f t="shared" si="71"/>
        <v>0.66126317883911523</v>
      </c>
      <c r="R150">
        <f t="shared" si="59"/>
        <v>8.0004694056398531</v>
      </c>
      <c r="S150">
        <f t="shared" si="75"/>
        <v>-2.8806960288481687</v>
      </c>
      <c r="T150">
        <f t="shared" si="75"/>
        <v>2.5212449643591235</v>
      </c>
      <c r="U150">
        <f t="shared" si="61"/>
        <v>0.9996648071950841</v>
      </c>
      <c r="V150">
        <f t="shared" si="61"/>
        <v>5.3116118878004416E-2</v>
      </c>
      <c r="W150">
        <f t="shared" si="61"/>
        <v>0.92561781540840049</v>
      </c>
      <c r="X150">
        <f t="shared" si="62"/>
        <v>84.216766334475977</v>
      </c>
      <c r="Y150">
        <f t="shared" si="72"/>
        <v>4.6987643762151296E-2</v>
      </c>
      <c r="Z150">
        <f t="shared" si="73"/>
        <v>84</v>
      </c>
      <c r="AA150">
        <f t="shared" si="74"/>
        <v>0</v>
      </c>
    </row>
    <row r="151" spans="2:27" x14ac:dyDescent="0.25">
      <c r="B151">
        <v>50.9</v>
      </c>
      <c r="C151">
        <v>-7.3</v>
      </c>
      <c r="D151">
        <v>-2.5</v>
      </c>
      <c r="E151">
        <v>8</v>
      </c>
      <c r="F151">
        <v>84</v>
      </c>
      <c r="G151">
        <f t="shared" si="63"/>
        <v>49.015570993010236</v>
      </c>
      <c r="H151">
        <f t="shared" si="63"/>
        <v>179.78301915489186</v>
      </c>
      <c r="I151">
        <f t="shared" si="63"/>
        <v>369.01325852196555</v>
      </c>
      <c r="J151">
        <f t="shared" si="64"/>
        <v>0.53448108153672469</v>
      </c>
      <c r="K151">
        <f t="shared" si="65"/>
        <v>0.50098725998667004</v>
      </c>
      <c r="L151">
        <f t="shared" si="66"/>
        <v>0.46879866979834928</v>
      </c>
      <c r="M151">
        <f t="shared" si="67"/>
        <v>0.63052764528135263</v>
      </c>
      <c r="N151">
        <f t="shared" si="68"/>
        <v>0.62269131289838675</v>
      </c>
      <c r="O151">
        <f t="shared" si="69"/>
        <v>0.61509937825919092</v>
      </c>
      <c r="P151">
        <f t="shared" si="70"/>
        <v>79.499736186594902</v>
      </c>
      <c r="Q151">
        <f t="shared" si="71"/>
        <v>20.252374390243396</v>
      </c>
      <c r="R151">
        <f t="shared" si="59"/>
        <v>7.8165963705536914</v>
      </c>
      <c r="S151">
        <f t="shared" si="75"/>
        <v>-2.9104473466078935</v>
      </c>
      <c r="T151">
        <f t="shared" si="75"/>
        <v>2.0851730729623839</v>
      </c>
      <c r="U151">
        <f t="shared" si="61"/>
        <v>0.99959717135314952</v>
      </c>
      <c r="V151">
        <f t="shared" si="61"/>
        <v>5.1639523218428851E-2</v>
      </c>
      <c r="W151">
        <f t="shared" si="61"/>
        <v>0.88945370557020553</v>
      </c>
      <c r="X151">
        <f t="shared" si="62"/>
        <v>82.137386339901923</v>
      </c>
      <c r="Y151">
        <f t="shared" si="72"/>
        <v>3.4693296467839554</v>
      </c>
      <c r="Z151">
        <f t="shared" si="73"/>
        <v>84</v>
      </c>
      <c r="AA151">
        <f t="shared" si="74"/>
        <v>0</v>
      </c>
    </row>
    <row r="152" spans="2:27" x14ac:dyDescent="0.25">
      <c r="B152">
        <v>60.4</v>
      </c>
      <c r="C152">
        <v>-5.7</v>
      </c>
      <c r="D152">
        <v>-3.8</v>
      </c>
      <c r="E152">
        <v>3</v>
      </c>
      <c r="F152">
        <v>84</v>
      </c>
      <c r="G152">
        <f t="shared" si="63"/>
        <v>39.374371240152939</v>
      </c>
      <c r="H152">
        <f t="shared" si="63"/>
        <v>178.7340095317235</v>
      </c>
      <c r="I152">
        <f t="shared" si="63"/>
        <v>403.11687007388235</v>
      </c>
      <c r="J152">
        <f t="shared" si="64"/>
        <v>1.4384896913222756E-2</v>
      </c>
      <c r="K152">
        <f t="shared" si="65"/>
        <v>0.48439484675610367</v>
      </c>
      <c r="L152">
        <f t="shared" si="66"/>
        <v>0.71773925858746335</v>
      </c>
      <c r="M152">
        <f t="shared" si="67"/>
        <v>0.50359616221711967</v>
      </c>
      <c r="N152">
        <f t="shared" si="68"/>
        <v>0.61878511540809655</v>
      </c>
      <c r="O152">
        <f t="shared" si="69"/>
        <v>0.67210899226871779</v>
      </c>
      <c r="P152">
        <f t="shared" si="70"/>
        <v>80.641636756565077</v>
      </c>
      <c r="Q152">
        <f t="shared" si="71"/>
        <v>11.278603674854734</v>
      </c>
      <c r="R152">
        <f t="shared" si="59"/>
        <v>7.6776982442345423</v>
      </c>
      <c r="S152">
        <f t="shared" si="75"/>
        <v>-2.9350707275588146</v>
      </c>
      <c r="T152">
        <f t="shared" si="75"/>
        <v>1.7282665633079048</v>
      </c>
      <c r="U152">
        <f t="shared" si="61"/>
        <v>0.99953717482942706</v>
      </c>
      <c r="V152">
        <f t="shared" si="61"/>
        <v>5.0446872569686066E-2</v>
      </c>
      <c r="W152">
        <f t="shared" si="61"/>
        <v>0.8491905603802884</v>
      </c>
      <c r="X152">
        <f t="shared" si="62"/>
        <v>79.837172351866741</v>
      </c>
      <c r="Y152">
        <f t="shared" si="72"/>
        <v>17.329134028062683</v>
      </c>
      <c r="Z152">
        <f t="shared" si="73"/>
        <v>84</v>
      </c>
      <c r="AA152">
        <f t="shared" si="74"/>
        <v>0</v>
      </c>
    </row>
    <row r="153" spans="2:27" x14ac:dyDescent="0.25">
      <c r="B153">
        <v>55.6</v>
      </c>
      <c r="C153">
        <v>-7.4</v>
      </c>
      <c r="D153">
        <v>-2.5</v>
      </c>
      <c r="E153">
        <v>7</v>
      </c>
      <c r="F153">
        <v>84</v>
      </c>
      <c r="G153">
        <f t="shared" si="63"/>
        <v>50.930777633264341</v>
      </c>
      <c r="H153">
        <f t="shared" si="63"/>
        <v>193.12388657348654</v>
      </c>
      <c r="I153">
        <f t="shared" si="63"/>
        <v>403.46264350274964</v>
      </c>
      <c r="J153">
        <f t="shared" si="64"/>
        <v>0.637797234286962</v>
      </c>
      <c r="K153">
        <f t="shared" si="65"/>
        <v>0.71200265982156385</v>
      </c>
      <c r="L153">
        <f t="shared" si="66"/>
        <v>0.72026324467142455</v>
      </c>
      <c r="M153">
        <f t="shared" si="67"/>
        <v>0.65425535281058667</v>
      </c>
      <c r="N153">
        <f t="shared" si="68"/>
        <v>0.670843523314824</v>
      </c>
      <c r="O153">
        <f t="shared" si="69"/>
        <v>0.67266498270495023</v>
      </c>
      <c r="P153">
        <f t="shared" si="70"/>
        <v>84.245807442874181</v>
      </c>
      <c r="Q153">
        <f t="shared" si="71"/>
        <v>6.0421298972343752E-2</v>
      </c>
      <c r="R153">
        <f t="shared" ref="R153:R184" si="76">SUMPRODUCT($M153:$O153, INDEX($I$2:$K$4, R$10, 0))+INDEX($L$2:$L$4, R$10, 1)</f>
        <v>8.0791634126083256</v>
      </c>
      <c r="S153">
        <f t="shared" si="75"/>
        <v>-2.8677617998995899</v>
      </c>
      <c r="T153">
        <f t="shared" si="75"/>
        <v>2.7136569703502698</v>
      </c>
      <c r="U153">
        <f t="shared" si="61"/>
        <v>0.99969016581627523</v>
      </c>
      <c r="V153">
        <f t="shared" si="61"/>
        <v>5.3770416075199196E-2</v>
      </c>
      <c r="W153">
        <f t="shared" si="61"/>
        <v>0.93782771690016964</v>
      </c>
      <c r="X153">
        <f t="shared" si="62"/>
        <v>84.923902744479449</v>
      </c>
      <c r="Y153">
        <f t="shared" si="72"/>
        <v>0.85359628125665754</v>
      </c>
      <c r="Z153">
        <f t="shared" si="73"/>
        <v>84</v>
      </c>
      <c r="AA153">
        <f t="shared" si="74"/>
        <v>0</v>
      </c>
    </row>
    <row r="154" spans="2:27" x14ac:dyDescent="0.25">
      <c r="B154">
        <v>55.6</v>
      </c>
      <c r="C154">
        <v>-6.6</v>
      </c>
      <c r="D154">
        <v>-4.5</v>
      </c>
      <c r="E154">
        <v>5</v>
      </c>
      <c r="F154">
        <v>84</v>
      </c>
      <c r="G154">
        <f t="shared" si="63"/>
        <v>38.271929627816448</v>
      </c>
      <c r="H154">
        <f t="shared" si="63"/>
        <v>165.54190759087345</v>
      </c>
      <c r="I154">
        <f t="shared" si="63"/>
        <v>360.09515359087135</v>
      </c>
      <c r="J154">
        <f t="shared" si="64"/>
        <v>-4.5086506132488879E-2</v>
      </c>
      <c r="K154">
        <f t="shared" si="65"/>
        <v>0.27573250281952122</v>
      </c>
      <c r="L154">
        <f t="shared" si="66"/>
        <v>0.40370062910990145</v>
      </c>
      <c r="M154">
        <f t="shared" si="67"/>
        <v>0.4887302824858073</v>
      </c>
      <c r="N154">
        <f t="shared" si="68"/>
        <v>0.56849968113728466</v>
      </c>
      <c r="O154">
        <f t="shared" si="69"/>
        <v>0.59957645041587171</v>
      </c>
      <c r="P154">
        <f t="shared" si="70"/>
        <v>75.172213270205233</v>
      </c>
      <c r="Q154">
        <f t="shared" si="71"/>
        <v>77.929818546740577</v>
      </c>
      <c r="R154">
        <f t="shared" si="76"/>
        <v>7.3971096581586311</v>
      </c>
      <c r="S154">
        <f t="shared" si="75"/>
        <v>-2.9805050586168114</v>
      </c>
      <c r="T154">
        <f t="shared" si="75"/>
        <v>1.0603799678900536</v>
      </c>
      <c r="U154">
        <f t="shared" si="61"/>
        <v>0.99938735351955077</v>
      </c>
      <c r="V154">
        <f t="shared" si="61"/>
        <v>4.8314400765931666E-2</v>
      </c>
      <c r="W154">
        <f t="shared" si="61"/>
        <v>0.74276315096396062</v>
      </c>
      <c r="X154">
        <f t="shared" si="62"/>
        <v>73.790219883858853</v>
      </c>
      <c r="Y154">
        <f t="shared" si="72"/>
        <v>104.23961001995113</v>
      </c>
      <c r="Z154">
        <f t="shared" si="73"/>
        <v>84</v>
      </c>
      <c r="AA154">
        <f t="shared" si="74"/>
        <v>0</v>
      </c>
    </row>
    <row r="155" spans="2:27" x14ac:dyDescent="0.25">
      <c r="B155">
        <v>50.9</v>
      </c>
      <c r="C155">
        <v>-7.4</v>
      </c>
      <c r="D155">
        <v>-3.9</v>
      </c>
      <c r="E155">
        <v>5</v>
      </c>
      <c r="F155">
        <v>84</v>
      </c>
      <c r="G155">
        <f t="shared" si="63"/>
        <v>40.104685141365046</v>
      </c>
      <c r="H155">
        <f t="shared" si="63"/>
        <v>163.28113964575607</v>
      </c>
      <c r="I155">
        <f t="shared" si="63"/>
        <v>341.01721837467829</v>
      </c>
      <c r="J155">
        <f t="shared" si="64"/>
        <v>5.3781806357542816E-2</v>
      </c>
      <c r="K155">
        <f t="shared" si="65"/>
        <v>0.23997344481344829</v>
      </c>
      <c r="L155">
        <f t="shared" si="66"/>
        <v>0.26444052704212684</v>
      </c>
      <c r="M155">
        <f t="shared" si="67"/>
        <v>0.51344221163186377</v>
      </c>
      <c r="N155">
        <f t="shared" si="68"/>
        <v>0.55970710514853572</v>
      </c>
      <c r="O155">
        <f t="shared" si="69"/>
        <v>0.56572755669955532</v>
      </c>
      <c r="P155">
        <f t="shared" si="70"/>
        <v>73.481654966992977</v>
      </c>
      <c r="Q155">
        <f t="shared" si="71"/>
        <v>110.63558223338352</v>
      </c>
      <c r="R155">
        <f t="shared" si="76"/>
        <v>7.357680661464383</v>
      </c>
      <c r="S155">
        <f t="shared" si="75"/>
        <v>-2.9864176920256034</v>
      </c>
      <c r="T155">
        <f t="shared" si="75"/>
        <v>0.97382968926833335</v>
      </c>
      <c r="U155">
        <f t="shared" si="61"/>
        <v>0.99936273063957881</v>
      </c>
      <c r="V155">
        <f t="shared" si="61"/>
        <v>4.8043262082358297E-2</v>
      </c>
      <c r="W155">
        <f t="shared" si="61"/>
        <v>0.72588217762806362</v>
      </c>
      <c r="X155">
        <f t="shared" si="62"/>
        <v>72.833245611310986</v>
      </c>
      <c r="Y155">
        <f t="shared" si="72"/>
        <v>124.69640357730536</v>
      </c>
      <c r="Z155">
        <f t="shared" si="73"/>
        <v>69</v>
      </c>
      <c r="AA155">
        <f t="shared" si="74"/>
        <v>1</v>
      </c>
    </row>
    <row r="156" spans="2:27" x14ac:dyDescent="0.25">
      <c r="B156">
        <v>55.6</v>
      </c>
      <c r="C156">
        <v>-6.3</v>
      </c>
      <c r="D156">
        <v>-2.2999999999999998</v>
      </c>
      <c r="E156">
        <v>7</v>
      </c>
      <c r="F156">
        <v>84</v>
      </c>
      <c r="G156">
        <f t="shared" si="63"/>
        <v>48.845285688909932</v>
      </c>
      <c r="H156">
        <f t="shared" si="63"/>
        <v>187.90188264254058</v>
      </c>
      <c r="I156">
        <f t="shared" si="63"/>
        <v>401.81808457196064</v>
      </c>
      <c r="J156">
        <f t="shared" si="64"/>
        <v>0.52529501141782964</v>
      </c>
      <c r="K156">
        <f t="shared" si="65"/>
        <v>0.62940508855029309</v>
      </c>
      <c r="L156">
        <f t="shared" si="66"/>
        <v>0.70825872521149069</v>
      </c>
      <c r="M156">
        <f t="shared" si="67"/>
        <v>0.6283850811653745</v>
      </c>
      <c r="N156">
        <f t="shared" si="68"/>
        <v>0.65235455559328093</v>
      </c>
      <c r="O156">
        <f t="shared" si="69"/>
        <v>0.67001628763317223</v>
      </c>
      <c r="P156">
        <f t="shared" si="70"/>
        <v>83.21082973428237</v>
      </c>
      <c r="Q156">
        <f t="shared" si="71"/>
        <v>0.62278970829283409</v>
      </c>
      <c r="R156">
        <f t="shared" si="76"/>
        <v>7.9859369619587026</v>
      </c>
      <c r="S156">
        <f t="shared" si="75"/>
        <v>-2.8832197266998203</v>
      </c>
      <c r="T156">
        <f t="shared" si="75"/>
        <v>2.4845631189276478</v>
      </c>
      <c r="U156">
        <f t="shared" si="61"/>
        <v>0.99965990212620603</v>
      </c>
      <c r="V156">
        <f t="shared" si="61"/>
        <v>5.2989333063707407E-2</v>
      </c>
      <c r="W156">
        <f t="shared" si="61"/>
        <v>0.92305252680759764</v>
      </c>
      <c r="X156">
        <f t="shared" si="62"/>
        <v>84.068550103085627</v>
      </c>
      <c r="Y156">
        <f t="shared" si="72"/>
        <v>4.6991166330501233E-3</v>
      </c>
      <c r="Z156">
        <f t="shared" si="73"/>
        <v>84</v>
      </c>
      <c r="AA156">
        <f t="shared" si="74"/>
        <v>0</v>
      </c>
    </row>
    <row r="157" spans="2:27" x14ac:dyDescent="0.25">
      <c r="B157">
        <v>60.4</v>
      </c>
      <c r="C157">
        <v>-6.2</v>
      </c>
      <c r="D157">
        <v>-3.8</v>
      </c>
      <c r="E157">
        <v>6</v>
      </c>
      <c r="F157">
        <v>84</v>
      </c>
      <c r="G157">
        <f t="shared" si="63"/>
        <v>44.071286429935483</v>
      </c>
      <c r="H157">
        <f t="shared" si="63"/>
        <v>184.9389705250359</v>
      </c>
      <c r="I157">
        <f t="shared" si="63"/>
        <v>407.32751285703125</v>
      </c>
      <c r="J157">
        <f t="shared" si="64"/>
        <v>0.26776079745735393</v>
      </c>
      <c r="K157">
        <f t="shared" si="65"/>
        <v>0.58254006354603716</v>
      </c>
      <c r="L157">
        <f t="shared" si="66"/>
        <v>0.74847500315873905</v>
      </c>
      <c r="M157">
        <f t="shared" si="67"/>
        <v>0.56654310163600297</v>
      </c>
      <c r="N157">
        <f t="shared" si="68"/>
        <v>0.64165166525751616</v>
      </c>
      <c r="O157">
        <f t="shared" si="69"/>
        <v>0.67884631924079175</v>
      </c>
      <c r="P157">
        <f t="shared" si="70"/>
        <v>82.519430474522593</v>
      </c>
      <c r="Q157">
        <f t="shared" si="71"/>
        <v>2.1920861197723926</v>
      </c>
      <c r="R157">
        <f t="shared" si="76"/>
        <v>7.8612338123159828</v>
      </c>
      <c r="S157">
        <f t="shared" si="75"/>
        <v>-2.9044012256510152</v>
      </c>
      <c r="T157">
        <f t="shared" si="75"/>
        <v>2.1765134238325334</v>
      </c>
      <c r="U157">
        <f t="shared" si="61"/>
        <v>0.99961475040542691</v>
      </c>
      <c r="V157">
        <f t="shared" si="61"/>
        <v>5.1936423136033451E-2</v>
      </c>
      <c r="W157">
        <f t="shared" si="61"/>
        <v>0.89812049266305161</v>
      </c>
      <c r="X157">
        <f t="shared" si="62"/>
        <v>82.633886608288179</v>
      </c>
      <c r="Y157">
        <f t="shared" si="72"/>
        <v>1.8662657990143743</v>
      </c>
      <c r="Z157">
        <f t="shared" si="73"/>
        <v>84</v>
      </c>
      <c r="AA157">
        <f t="shared" si="74"/>
        <v>0</v>
      </c>
    </row>
    <row r="158" spans="2:27" x14ac:dyDescent="0.25">
      <c r="B158">
        <v>55.6</v>
      </c>
      <c r="C158">
        <v>-7.8</v>
      </c>
      <c r="D158">
        <v>-2.5</v>
      </c>
      <c r="E158">
        <v>7</v>
      </c>
      <c r="F158">
        <v>84</v>
      </c>
      <c r="G158">
        <f t="shared" si="63"/>
        <v>51.990631958466793</v>
      </c>
      <c r="H158">
        <f t="shared" si="63"/>
        <v>195.76337649080742</v>
      </c>
      <c r="I158">
        <f t="shared" si="63"/>
        <v>405.45122434104047</v>
      </c>
      <c r="J158">
        <f t="shared" si="64"/>
        <v>0.69497125877817201</v>
      </c>
      <c r="K158">
        <f t="shared" si="65"/>
        <v>0.7537520455839406</v>
      </c>
      <c r="L158">
        <f t="shared" si="66"/>
        <v>0.73477896491956485</v>
      </c>
      <c r="M158">
        <f t="shared" si="67"/>
        <v>0.66707189407505518</v>
      </c>
      <c r="N158">
        <f t="shared" si="68"/>
        <v>0.67999570090667671</v>
      </c>
      <c r="O158">
        <f t="shared" si="69"/>
        <v>0.67585310619660399</v>
      </c>
      <c r="P158">
        <f t="shared" si="70"/>
        <v>84.856045898654358</v>
      </c>
      <c r="Q158">
        <f t="shared" si="71"/>
        <v>0.73281458060294735</v>
      </c>
      <c r="R158">
        <f t="shared" si="76"/>
        <v>8.1292516046563392</v>
      </c>
      <c r="S158">
        <f t="shared" si="75"/>
        <v>-2.8594739970199003</v>
      </c>
      <c r="T158">
        <f t="shared" si="75"/>
        <v>2.8360448124758566</v>
      </c>
      <c r="U158">
        <f t="shared" si="61"/>
        <v>0.99970529813800013</v>
      </c>
      <c r="V158">
        <f t="shared" si="61"/>
        <v>5.4193655338382149E-2</v>
      </c>
      <c r="W158">
        <f t="shared" si="61"/>
        <v>0.94459282232310904</v>
      </c>
      <c r="X158">
        <f t="shared" si="62"/>
        <v>85.317687768766831</v>
      </c>
      <c r="Y158">
        <f t="shared" si="72"/>
        <v>1.7363010559577092</v>
      </c>
      <c r="Z158">
        <f t="shared" si="73"/>
        <v>84</v>
      </c>
      <c r="AA158">
        <f t="shared" si="74"/>
        <v>0</v>
      </c>
    </row>
    <row r="159" spans="2:27" x14ac:dyDescent="0.25">
      <c r="B159">
        <v>60.4</v>
      </c>
      <c r="C159">
        <v>-6.2</v>
      </c>
      <c r="D159">
        <v>-4.2</v>
      </c>
      <c r="E159">
        <v>7</v>
      </c>
      <c r="F159">
        <v>84</v>
      </c>
      <c r="G159">
        <f t="shared" si="63"/>
        <v>43.537103957790627</v>
      </c>
      <c r="H159">
        <f t="shared" si="63"/>
        <v>181.83431670721689</v>
      </c>
      <c r="I159">
        <f t="shared" si="63"/>
        <v>400.25440835310519</v>
      </c>
      <c r="J159">
        <f t="shared" si="64"/>
        <v>0.23894423180400226</v>
      </c>
      <c r="K159">
        <f t="shared" si="65"/>
        <v>0.53343307925782812</v>
      </c>
      <c r="L159">
        <f t="shared" si="66"/>
        <v>0.6968446121342049</v>
      </c>
      <c r="M159">
        <f t="shared" si="67"/>
        <v>0.55945345541243574</v>
      </c>
      <c r="N159">
        <f t="shared" si="68"/>
        <v>0.63028346663536783</v>
      </c>
      <c r="O159">
        <f t="shared" si="69"/>
        <v>0.66748781117118827</v>
      </c>
      <c r="P159">
        <f t="shared" si="70"/>
        <v>81.495140598343383</v>
      </c>
      <c r="Q159">
        <f t="shared" si="71"/>
        <v>6.2743206220675454</v>
      </c>
      <c r="R159">
        <f t="shared" si="76"/>
        <v>7.800973175993315</v>
      </c>
      <c r="S159">
        <f t="shared" si="75"/>
        <v>-2.914225895065639</v>
      </c>
      <c r="T159">
        <f t="shared" si="75"/>
        <v>2.0316244253542948</v>
      </c>
      <c r="U159">
        <f t="shared" si="61"/>
        <v>0.99959083105905711</v>
      </c>
      <c r="V159">
        <f t="shared" si="61"/>
        <v>5.1454789993342583E-2</v>
      </c>
      <c r="W159">
        <f t="shared" si="61"/>
        <v>0.88407766000416632</v>
      </c>
      <c r="X159">
        <f t="shared" si="62"/>
        <v>81.829453851326775</v>
      </c>
      <c r="Y159">
        <f t="shared" si="72"/>
        <v>4.7112705835201689</v>
      </c>
      <c r="Z159">
        <f t="shared" si="73"/>
        <v>84</v>
      </c>
      <c r="AA159">
        <f t="shared" si="74"/>
        <v>0</v>
      </c>
    </row>
    <row r="160" spans="2:27" x14ac:dyDescent="0.25">
      <c r="B160">
        <v>50.9</v>
      </c>
      <c r="C160">
        <v>-7.9</v>
      </c>
      <c r="D160">
        <v>-0.6</v>
      </c>
      <c r="E160">
        <v>7</v>
      </c>
      <c r="F160">
        <v>84</v>
      </c>
      <c r="G160">
        <f t="shared" si="63"/>
        <v>57.357840827601265</v>
      </c>
      <c r="H160">
        <f t="shared" si="63"/>
        <v>202.12135791134003</v>
      </c>
      <c r="I160">
        <f t="shared" si="63"/>
        <v>407.74952209215769</v>
      </c>
      <c r="J160">
        <f t="shared" si="64"/>
        <v>0.9845062675396048</v>
      </c>
      <c r="K160">
        <f t="shared" si="65"/>
        <v>0.85431761973292963</v>
      </c>
      <c r="L160">
        <f t="shared" si="66"/>
        <v>0.75155547536347589</v>
      </c>
      <c r="M160">
        <f t="shared" si="67"/>
        <v>0.72800144267067912</v>
      </c>
      <c r="N160">
        <f t="shared" si="68"/>
        <v>0.70147207669282008</v>
      </c>
      <c r="O160">
        <f t="shared" si="69"/>
        <v>0.67951753496543321</v>
      </c>
      <c r="P160">
        <f t="shared" si="70"/>
        <v>86.505350777548969</v>
      </c>
      <c r="Q160">
        <f t="shared" si="71"/>
        <v>6.2767825185652244</v>
      </c>
      <c r="R160">
        <f t="shared" si="76"/>
        <v>8.2996341817422827</v>
      </c>
      <c r="S160">
        <f t="shared" si="75"/>
        <v>-2.8309593294016833</v>
      </c>
      <c r="T160">
        <f t="shared" si="75"/>
        <v>3.2530416454551325</v>
      </c>
      <c r="U160">
        <f t="shared" si="61"/>
        <v>0.99975145403472332</v>
      </c>
      <c r="V160">
        <f t="shared" si="61"/>
        <v>5.5673940302422738E-2</v>
      </c>
      <c r="W160">
        <f t="shared" si="61"/>
        <v>0.96278225621856584</v>
      </c>
      <c r="X160">
        <f t="shared" si="62"/>
        <v>86.387639608195812</v>
      </c>
      <c r="Y160">
        <f t="shared" si="72"/>
        <v>5.700822898625451</v>
      </c>
      <c r="Z160">
        <f t="shared" si="73"/>
        <v>84</v>
      </c>
      <c r="AA160">
        <f t="shared" si="74"/>
        <v>0</v>
      </c>
    </row>
    <row r="161" spans="2:27" x14ac:dyDescent="0.25">
      <c r="B161">
        <v>60.4</v>
      </c>
      <c r="C161">
        <v>-6.3</v>
      </c>
      <c r="D161">
        <v>-3.8</v>
      </c>
      <c r="E161">
        <v>5</v>
      </c>
      <c r="F161">
        <v>84</v>
      </c>
      <c r="G161">
        <f t="shared" si="63"/>
        <v>43.21221758347626</v>
      </c>
      <c r="H161">
        <f t="shared" si="63"/>
        <v>184.63031013881232</v>
      </c>
      <c r="I161">
        <f t="shared" si="63"/>
        <v>407.24968582150888</v>
      </c>
      <c r="J161">
        <f t="shared" si="64"/>
        <v>0.22141818027011628</v>
      </c>
      <c r="K161">
        <f t="shared" si="65"/>
        <v>0.5776579151243102</v>
      </c>
      <c r="L161">
        <f t="shared" si="66"/>
        <v>0.74790690180040764</v>
      </c>
      <c r="M161">
        <f t="shared" si="67"/>
        <v>0.55512949728013139</v>
      </c>
      <c r="N161">
        <f t="shared" si="68"/>
        <v>0.6405283147706452</v>
      </c>
      <c r="O161">
        <f t="shared" si="69"/>
        <v>0.67872245261274233</v>
      </c>
      <c r="P161">
        <f t="shared" si="70"/>
        <v>82.32573787519317</v>
      </c>
      <c r="Q161">
        <f t="shared" si="71"/>
        <v>2.8031536625626825</v>
      </c>
      <c r="R161">
        <f t="shared" si="76"/>
        <v>7.8362480206785206</v>
      </c>
      <c r="S161">
        <f t="shared" si="75"/>
        <v>-2.9086301818396638</v>
      </c>
      <c r="T161">
        <f t="shared" si="75"/>
        <v>2.1155718820095117</v>
      </c>
      <c r="U161">
        <f t="shared" si="61"/>
        <v>0.99960500722780898</v>
      </c>
      <c r="V161">
        <f t="shared" si="61"/>
        <v>5.1728587555964246E-2</v>
      </c>
      <c r="W161">
        <f t="shared" si="61"/>
        <v>0.89240749595574898</v>
      </c>
      <c r="X161">
        <f t="shared" si="62"/>
        <v>82.306236295465439</v>
      </c>
      <c r="Y161">
        <f t="shared" si="72"/>
        <v>2.8688354867986399</v>
      </c>
      <c r="Z161">
        <f t="shared" si="73"/>
        <v>84</v>
      </c>
      <c r="AA161">
        <f t="shared" si="74"/>
        <v>0</v>
      </c>
    </row>
    <row r="162" spans="2:27" x14ac:dyDescent="0.25">
      <c r="B162">
        <v>55.6</v>
      </c>
      <c r="C162">
        <v>-4.8</v>
      </c>
      <c r="D162">
        <v>-2.5</v>
      </c>
      <c r="E162">
        <v>8</v>
      </c>
      <c r="F162">
        <v>84</v>
      </c>
      <c r="G162">
        <f t="shared" si="63"/>
        <v>45.16575694720823</v>
      </c>
      <c r="H162">
        <f t="shared" si="63"/>
        <v>176.93573497645474</v>
      </c>
      <c r="I162">
        <f t="shared" si="63"/>
        <v>391.11184029895469</v>
      </c>
      <c r="J162">
        <f t="shared" si="64"/>
        <v>0.32680219840413605</v>
      </c>
      <c r="K162">
        <f t="shared" si="65"/>
        <v>0.45595114722843633</v>
      </c>
      <c r="L162">
        <f t="shared" si="66"/>
        <v>0.63010809447888194</v>
      </c>
      <c r="M162">
        <f t="shared" si="67"/>
        <v>0.58098109963610778</v>
      </c>
      <c r="N162">
        <f t="shared" si="68"/>
        <v>0.61205323732855321</v>
      </c>
      <c r="O162">
        <f t="shared" si="69"/>
        <v>0.65251397188362381</v>
      </c>
      <c r="P162">
        <f t="shared" si="70"/>
        <v>80.465082385135119</v>
      </c>
      <c r="Q162">
        <f t="shared" si="71"/>
        <v>12.495642543882019</v>
      </c>
      <c r="R162">
        <f t="shared" si="76"/>
        <v>7.775947908002081</v>
      </c>
      <c r="S162">
        <f t="shared" si="75"/>
        <v>-2.9178508950224229</v>
      </c>
      <c r="T162">
        <f t="shared" si="75"/>
        <v>1.9724679548280779</v>
      </c>
      <c r="U162">
        <f t="shared" si="61"/>
        <v>0.9995804666473026</v>
      </c>
      <c r="V162">
        <f t="shared" si="61"/>
        <v>5.1278151318837756E-2</v>
      </c>
      <c r="W162">
        <f t="shared" si="61"/>
        <v>0.8778759488859299</v>
      </c>
      <c r="X162">
        <f t="shared" si="62"/>
        <v>81.475365588675388</v>
      </c>
      <c r="Y162">
        <f t="shared" si="72"/>
        <v>6.3737789108443721</v>
      </c>
      <c r="Z162">
        <f t="shared" si="73"/>
        <v>84</v>
      </c>
      <c r="AA162">
        <f t="shared" si="74"/>
        <v>0</v>
      </c>
    </row>
    <row r="163" spans="2:27" x14ac:dyDescent="0.25">
      <c r="B163">
        <v>50.9</v>
      </c>
      <c r="C163">
        <v>-6.2</v>
      </c>
      <c r="D163">
        <v>-2.7</v>
      </c>
      <c r="E163">
        <v>7</v>
      </c>
      <c r="F163">
        <v>84</v>
      </c>
      <c r="G163">
        <f t="shared" si="63"/>
        <v>44.147831720991348</v>
      </c>
      <c r="H163">
        <f t="shared" si="63"/>
        <v>169.51929567501935</v>
      </c>
      <c r="I163">
        <f t="shared" si="63"/>
        <v>359.14565059706007</v>
      </c>
      <c r="J163">
        <f t="shared" si="64"/>
        <v>0.27189004639416292</v>
      </c>
      <c r="K163">
        <f t="shared" si="65"/>
        <v>0.33864371470254873</v>
      </c>
      <c r="L163">
        <f t="shared" si="66"/>
        <v>0.39676969647314619</v>
      </c>
      <c r="M163">
        <f t="shared" si="67"/>
        <v>0.56755684962939634</v>
      </c>
      <c r="N163">
        <f t="shared" si="68"/>
        <v>0.58386102744773183</v>
      </c>
      <c r="O163">
        <f t="shared" si="69"/>
        <v>0.59791129815594146</v>
      </c>
      <c r="P163">
        <f t="shared" si="70"/>
        <v>76.604008492193188</v>
      </c>
      <c r="Q163">
        <f t="shared" si="71"/>
        <v>54.70069038355048</v>
      </c>
      <c r="R163">
        <f t="shared" si="76"/>
        <v>7.5795002552018138</v>
      </c>
      <c r="S163">
        <f t="shared" si="75"/>
        <v>-2.9497275964243692</v>
      </c>
      <c r="T163">
        <f t="shared" si="75"/>
        <v>1.5072722346588474</v>
      </c>
      <c r="U163">
        <f t="shared" si="61"/>
        <v>0.99948944436311593</v>
      </c>
      <c r="V163">
        <f t="shared" si="61"/>
        <v>4.9749387691034624E-2</v>
      </c>
      <c r="W163">
        <f t="shared" si="61"/>
        <v>0.81865660028285614</v>
      </c>
      <c r="X163">
        <f t="shared" si="62"/>
        <v>78.099458222947391</v>
      </c>
      <c r="Y163">
        <f t="shared" si="72"/>
        <v>34.816393262743169</v>
      </c>
      <c r="Z163">
        <f t="shared" si="73"/>
        <v>84</v>
      </c>
      <c r="AA163">
        <f t="shared" si="74"/>
        <v>0</v>
      </c>
    </row>
    <row r="164" spans="2:27" x14ac:dyDescent="0.25">
      <c r="B164">
        <v>50.9</v>
      </c>
      <c r="C164">
        <v>-5.5</v>
      </c>
      <c r="D164">
        <v>-2.5</v>
      </c>
      <c r="E164">
        <v>8</v>
      </c>
      <c r="F164">
        <v>84</v>
      </c>
      <c r="G164">
        <f t="shared" si="63"/>
        <v>44.246226529599205</v>
      </c>
      <c r="H164">
        <f t="shared" si="63"/>
        <v>167.90531452694799</v>
      </c>
      <c r="I164">
        <f t="shared" si="63"/>
        <v>360.06464474965702</v>
      </c>
      <c r="J164">
        <f t="shared" si="64"/>
        <v>0.27719797132627955</v>
      </c>
      <c r="K164">
        <f t="shared" si="65"/>
        <v>0.31311502405597502</v>
      </c>
      <c r="L164">
        <f t="shared" si="66"/>
        <v>0.40347792868171939</v>
      </c>
      <c r="M164">
        <f t="shared" si="67"/>
        <v>0.56885913583551528</v>
      </c>
      <c r="N164">
        <f t="shared" si="68"/>
        <v>0.57764542049679379</v>
      </c>
      <c r="O164">
        <f t="shared" si="69"/>
        <v>0.59952298230265166</v>
      </c>
      <c r="P164">
        <f t="shared" si="70"/>
        <v>76.521272883140213</v>
      </c>
      <c r="Q164">
        <f t="shared" si="71"/>
        <v>55.931359288453898</v>
      </c>
      <c r="R164">
        <f t="shared" si="76"/>
        <v>7.5730939194655074</v>
      </c>
      <c r="S164">
        <f t="shared" si="75"/>
        <v>-2.950726004058164</v>
      </c>
      <c r="T164">
        <f t="shared" si="75"/>
        <v>1.4901193335140537</v>
      </c>
      <c r="U164">
        <f t="shared" si="61"/>
        <v>0.99948616475903584</v>
      </c>
      <c r="V164">
        <f t="shared" si="61"/>
        <v>4.9702209795024745E-2</v>
      </c>
      <c r="W164">
        <f t="shared" si="61"/>
        <v>0.81609618321208854</v>
      </c>
      <c r="X164">
        <f t="shared" si="62"/>
        <v>77.95411989033714</v>
      </c>
      <c r="Y164">
        <f t="shared" si="72"/>
        <v>36.552666300417002</v>
      </c>
      <c r="Z164">
        <f t="shared" si="73"/>
        <v>84</v>
      </c>
      <c r="AA164">
        <f t="shared" si="74"/>
        <v>0</v>
      </c>
    </row>
    <row r="165" spans="2:27" x14ac:dyDescent="0.25">
      <c r="B165">
        <v>60.4</v>
      </c>
      <c r="C165">
        <v>-6.6</v>
      </c>
      <c r="D165">
        <v>-3.8</v>
      </c>
      <c r="E165">
        <v>5</v>
      </c>
      <c r="F165">
        <v>84</v>
      </c>
      <c r="G165">
        <f t="shared" si="63"/>
        <v>44.007108327378091</v>
      </c>
      <c r="H165">
        <f t="shared" si="63"/>
        <v>186.60992757680296</v>
      </c>
      <c r="I165">
        <f t="shared" si="63"/>
        <v>408.7411214502269</v>
      </c>
      <c r="J165">
        <f t="shared" si="64"/>
        <v>0.2642986986385234</v>
      </c>
      <c r="K165">
        <f t="shared" si="65"/>
        <v>0.60896995444609248</v>
      </c>
      <c r="L165">
        <f t="shared" si="66"/>
        <v>0.75879369198651214</v>
      </c>
      <c r="M165">
        <f t="shared" si="67"/>
        <v>0.5656927119884364</v>
      </c>
      <c r="N165">
        <f t="shared" si="68"/>
        <v>0.64770579897418579</v>
      </c>
      <c r="O165">
        <f t="shared" si="69"/>
        <v>0.68109177398635856</v>
      </c>
      <c r="P165">
        <f t="shared" si="70"/>
        <v>82.804395483986582</v>
      </c>
      <c r="Q165">
        <f t="shared" si="71"/>
        <v>1.4294701587116798</v>
      </c>
      <c r="R165">
        <f t="shared" si="76"/>
        <v>7.8762648650028257</v>
      </c>
      <c r="S165">
        <f t="shared" si="75"/>
        <v>-2.9020028966995426</v>
      </c>
      <c r="T165">
        <f t="shared" si="75"/>
        <v>2.2133853021279304</v>
      </c>
      <c r="U165">
        <f t="shared" si="61"/>
        <v>0.99962049562823962</v>
      </c>
      <c r="V165">
        <f t="shared" si="61"/>
        <v>5.2054641511088913E-2</v>
      </c>
      <c r="W165">
        <f t="shared" si="61"/>
        <v>0.90144509228479353</v>
      </c>
      <c r="X165">
        <f t="shared" si="62"/>
        <v>82.824470845293391</v>
      </c>
      <c r="Y165">
        <f t="shared" si="72"/>
        <v>1.3818687935652354</v>
      </c>
      <c r="Z165">
        <f t="shared" si="73"/>
        <v>84</v>
      </c>
      <c r="AA165">
        <f t="shared" si="74"/>
        <v>0</v>
      </c>
    </row>
    <row r="166" spans="2:27" x14ac:dyDescent="0.25">
      <c r="B166">
        <v>55.6</v>
      </c>
      <c r="C166">
        <v>-6.2</v>
      </c>
      <c r="D166">
        <v>-3.6</v>
      </c>
      <c r="E166">
        <v>6</v>
      </c>
      <c r="F166">
        <v>84</v>
      </c>
      <c r="G166">
        <f t="shared" si="63"/>
        <v>42.067091255159326</v>
      </c>
      <c r="H166">
        <f t="shared" si="63"/>
        <v>173.03562057669512</v>
      </c>
      <c r="I166">
        <f t="shared" si="63"/>
        <v>375.88971768297358</v>
      </c>
      <c r="J166">
        <f t="shared" si="64"/>
        <v>0.159644142853969</v>
      </c>
      <c r="K166">
        <f t="shared" si="65"/>
        <v>0.39426219000815732</v>
      </c>
      <c r="L166">
        <f t="shared" si="66"/>
        <v>0.51899364078315746</v>
      </c>
      <c r="M166">
        <f t="shared" si="67"/>
        <v>0.53982648596527405</v>
      </c>
      <c r="N166">
        <f t="shared" si="68"/>
        <v>0.59730831233206227</v>
      </c>
      <c r="O166">
        <f t="shared" si="69"/>
        <v>0.62691241577536139</v>
      </c>
      <c r="P166">
        <f t="shared" si="70"/>
        <v>78.139314768106033</v>
      </c>
      <c r="Q166">
        <f t="shared" si="71"/>
        <v>34.347631387340044</v>
      </c>
      <c r="R166">
        <f t="shared" si="76"/>
        <v>7.612096676765022</v>
      </c>
      <c r="S166">
        <f t="shared" ref="S166:T190" si="77">SUMPRODUCT($M166:$O166, INDEX($I$2:$K$4, S$10, 0))+INDEX($L$2:$L$4, S$10, 1)</f>
        <v>-2.9449796436083737</v>
      </c>
      <c r="T166">
        <f t="shared" si="77"/>
        <v>1.5795399254624591</v>
      </c>
      <c r="U166">
        <f t="shared" si="61"/>
        <v>0.99950581024182572</v>
      </c>
      <c r="V166">
        <f t="shared" si="61"/>
        <v>4.9974324686411706E-2</v>
      </c>
      <c r="W166">
        <f t="shared" si="61"/>
        <v>0.82913935033498276</v>
      </c>
      <c r="X166">
        <f t="shared" si="62"/>
        <v>78.695569655720249</v>
      </c>
      <c r="Y166">
        <f t="shared" si="72"/>
        <v>28.136981277315801</v>
      </c>
      <c r="Z166">
        <f t="shared" si="73"/>
        <v>84</v>
      </c>
      <c r="AA166">
        <f t="shared" si="74"/>
        <v>0</v>
      </c>
    </row>
    <row r="167" spans="2:27" x14ac:dyDescent="0.25">
      <c r="B167">
        <v>50.9</v>
      </c>
      <c r="C167">
        <v>-4.5</v>
      </c>
      <c r="D167">
        <v>-1.3</v>
      </c>
      <c r="E167">
        <v>8</v>
      </c>
      <c r="F167">
        <v>84</v>
      </c>
      <c r="G167">
        <f t="shared" si="63"/>
        <v>46.571235416307083</v>
      </c>
      <c r="H167">
        <f t="shared" si="63"/>
        <v>173.52614978376414</v>
      </c>
      <c r="I167">
        <f t="shared" si="63"/>
        <v>378.03742290099387</v>
      </c>
      <c r="J167">
        <f t="shared" si="64"/>
        <v>0.40262097698842569</v>
      </c>
      <c r="K167">
        <f t="shared" si="65"/>
        <v>0.40202099710162198</v>
      </c>
      <c r="L167">
        <f t="shared" si="66"/>
        <v>0.53467089539607482</v>
      </c>
      <c r="M167">
        <f t="shared" si="67"/>
        <v>0.59931721479845745</v>
      </c>
      <c r="N167">
        <f t="shared" si="68"/>
        <v>0.59917312939236833</v>
      </c>
      <c r="O167">
        <f t="shared" si="69"/>
        <v>0.63057186370329399</v>
      </c>
      <c r="P167">
        <f t="shared" si="70"/>
        <v>79.18759417324685</v>
      </c>
      <c r="Q167">
        <f t="shared" si="71"/>
        <v>23.159249841367664</v>
      </c>
      <c r="R167">
        <f t="shared" si="76"/>
        <v>7.7407013198217962</v>
      </c>
      <c r="S167">
        <f t="shared" si="77"/>
        <v>-2.9231918196449107</v>
      </c>
      <c r="T167">
        <f t="shared" si="77"/>
        <v>1.8915819147085884</v>
      </c>
      <c r="U167">
        <f t="shared" si="61"/>
        <v>0.9995654223820859</v>
      </c>
      <c r="V167">
        <f t="shared" si="61"/>
        <v>5.1018944095212945E-2</v>
      </c>
      <c r="W167">
        <f t="shared" si="61"/>
        <v>0.86893579426945011</v>
      </c>
      <c r="X167">
        <f t="shared" si="62"/>
        <v>80.964775498784064</v>
      </c>
      <c r="Y167">
        <f t="shared" si="72"/>
        <v>9.2125877727815269</v>
      </c>
      <c r="Z167">
        <f t="shared" si="73"/>
        <v>84</v>
      </c>
      <c r="AA167">
        <f t="shared" si="74"/>
        <v>0</v>
      </c>
    </row>
    <row r="168" spans="2:27" x14ac:dyDescent="0.25">
      <c r="B168">
        <v>46.1</v>
      </c>
      <c r="C168">
        <v>-4.9000000000000004</v>
      </c>
      <c r="D168">
        <v>-2.4</v>
      </c>
      <c r="E168">
        <v>8</v>
      </c>
      <c r="F168">
        <v>84</v>
      </c>
      <c r="G168">
        <f t="shared" si="63"/>
        <v>40.23769614204322</v>
      </c>
      <c r="H168">
        <f t="shared" si="63"/>
        <v>151.02443303178273</v>
      </c>
      <c r="I168">
        <f t="shared" si="63"/>
        <v>323.73195913090774</v>
      </c>
      <c r="J168">
        <f t="shared" si="64"/>
        <v>6.0957107745232664E-2</v>
      </c>
      <c r="K168">
        <f t="shared" si="65"/>
        <v>4.6106452086897898E-2</v>
      </c>
      <c r="L168">
        <f t="shared" si="66"/>
        <v>0.13826613032270152</v>
      </c>
      <c r="M168">
        <f t="shared" si="67"/>
        <v>0.51523455988633149</v>
      </c>
      <c r="N168">
        <f t="shared" si="68"/>
        <v>0.51152457151148201</v>
      </c>
      <c r="O168">
        <f t="shared" si="69"/>
        <v>0.53451156878257278</v>
      </c>
      <c r="P168">
        <f t="shared" si="70"/>
        <v>70.451454914172402</v>
      </c>
      <c r="Q168">
        <f t="shared" si="71"/>
        <v>183.56307394270317</v>
      </c>
      <c r="R168">
        <f t="shared" si="76"/>
        <v>7.2003791926482767</v>
      </c>
      <c r="S168">
        <f t="shared" si="77"/>
        <v>-3.0116713400868842</v>
      </c>
      <c r="T168">
        <f t="shared" si="77"/>
        <v>0.59299901024469648</v>
      </c>
      <c r="U168">
        <f t="shared" si="61"/>
        <v>0.99925425379026145</v>
      </c>
      <c r="V168">
        <f t="shared" si="61"/>
        <v>4.6901377435128733E-2</v>
      </c>
      <c r="W168">
        <f t="shared" si="61"/>
        <v>0.64405296165914494</v>
      </c>
      <c r="X168">
        <f t="shared" si="62"/>
        <v>68.200136188027898</v>
      </c>
      <c r="Y168">
        <f t="shared" si="72"/>
        <v>249.6356964768656</v>
      </c>
      <c r="Z168">
        <f t="shared" si="73"/>
        <v>69</v>
      </c>
      <c r="AA168">
        <f t="shared" si="74"/>
        <v>1</v>
      </c>
    </row>
    <row r="169" spans="2:27" x14ac:dyDescent="0.25">
      <c r="B169">
        <v>50.9</v>
      </c>
      <c r="C169">
        <v>-6.5</v>
      </c>
      <c r="D169">
        <v>-2.4</v>
      </c>
      <c r="E169">
        <v>9</v>
      </c>
      <c r="F169">
        <v>84</v>
      </c>
      <c r="G169">
        <f t="shared" si="63"/>
        <v>48.434448495341321</v>
      </c>
      <c r="H169">
        <f t="shared" si="63"/>
        <v>176.4908688566471</v>
      </c>
      <c r="I169">
        <f t="shared" si="63"/>
        <v>367.52308827773447</v>
      </c>
      <c r="J169">
        <f t="shared" si="64"/>
        <v>0.50313232810519137</v>
      </c>
      <c r="K169">
        <f t="shared" si="65"/>
        <v>0.44891460311186981</v>
      </c>
      <c r="L169">
        <f t="shared" si="66"/>
        <v>0.45792111633366184</v>
      </c>
      <c r="M169">
        <f t="shared" si="67"/>
        <v>0.62319515708262441</v>
      </c>
      <c r="N169">
        <f t="shared" si="68"/>
        <v>0.61038114014551292</v>
      </c>
      <c r="O169">
        <f t="shared" si="69"/>
        <v>0.6125208914327529</v>
      </c>
      <c r="P169">
        <f t="shared" si="70"/>
        <v>78.901605021217364</v>
      </c>
      <c r="Q169">
        <f t="shared" si="71"/>
        <v>25.993631359675998</v>
      </c>
      <c r="R169">
        <f t="shared" si="76"/>
        <v>7.772321709444582</v>
      </c>
      <c r="S169">
        <f t="shared" si="77"/>
        <v>-2.9176948359391073</v>
      </c>
      <c r="T169">
        <f t="shared" si="77"/>
        <v>1.9762014184387997</v>
      </c>
      <c r="U169">
        <f t="shared" si="61"/>
        <v>0.99957894321616025</v>
      </c>
      <c r="V169">
        <f t="shared" si="61"/>
        <v>5.1285743922429683E-2</v>
      </c>
      <c r="W169">
        <f t="shared" si="61"/>
        <v>0.87827564829603544</v>
      </c>
      <c r="X169">
        <f t="shared" si="62"/>
        <v>81.49803140594436</v>
      </c>
      <c r="Y169">
        <f t="shared" si="72"/>
        <v>6.2598468456407561</v>
      </c>
      <c r="Z169">
        <f t="shared" si="73"/>
        <v>84</v>
      </c>
      <c r="AA169">
        <f t="shared" si="74"/>
        <v>0</v>
      </c>
    </row>
    <row r="170" spans="2:27" x14ac:dyDescent="0.25">
      <c r="B170">
        <v>46.1</v>
      </c>
      <c r="C170">
        <v>-5.9</v>
      </c>
      <c r="D170">
        <v>-0.6</v>
      </c>
      <c r="E170">
        <v>8</v>
      </c>
      <c r="F170">
        <v>84</v>
      </c>
      <c r="G170">
        <f t="shared" si="63"/>
        <v>50.349299004620349</v>
      </c>
      <c r="H170">
        <f t="shared" si="63"/>
        <v>175.95249790026236</v>
      </c>
      <c r="I170">
        <f t="shared" si="63"/>
        <v>363.11975659723049</v>
      </c>
      <c r="J170">
        <f t="shared" si="64"/>
        <v>0.60642926930851426</v>
      </c>
      <c r="K170">
        <f t="shared" si="65"/>
        <v>0.44039907267022271</v>
      </c>
      <c r="L170">
        <f t="shared" si="66"/>
        <v>0.42577883194510968</v>
      </c>
      <c r="M170">
        <f t="shared" si="67"/>
        <v>0.64712584049386446</v>
      </c>
      <c r="N170">
        <f t="shared" si="68"/>
        <v>0.60835411766597314</v>
      </c>
      <c r="O170">
        <f t="shared" si="69"/>
        <v>0.60486524329865055</v>
      </c>
      <c r="P170">
        <f t="shared" si="70"/>
        <v>78.765491207550454</v>
      </c>
      <c r="Q170">
        <f t="shared" si="71"/>
        <v>27.400082298231602</v>
      </c>
      <c r="R170">
        <f t="shared" si="76"/>
        <v>7.799480466727295</v>
      </c>
      <c r="S170">
        <f t="shared" si="77"/>
        <v>-2.9128901069416369</v>
      </c>
      <c r="T170">
        <f t="shared" si="77"/>
        <v>2.0443957628688203</v>
      </c>
      <c r="U170">
        <f t="shared" si="61"/>
        <v>0.99959022008317788</v>
      </c>
      <c r="V170">
        <f t="shared" si="61"/>
        <v>5.1520025140908463E-2</v>
      </c>
      <c r="W170">
        <f t="shared" si="61"/>
        <v>0.88538011575162368</v>
      </c>
      <c r="X170">
        <f t="shared" si="62"/>
        <v>81.904689012706427</v>
      </c>
      <c r="Y170">
        <f t="shared" si="72"/>
        <v>4.3903281334731661</v>
      </c>
      <c r="Z170">
        <f t="shared" si="73"/>
        <v>84</v>
      </c>
      <c r="AA170">
        <f t="shared" si="74"/>
        <v>0</v>
      </c>
    </row>
    <row r="171" spans="2:27" x14ac:dyDescent="0.25">
      <c r="B171">
        <v>46.1</v>
      </c>
      <c r="C171">
        <v>-3.5</v>
      </c>
      <c r="D171">
        <v>-0.6</v>
      </c>
      <c r="E171">
        <v>8</v>
      </c>
      <c r="F171">
        <v>84</v>
      </c>
      <c r="G171">
        <f t="shared" si="63"/>
        <v>43.990173053405641</v>
      </c>
      <c r="H171">
        <f t="shared" si="63"/>
        <v>160.11555839633721</v>
      </c>
      <c r="I171">
        <f t="shared" si="63"/>
        <v>351.18827156748574</v>
      </c>
      <c r="J171">
        <f t="shared" si="64"/>
        <v>0.26338512236125422</v>
      </c>
      <c r="K171">
        <f t="shared" si="65"/>
        <v>0.18990275809596291</v>
      </c>
      <c r="L171">
        <f t="shared" si="66"/>
        <v>0.33868451045626968</v>
      </c>
      <c r="M171">
        <f t="shared" si="67"/>
        <v>0.56546824703143062</v>
      </c>
      <c r="N171">
        <f t="shared" si="68"/>
        <v>0.54733352564484594</v>
      </c>
      <c r="O171">
        <f t="shared" si="69"/>
        <v>0.58387093944909818</v>
      </c>
      <c r="P171">
        <f t="shared" si="70"/>
        <v>74.76165421848188</v>
      </c>
      <c r="Q171">
        <f t="shared" si="71"/>
        <v>85.347032778893649</v>
      </c>
      <c r="R171">
        <f t="shared" si="76"/>
        <v>7.4735522965040042</v>
      </c>
      <c r="S171">
        <f t="shared" si="77"/>
        <v>-2.9667861630901715</v>
      </c>
      <c r="T171">
        <f t="shared" si="77"/>
        <v>1.2478400483041572</v>
      </c>
      <c r="U171">
        <f t="shared" si="61"/>
        <v>0.99943241500144797</v>
      </c>
      <c r="V171">
        <f t="shared" si="61"/>
        <v>4.894912038706651E-2</v>
      </c>
      <c r="W171">
        <f t="shared" si="61"/>
        <v>0.77692573925998876</v>
      </c>
      <c r="X171">
        <f t="shared" ref="X171:X190" si="78">MMULT(U171:W171, $M$2:$M$4)+$N$2</f>
        <v>75.72959842713388</v>
      </c>
      <c r="Y171">
        <f t="shared" si="72"/>
        <v>68.399542176466397</v>
      </c>
      <c r="Z171">
        <f t="shared" si="73"/>
        <v>84</v>
      </c>
      <c r="AA171">
        <f t="shared" si="74"/>
        <v>0</v>
      </c>
    </row>
    <row r="172" spans="2:27" x14ac:dyDescent="0.25">
      <c r="B172">
        <v>41.3</v>
      </c>
      <c r="C172">
        <v>-5.3</v>
      </c>
      <c r="D172">
        <v>-0.6</v>
      </c>
      <c r="E172">
        <v>8</v>
      </c>
      <c r="F172">
        <v>84</v>
      </c>
      <c r="G172">
        <f t="shared" si="63"/>
        <v>45.926214892088183</v>
      </c>
      <c r="H172">
        <f t="shared" si="63"/>
        <v>158.0533197342539</v>
      </c>
      <c r="I172">
        <f t="shared" si="63"/>
        <v>324.87505179122587</v>
      </c>
      <c r="J172">
        <f t="shared" si="64"/>
        <v>0.36782523348661922</v>
      </c>
      <c r="K172">
        <f t="shared" si="65"/>
        <v>0.15728388091351309</v>
      </c>
      <c r="L172">
        <f t="shared" si="66"/>
        <v>0.14661017797486631</v>
      </c>
      <c r="M172">
        <f t="shared" si="67"/>
        <v>0.59093337383457267</v>
      </c>
      <c r="N172">
        <f t="shared" si="68"/>
        <v>0.5392401093595055</v>
      </c>
      <c r="O172">
        <f t="shared" si="69"/>
        <v>0.53658703282605769</v>
      </c>
      <c r="P172">
        <f t="shared" si="70"/>
        <v>72.402140767035107</v>
      </c>
      <c r="Q172">
        <f t="shared" si="71"/>
        <v>134.51033878766901</v>
      </c>
      <c r="R172">
        <f t="shared" si="76"/>
        <v>7.4089406319477646</v>
      </c>
      <c r="S172">
        <f t="shared" si="77"/>
        <v>-2.976750557311679</v>
      </c>
      <c r="T172">
        <f t="shared" si="77"/>
        <v>1.1044497184239983</v>
      </c>
      <c r="U172">
        <f t="shared" si="61"/>
        <v>0.9993945546534021</v>
      </c>
      <c r="V172">
        <f t="shared" si="61"/>
        <v>4.8487326237645262E-2</v>
      </c>
      <c r="W172">
        <f t="shared" si="61"/>
        <v>0.75109292001478634</v>
      </c>
      <c r="X172">
        <f t="shared" si="78"/>
        <v>74.263626284791087</v>
      </c>
      <c r="Y172">
        <f t="shared" si="72"/>
        <v>94.796973122211014</v>
      </c>
      <c r="Z172">
        <f t="shared" si="73"/>
        <v>84</v>
      </c>
      <c r="AA172">
        <f t="shared" si="74"/>
        <v>0</v>
      </c>
    </row>
    <row r="173" spans="2:27" x14ac:dyDescent="0.25">
      <c r="B173">
        <v>55.6</v>
      </c>
      <c r="C173">
        <v>-6.7</v>
      </c>
      <c r="D173">
        <v>-2.5</v>
      </c>
      <c r="E173">
        <v>8</v>
      </c>
      <c r="F173">
        <v>84</v>
      </c>
      <c r="G173">
        <f t="shared" si="63"/>
        <v>50.200064991919874</v>
      </c>
      <c r="H173">
        <f t="shared" si="63"/>
        <v>189.47331208372884</v>
      </c>
      <c r="I173">
        <f t="shared" si="63"/>
        <v>400.55759928083597</v>
      </c>
      <c r="J173">
        <f t="shared" si="64"/>
        <v>0.59837881473738386</v>
      </c>
      <c r="K173">
        <f t="shared" si="65"/>
        <v>0.65426072959972603</v>
      </c>
      <c r="L173">
        <f t="shared" si="66"/>
        <v>0.69905776565754696</v>
      </c>
      <c r="M173">
        <f t="shared" si="67"/>
        <v>0.64528531706425885</v>
      </c>
      <c r="N173">
        <f t="shared" si="68"/>
        <v>0.6579699650127846</v>
      </c>
      <c r="O173">
        <f t="shared" si="69"/>
        <v>0.66797883358926735</v>
      </c>
      <c r="P173">
        <f t="shared" si="70"/>
        <v>83.499099487172842</v>
      </c>
      <c r="Q173">
        <f t="shared" si="71"/>
        <v>0.25090132375051005</v>
      </c>
      <c r="R173">
        <f t="shared" si="76"/>
        <v>8.0261413660602532</v>
      </c>
      <c r="S173">
        <f t="shared" si="77"/>
        <v>-2.8764482614946245</v>
      </c>
      <c r="T173">
        <f t="shared" si="77"/>
        <v>2.5839839926893404</v>
      </c>
      <c r="U173">
        <f t="shared" si="61"/>
        <v>0.99967329996083532</v>
      </c>
      <c r="V173">
        <f t="shared" si="61"/>
        <v>5.3330165467844547E-2</v>
      </c>
      <c r="W173">
        <f t="shared" si="61"/>
        <v>0.92982367661365117</v>
      </c>
      <c r="X173">
        <f t="shared" si="78"/>
        <v>84.459977799232604</v>
      </c>
      <c r="Y173">
        <f t="shared" si="72"/>
        <v>0.2115795757868697</v>
      </c>
      <c r="Z173">
        <f t="shared" si="73"/>
        <v>84</v>
      </c>
      <c r="AA173">
        <f t="shared" si="74"/>
        <v>0</v>
      </c>
    </row>
    <row r="174" spans="2:27" x14ac:dyDescent="0.25">
      <c r="B174">
        <v>60.4</v>
      </c>
      <c r="C174">
        <v>-8.8000000000000007</v>
      </c>
      <c r="D174">
        <v>-3.6</v>
      </c>
      <c r="E174">
        <v>5</v>
      </c>
      <c r="F174">
        <v>84</v>
      </c>
      <c r="G174">
        <f t="shared" si="63"/>
        <v>50.665414565943919</v>
      </c>
      <c r="H174">
        <f t="shared" si="63"/>
        <v>203.16371546375407</v>
      </c>
      <c r="I174">
        <f t="shared" si="63"/>
        <v>423.50235443533694</v>
      </c>
      <c r="J174">
        <f t="shared" si="64"/>
        <v>0.62348217782187443</v>
      </c>
      <c r="K174">
        <f t="shared" si="65"/>
        <v>0.87080481571442903</v>
      </c>
      <c r="L174">
        <f t="shared" si="66"/>
        <v>0.86654386457373334</v>
      </c>
      <c r="M174">
        <f t="shared" si="67"/>
        <v>0.65101010070346754</v>
      </c>
      <c r="N174">
        <f t="shared" si="68"/>
        <v>0.70491313580754589</v>
      </c>
      <c r="O174">
        <f t="shared" si="69"/>
        <v>0.70402603957171528</v>
      </c>
      <c r="P174">
        <f t="shared" si="70"/>
        <v>86.845608481528203</v>
      </c>
      <c r="Q174">
        <f t="shared" si="71"/>
        <v>8.0974876301452419</v>
      </c>
      <c r="R174">
        <f t="shared" si="76"/>
        <v>8.2058880359744499</v>
      </c>
      <c r="S174">
        <f t="shared" si="77"/>
        <v>-2.8474389351891016</v>
      </c>
      <c r="T174">
        <f t="shared" si="77"/>
        <v>3.0176651118521551</v>
      </c>
      <c r="U174">
        <f t="shared" si="61"/>
        <v>0.99972703337960134</v>
      </c>
      <c r="V174">
        <f t="shared" si="61"/>
        <v>5.4813852993811654E-2</v>
      </c>
      <c r="W174">
        <f t="shared" si="61"/>
        <v>0.9533658275148883</v>
      </c>
      <c r="X174">
        <f t="shared" si="78"/>
        <v>85.830692663198818</v>
      </c>
      <c r="Y174">
        <f t="shared" si="72"/>
        <v>3.3514356270899794</v>
      </c>
      <c r="Z174">
        <f t="shared" si="73"/>
        <v>84</v>
      </c>
      <c r="AA174">
        <f t="shared" si="74"/>
        <v>0</v>
      </c>
    </row>
    <row r="175" spans="2:27" x14ac:dyDescent="0.25">
      <c r="B175">
        <v>50.9</v>
      </c>
      <c r="C175">
        <v>-7.4</v>
      </c>
      <c r="D175">
        <v>-2.4</v>
      </c>
      <c r="E175">
        <v>7</v>
      </c>
      <c r="F175">
        <v>84</v>
      </c>
      <c r="G175">
        <f t="shared" si="63"/>
        <v>48.5710558715272</v>
      </c>
      <c r="H175">
        <f t="shared" si="63"/>
        <v>180.49265543951148</v>
      </c>
      <c r="I175">
        <f t="shared" si="63"/>
        <v>370.8474506736984</v>
      </c>
      <c r="J175">
        <f t="shared" si="64"/>
        <v>0.51050163659033565</v>
      </c>
      <c r="K175">
        <f t="shared" si="65"/>
        <v>0.51221173135257558</v>
      </c>
      <c r="L175">
        <f t="shared" si="66"/>
        <v>0.48218742405124249</v>
      </c>
      <c r="M175">
        <f t="shared" si="67"/>
        <v>0.62492406243102028</v>
      </c>
      <c r="N175">
        <f t="shared" si="68"/>
        <v>0.62532481263544348</v>
      </c>
      <c r="O175">
        <f t="shared" si="69"/>
        <v>0.61826426989467864</v>
      </c>
      <c r="P175">
        <f t="shared" si="70"/>
        <v>79.66708665120774</v>
      </c>
      <c r="Q175">
        <f t="shared" si="71"/>
        <v>18.774138088142159</v>
      </c>
      <c r="R175">
        <f t="shared" si="76"/>
        <v>7.8173880740374582</v>
      </c>
      <c r="S175">
        <f t="shared" si="77"/>
        <v>-2.9104228587224092</v>
      </c>
      <c r="T175">
        <f t="shared" si="77"/>
        <v>2.0865276287882484</v>
      </c>
      <c r="U175">
        <f t="shared" si="61"/>
        <v>0.99959749001946252</v>
      </c>
      <c r="V175">
        <f t="shared" si="61"/>
        <v>5.1640722473943211E-2</v>
      </c>
      <c r="W175">
        <f t="shared" si="61"/>
        <v>0.88958682312586179</v>
      </c>
      <c r="X175">
        <f t="shared" si="78"/>
        <v>82.144904107547944</v>
      </c>
      <c r="Y175">
        <f t="shared" si="72"/>
        <v>3.441380770192489</v>
      </c>
      <c r="Z175">
        <f t="shared" si="73"/>
        <v>84</v>
      </c>
      <c r="AA175">
        <f t="shared" si="74"/>
        <v>0</v>
      </c>
    </row>
    <row r="176" spans="2:27" x14ac:dyDescent="0.25">
      <c r="B176">
        <v>50.9</v>
      </c>
      <c r="C176">
        <v>-5.4</v>
      </c>
      <c r="D176">
        <v>-0.6</v>
      </c>
      <c r="E176">
        <v>7</v>
      </c>
      <c r="F176">
        <v>84</v>
      </c>
      <c r="G176">
        <f t="shared" si="63"/>
        <v>50.733751295085945</v>
      </c>
      <c r="H176">
        <f t="shared" si="63"/>
        <v>185.62454592808464</v>
      </c>
      <c r="I176">
        <f t="shared" si="63"/>
        <v>395.32089185284019</v>
      </c>
      <c r="J176">
        <f t="shared" si="64"/>
        <v>0.62716861446954209</v>
      </c>
      <c r="K176">
        <f t="shared" si="65"/>
        <v>0.59338395871807514</v>
      </c>
      <c r="L176">
        <f t="shared" si="66"/>
        <v>0.66083222381260054</v>
      </c>
      <c r="M176">
        <f t="shared" si="67"/>
        <v>0.65184717723843555</v>
      </c>
      <c r="N176">
        <f t="shared" si="68"/>
        <v>0.64414120571877842</v>
      </c>
      <c r="O176">
        <f t="shared" si="69"/>
        <v>0.65944731120125166</v>
      </c>
      <c r="P176">
        <f t="shared" si="70"/>
        <v>82.733252592948901</v>
      </c>
      <c r="Q176">
        <f t="shared" si="71"/>
        <v>1.6046489932706829</v>
      </c>
      <c r="R176">
        <f t="shared" si="76"/>
        <v>7.9938077708937056</v>
      </c>
      <c r="S176">
        <f t="shared" si="77"/>
        <v>-2.8815230109351737</v>
      </c>
      <c r="T176">
        <f t="shared" si="77"/>
        <v>2.5057204201745016</v>
      </c>
      <c r="U176">
        <f t="shared" si="61"/>
        <v>0.99966256756499539</v>
      </c>
      <c r="V176">
        <f t="shared" si="61"/>
        <v>5.307454134995402E-2</v>
      </c>
      <c r="W176">
        <f t="shared" si="61"/>
        <v>0.92454187097078677</v>
      </c>
      <c r="X176">
        <f t="shared" si="78"/>
        <v>84.154974158969281</v>
      </c>
      <c r="Y176">
        <f t="shared" si="72"/>
        <v>2.4016989948236121E-2</v>
      </c>
      <c r="Z176">
        <f t="shared" si="73"/>
        <v>84</v>
      </c>
      <c r="AA176">
        <f t="shared" si="74"/>
        <v>0</v>
      </c>
    </row>
    <row r="177" spans="1:29" x14ac:dyDescent="0.25">
      <c r="B177">
        <v>46.1</v>
      </c>
      <c r="C177">
        <v>-6.7</v>
      </c>
      <c r="D177">
        <v>-2.6</v>
      </c>
      <c r="E177">
        <v>7</v>
      </c>
      <c r="F177">
        <v>84</v>
      </c>
      <c r="G177">
        <f t="shared" si="63"/>
        <v>43.053900727742096</v>
      </c>
      <c r="H177">
        <f t="shared" si="63"/>
        <v>159.89701145248648</v>
      </c>
      <c r="I177">
        <f t="shared" si="63"/>
        <v>328.28156228361047</v>
      </c>
      <c r="J177">
        <f t="shared" si="64"/>
        <v>0.21287775016394361</v>
      </c>
      <c r="K177">
        <f t="shared" si="65"/>
        <v>0.18644595358000782</v>
      </c>
      <c r="L177">
        <f t="shared" si="66"/>
        <v>0.17147612879651342</v>
      </c>
      <c r="M177">
        <f t="shared" si="67"/>
        <v>0.5530193656671708</v>
      </c>
      <c r="N177">
        <f t="shared" si="68"/>
        <v>0.54647693005173137</v>
      </c>
      <c r="O177">
        <f t="shared" si="69"/>
        <v>0.54276429651110181</v>
      </c>
      <c r="P177">
        <f t="shared" si="70"/>
        <v>72.427083541474943</v>
      </c>
      <c r="Q177">
        <f t="shared" si="71"/>
        <v>133.93239535600014</v>
      </c>
      <c r="R177">
        <f t="shared" si="76"/>
        <v>7.3614745582735122</v>
      </c>
      <c r="S177">
        <f t="shared" si="77"/>
        <v>-2.9850870344678451</v>
      </c>
      <c r="T177">
        <f t="shared" si="77"/>
        <v>0.98820002981101318</v>
      </c>
      <c r="U177">
        <f t="shared" si="61"/>
        <v>0.99936514226124018</v>
      </c>
      <c r="V177">
        <f t="shared" si="61"/>
        <v>4.8104156461083181E-2</v>
      </c>
      <c r="W177">
        <f t="shared" si="61"/>
        <v>0.72873224796782787</v>
      </c>
      <c r="X177">
        <f t="shared" si="78"/>
        <v>72.995279091973046</v>
      </c>
      <c r="Y177">
        <f t="shared" si="72"/>
        <v>121.10388226356558</v>
      </c>
      <c r="Z177">
        <f t="shared" si="73"/>
        <v>69</v>
      </c>
      <c r="AA177">
        <f t="shared" si="74"/>
        <v>1</v>
      </c>
    </row>
    <row r="178" spans="1:29" x14ac:dyDescent="0.25">
      <c r="B178">
        <v>46.1</v>
      </c>
      <c r="C178">
        <v>-5</v>
      </c>
      <c r="D178">
        <v>-0.6</v>
      </c>
      <c r="E178">
        <v>8</v>
      </c>
      <c r="F178">
        <v>84</v>
      </c>
      <c r="G178">
        <f t="shared" si="63"/>
        <v>47.964626772914833</v>
      </c>
      <c r="H178">
        <f t="shared" si="63"/>
        <v>170.01364558629044</v>
      </c>
      <c r="I178">
        <f t="shared" si="63"/>
        <v>358.6454497110762</v>
      </c>
      <c r="J178">
        <f t="shared" si="64"/>
        <v>0.4777877142032918</v>
      </c>
      <c r="K178">
        <f t="shared" si="65"/>
        <v>0.34646295470487543</v>
      </c>
      <c r="L178">
        <f t="shared" si="66"/>
        <v>0.39311846138679463</v>
      </c>
      <c r="M178">
        <f t="shared" si="67"/>
        <v>0.61722533979065031</v>
      </c>
      <c r="N178">
        <f t="shared" si="68"/>
        <v>0.58575959268018463</v>
      </c>
      <c r="O178">
        <f t="shared" si="69"/>
        <v>0.59703317944668233</v>
      </c>
      <c r="P178">
        <f t="shared" si="70"/>
        <v>77.28444661225825</v>
      </c>
      <c r="Q178">
        <f t="shared" si="71"/>
        <v>45.098657303609691</v>
      </c>
      <c r="R178">
        <f t="shared" si="76"/>
        <v>7.6793360509814095</v>
      </c>
      <c r="S178">
        <f t="shared" si="77"/>
        <v>-2.9327536938861254</v>
      </c>
      <c r="T178">
        <f t="shared" si="77"/>
        <v>1.7507803554564187</v>
      </c>
      <c r="U178">
        <f t="shared" si="61"/>
        <v>0.99953793187723983</v>
      </c>
      <c r="V178">
        <f t="shared" si="61"/>
        <v>5.0557978765160126E-2</v>
      </c>
      <c r="W178">
        <f t="shared" si="61"/>
        <v>0.85205120056739858</v>
      </c>
      <c r="X178">
        <f t="shared" si="78"/>
        <v>80.001402590905741</v>
      </c>
      <c r="Y178">
        <f t="shared" si="72"/>
        <v>15.988781240015321</v>
      </c>
      <c r="Z178">
        <f t="shared" si="73"/>
        <v>84</v>
      </c>
      <c r="AA178">
        <f t="shared" si="74"/>
        <v>0</v>
      </c>
    </row>
    <row r="179" spans="1:29" x14ac:dyDescent="0.25">
      <c r="B179">
        <v>50.9</v>
      </c>
      <c r="C179">
        <v>-4.9000000000000004</v>
      </c>
      <c r="D179">
        <v>-2.7</v>
      </c>
      <c r="E179">
        <v>8</v>
      </c>
      <c r="F179">
        <v>84</v>
      </c>
      <c r="G179">
        <f t="shared" si="63"/>
        <v>41.827337591843197</v>
      </c>
      <c r="H179">
        <f t="shared" si="63"/>
        <v>161.90948630928031</v>
      </c>
      <c r="I179">
        <f t="shared" si="63"/>
        <v>353.25773511771018</v>
      </c>
      <c r="J179">
        <f t="shared" si="64"/>
        <v>0.14671059010776943</v>
      </c>
      <c r="K179">
        <f t="shared" si="65"/>
        <v>0.21827770583714523</v>
      </c>
      <c r="L179">
        <f t="shared" si="66"/>
        <v>0.35379063708705849</v>
      </c>
      <c r="M179">
        <f t="shared" si="67"/>
        <v>0.53661200135475073</v>
      </c>
      <c r="N179">
        <f t="shared" si="68"/>
        <v>0.55435378973196936</v>
      </c>
      <c r="O179">
        <f t="shared" si="69"/>
        <v>0.58753649572280586</v>
      </c>
      <c r="P179">
        <f t="shared" si="70"/>
        <v>74.771506558247452</v>
      </c>
      <c r="Q179">
        <f t="shared" si="71"/>
        <v>85.165091204469789</v>
      </c>
      <c r="R179">
        <f t="shared" si="76"/>
        <v>7.4382649228563951</v>
      </c>
      <c r="S179">
        <f t="shared" si="77"/>
        <v>-2.9729987205216717</v>
      </c>
      <c r="T179">
        <f t="shared" si="77"/>
        <v>1.1619915594772401</v>
      </c>
      <c r="U179">
        <f t="shared" si="61"/>
        <v>0.99941204083216839</v>
      </c>
      <c r="V179">
        <f t="shared" si="61"/>
        <v>4.8660715644307663E-2</v>
      </c>
      <c r="W179">
        <f t="shared" si="61"/>
        <v>0.76169440321648751</v>
      </c>
      <c r="X179">
        <f t="shared" si="78"/>
        <v>74.864749838660302</v>
      </c>
      <c r="Y179">
        <f t="shared" si="72"/>
        <v>83.452795510256976</v>
      </c>
      <c r="Z179">
        <f t="shared" si="73"/>
        <v>84</v>
      </c>
      <c r="AA179">
        <f t="shared" si="74"/>
        <v>0</v>
      </c>
    </row>
    <row r="180" spans="1:29" x14ac:dyDescent="0.25">
      <c r="B180">
        <v>46.1</v>
      </c>
      <c r="C180">
        <v>-4.8</v>
      </c>
      <c r="D180">
        <v>-0.6</v>
      </c>
      <c r="E180">
        <v>7</v>
      </c>
      <c r="F180">
        <v>84</v>
      </c>
      <c r="G180">
        <f t="shared" si="63"/>
        <v>46.310667182553786</v>
      </c>
      <c r="H180">
        <f t="shared" si="63"/>
        <v>167.72536776207622</v>
      </c>
      <c r="I180">
        <f t="shared" si="63"/>
        <v>357.07618704683563</v>
      </c>
      <c r="J180">
        <f t="shared" si="64"/>
        <v>0.38856457864764748</v>
      </c>
      <c r="K180">
        <f t="shared" si="65"/>
        <v>0.31026876696136596</v>
      </c>
      <c r="L180">
        <f t="shared" si="66"/>
        <v>0.38166356984235761</v>
      </c>
      <c r="M180">
        <f t="shared" si="67"/>
        <v>0.59593710312457226</v>
      </c>
      <c r="N180">
        <f t="shared" si="68"/>
        <v>0.57695086274258933</v>
      </c>
      <c r="O180">
        <f t="shared" si="69"/>
        <v>0.59427427301098934</v>
      </c>
      <c r="P180">
        <f t="shared" si="70"/>
        <v>76.592486215176791</v>
      </c>
      <c r="Q180">
        <f t="shared" si="71"/>
        <v>54.87126047234586</v>
      </c>
      <c r="R180">
        <f t="shared" si="76"/>
        <v>7.6141275506860815</v>
      </c>
      <c r="S180">
        <f t="shared" si="77"/>
        <v>-2.9436300920297338</v>
      </c>
      <c r="T180">
        <f t="shared" si="77"/>
        <v>1.5915241320121893</v>
      </c>
      <c r="U180">
        <f t="shared" si="61"/>
        <v>0.99950681236599803</v>
      </c>
      <c r="V180">
        <f t="shared" si="61"/>
        <v>5.0038436127617991E-2</v>
      </c>
      <c r="W180">
        <f t="shared" si="61"/>
        <v>0.83083042971833465</v>
      </c>
      <c r="X180">
        <f t="shared" si="78"/>
        <v>78.792612325560626</v>
      </c>
      <c r="Y180">
        <f t="shared" si="72"/>
        <v>27.116886391903115</v>
      </c>
      <c r="Z180">
        <f t="shared" si="73"/>
        <v>84</v>
      </c>
      <c r="AA180">
        <f t="shared" si="74"/>
        <v>0</v>
      </c>
    </row>
    <row r="181" spans="1:29" x14ac:dyDescent="0.25">
      <c r="B181">
        <v>60.4</v>
      </c>
      <c r="C181">
        <v>-5.4</v>
      </c>
      <c r="D181">
        <v>-2.4</v>
      </c>
      <c r="E181">
        <v>7</v>
      </c>
      <c r="F181">
        <v>84</v>
      </c>
      <c r="G181">
        <f t="shared" si="63"/>
        <v>48.87936235695674</v>
      </c>
      <c r="H181">
        <f t="shared" si="63"/>
        <v>194.88467694775258</v>
      </c>
      <c r="I181">
        <f t="shared" si="63"/>
        <v>430.69359204711941</v>
      </c>
      <c r="J181">
        <f t="shared" si="64"/>
        <v>0.52713328315683938</v>
      </c>
      <c r="K181">
        <f t="shared" si="65"/>
        <v>0.73985346391045703</v>
      </c>
      <c r="L181">
        <f t="shared" si="66"/>
        <v>0.9190365726399834</v>
      </c>
      <c r="M181">
        <f t="shared" si="67"/>
        <v>0.62881424795802443</v>
      </c>
      <c r="N181">
        <f t="shared" si="68"/>
        <v>0.67696381199928557</v>
      </c>
      <c r="O181">
        <f t="shared" si="69"/>
        <v>0.71484576007249867</v>
      </c>
      <c r="P181">
        <f t="shared" si="70"/>
        <v>86.28132829802513</v>
      </c>
      <c r="Q181">
        <f t="shared" si="71"/>
        <v>5.2044588033702368</v>
      </c>
      <c r="R181">
        <f t="shared" si="76"/>
        <v>8.1292490761518295</v>
      </c>
      <c r="S181">
        <f t="shared" si="77"/>
        <v>-2.8601369328916122</v>
      </c>
      <c r="T181">
        <f t="shared" si="77"/>
        <v>2.8230100505214004</v>
      </c>
      <c r="U181">
        <f t="shared" si="61"/>
        <v>0.99970529739306391</v>
      </c>
      <c r="V181">
        <f t="shared" si="61"/>
        <v>5.4159685471991341E-2</v>
      </c>
      <c r="W181">
        <f t="shared" si="61"/>
        <v>0.94390665233789528</v>
      </c>
      <c r="X181">
        <f t="shared" si="78"/>
        <v>85.278059942151756</v>
      </c>
      <c r="Y181">
        <f t="shared" si="72"/>
        <v>1.6334372157329511</v>
      </c>
      <c r="Z181">
        <f t="shared" si="73"/>
        <v>84</v>
      </c>
      <c r="AA181">
        <f t="shared" si="74"/>
        <v>0</v>
      </c>
    </row>
    <row r="182" spans="1:29" x14ac:dyDescent="0.25">
      <c r="B182">
        <v>55.6</v>
      </c>
      <c r="C182">
        <v>-5.0999999999999996</v>
      </c>
      <c r="D182">
        <v>-2.7</v>
      </c>
      <c r="E182">
        <v>7</v>
      </c>
      <c r="F182">
        <v>84</v>
      </c>
      <c r="G182">
        <f t="shared" si="63"/>
        <v>44.007507813397908</v>
      </c>
      <c r="H182">
        <f t="shared" si="63"/>
        <v>175.91022620720523</v>
      </c>
      <c r="I182">
        <f t="shared" si="63"/>
        <v>388.20426530806697</v>
      </c>
      <c r="J182">
        <f t="shared" si="64"/>
        <v>0.26432024898080897</v>
      </c>
      <c r="K182">
        <f t="shared" si="65"/>
        <v>0.43973045211263329</v>
      </c>
      <c r="L182">
        <f t="shared" si="66"/>
        <v>0.60888414202216867</v>
      </c>
      <c r="M182">
        <f t="shared" si="67"/>
        <v>0.56569800656531155</v>
      </c>
      <c r="N182">
        <f t="shared" si="68"/>
        <v>0.60819480100679524</v>
      </c>
      <c r="O182">
        <f t="shared" si="69"/>
        <v>0.64768621778993996</v>
      </c>
      <c r="P182">
        <f t="shared" si="70"/>
        <v>79.893093305872014</v>
      </c>
      <c r="Q182">
        <f t="shared" si="71"/>
        <v>16.866682594273261</v>
      </c>
      <c r="R182">
        <f t="shared" si="76"/>
        <v>7.7280828084556994</v>
      </c>
      <c r="S182">
        <f t="shared" si="77"/>
        <v>-2.9258337893035193</v>
      </c>
      <c r="T182">
        <f t="shared" si="77"/>
        <v>1.8569084079753768</v>
      </c>
      <c r="U182">
        <f t="shared" si="61"/>
        <v>0.99955990634392289</v>
      </c>
      <c r="V182">
        <f t="shared" si="61"/>
        <v>5.0891182086885672E-2</v>
      </c>
      <c r="W182">
        <f t="shared" si="61"/>
        <v>0.86493619069906857</v>
      </c>
      <c r="X182">
        <f t="shared" si="78"/>
        <v>80.735985532816244</v>
      </c>
      <c r="Y182">
        <f t="shared" si="72"/>
        <v>10.653790441984858</v>
      </c>
      <c r="Z182">
        <f t="shared" si="73"/>
        <v>84</v>
      </c>
      <c r="AA182">
        <f t="shared" si="74"/>
        <v>0</v>
      </c>
    </row>
    <row r="183" spans="1:29" x14ac:dyDescent="0.25">
      <c r="A183" s="7" t="s">
        <v>19</v>
      </c>
      <c r="B183" s="1">
        <v>47.6</v>
      </c>
      <c r="C183" s="1">
        <v>-5.9</v>
      </c>
      <c r="D183" s="1">
        <v>-4.3</v>
      </c>
      <c r="E183" s="1">
        <v>6</v>
      </c>
      <c r="G183">
        <f t="shared" si="63"/>
        <v>33.648153395210173</v>
      </c>
      <c r="H183">
        <f t="shared" si="63"/>
        <v>140.6946876260902</v>
      </c>
      <c r="I183">
        <f t="shared" si="63"/>
        <v>302.24442516252088</v>
      </c>
      <c r="J183">
        <f t="shared" ref="J183:J190" si="79">(G183-G$7)/(G$6-G$7)*2-1</f>
        <v>-0.2945169130088382</v>
      </c>
      <c r="K183">
        <f t="shared" ref="K183:K190" si="80">(H183-H$7)/(H$6-H$7)*2-1</f>
        <v>-0.11728137634895941</v>
      </c>
      <c r="L183">
        <f t="shared" ref="L183:L190" si="81">(I183-I$7)/(I$6-I$7)*2-1</f>
        <v>-1.8582928011581124E-2</v>
      </c>
      <c r="M183">
        <f t="shared" si="67"/>
        <v>0.42689841335144657</v>
      </c>
      <c r="N183">
        <f t="shared" si="68"/>
        <v>0.4707132180010945</v>
      </c>
      <c r="O183">
        <f t="shared" si="69"/>
        <v>0.49535440168318784</v>
      </c>
      <c r="P183">
        <f t="shared" si="70"/>
        <v>66.010502367314828</v>
      </c>
      <c r="Q183">
        <f t="shared" si="71"/>
        <v>4357.3864227852764</v>
      </c>
      <c r="R183" s="4">
        <f t="shared" si="76"/>
        <v>6.8634770561086631</v>
      </c>
      <c r="S183" s="4">
        <f t="shared" si="77"/>
        <v>-3.0674957568215295</v>
      </c>
      <c r="T183" s="4">
        <f t="shared" si="77"/>
        <v>-0.22101718235861156</v>
      </c>
      <c r="U183" s="4">
        <f t="shared" si="61"/>
        <v>0.99895581832172409</v>
      </c>
      <c r="V183" s="4">
        <f t="shared" si="61"/>
        <v>4.4468113333005981E-2</v>
      </c>
      <c r="W183" s="4">
        <f t="shared" si="61"/>
        <v>0.44496953564821812</v>
      </c>
      <c r="X183" s="4">
        <f t="shared" si="78"/>
        <v>56.938851090254232</v>
      </c>
      <c r="Y183" s="4"/>
      <c r="Z183" s="5">
        <f t="shared" si="73"/>
        <v>39</v>
      </c>
      <c r="AA183" s="4"/>
      <c r="AC183" s="3"/>
    </row>
    <row r="184" spans="1:29" x14ac:dyDescent="0.25">
      <c r="A184" s="7"/>
      <c r="B184" s="1">
        <v>38.1</v>
      </c>
      <c r="C184" s="1">
        <v>-3.8</v>
      </c>
      <c r="D184" s="1">
        <v>-1.8</v>
      </c>
      <c r="E184" s="1">
        <v>7</v>
      </c>
      <c r="G184">
        <f t="shared" ref="G184:I190" si="82">SUMPRODUCT($B184:$E184, INDEX($B$2:$E$4, G$10, 0))+ INDEX($F$2:$F$4, G$10, 1)</f>
        <v>33.964215628619513</v>
      </c>
      <c r="H184">
        <f t="shared" si="82"/>
        <v>125.67384410194384</v>
      </c>
      <c r="I184">
        <f t="shared" si="82"/>
        <v>270.39078212309749</v>
      </c>
      <c r="J184">
        <f t="shared" si="79"/>
        <v>-0.27746688127901498</v>
      </c>
      <c r="K184">
        <f t="shared" si="80"/>
        <v>-0.35486932341807165</v>
      </c>
      <c r="L184">
        <f t="shared" si="81"/>
        <v>-0.25109978744275296</v>
      </c>
      <c r="M184">
        <f t="shared" si="67"/>
        <v>0.43107491295612249</v>
      </c>
      <c r="N184">
        <f t="shared" si="68"/>
        <v>0.41220212298352288</v>
      </c>
      <c r="O184">
        <f t="shared" si="69"/>
        <v>0.43755282247717781</v>
      </c>
      <c r="P184">
        <f t="shared" si="70"/>
        <v>61.321418400977166</v>
      </c>
      <c r="Q184">
        <f t="shared" si="71"/>
        <v>3760.3163547077011</v>
      </c>
      <c r="R184" s="4">
        <f t="shared" si="76"/>
        <v>6.6348549514517714</v>
      </c>
      <c r="S184" s="4">
        <f t="shared" si="77"/>
        <v>-3.1041952529366199</v>
      </c>
      <c r="T184" s="4">
        <f t="shared" si="77"/>
        <v>-0.76858297178557056</v>
      </c>
      <c r="U184" s="4">
        <f t="shared" si="61"/>
        <v>0.99868795443350578</v>
      </c>
      <c r="V184" s="4">
        <f t="shared" si="61"/>
        <v>4.2934536188126551E-2</v>
      </c>
      <c r="W184" s="4">
        <f t="shared" si="61"/>
        <v>0.31678571760689367</v>
      </c>
      <c r="X184" s="4">
        <f t="shared" si="78"/>
        <v>49.688009947822678</v>
      </c>
      <c r="Y184" s="4"/>
      <c r="Z184" s="5">
        <f t="shared" si="73"/>
        <v>39</v>
      </c>
      <c r="AA184" s="4"/>
      <c r="AC184" s="3"/>
    </row>
    <row r="185" spans="1:29" x14ac:dyDescent="0.25">
      <c r="A185" s="7"/>
      <c r="B185" s="1">
        <v>47.6</v>
      </c>
      <c r="C185" s="1">
        <v>-5.9</v>
      </c>
      <c r="D185" s="1">
        <v>-4.5999999999999996</v>
      </c>
      <c r="E185" s="1">
        <v>5</v>
      </c>
      <c r="G185">
        <f t="shared" si="82"/>
        <v>31.280459792521853</v>
      </c>
      <c r="H185">
        <f t="shared" si="82"/>
        <v>136.67126474800685</v>
      </c>
      <c r="I185">
        <f t="shared" si="82"/>
        <v>295.9333953556598</v>
      </c>
      <c r="J185">
        <f t="shared" si="79"/>
        <v>-0.42224255304142011</v>
      </c>
      <c r="K185">
        <f t="shared" si="80"/>
        <v>-0.18092073057417746</v>
      </c>
      <c r="L185">
        <f t="shared" si="81"/>
        <v>-6.4650526265624286E-2</v>
      </c>
      <c r="M185">
        <f t="shared" si="67"/>
        <v>0.39598025161707873</v>
      </c>
      <c r="N185">
        <f t="shared" si="68"/>
        <v>0.45489278889069051</v>
      </c>
      <c r="O185">
        <f t="shared" si="69"/>
        <v>0.48384299564813432</v>
      </c>
      <c r="P185">
        <f t="shared" si="70"/>
        <v>64.52488213789097</v>
      </c>
      <c r="Q185">
        <f t="shared" si="71"/>
        <v>4163.4604149087208</v>
      </c>
      <c r="R185" s="4">
        <f t="shared" ref="R185:R190" si="83">SUMPRODUCT($M185:$O185, INDEX($I$2:$K$4, R$10, 0))+INDEX($L$2:$L$4, R$10, 1)</f>
        <v>6.7470909527538385</v>
      </c>
      <c r="S185" s="4">
        <f t="shared" si="77"/>
        <v>-3.0867843795372893</v>
      </c>
      <c r="T185" s="4">
        <f t="shared" si="77"/>
        <v>-0.50316451344532798</v>
      </c>
      <c r="U185" s="4">
        <f t="shared" si="61"/>
        <v>0.99882708661725306</v>
      </c>
      <c r="V185" s="4">
        <f t="shared" si="61"/>
        <v>4.3655689861785335E-2</v>
      </c>
      <c r="W185" s="4">
        <f t="shared" si="61"/>
        <v>0.37679728509072064</v>
      </c>
      <c r="X185" s="4">
        <f t="shared" si="78"/>
        <v>53.082926988380507</v>
      </c>
      <c r="Y185" s="4"/>
      <c r="Z185" s="5">
        <f t="shared" si="73"/>
        <v>39</v>
      </c>
      <c r="AA185" s="4"/>
      <c r="AC185" s="3"/>
    </row>
    <row r="186" spans="1:29" x14ac:dyDescent="0.25">
      <c r="A186" s="7"/>
      <c r="B186" s="1">
        <v>52.4</v>
      </c>
      <c r="C186" s="1">
        <v>-5.6</v>
      </c>
      <c r="D186" s="1">
        <v>-3.7</v>
      </c>
      <c r="E186" s="1">
        <v>5</v>
      </c>
      <c r="G186">
        <f t="shared" si="82"/>
        <v>37.04985519813399</v>
      </c>
      <c r="H186">
        <f t="shared" si="82"/>
        <v>157.79626063763209</v>
      </c>
      <c r="I186">
        <f t="shared" si="82"/>
        <v>346.911965960808</v>
      </c>
      <c r="J186">
        <f t="shared" si="79"/>
        <v>-0.11101152215712018</v>
      </c>
      <c r="K186">
        <f t="shared" si="80"/>
        <v>0.15321792130587597</v>
      </c>
      <c r="L186">
        <f t="shared" si="81"/>
        <v>0.30746945764733313</v>
      </c>
      <c r="M186">
        <f t="shared" si="67"/>
        <v>0.47227558556706534</v>
      </c>
      <c r="N186">
        <f t="shared" si="68"/>
        <v>0.53822972035174765</v>
      </c>
      <c r="O186">
        <f t="shared" si="69"/>
        <v>0.57626746457897304</v>
      </c>
      <c r="P186">
        <f t="shared" si="70"/>
        <v>72.838785027564413</v>
      </c>
      <c r="Q186">
        <f t="shared" si="71"/>
        <v>5305.4886042917415</v>
      </c>
      <c r="R186" s="4">
        <f t="shared" si="83"/>
        <v>7.2559121128049879</v>
      </c>
      <c r="S186" s="4">
        <f t="shared" si="77"/>
        <v>-3.0035152879271818</v>
      </c>
      <c r="T186" s="4">
        <f t="shared" si="77"/>
        <v>0.71921459621916206</v>
      </c>
      <c r="U186" s="4">
        <f t="shared" si="61"/>
        <v>0.99929450992291879</v>
      </c>
      <c r="V186" s="4">
        <f t="shared" si="61"/>
        <v>4.7267316626415722E-2</v>
      </c>
      <c r="W186" s="4">
        <f t="shared" si="61"/>
        <v>0.67243404235997206</v>
      </c>
      <c r="X186" s="4">
        <f t="shared" si="78"/>
        <v>69.806114771605905</v>
      </c>
      <c r="Y186" s="4"/>
      <c r="Z186" s="5">
        <f t="shared" si="73"/>
        <v>69</v>
      </c>
      <c r="AA186" s="4"/>
      <c r="AC186" s="3"/>
    </row>
    <row r="187" spans="1:29" x14ac:dyDescent="0.25">
      <c r="A187" s="7"/>
      <c r="B187" s="1">
        <v>47.6</v>
      </c>
      <c r="C187" s="1">
        <v>-6.4</v>
      </c>
      <c r="D187" s="1">
        <v>-2.5</v>
      </c>
      <c r="E187" s="1">
        <v>7</v>
      </c>
      <c r="G187">
        <f t="shared" si="82"/>
        <v>43.558970779044074</v>
      </c>
      <c r="H187">
        <f t="shared" si="82"/>
        <v>163.29192296347247</v>
      </c>
      <c r="I187">
        <f t="shared" si="82"/>
        <v>339.7214688260753</v>
      </c>
      <c r="J187">
        <f t="shared" si="79"/>
        <v>0.24012384125047093</v>
      </c>
      <c r="K187">
        <f t="shared" si="80"/>
        <v>0.24014400689371462</v>
      </c>
      <c r="L187">
        <f t="shared" si="81"/>
        <v>0.25498215472101915</v>
      </c>
      <c r="M187">
        <f t="shared" si="67"/>
        <v>0.55974416777087455</v>
      </c>
      <c r="N187">
        <f t="shared" si="68"/>
        <v>0.55974913719714536</v>
      </c>
      <c r="O187">
        <f t="shared" si="69"/>
        <v>0.56340239668300796</v>
      </c>
      <c r="P187">
        <f t="shared" si="70"/>
        <v>73.986275229636618</v>
      </c>
      <c r="Q187">
        <f t="shared" si="71"/>
        <v>5473.9689223555406</v>
      </c>
      <c r="R187" s="4">
        <f t="shared" si="83"/>
        <v>7.4441735523916224</v>
      </c>
      <c r="S187" s="4">
        <f t="shared" si="77"/>
        <v>-2.9716519056498338</v>
      </c>
      <c r="T187" s="4">
        <f t="shared" si="77"/>
        <v>1.1850251169357247</v>
      </c>
      <c r="U187" s="4">
        <f t="shared" si="61"/>
        <v>0.9994155025972945</v>
      </c>
      <c r="V187" s="4">
        <f t="shared" si="61"/>
        <v>4.8723101456744841E-2</v>
      </c>
      <c r="W187" s="4">
        <f t="shared" si="61"/>
        <v>0.76585012991193069</v>
      </c>
      <c r="X187" s="4">
        <f t="shared" si="78"/>
        <v>75.100156359501511</v>
      </c>
      <c r="Y187" s="4"/>
      <c r="Z187" s="5">
        <f t="shared" si="73"/>
        <v>84</v>
      </c>
      <c r="AA187" s="4"/>
      <c r="AC187" s="3"/>
    </row>
    <row r="188" spans="1:29" x14ac:dyDescent="0.25">
      <c r="A188" s="7"/>
      <c r="B188" s="1">
        <v>52.4</v>
      </c>
      <c r="C188" s="1">
        <v>-5.8</v>
      </c>
      <c r="D188" s="1">
        <v>-3.6</v>
      </c>
      <c r="E188" s="1">
        <v>8</v>
      </c>
      <c r="G188">
        <f t="shared" si="82"/>
        <v>41.366433368990855</v>
      </c>
      <c r="H188">
        <f t="shared" si="82"/>
        <v>163.03990086379702</v>
      </c>
      <c r="I188">
        <f t="shared" si="82"/>
        <v>351.54319230249422</v>
      </c>
      <c r="J188">
        <f t="shared" si="79"/>
        <v>0.1218470322594507</v>
      </c>
      <c r="K188">
        <f t="shared" si="80"/>
        <v>0.23615771856165901</v>
      </c>
      <c r="L188">
        <f t="shared" si="81"/>
        <v>0.34127526764372984</v>
      </c>
      <c r="M188">
        <f t="shared" si="67"/>
        <v>0.5304241258884661</v>
      </c>
      <c r="N188">
        <f t="shared" si="68"/>
        <v>0.55876656327595642</v>
      </c>
      <c r="O188">
        <f t="shared" si="69"/>
        <v>0.58450026739514371</v>
      </c>
      <c r="P188">
        <f t="shared" si="70"/>
        <v>74.660699940669645</v>
      </c>
      <c r="Q188">
        <f t="shared" si="71"/>
        <v>5574.2201156307083</v>
      </c>
      <c r="R188" s="4">
        <f t="shared" si="83"/>
        <v>7.4284877533498186</v>
      </c>
      <c r="S188" s="4">
        <f t="shared" si="77"/>
        <v>-2.9746934506561091</v>
      </c>
      <c r="T188" s="4">
        <f t="shared" si="77"/>
        <v>1.1399222687029411</v>
      </c>
      <c r="U188" s="4">
        <f t="shared" si="61"/>
        <v>0.9994062674913633</v>
      </c>
      <c r="V188" s="4">
        <f t="shared" si="61"/>
        <v>4.8582321737858043E-2</v>
      </c>
      <c r="W188" s="4">
        <f t="shared" si="61"/>
        <v>0.75766536715814947</v>
      </c>
      <c r="X188" s="4">
        <f t="shared" si="78"/>
        <v>74.635903792820542</v>
      </c>
      <c r="Y188" s="4"/>
      <c r="Z188" s="5">
        <f t="shared" si="73"/>
        <v>84</v>
      </c>
      <c r="AA188" s="4"/>
      <c r="AC188" s="3"/>
    </row>
    <row r="189" spans="1:29" x14ac:dyDescent="0.25">
      <c r="A189" s="7"/>
      <c r="B189" s="1">
        <v>57.6</v>
      </c>
      <c r="C189" s="1">
        <v>-6.4</v>
      </c>
      <c r="D189" s="1">
        <v>-1.5</v>
      </c>
      <c r="E189" s="1">
        <v>8</v>
      </c>
      <c r="G189">
        <f t="shared" si="82"/>
        <v>54.73125425808324</v>
      </c>
      <c r="H189">
        <f t="shared" si="82"/>
        <v>203.48497105834809</v>
      </c>
      <c r="I189">
        <f t="shared" si="82"/>
        <v>432.87878616990787</v>
      </c>
      <c r="J189">
        <f t="shared" si="79"/>
        <v>0.84281460172956879</v>
      </c>
      <c r="K189">
        <f t="shared" si="80"/>
        <v>0.87588618528474416</v>
      </c>
      <c r="L189">
        <f t="shared" si="81"/>
        <v>0.93498747891620981</v>
      </c>
      <c r="M189">
        <f t="shared" si="67"/>
        <v>0.69905767232051885</v>
      </c>
      <c r="N189">
        <f t="shared" si="68"/>
        <v>0.70596901288240199</v>
      </c>
      <c r="O189">
        <f t="shared" si="69"/>
        <v>0.7180860404411139</v>
      </c>
      <c r="P189">
        <f t="shared" si="70"/>
        <v>88.257341634596173</v>
      </c>
      <c r="Q189">
        <f t="shared" si="71"/>
        <v>7789.3583524058231</v>
      </c>
      <c r="R189" s="4">
        <f t="shared" si="83"/>
        <v>8.3320500399968687</v>
      </c>
      <c r="S189" s="4">
        <f t="shared" si="77"/>
        <v>-2.8262436241455053</v>
      </c>
      <c r="T189" s="4">
        <f t="shared" si="77"/>
        <v>3.3202888508725685</v>
      </c>
      <c r="U189" s="4">
        <f t="shared" si="61"/>
        <v>0.99975937977305163</v>
      </c>
      <c r="V189" s="4">
        <f t="shared" si="61"/>
        <v>5.5922385563280344E-2</v>
      </c>
      <c r="W189" s="4">
        <f t="shared" si="61"/>
        <v>0.96511831692535555</v>
      </c>
      <c r="X189" s="4">
        <f t="shared" si="78"/>
        <v>86.526973259750534</v>
      </c>
      <c r="Y189" s="4"/>
      <c r="Z189" s="5">
        <f t="shared" si="73"/>
        <v>84</v>
      </c>
      <c r="AA189" s="4"/>
      <c r="AC189" s="3"/>
    </row>
    <row r="190" spans="1:29" x14ac:dyDescent="0.25">
      <c r="A190" s="7"/>
      <c r="B190" s="1">
        <v>42.9</v>
      </c>
      <c r="C190" s="1">
        <v>-3.3</v>
      </c>
      <c r="D190" s="1">
        <v>-2.4</v>
      </c>
      <c r="E190" s="1">
        <v>6</v>
      </c>
      <c r="G190">
        <f t="shared" si="82"/>
        <v>31.861345569228099</v>
      </c>
      <c r="H190">
        <f t="shared" si="82"/>
        <v>129.23611210470699</v>
      </c>
      <c r="I190">
        <f t="shared" si="82"/>
        <v>291.11980225517527</v>
      </c>
      <c r="J190">
        <f t="shared" si="79"/>
        <v>-0.39090656956307324</v>
      </c>
      <c r="K190">
        <f t="shared" si="80"/>
        <v>-0.29852415609601335</v>
      </c>
      <c r="L190">
        <f t="shared" si="81"/>
        <v>-9.9787529242615025E-2</v>
      </c>
      <c r="M190">
        <f t="shared" si="67"/>
        <v>0.40349908159964093</v>
      </c>
      <c r="N190">
        <f t="shared" si="68"/>
        <v>0.42591830507382539</v>
      </c>
      <c r="O190">
        <f t="shared" si="69"/>
        <v>0.47507379791820603</v>
      </c>
      <c r="P190">
        <f t="shared" si="70"/>
        <v>63.310585599504591</v>
      </c>
      <c r="Q190">
        <f t="shared" si="71"/>
        <v>4008.2302489521981</v>
      </c>
      <c r="R190" s="4">
        <f t="shared" si="83"/>
        <v>6.6860810652489704</v>
      </c>
      <c r="S190" s="4">
        <f t="shared" si="77"/>
        <v>-3.0964390290199786</v>
      </c>
      <c r="T190" s="4">
        <f t="shared" si="77"/>
        <v>-0.65367784078011937</v>
      </c>
      <c r="U190" s="4">
        <f t="shared" si="61"/>
        <v>0.99875339129624108</v>
      </c>
      <c r="V190" s="4">
        <f t="shared" si="61"/>
        <v>4.3254380718017689E-2</v>
      </c>
      <c r="W190" s="4">
        <f t="shared" si="61"/>
        <v>0.34216122356331785</v>
      </c>
      <c r="X190" s="4">
        <f t="shared" si="78"/>
        <v>51.124109203870759</v>
      </c>
      <c r="Y190" s="4"/>
      <c r="Z190" s="5">
        <f t="shared" si="73"/>
        <v>39</v>
      </c>
      <c r="AA190" s="4"/>
      <c r="AC190" s="3"/>
    </row>
  </sheetData>
  <mergeCells count="6">
    <mergeCell ref="U9:W9"/>
    <mergeCell ref="G9:I9"/>
    <mergeCell ref="J9:L9"/>
    <mergeCell ref="A183:A190"/>
    <mergeCell ref="M9:O9"/>
    <mergeCell ref="R9:T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2-hiddenLayers</vt:lpstr>
      <vt:lpstr>'2-hiddenLayers'!set1stat_analysis_1_5_2007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2023-07-31T23:02:17Z</dcterms:modified>
</cp:coreProperties>
</file>