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2-hiddenLayers" sheetId="1" r:id="rId1"/>
    <sheet name="SolverIssueAndSolution" sheetId="2" r:id="rId2"/>
  </sheets>
  <definedNames>
    <definedName name="set1stat_analysis_1_5_2007" localSheetId="0">'2-hiddenLayers'!$E$11:$E$183</definedName>
    <definedName name="solver_adj" localSheetId="0" hidden="1">'2-hiddenLayers'!$B$2:$H$5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'2-hiddenLayers'!$T$1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O8" i="1"/>
  <c r="M8" i="1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H12" i="1"/>
  <c r="I12" i="1"/>
  <c r="J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2" i="1"/>
  <c r="J7" i="1" l="1"/>
  <c r="J8" i="1"/>
  <c r="G7" i="1"/>
  <c r="G8" i="1"/>
  <c r="I8" i="1"/>
  <c r="I7" i="1"/>
  <c r="H8" i="1"/>
  <c r="H7" i="1"/>
  <c r="N191" i="1" l="1"/>
  <c r="R191" i="1" s="1"/>
  <c r="L12" i="1"/>
  <c r="P12" i="1" s="1"/>
  <c r="M12" i="1"/>
  <c r="Q12" i="1" s="1"/>
  <c r="N25" i="1"/>
  <c r="R25" i="1" s="1"/>
  <c r="N57" i="1"/>
  <c r="R57" i="1" s="1"/>
  <c r="N89" i="1"/>
  <c r="R89" i="1" s="1"/>
  <c r="N137" i="1"/>
  <c r="R137" i="1" s="1"/>
  <c r="N169" i="1"/>
  <c r="R169" i="1" s="1"/>
  <c r="N20" i="1"/>
  <c r="R20" i="1" s="1"/>
  <c r="N112" i="1"/>
  <c r="R112" i="1" s="1"/>
  <c r="N26" i="1"/>
  <c r="R26" i="1" s="1"/>
  <c r="N58" i="1"/>
  <c r="R58" i="1" s="1"/>
  <c r="N106" i="1"/>
  <c r="R106" i="1" s="1"/>
  <c r="N138" i="1"/>
  <c r="R138" i="1" s="1"/>
  <c r="N72" i="1"/>
  <c r="R72" i="1" s="1"/>
  <c r="N168" i="1"/>
  <c r="R168" i="1" s="1"/>
  <c r="N104" i="1"/>
  <c r="R104" i="1" s="1"/>
  <c r="N23" i="1"/>
  <c r="R23" i="1" s="1"/>
  <c r="N163" i="1"/>
  <c r="R163" i="1" s="1"/>
  <c r="N13" i="1"/>
  <c r="R13" i="1" s="1"/>
  <c r="N29" i="1"/>
  <c r="R29" i="1" s="1"/>
  <c r="N45" i="1"/>
  <c r="R45" i="1" s="1"/>
  <c r="N61" i="1"/>
  <c r="R61" i="1" s="1"/>
  <c r="N77" i="1"/>
  <c r="R77" i="1" s="1"/>
  <c r="N93" i="1"/>
  <c r="R93" i="1" s="1"/>
  <c r="N109" i="1"/>
  <c r="R109" i="1" s="1"/>
  <c r="N125" i="1"/>
  <c r="R125" i="1" s="1"/>
  <c r="N141" i="1"/>
  <c r="R141" i="1" s="1"/>
  <c r="N157" i="1"/>
  <c r="R157" i="1" s="1"/>
  <c r="N173" i="1"/>
  <c r="R173" i="1" s="1"/>
  <c r="N36" i="1"/>
  <c r="R36" i="1" s="1"/>
  <c r="N76" i="1"/>
  <c r="R76" i="1" s="1"/>
  <c r="N124" i="1"/>
  <c r="R124" i="1" s="1"/>
  <c r="N164" i="1"/>
  <c r="R164" i="1" s="1"/>
  <c r="N14" i="1"/>
  <c r="R14" i="1" s="1"/>
  <c r="N30" i="1"/>
  <c r="R30" i="1" s="1"/>
  <c r="N46" i="1"/>
  <c r="R46" i="1" s="1"/>
  <c r="N62" i="1"/>
  <c r="R62" i="1" s="1"/>
  <c r="N78" i="1"/>
  <c r="R78" i="1" s="1"/>
  <c r="N94" i="1"/>
  <c r="R94" i="1" s="1"/>
  <c r="N110" i="1"/>
  <c r="R110" i="1" s="1"/>
  <c r="N126" i="1"/>
  <c r="R126" i="1" s="1"/>
  <c r="N142" i="1"/>
  <c r="R142" i="1" s="1"/>
  <c r="N32" i="1"/>
  <c r="R32" i="1" s="1"/>
  <c r="N84" i="1"/>
  <c r="R84" i="1" s="1"/>
  <c r="N132" i="1"/>
  <c r="R132" i="1" s="1"/>
  <c r="N180" i="1"/>
  <c r="R180" i="1" s="1"/>
  <c r="N64" i="1"/>
  <c r="R64" i="1" s="1"/>
  <c r="N120" i="1"/>
  <c r="R120" i="1" s="1"/>
  <c r="N172" i="1"/>
  <c r="R172" i="1" s="1"/>
  <c r="N158" i="1"/>
  <c r="R158" i="1" s="1"/>
  <c r="N186" i="1"/>
  <c r="R186" i="1" s="1"/>
  <c r="N27" i="1"/>
  <c r="R27" i="1" s="1"/>
  <c r="N47" i="1"/>
  <c r="R47" i="1" s="1"/>
  <c r="N71" i="1"/>
  <c r="R71" i="1" s="1"/>
  <c r="N91" i="1"/>
  <c r="R91" i="1" s="1"/>
  <c r="N111" i="1"/>
  <c r="R111" i="1" s="1"/>
  <c r="N135" i="1"/>
  <c r="R135" i="1" s="1"/>
  <c r="N151" i="1"/>
  <c r="R151" i="1" s="1"/>
  <c r="N167" i="1"/>
  <c r="R167" i="1" s="1"/>
  <c r="N183" i="1"/>
  <c r="R183" i="1" s="1"/>
  <c r="N41" i="1"/>
  <c r="R41" i="1" s="1"/>
  <c r="N73" i="1"/>
  <c r="R73" i="1" s="1"/>
  <c r="N105" i="1"/>
  <c r="R105" i="1" s="1"/>
  <c r="N121" i="1"/>
  <c r="R121" i="1" s="1"/>
  <c r="N153" i="1"/>
  <c r="R153" i="1" s="1"/>
  <c r="N68" i="1"/>
  <c r="R68" i="1" s="1"/>
  <c r="N152" i="1"/>
  <c r="R152" i="1" s="1"/>
  <c r="N74" i="1"/>
  <c r="R74" i="1" s="1"/>
  <c r="N150" i="1"/>
  <c r="R150" i="1" s="1"/>
  <c r="N17" i="1"/>
  <c r="R17" i="1" s="1"/>
  <c r="N33" i="1"/>
  <c r="R33" i="1" s="1"/>
  <c r="N49" i="1"/>
  <c r="R49" i="1" s="1"/>
  <c r="N65" i="1"/>
  <c r="R65" i="1" s="1"/>
  <c r="N81" i="1"/>
  <c r="R81" i="1" s="1"/>
  <c r="N97" i="1"/>
  <c r="R97" i="1" s="1"/>
  <c r="N113" i="1"/>
  <c r="R113" i="1" s="1"/>
  <c r="N129" i="1"/>
  <c r="R129" i="1" s="1"/>
  <c r="N145" i="1"/>
  <c r="R145" i="1" s="1"/>
  <c r="N161" i="1"/>
  <c r="R161" i="1" s="1"/>
  <c r="N177" i="1"/>
  <c r="R177" i="1" s="1"/>
  <c r="N48" i="1"/>
  <c r="R48" i="1" s="1"/>
  <c r="N88" i="1"/>
  <c r="R88" i="1" s="1"/>
  <c r="N128" i="1"/>
  <c r="R128" i="1" s="1"/>
  <c r="N176" i="1"/>
  <c r="R176" i="1" s="1"/>
  <c r="N18" i="1"/>
  <c r="R18" i="1" s="1"/>
  <c r="N34" i="1"/>
  <c r="R34" i="1" s="1"/>
  <c r="N50" i="1"/>
  <c r="R50" i="1" s="1"/>
  <c r="N66" i="1"/>
  <c r="R66" i="1" s="1"/>
  <c r="N82" i="1"/>
  <c r="R82" i="1" s="1"/>
  <c r="N98" i="1"/>
  <c r="R98" i="1" s="1"/>
  <c r="N114" i="1"/>
  <c r="R114" i="1" s="1"/>
  <c r="N130" i="1"/>
  <c r="R130" i="1" s="1"/>
  <c r="N44" i="1"/>
  <c r="R44" i="1" s="1"/>
  <c r="N96" i="1"/>
  <c r="R96" i="1" s="1"/>
  <c r="N144" i="1"/>
  <c r="R144" i="1" s="1"/>
  <c r="N28" i="1"/>
  <c r="R28" i="1" s="1"/>
  <c r="N80" i="1"/>
  <c r="R80" i="1" s="1"/>
  <c r="N136" i="1"/>
  <c r="R136" i="1" s="1"/>
  <c r="N184" i="1"/>
  <c r="R184" i="1" s="1"/>
  <c r="N166" i="1"/>
  <c r="R166" i="1" s="1"/>
  <c r="N187" i="1"/>
  <c r="R187" i="1" s="1"/>
  <c r="N31" i="1"/>
  <c r="R31" i="1" s="1"/>
  <c r="N55" i="1"/>
  <c r="R55" i="1" s="1"/>
  <c r="N75" i="1"/>
  <c r="R75" i="1" s="1"/>
  <c r="N95" i="1"/>
  <c r="R95" i="1" s="1"/>
  <c r="N119" i="1"/>
  <c r="R119" i="1" s="1"/>
  <c r="N139" i="1"/>
  <c r="R139" i="1" s="1"/>
  <c r="N155" i="1"/>
  <c r="R155" i="1" s="1"/>
  <c r="N171" i="1"/>
  <c r="R171" i="1" s="1"/>
  <c r="N12" i="1"/>
  <c r="R12" i="1" s="1"/>
  <c r="N19" i="1"/>
  <c r="R19" i="1" s="1"/>
  <c r="N35" i="1"/>
  <c r="R35" i="1" s="1"/>
  <c r="N51" i="1"/>
  <c r="R51" i="1" s="1"/>
  <c r="N67" i="1"/>
  <c r="R67" i="1" s="1"/>
  <c r="N83" i="1"/>
  <c r="R83" i="1" s="1"/>
  <c r="N99" i="1"/>
  <c r="R99" i="1" s="1"/>
  <c r="N115" i="1"/>
  <c r="R115" i="1" s="1"/>
  <c r="N131" i="1"/>
  <c r="R131" i="1" s="1"/>
  <c r="N146" i="1"/>
  <c r="R146" i="1" s="1"/>
  <c r="N154" i="1"/>
  <c r="R154" i="1" s="1"/>
  <c r="N162" i="1"/>
  <c r="R162" i="1" s="1"/>
  <c r="N170" i="1"/>
  <c r="R170" i="1" s="1"/>
  <c r="N178" i="1"/>
  <c r="R178" i="1" s="1"/>
  <c r="N185" i="1"/>
  <c r="R185" i="1" s="1"/>
  <c r="N190" i="1"/>
  <c r="R190" i="1" s="1"/>
  <c r="N42" i="1"/>
  <c r="R42" i="1" s="1"/>
  <c r="N90" i="1"/>
  <c r="R90" i="1" s="1"/>
  <c r="N122" i="1"/>
  <c r="R122" i="1" s="1"/>
  <c r="N24" i="1"/>
  <c r="R24" i="1" s="1"/>
  <c r="N116" i="1"/>
  <c r="R116" i="1" s="1"/>
  <c r="N52" i="1"/>
  <c r="R52" i="1" s="1"/>
  <c r="N160" i="1"/>
  <c r="R160" i="1" s="1"/>
  <c r="N182" i="1"/>
  <c r="R182" i="1" s="1"/>
  <c r="N43" i="1"/>
  <c r="R43" i="1" s="1"/>
  <c r="N63" i="1"/>
  <c r="R63" i="1" s="1"/>
  <c r="N87" i="1"/>
  <c r="R87" i="1" s="1"/>
  <c r="N107" i="1"/>
  <c r="R107" i="1" s="1"/>
  <c r="N127" i="1"/>
  <c r="R127" i="1" s="1"/>
  <c r="N147" i="1"/>
  <c r="R147" i="1" s="1"/>
  <c r="N179" i="1"/>
  <c r="R179" i="1" s="1"/>
  <c r="N21" i="1"/>
  <c r="R21" i="1" s="1"/>
  <c r="N37" i="1"/>
  <c r="R37" i="1" s="1"/>
  <c r="N53" i="1"/>
  <c r="R53" i="1" s="1"/>
  <c r="N69" i="1"/>
  <c r="R69" i="1" s="1"/>
  <c r="N85" i="1"/>
  <c r="R85" i="1" s="1"/>
  <c r="N101" i="1"/>
  <c r="R101" i="1" s="1"/>
  <c r="N117" i="1"/>
  <c r="R117" i="1" s="1"/>
  <c r="N133" i="1"/>
  <c r="R133" i="1" s="1"/>
  <c r="N149" i="1"/>
  <c r="R149" i="1" s="1"/>
  <c r="N165" i="1"/>
  <c r="R165" i="1" s="1"/>
  <c r="N181" i="1"/>
  <c r="R181" i="1" s="1"/>
  <c r="N56" i="1"/>
  <c r="R56" i="1" s="1"/>
  <c r="N100" i="1"/>
  <c r="R100" i="1" s="1"/>
  <c r="N140" i="1"/>
  <c r="R140" i="1" s="1"/>
  <c r="N188" i="1"/>
  <c r="R188" i="1" s="1"/>
  <c r="N22" i="1"/>
  <c r="R22" i="1" s="1"/>
  <c r="N38" i="1"/>
  <c r="R38" i="1" s="1"/>
  <c r="N54" i="1"/>
  <c r="R54" i="1" s="1"/>
  <c r="N70" i="1"/>
  <c r="R70" i="1" s="1"/>
  <c r="N86" i="1"/>
  <c r="R86" i="1" s="1"/>
  <c r="N102" i="1"/>
  <c r="R102" i="1" s="1"/>
  <c r="N118" i="1"/>
  <c r="R118" i="1" s="1"/>
  <c r="N134" i="1"/>
  <c r="R134" i="1" s="1"/>
  <c r="N16" i="1"/>
  <c r="R16" i="1" s="1"/>
  <c r="N60" i="1"/>
  <c r="R60" i="1" s="1"/>
  <c r="N108" i="1"/>
  <c r="R108" i="1" s="1"/>
  <c r="N156" i="1"/>
  <c r="R156" i="1" s="1"/>
  <c r="N40" i="1"/>
  <c r="R40" i="1" s="1"/>
  <c r="N92" i="1"/>
  <c r="R92" i="1" s="1"/>
  <c r="N148" i="1"/>
  <c r="R148" i="1" s="1"/>
  <c r="N189" i="1"/>
  <c r="R189" i="1" s="1"/>
  <c r="N174" i="1"/>
  <c r="R174" i="1" s="1"/>
  <c r="N15" i="1"/>
  <c r="R15" i="1" s="1"/>
  <c r="N39" i="1"/>
  <c r="R39" i="1" s="1"/>
  <c r="N59" i="1"/>
  <c r="R59" i="1" s="1"/>
  <c r="N79" i="1"/>
  <c r="R79" i="1" s="1"/>
  <c r="N103" i="1"/>
  <c r="R103" i="1" s="1"/>
  <c r="N123" i="1"/>
  <c r="R123" i="1" s="1"/>
  <c r="N143" i="1"/>
  <c r="R143" i="1" s="1"/>
  <c r="N159" i="1"/>
  <c r="R159" i="1" s="1"/>
  <c r="N175" i="1"/>
  <c r="R175" i="1" s="1"/>
  <c r="K22" i="1"/>
  <c r="O22" i="1" s="1"/>
  <c r="K14" i="1"/>
  <c r="O14" i="1" s="1"/>
  <c r="L189" i="1"/>
  <c r="P189" i="1" s="1"/>
  <c r="M186" i="1"/>
  <c r="Q186" i="1" s="1"/>
  <c r="K12" i="1"/>
  <c r="O12" i="1" s="1"/>
  <c r="K25" i="1"/>
  <c r="O25" i="1" s="1"/>
  <c r="K21" i="1"/>
  <c r="O21" i="1" s="1"/>
  <c r="K23" i="1"/>
  <c r="O23" i="1" s="1"/>
  <c r="K18" i="1"/>
  <c r="O18" i="1" s="1"/>
  <c r="K19" i="1"/>
  <c r="O19" i="1" s="1"/>
  <c r="K24" i="1"/>
  <c r="O24" i="1" s="1"/>
  <c r="K17" i="1"/>
  <c r="O17" i="1" s="1"/>
  <c r="K191" i="1"/>
  <c r="O191" i="1" s="1"/>
  <c r="K13" i="1"/>
  <c r="O13" i="1" s="1"/>
  <c r="M187" i="1"/>
  <c r="Q187" i="1" s="1"/>
  <c r="M184" i="1"/>
  <c r="Q184" i="1" s="1"/>
  <c r="K20" i="1"/>
  <c r="O20" i="1" s="1"/>
  <c r="K16" i="1"/>
  <c r="O16" i="1" s="1"/>
  <c r="K15" i="1"/>
  <c r="O15" i="1" s="1"/>
  <c r="M189" i="1"/>
  <c r="Q189" i="1" s="1"/>
  <c r="L14" i="1"/>
  <c r="P14" i="1" s="1"/>
  <c r="L18" i="1"/>
  <c r="P18" i="1" s="1"/>
  <c r="L22" i="1"/>
  <c r="P22" i="1" s="1"/>
  <c r="L15" i="1"/>
  <c r="P15" i="1" s="1"/>
  <c r="L19" i="1"/>
  <c r="P19" i="1" s="1"/>
  <c r="L23" i="1"/>
  <c r="P23" i="1" s="1"/>
  <c r="L25" i="1"/>
  <c r="P25" i="1" s="1"/>
  <c r="L17" i="1"/>
  <c r="P17" i="1" s="1"/>
  <c r="L16" i="1"/>
  <c r="P16" i="1" s="1"/>
  <c r="L20" i="1"/>
  <c r="P20" i="1" s="1"/>
  <c r="L24" i="1"/>
  <c r="P24" i="1" s="1"/>
  <c r="L13" i="1"/>
  <c r="P13" i="1" s="1"/>
  <c r="L21" i="1"/>
  <c r="P21" i="1" s="1"/>
  <c r="M14" i="1"/>
  <c r="Q14" i="1" s="1"/>
  <c r="M18" i="1"/>
  <c r="Q18" i="1" s="1"/>
  <c r="M22" i="1"/>
  <c r="Q22" i="1" s="1"/>
  <c r="M13" i="1"/>
  <c r="Q13" i="1" s="1"/>
  <c r="M19" i="1"/>
  <c r="Q19" i="1" s="1"/>
  <c r="M21" i="1"/>
  <c r="Q21" i="1" s="1"/>
  <c r="M15" i="1"/>
  <c r="Q15" i="1" s="1"/>
  <c r="M23" i="1"/>
  <c r="Q23" i="1" s="1"/>
  <c r="M17" i="1"/>
  <c r="Q17" i="1" s="1"/>
  <c r="M25" i="1"/>
  <c r="Q25" i="1" s="1"/>
  <c r="M16" i="1"/>
  <c r="Q16" i="1" s="1"/>
  <c r="M20" i="1"/>
  <c r="Q20" i="1" s="1"/>
  <c r="M24" i="1"/>
  <c r="Q24" i="1" s="1"/>
  <c r="K190" i="1"/>
  <c r="O190" i="1" s="1"/>
  <c r="M191" i="1"/>
  <c r="Q191" i="1" s="1"/>
  <c r="M188" i="1"/>
  <c r="Q188" i="1" s="1"/>
  <c r="K187" i="1"/>
  <c r="O187" i="1" s="1"/>
  <c r="M190" i="1"/>
  <c r="Q190" i="1" s="1"/>
  <c r="M185" i="1"/>
  <c r="Q185" i="1" s="1"/>
  <c r="K188" i="1"/>
  <c r="O188" i="1" s="1"/>
  <c r="K184" i="1"/>
  <c r="O184" i="1" s="1"/>
  <c r="K189" i="1"/>
  <c r="O189" i="1" s="1"/>
  <c r="L190" i="1"/>
  <c r="P190" i="1" s="1"/>
  <c r="L186" i="1"/>
  <c r="P186" i="1" s="1"/>
  <c r="K185" i="1"/>
  <c r="O185" i="1" s="1"/>
  <c r="L188" i="1"/>
  <c r="P188" i="1" s="1"/>
  <c r="L185" i="1"/>
  <c r="P185" i="1" s="1"/>
  <c r="L187" i="1"/>
  <c r="P187" i="1" s="1"/>
  <c r="K186" i="1"/>
  <c r="O186" i="1" s="1"/>
  <c r="L191" i="1"/>
  <c r="P191" i="1" s="1"/>
  <c r="L184" i="1"/>
  <c r="P184" i="1" s="1"/>
  <c r="M176" i="1"/>
  <c r="Q176" i="1" s="1"/>
  <c r="K100" i="1"/>
  <c r="O100" i="1" s="1"/>
  <c r="M56" i="1"/>
  <c r="Q56" i="1" s="1"/>
  <c r="M104" i="1"/>
  <c r="Q104" i="1" s="1"/>
  <c r="M39" i="1"/>
  <c r="Q39" i="1" s="1"/>
  <c r="M26" i="1"/>
  <c r="Q26" i="1" s="1"/>
  <c r="M46" i="1"/>
  <c r="Q46" i="1" s="1"/>
  <c r="K180" i="1"/>
  <c r="O180" i="1" s="1"/>
  <c r="M90" i="1"/>
  <c r="Q90" i="1" s="1"/>
  <c r="K47" i="1"/>
  <c r="O47" i="1" s="1"/>
  <c r="M158" i="1"/>
  <c r="Q158" i="1" s="1"/>
  <c r="K120" i="1"/>
  <c r="O120" i="1" s="1"/>
  <c r="K29" i="1"/>
  <c r="O29" i="1" s="1"/>
  <c r="K55" i="1"/>
  <c r="O55" i="1" s="1"/>
  <c r="K46" i="1"/>
  <c r="O46" i="1" s="1"/>
  <c r="K78" i="1"/>
  <c r="O78" i="1" s="1"/>
  <c r="K126" i="1"/>
  <c r="O126" i="1" s="1"/>
  <c r="K128" i="1"/>
  <c r="O128" i="1" s="1"/>
  <c r="K131" i="1"/>
  <c r="O131" i="1" s="1"/>
  <c r="M29" i="1"/>
  <c r="Q29" i="1" s="1"/>
  <c r="K61" i="1"/>
  <c r="O61" i="1" s="1"/>
  <c r="M58" i="1"/>
  <c r="Q58" i="1" s="1"/>
  <c r="M110" i="1"/>
  <c r="Q110" i="1" s="1"/>
  <c r="M152" i="1"/>
  <c r="Q152" i="1" s="1"/>
  <c r="M37" i="1"/>
  <c r="Q37" i="1" s="1"/>
  <c r="K68" i="1"/>
  <c r="O68" i="1" s="1"/>
  <c r="M32" i="1"/>
  <c r="Q32" i="1" s="1"/>
  <c r="M88" i="1"/>
  <c r="Q88" i="1" s="1"/>
  <c r="M51" i="1"/>
  <c r="Q51" i="1" s="1"/>
  <c r="K36" i="1"/>
  <c r="O36" i="1" s="1"/>
  <c r="M78" i="1"/>
  <c r="Q78" i="1" s="1"/>
  <c r="K66" i="1"/>
  <c r="O66" i="1" s="1"/>
  <c r="M116" i="1"/>
  <c r="Q116" i="1" s="1"/>
  <c r="K166" i="1"/>
  <c r="O166" i="1" s="1"/>
  <c r="K163" i="1"/>
  <c r="O163" i="1" s="1"/>
  <c r="M144" i="1"/>
  <c r="Q144" i="1" s="1"/>
  <c r="K63" i="1"/>
  <c r="O63" i="1" s="1"/>
  <c r="K138" i="1"/>
  <c r="O138" i="1" s="1"/>
  <c r="K85" i="1"/>
  <c r="O85" i="1" s="1"/>
  <c r="K99" i="1"/>
  <c r="O99" i="1" s="1"/>
  <c r="K27" i="1"/>
  <c r="O27" i="1" s="1"/>
  <c r="K35" i="1"/>
  <c r="O35" i="1" s="1"/>
  <c r="M45" i="1"/>
  <c r="Q45" i="1" s="1"/>
  <c r="M53" i="1"/>
  <c r="Q53" i="1" s="1"/>
  <c r="K37" i="1"/>
  <c r="O37" i="1" s="1"/>
  <c r="M47" i="1"/>
  <c r="Q47" i="1" s="1"/>
  <c r="K57" i="1"/>
  <c r="O57" i="1" s="1"/>
  <c r="K69" i="1"/>
  <c r="O69" i="1" s="1"/>
  <c r="K32" i="1"/>
  <c r="O32" i="1" s="1"/>
  <c r="K44" i="1"/>
  <c r="O44" i="1" s="1"/>
  <c r="M54" i="1"/>
  <c r="Q54" i="1" s="1"/>
  <c r="K64" i="1"/>
  <c r="O64" i="1" s="1"/>
  <c r="K76" i="1"/>
  <c r="O76" i="1" s="1"/>
  <c r="M86" i="1"/>
  <c r="Q86" i="1" s="1"/>
  <c r="K96" i="1"/>
  <c r="O96" i="1" s="1"/>
  <c r="K108" i="1"/>
  <c r="O108" i="1" s="1"/>
  <c r="M118" i="1"/>
  <c r="Q118" i="1" s="1"/>
  <c r="K26" i="1"/>
  <c r="O26" i="1" s="1"/>
  <c r="K42" i="1"/>
  <c r="O42" i="1" s="1"/>
  <c r="K54" i="1"/>
  <c r="O54" i="1" s="1"/>
  <c r="M64" i="1"/>
  <c r="Q64" i="1" s="1"/>
  <c r="K74" i="1"/>
  <c r="O74" i="1" s="1"/>
  <c r="K86" i="1"/>
  <c r="O86" i="1" s="1"/>
  <c r="K102" i="1"/>
  <c r="O102" i="1" s="1"/>
  <c r="M112" i="1"/>
  <c r="Q112" i="1" s="1"/>
  <c r="K122" i="1"/>
  <c r="O122" i="1" s="1"/>
  <c r="M136" i="1"/>
  <c r="Q136" i="1" s="1"/>
  <c r="K150" i="1"/>
  <c r="O150" i="1" s="1"/>
  <c r="M160" i="1"/>
  <c r="Q160" i="1" s="1"/>
  <c r="K174" i="1"/>
  <c r="O174" i="1" s="1"/>
  <c r="K124" i="1"/>
  <c r="O124" i="1" s="1"/>
  <c r="K140" i="1"/>
  <c r="O140" i="1" s="1"/>
  <c r="M182" i="1"/>
  <c r="Q182" i="1" s="1"/>
  <c r="M79" i="1"/>
  <c r="Q79" i="1" s="1"/>
  <c r="K101" i="1"/>
  <c r="O101" i="1" s="1"/>
  <c r="M135" i="1"/>
  <c r="Q135" i="1" s="1"/>
  <c r="M171" i="1"/>
  <c r="Q171" i="1" s="1"/>
  <c r="M93" i="1"/>
  <c r="Q93" i="1" s="1"/>
  <c r="M125" i="1"/>
  <c r="Q125" i="1" s="1"/>
  <c r="K179" i="1"/>
  <c r="O179" i="1" s="1"/>
  <c r="M107" i="1"/>
  <c r="Q107" i="1" s="1"/>
  <c r="M143" i="1"/>
  <c r="Q143" i="1" s="1"/>
  <c r="M31" i="1"/>
  <c r="Q31" i="1" s="1"/>
  <c r="K41" i="1"/>
  <c r="O41" i="1" s="1"/>
  <c r="K53" i="1"/>
  <c r="O53" i="1" s="1"/>
  <c r="M63" i="1"/>
  <c r="Q63" i="1" s="1"/>
  <c r="K28" i="1"/>
  <c r="O28" i="1" s="1"/>
  <c r="M38" i="1"/>
  <c r="Q38" i="1" s="1"/>
  <c r="K48" i="1"/>
  <c r="O48" i="1" s="1"/>
  <c r="K60" i="1"/>
  <c r="O60" i="1" s="1"/>
  <c r="M70" i="1"/>
  <c r="Q70" i="1" s="1"/>
  <c r="K80" i="1"/>
  <c r="O80" i="1" s="1"/>
  <c r="K92" i="1"/>
  <c r="O92" i="1" s="1"/>
  <c r="M102" i="1"/>
  <c r="Q102" i="1" s="1"/>
  <c r="K112" i="1"/>
  <c r="O112" i="1" s="1"/>
  <c r="K38" i="1"/>
  <c r="O38" i="1" s="1"/>
  <c r="M48" i="1"/>
  <c r="Q48" i="1" s="1"/>
  <c r="M60" i="1"/>
  <c r="Q60" i="1" s="1"/>
  <c r="K70" i="1"/>
  <c r="O70" i="1" s="1"/>
  <c r="M80" i="1"/>
  <c r="Q80" i="1" s="1"/>
  <c r="K94" i="1"/>
  <c r="O94" i="1" s="1"/>
  <c r="K106" i="1"/>
  <c r="O106" i="1" s="1"/>
  <c r="K118" i="1"/>
  <c r="O118" i="1" s="1"/>
  <c r="M128" i="1"/>
  <c r="Q128" i="1" s="1"/>
  <c r="K142" i="1"/>
  <c r="O142" i="1" s="1"/>
  <c r="K154" i="1"/>
  <c r="O154" i="1" s="1"/>
  <c r="M168" i="1"/>
  <c r="Q168" i="1" s="1"/>
  <c r="K182" i="1"/>
  <c r="O182" i="1" s="1"/>
  <c r="K132" i="1"/>
  <c r="O132" i="1" s="1"/>
  <c r="K164" i="1"/>
  <c r="O164" i="1" s="1"/>
  <c r="M71" i="1"/>
  <c r="Q71" i="1" s="1"/>
  <c r="K93" i="1"/>
  <c r="O93" i="1" s="1"/>
  <c r="K113" i="1"/>
  <c r="O113" i="1" s="1"/>
  <c r="K157" i="1"/>
  <c r="O157" i="1" s="1"/>
  <c r="K148" i="1"/>
  <c r="O148" i="1" s="1"/>
  <c r="K79" i="1"/>
  <c r="O79" i="1" s="1"/>
  <c r="M109" i="1"/>
  <c r="Q109" i="1" s="1"/>
  <c r="K147" i="1"/>
  <c r="O147" i="1" s="1"/>
  <c r="L161" i="1"/>
  <c r="P161" i="1" s="1"/>
  <c r="K31" i="1"/>
  <c r="O31" i="1" s="1"/>
  <c r="K39" i="1"/>
  <c r="O39" i="1" s="1"/>
  <c r="M49" i="1"/>
  <c r="Q49" i="1" s="1"/>
  <c r="M33" i="1"/>
  <c r="Q33" i="1" s="1"/>
  <c r="K43" i="1"/>
  <c r="O43" i="1" s="1"/>
  <c r="K51" i="1"/>
  <c r="O51" i="1" s="1"/>
  <c r="M35" i="1"/>
  <c r="Q35" i="1" s="1"/>
  <c r="K45" i="1"/>
  <c r="O45" i="1" s="1"/>
  <c r="M55" i="1"/>
  <c r="Q55" i="1" s="1"/>
  <c r="M67" i="1"/>
  <c r="Q67" i="1" s="1"/>
  <c r="M30" i="1"/>
  <c r="Q30" i="1" s="1"/>
  <c r="M42" i="1"/>
  <c r="Q42" i="1" s="1"/>
  <c r="K52" i="1"/>
  <c r="O52" i="1" s="1"/>
  <c r="M62" i="1"/>
  <c r="Q62" i="1" s="1"/>
  <c r="M74" i="1"/>
  <c r="Q74" i="1" s="1"/>
  <c r="K84" i="1"/>
  <c r="O84" i="1" s="1"/>
  <c r="M94" i="1"/>
  <c r="Q94" i="1" s="1"/>
  <c r="M106" i="1"/>
  <c r="Q106" i="1" s="1"/>
  <c r="K116" i="1"/>
  <c r="O116" i="1" s="1"/>
  <c r="M40" i="1"/>
  <c r="Q40" i="1" s="1"/>
  <c r="M52" i="1"/>
  <c r="Q52" i="1" s="1"/>
  <c r="K62" i="1"/>
  <c r="O62" i="1" s="1"/>
  <c r="M72" i="1"/>
  <c r="Q72" i="1" s="1"/>
  <c r="M84" i="1"/>
  <c r="Q84" i="1" s="1"/>
  <c r="M100" i="1"/>
  <c r="Q100" i="1" s="1"/>
  <c r="K110" i="1"/>
  <c r="O110" i="1" s="1"/>
  <c r="M120" i="1"/>
  <c r="Q120" i="1" s="1"/>
  <c r="K134" i="1"/>
  <c r="O134" i="1" s="1"/>
  <c r="K158" i="1"/>
  <c r="O158" i="1" s="1"/>
  <c r="K170" i="1"/>
  <c r="O170" i="1" s="1"/>
  <c r="M177" i="1"/>
  <c r="Q177" i="1" s="1"/>
  <c r="K136" i="1"/>
  <c r="O136" i="1" s="1"/>
  <c r="K168" i="1"/>
  <c r="O168" i="1" s="1"/>
  <c r="K77" i="1"/>
  <c r="O77" i="1" s="1"/>
  <c r="K97" i="1"/>
  <c r="O97" i="1" s="1"/>
  <c r="K129" i="1"/>
  <c r="O129" i="1" s="1"/>
  <c r="K165" i="1"/>
  <c r="O165" i="1" s="1"/>
  <c r="K87" i="1"/>
  <c r="O87" i="1" s="1"/>
  <c r="K115" i="1"/>
  <c r="O115" i="1" s="1"/>
  <c r="L40" i="1"/>
  <c r="P40" i="1" s="1"/>
  <c r="L42" i="1"/>
  <c r="P42" i="1" s="1"/>
  <c r="L58" i="1"/>
  <c r="P58" i="1" s="1"/>
  <c r="L33" i="1"/>
  <c r="P33" i="1" s="1"/>
  <c r="L49" i="1"/>
  <c r="P49" i="1" s="1"/>
  <c r="L65" i="1"/>
  <c r="P65" i="1" s="1"/>
  <c r="L81" i="1"/>
  <c r="P81" i="1" s="1"/>
  <c r="L97" i="1"/>
  <c r="P97" i="1" s="1"/>
  <c r="L113" i="1"/>
  <c r="P113" i="1" s="1"/>
  <c r="L27" i="1"/>
  <c r="P27" i="1" s="1"/>
  <c r="L35" i="1"/>
  <c r="P35" i="1" s="1"/>
  <c r="L67" i="1"/>
  <c r="P67" i="1" s="1"/>
  <c r="L95" i="1"/>
  <c r="P95" i="1" s="1"/>
  <c r="L107" i="1"/>
  <c r="P107" i="1" s="1"/>
  <c r="L123" i="1"/>
  <c r="P123" i="1" s="1"/>
  <c r="L139" i="1"/>
  <c r="P139" i="1" s="1"/>
  <c r="L155" i="1"/>
  <c r="P155" i="1" s="1"/>
  <c r="L171" i="1"/>
  <c r="P171" i="1" s="1"/>
  <c r="L149" i="1"/>
  <c r="P149" i="1" s="1"/>
  <c r="L169" i="1"/>
  <c r="P169" i="1" s="1"/>
  <c r="L86" i="1"/>
  <c r="P86" i="1" s="1"/>
  <c r="L114" i="1"/>
  <c r="P114" i="1" s="1"/>
  <c r="L122" i="1"/>
  <c r="P122" i="1" s="1"/>
  <c r="L150" i="1"/>
  <c r="P150" i="1" s="1"/>
  <c r="L178" i="1"/>
  <c r="P178" i="1" s="1"/>
  <c r="L133" i="1"/>
  <c r="P133" i="1" s="1"/>
  <c r="L165" i="1"/>
  <c r="P165" i="1" s="1"/>
  <c r="L72" i="1"/>
  <c r="P72" i="1" s="1"/>
  <c r="L104" i="1"/>
  <c r="P104" i="1" s="1"/>
  <c r="L120" i="1"/>
  <c r="P120" i="1" s="1"/>
  <c r="L136" i="1"/>
  <c r="P136" i="1" s="1"/>
  <c r="M141" i="1"/>
  <c r="Q141" i="1" s="1"/>
  <c r="L152" i="1"/>
  <c r="P152" i="1" s="1"/>
  <c r="M157" i="1"/>
  <c r="Q157" i="1" s="1"/>
  <c r="L168" i="1"/>
  <c r="P168" i="1" s="1"/>
  <c r="M173" i="1"/>
  <c r="Q173" i="1" s="1"/>
  <c r="M166" i="1"/>
  <c r="Q166" i="1" s="1"/>
  <c r="L36" i="1"/>
  <c r="P36" i="1" s="1"/>
  <c r="M41" i="1"/>
  <c r="Q41" i="1" s="1"/>
  <c r="L52" i="1"/>
  <c r="P52" i="1" s="1"/>
  <c r="M27" i="1"/>
  <c r="Q27" i="1" s="1"/>
  <c r="K33" i="1"/>
  <c r="O33" i="1" s="1"/>
  <c r="L38" i="1"/>
  <c r="P38" i="1" s="1"/>
  <c r="M43" i="1"/>
  <c r="Q43" i="1" s="1"/>
  <c r="K49" i="1"/>
  <c r="O49" i="1" s="1"/>
  <c r="L54" i="1"/>
  <c r="P54" i="1" s="1"/>
  <c r="M59" i="1"/>
  <c r="Q59" i="1" s="1"/>
  <c r="K65" i="1"/>
  <c r="O65" i="1" s="1"/>
  <c r="L29" i="1"/>
  <c r="P29" i="1" s="1"/>
  <c r="M34" i="1"/>
  <c r="Q34" i="1" s="1"/>
  <c r="K40" i="1"/>
  <c r="O40" i="1" s="1"/>
  <c r="L45" i="1"/>
  <c r="P45" i="1" s="1"/>
  <c r="M50" i="1"/>
  <c r="Q50" i="1" s="1"/>
  <c r="K56" i="1"/>
  <c r="O56" i="1" s="1"/>
  <c r="L61" i="1"/>
  <c r="P61" i="1" s="1"/>
  <c r="M66" i="1"/>
  <c r="Q66" i="1" s="1"/>
  <c r="K72" i="1"/>
  <c r="O72" i="1" s="1"/>
  <c r="L77" i="1"/>
  <c r="P77" i="1" s="1"/>
  <c r="M82" i="1"/>
  <c r="Q82" i="1" s="1"/>
  <c r="K88" i="1"/>
  <c r="O88" i="1" s="1"/>
  <c r="L93" i="1"/>
  <c r="P93" i="1" s="1"/>
  <c r="M98" i="1"/>
  <c r="Q98" i="1" s="1"/>
  <c r="K104" i="1"/>
  <c r="O104" i="1" s="1"/>
  <c r="L109" i="1"/>
  <c r="P109" i="1" s="1"/>
  <c r="M114" i="1"/>
  <c r="Q114" i="1" s="1"/>
  <c r="K30" i="1"/>
  <c r="O30" i="1" s="1"/>
  <c r="M36" i="1"/>
  <c r="Q36" i="1" s="1"/>
  <c r="L43" i="1"/>
  <c r="P43" i="1" s="1"/>
  <c r="L51" i="1"/>
  <c r="P51" i="1" s="1"/>
  <c r="K58" i="1"/>
  <c r="O58" i="1" s="1"/>
  <c r="L63" i="1"/>
  <c r="P63" i="1" s="1"/>
  <c r="M68" i="1"/>
  <c r="Q68" i="1" s="1"/>
  <c r="L75" i="1"/>
  <c r="P75" i="1" s="1"/>
  <c r="L83" i="1"/>
  <c r="P83" i="1" s="1"/>
  <c r="K90" i="1"/>
  <c r="O90" i="1" s="1"/>
  <c r="M96" i="1"/>
  <c r="Q96" i="1" s="1"/>
  <c r="L103" i="1"/>
  <c r="P103" i="1" s="1"/>
  <c r="M108" i="1"/>
  <c r="Q108" i="1" s="1"/>
  <c r="K114" i="1"/>
  <c r="O114" i="1" s="1"/>
  <c r="L119" i="1"/>
  <c r="P119" i="1" s="1"/>
  <c r="M124" i="1"/>
  <c r="Q124" i="1" s="1"/>
  <c r="K130" i="1"/>
  <c r="O130" i="1" s="1"/>
  <c r="L135" i="1"/>
  <c r="P135" i="1" s="1"/>
  <c r="M140" i="1"/>
  <c r="Q140" i="1" s="1"/>
  <c r="K146" i="1"/>
  <c r="O146" i="1" s="1"/>
  <c r="L151" i="1"/>
  <c r="P151" i="1" s="1"/>
  <c r="M156" i="1"/>
  <c r="Q156" i="1" s="1"/>
  <c r="K162" i="1"/>
  <c r="O162" i="1" s="1"/>
  <c r="L167" i="1"/>
  <c r="P167" i="1" s="1"/>
  <c r="M172" i="1"/>
  <c r="Q172" i="1" s="1"/>
  <c r="K178" i="1"/>
  <c r="O178" i="1" s="1"/>
  <c r="L183" i="1"/>
  <c r="P183" i="1" s="1"/>
  <c r="L125" i="1"/>
  <c r="P125" i="1" s="1"/>
  <c r="M134" i="1"/>
  <c r="Q134" i="1" s="1"/>
  <c r="M142" i="1"/>
  <c r="Q142" i="1" s="1"/>
  <c r="M150" i="1"/>
  <c r="Q150" i="1" s="1"/>
  <c r="M162" i="1"/>
  <c r="Q162" i="1" s="1"/>
  <c r="L173" i="1"/>
  <c r="P173" i="1" s="1"/>
  <c r="L39" i="1"/>
  <c r="P39" i="1" s="1"/>
  <c r="L55" i="1"/>
  <c r="P55" i="1" s="1"/>
  <c r="L64" i="1"/>
  <c r="P64" i="1" s="1"/>
  <c r="L71" i="1"/>
  <c r="P71" i="1" s="1"/>
  <c r="L78" i="1"/>
  <c r="P78" i="1" s="1"/>
  <c r="L80" i="1"/>
  <c r="P80" i="1" s="1"/>
  <c r="L87" i="1"/>
  <c r="P87" i="1" s="1"/>
  <c r="L94" i="1"/>
  <c r="P94" i="1" s="1"/>
  <c r="L110" i="1"/>
  <c r="P110" i="1" s="1"/>
  <c r="L126" i="1"/>
  <c r="P126" i="1" s="1"/>
  <c r="L142" i="1"/>
  <c r="P142" i="1" s="1"/>
  <c r="L158" i="1"/>
  <c r="P158" i="1" s="1"/>
  <c r="L174" i="1"/>
  <c r="P174" i="1" s="1"/>
  <c r="L74" i="1"/>
  <c r="P74" i="1" s="1"/>
  <c r="K81" i="1"/>
  <c r="O81" i="1" s="1"/>
  <c r="M87" i="1"/>
  <c r="Q87" i="1" s="1"/>
  <c r="M95" i="1"/>
  <c r="Q95" i="1" s="1"/>
  <c r="L102" i="1"/>
  <c r="P102" i="1" s="1"/>
  <c r="K109" i="1"/>
  <c r="O109" i="1" s="1"/>
  <c r="K117" i="1"/>
  <c r="O117" i="1" s="1"/>
  <c r="M123" i="1"/>
  <c r="Q123" i="1" s="1"/>
  <c r="L130" i="1"/>
  <c r="P130" i="1" s="1"/>
  <c r="L138" i="1"/>
  <c r="P138" i="1" s="1"/>
  <c r="K145" i="1"/>
  <c r="O145" i="1" s="1"/>
  <c r="M151" i="1"/>
  <c r="Q151" i="1" s="1"/>
  <c r="M159" i="1"/>
  <c r="Q159" i="1" s="1"/>
  <c r="L166" i="1"/>
  <c r="P166" i="1" s="1"/>
  <c r="K173" i="1"/>
  <c r="O173" i="1" s="1"/>
  <c r="K181" i="1"/>
  <c r="O181" i="1" s="1"/>
  <c r="M122" i="1"/>
  <c r="Q122" i="1" s="1"/>
  <c r="L137" i="1"/>
  <c r="P137" i="1" s="1"/>
  <c r="K152" i="1"/>
  <c r="O152" i="1" s="1"/>
  <c r="K172" i="1"/>
  <c r="O172" i="1" s="1"/>
  <c r="K34" i="1"/>
  <c r="O34" i="1" s="1"/>
  <c r="K50" i="1"/>
  <c r="O50" i="1" s="1"/>
  <c r="K59" i="1"/>
  <c r="O59" i="1" s="1"/>
  <c r="K67" i="1"/>
  <c r="O67" i="1" s="1"/>
  <c r="K73" i="1"/>
  <c r="O73" i="1" s="1"/>
  <c r="K75" i="1"/>
  <c r="O75" i="1" s="1"/>
  <c r="K82" i="1"/>
  <c r="O82" i="1" s="1"/>
  <c r="K89" i="1"/>
  <c r="O89" i="1" s="1"/>
  <c r="K91" i="1"/>
  <c r="O91" i="1" s="1"/>
  <c r="K98" i="1"/>
  <c r="O98" i="1" s="1"/>
  <c r="K105" i="1"/>
  <c r="O105" i="1" s="1"/>
  <c r="K121" i="1"/>
  <c r="O121" i="1" s="1"/>
  <c r="K137" i="1"/>
  <c r="O137" i="1" s="1"/>
  <c r="K153" i="1"/>
  <c r="O153" i="1" s="1"/>
  <c r="K169" i="1"/>
  <c r="O169" i="1" s="1"/>
  <c r="M65" i="1"/>
  <c r="Q65" i="1" s="1"/>
  <c r="M73" i="1"/>
  <c r="Q73" i="1" s="1"/>
  <c r="M81" i="1"/>
  <c r="Q81" i="1" s="1"/>
  <c r="L88" i="1"/>
  <c r="P88" i="1" s="1"/>
  <c r="K95" i="1"/>
  <c r="O95" i="1" s="1"/>
  <c r="L100" i="1"/>
  <c r="P100" i="1" s="1"/>
  <c r="M105" i="1"/>
  <c r="Q105" i="1" s="1"/>
  <c r="K111" i="1"/>
  <c r="O111" i="1" s="1"/>
  <c r="L116" i="1"/>
  <c r="P116" i="1" s="1"/>
  <c r="M121" i="1"/>
  <c r="Q121" i="1" s="1"/>
  <c r="K127" i="1"/>
  <c r="O127" i="1" s="1"/>
  <c r="L132" i="1"/>
  <c r="P132" i="1" s="1"/>
  <c r="M137" i="1"/>
  <c r="Q137" i="1" s="1"/>
  <c r="K143" i="1"/>
  <c r="O143" i="1" s="1"/>
  <c r="L148" i="1"/>
  <c r="P148" i="1" s="1"/>
  <c r="M153" i="1"/>
  <c r="Q153" i="1" s="1"/>
  <c r="K159" i="1"/>
  <c r="O159" i="1" s="1"/>
  <c r="L164" i="1"/>
  <c r="P164" i="1" s="1"/>
  <c r="M169" i="1"/>
  <c r="Q169" i="1" s="1"/>
  <c r="K175" i="1"/>
  <c r="O175" i="1" s="1"/>
  <c r="L180" i="1"/>
  <c r="P180" i="1" s="1"/>
  <c r="M28" i="1"/>
  <c r="Q28" i="1" s="1"/>
  <c r="M44" i="1"/>
  <c r="Q44" i="1" s="1"/>
  <c r="M61" i="1"/>
  <c r="Q61" i="1" s="1"/>
  <c r="M69" i="1"/>
  <c r="Q69" i="1" s="1"/>
  <c r="M76" i="1"/>
  <c r="Q76" i="1" s="1"/>
  <c r="M83" i="1"/>
  <c r="Q83" i="1" s="1"/>
  <c r="M85" i="1"/>
  <c r="Q85" i="1" s="1"/>
  <c r="M92" i="1"/>
  <c r="Q92" i="1" s="1"/>
  <c r="M99" i="1"/>
  <c r="Q99" i="1" s="1"/>
  <c r="M115" i="1"/>
  <c r="Q115" i="1" s="1"/>
  <c r="M131" i="1"/>
  <c r="Q131" i="1" s="1"/>
  <c r="M147" i="1"/>
  <c r="Q147" i="1" s="1"/>
  <c r="M163" i="1"/>
  <c r="Q163" i="1" s="1"/>
  <c r="M179" i="1"/>
  <c r="Q179" i="1" s="1"/>
  <c r="M170" i="1"/>
  <c r="Q170" i="1" s="1"/>
  <c r="L56" i="1"/>
  <c r="P56" i="1" s="1"/>
  <c r="L32" i="1"/>
  <c r="P32" i="1" s="1"/>
  <c r="L48" i="1"/>
  <c r="P48" i="1" s="1"/>
  <c r="L34" i="1"/>
  <c r="P34" i="1" s="1"/>
  <c r="L50" i="1"/>
  <c r="P50" i="1" s="1"/>
  <c r="L66" i="1"/>
  <c r="P66" i="1" s="1"/>
  <c r="L41" i="1"/>
  <c r="P41" i="1" s="1"/>
  <c r="L57" i="1"/>
  <c r="P57" i="1" s="1"/>
  <c r="L73" i="1"/>
  <c r="P73" i="1" s="1"/>
  <c r="L89" i="1"/>
  <c r="P89" i="1" s="1"/>
  <c r="L105" i="1"/>
  <c r="P105" i="1" s="1"/>
  <c r="L31" i="1"/>
  <c r="P31" i="1" s="1"/>
  <c r="L59" i="1"/>
  <c r="P59" i="1" s="1"/>
  <c r="L91" i="1"/>
  <c r="P91" i="1" s="1"/>
  <c r="L99" i="1"/>
  <c r="P99" i="1" s="1"/>
  <c r="L115" i="1"/>
  <c r="P115" i="1" s="1"/>
  <c r="L131" i="1"/>
  <c r="P131" i="1" s="1"/>
  <c r="L147" i="1"/>
  <c r="P147" i="1" s="1"/>
  <c r="L163" i="1"/>
  <c r="P163" i="1" s="1"/>
  <c r="L179" i="1"/>
  <c r="P179" i="1" s="1"/>
  <c r="L145" i="1"/>
  <c r="P145" i="1" s="1"/>
  <c r="L153" i="1"/>
  <c r="P153" i="1" s="1"/>
  <c r="L177" i="1"/>
  <c r="P177" i="1" s="1"/>
  <c r="M75" i="1"/>
  <c r="Q75" i="1" s="1"/>
  <c r="L82" i="1"/>
  <c r="P82" i="1" s="1"/>
  <c r="L90" i="1"/>
  <c r="P90" i="1" s="1"/>
  <c r="M103" i="1"/>
  <c r="Q103" i="1" s="1"/>
  <c r="M111" i="1"/>
  <c r="Q111" i="1" s="1"/>
  <c r="L118" i="1"/>
  <c r="P118" i="1" s="1"/>
  <c r="K125" i="1"/>
  <c r="O125" i="1" s="1"/>
  <c r="K133" i="1"/>
  <c r="O133" i="1" s="1"/>
  <c r="M139" i="1"/>
  <c r="Q139" i="1" s="1"/>
  <c r="L146" i="1"/>
  <c r="P146" i="1" s="1"/>
  <c r="L154" i="1"/>
  <c r="P154" i="1" s="1"/>
  <c r="K161" i="1"/>
  <c r="O161" i="1" s="1"/>
  <c r="M167" i="1"/>
  <c r="Q167" i="1" s="1"/>
  <c r="M175" i="1"/>
  <c r="Q175" i="1" s="1"/>
  <c r="L182" i="1"/>
  <c r="P182" i="1" s="1"/>
  <c r="M126" i="1"/>
  <c r="Q126" i="1" s="1"/>
  <c r="L141" i="1"/>
  <c r="P141" i="1" s="1"/>
  <c r="K156" i="1"/>
  <c r="O156" i="1" s="1"/>
  <c r="M174" i="1"/>
  <c r="Q174" i="1" s="1"/>
  <c r="M57" i="1"/>
  <c r="Q57" i="1" s="1"/>
  <c r="L68" i="1"/>
  <c r="P68" i="1" s="1"/>
  <c r="L76" i="1"/>
  <c r="P76" i="1" s="1"/>
  <c r="K83" i="1"/>
  <c r="O83" i="1" s="1"/>
  <c r="M89" i="1"/>
  <c r="Q89" i="1" s="1"/>
  <c r="L96" i="1"/>
  <c r="P96" i="1" s="1"/>
  <c r="M101" i="1"/>
  <c r="Q101" i="1" s="1"/>
  <c r="K107" i="1"/>
  <c r="O107" i="1" s="1"/>
  <c r="L112" i="1"/>
  <c r="P112" i="1" s="1"/>
  <c r="M117" i="1"/>
  <c r="Q117" i="1" s="1"/>
  <c r="K123" i="1"/>
  <c r="O123" i="1" s="1"/>
  <c r="L128" i="1"/>
  <c r="P128" i="1" s="1"/>
  <c r="M133" i="1"/>
  <c r="Q133" i="1" s="1"/>
  <c r="K139" i="1"/>
  <c r="O139" i="1" s="1"/>
  <c r="L144" i="1"/>
  <c r="P144" i="1" s="1"/>
  <c r="M149" i="1"/>
  <c r="Q149" i="1" s="1"/>
  <c r="K155" i="1"/>
  <c r="O155" i="1" s="1"/>
  <c r="L160" i="1"/>
  <c r="P160" i="1" s="1"/>
  <c r="M165" i="1"/>
  <c r="Q165" i="1" s="1"/>
  <c r="K171" i="1"/>
  <c r="O171" i="1" s="1"/>
  <c r="L176" i="1"/>
  <c r="P176" i="1" s="1"/>
  <c r="M181" i="1"/>
  <c r="Q181" i="1" s="1"/>
  <c r="M154" i="1"/>
  <c r="Q154" i="1" s="1"/>
  <c r="K176" i="1"/>
  <c r="O176" i="1" s="1"/>
  <c r="L26" i="1"/>
  <c r="P26" i="1" s="1"/>
  <c r="L28" i="1"/>
  <c r="P28" i="1" s="1"/>
  <c r="L44" i="1"/>
  <c r="P44" i="1" s="1"/>
  <c r="L30" i="1"/>
  <c r="P30" i="1" s="1"/>
  <c r="L46" i="1"/>
  <c r="P46" i="1" s="1"/>
  <c r="L62" i="1"/>
  <c r="P62" i="1" s="1"/>
  <c r="L37" i="1"/>
  <c r="P37" i="1" s="1"/>
  <c r="L53" i="1"/>
  <c r="P53" i="1" s="1"/>
  <c r="L69" i="1"/>
  <c r="P69" i="1" s="1"/>
  <c r="L85" i="1"/>
  <c r="P85" i="1" s="1"/>
  <c r="L101" i="1"/>
  <c r="P101" i="1" s="1"/>
  <c r="L117" i="1"/>
  <c r="P117" i="1" s="1"/>
  <c r="L47" i="1"/>
  <c r="P47" i="1" s="1"/>
  <c r="L79" i="1"/>
  <c r="P79" i="1" s="1"/>
  <c r="L111" i="1"/>
  <c r="P111" i="1" s="1"/>
  <c r="L127" i="1"/>
  <c r="P127" i="1" s="1"/>
  <c r="M132" i="1"/>
  <c r="Q132" i="1" s="1"/>
  <c r="L143" i="1"/>
  <c r="P143" i="1" s="1"/>
  <c r="M148" i="1"/>
  <c r="Q148" i="1" s="1"/>
  <c r="L159" i="1"/>
  <c r="P159" i="1" s="1"/>
  <c r="M164" i="1"/>
  <c r="Q164" i="1" s="1"/>
  <c r="L175" i="1"/>
  <c r="P175" i="1" s="1"/>
  <c r="M180" i="1"/>
  <c r="Q180" i="1" s="1"/>
  <c r="L121" i="1"/>
  <c r="P121" i="1" s="1"/>
  <c r="L129" i="1"/>
  <c r="P129" i="1" s="1"/>
  <c r="M138" i="1"/>
  <c r="Q138" i="1" s="1"/>
  <c r="M146" i="1"/>
  <c r="Q146" i="1" s="1"/>
  <c r="L157" i="1"/>
  <c r="P157" i="1" s="1"/>
  <c r="M178" i="1"/>
  <c r="Q178" i="1" s="1"/>
  <c r="L70" i="1"/>
  <c r="P70" i="1" s="1"/>
  <c r="M91" i="1"/>
  <c r="Q91" i="1" s="1"/>
  <c r="L98" i="1"/>
  <c r="P98" i="1" s="1"/>
  <c r="L106" i="1"/>
  <c r="P106" i="1" s="1"/>
  <c r="M119" i="1"/>
  <c r="Q119" i="1" s="1"/>
  <c r="M127" i="1"/>
  <c r="Q127" i="1" s="1"/>
  <c r="L134" i="1"/>
  <c r="P134" i="1" s="1"/>
  <c r="K141" i="1"/>
  <c r="O141" i="1" s="1"/>
  <c r="K149" i="1"/>
  <c r="O149" i="1" s="1"/>
  <c r="M155" i="1"/>
  <c r="Q155" i="1" s="1"/>
  <c r="L162" i="1"/>
  <c r="P162" i="1" s="1"/>
  <c r="L170" i="1"/>
  <c r="P170" i="1" s="1"/>
  <c r="K177" i="1"/>
  <c r="O177" i="1" s="1"/>
  <c r="M183" i="1"/>
  <c r="Q183" i="1" s="1"/>
  <c r="M130" i="1"/>
  <c r="Q130" i="1" s="1"/>
  <c r="K144" i="1"/>
  <c r="O144" i="1" s="1"/>
  <c r="K160" i="1"/>
  <c r="O160" i="1" s="1"/>
  <c r="L181" i="1"/>
  <c r="P181" i="1" s="1"/>
  <c r="L60" i="1"/>
  <c r="P60" i="1" s="1"/>
  <c r="K71" i="1"/>
  <c r="O71" i="1" s="1"/>
  <c r="M77" i="1"/>
  <c r="Q77" i="1" s="1"/>
  <c r="L84" i="1"/>
  <c r="P84" i="1" s="1"/>
  <c r="L92" i="1"/>
  <c r="P92" i="1" s="1"/>
  <c r="M97" i="1"/>
  <c r="Q97" i="1" s="1"/>
  <c r="K103" i="1"/>
  <c r="O103" i="1" s="1"/>
  <c r="L108" i="1"/>
  <c r="P108" i="1" s="1"/>
  <c r="M113" i="1"/>
  <c r="Q113" i="1" s="1"/>
  <c r="K119" i="1"/>
  <c r="O119" i="1" s="1"/>
  <c r="L124" i="1"/>
  <c r="P124" i="1" s="1"/>
  <c r="M129" i="1"/>
  <c r="Q129" i="1" s="1"/>
  <c r="K135" i="1"/>
  <c r="O135" i="1" s="1"/>
  <c r="L140" i="1"/>
  <c r="P140" i="1" s="1"/>
  <c r="M145" i="1"/>
  <c r="Q145" i="1" s="1"/>
  <c r="K151" i="1"/>
  <c r="O151" i="1" s="1"/>
  <c r="L156" i="1"/>
  <c r="P156" i="1" s="1"/>
  <c r="M161" i="1"/>
  <c r="Q161" i="1" s="1"/>
  <c r="K167" i="1"/>
  <c r="O167" i="1" s="1"/>
  <c r="L172" i="1"/>
  <c r="P172" i="1" s="1"/>
  <c r="K183" i="1"/>
  <c r="O183" i="1" s="1"/>
  <c r="S139" i="1" l="1"/>
  <c r="S72" i="1"/>
  <c r="S71" i="1"/>
  <c r="S98" i="1"/>
  <c r="S45" i="1"/>
  <c r="S141" i="1"/>
  <c r="S153" i="1"/>
  <c r="S119" i="1"/>
  <c r="S160" i="1"/>
  <c r="S58" i="1"/>
  <c r="S144" i="1"/>
  <c r="S155" i="1"/>
  <c r="S127" i="1"/>
  <c r="S75" i="1"/>
  <c r="S50" i="1"/>
  <c r="S109" i="1"/>
  <c r="S146" i="1"/>
  <c r="S49" i="1"/>
  <c r="S136" i="1"/>
  <c r="S134" i="1"/>
  <c r="S118" i="1"/>
  <c r="S70" i="1"/>
  <c r="S28" i="1"/>
  <c r="S101" i="1"/>
  <c r="S96" i="1"/>
  <c r="S85" i="1"/>
  <c r="S131" i="1"/>
  <c r="S189" i="1"/>
  <c r="S190" i="1"/>
  <c r="S20" i="1"/>
  <c r="S22" i="1"/>
  <c r="S183" i="1"/>
  <c r="S135" i="1"/>
  <c r="S171" i="1"/>
  <c r="S107" i="1"/>
  <c r="S143" i="1"/>
  <c r="S186" i="1"/>
  <c r="S185" i="1"/>
  <c r="S184" i="1"/>
  <c r="S187" i="1"/>
  <c r="S86" i="1"/>
  <c r="S163" i="1"/>
  <c r="S18" i="1"/>
  <c r="S137" i="1"/>
  <c r="S91" i="1"/>
  <c r="S73" i="1"/>
  <c r="S34" i="1"/>
  <c r="S162" i="1"/>
  <c r="S88" i="1"/>
  <c r="S65" i="1"/>
  <c r="S115" i="1"/>
  <c r="S97" i="1"/>
  <c r="S116" i="1"/>
  <c r="S147" i="1"/>
  <c r="S157" i="1"/>
  <c r="S164" i="1"/>
  <c r="S154" i="1"/>
  <c r="S106" i="1"/>
  <c r="S60" i="1"/>
  <c r="S174" i="1"/>
  <c r="S122" i="1"/>
  <c r="S74" i="1"/>
  <c r="S26" i="1"/>
  <c r="S44" i="1"/>
  <c r="S35" i="1"/>
  <c r="S138" i="1"/>
  <c r="S166" i="1"/>
  <c r="S36" i="1"/>
  <c r="S68" i="1"/>
  <c r="S128" i="1"/>
  <c r="S55" i="1"/>
  <c r="S47" i="1"/>
  <c r="S100" i="1"/>
  <c r="S17" i="1"/>
  <c r="S23" i="1"/>
  <c r="S161" i="1"/>
  <c r="S129" i="1"/>
  <c r="S112" i="1"/>
  <c r="S46" i="1"/>
  <c r="S191" i="1"/>
  <c r="S83" i="1"/>
  <c r="S151" i="1"/>
  <c r="S123" i="1"/>
  <c r="S156" i="1"/>
  <c r="S159" i="1"/>
  <c r="S95" i="1"/>
  <c r="S121" i="1"/>
  <c r="S89" i="1"/>
  <c r="S67" i="1"/>
  <c r="S172" i="1"/>
  <c r="S181" i="1"/>
  <c r="S178" i="1"/>
  <c r="S114" i="1"/>
  <c r="S90" i="1"/>
  <c r="S104" i="1"/>
  <c r="S40" i="1"/>
  <c r="S87" i="1"/>
  <c r="S77" i="1"/>
  <c r="S170" i="1"/>
  <c r="S110" i="1"/>
  <c r="S62" i="1"/>
  <c r="S51" i="1"/>
  <c r="S39" i="1"/>
  <c r="S113" i="1"/>
  <c r="S132" i="1"/>
  <c r="S142" i="1"/>
  <c r="S94" i="1"/>
  <c r="S92" i="1"/>
  <c r="S48" i="1"/>
  <c r="S53" i="1"/>
  <c r="S76" i="1"/>
  <c r="S32" i="1"/>
  <c r="S37" i="1"/>
  <c r="S27" i="1"/>
  <c r="S63" i="1"/>
  <c r="S61" i="1"/>
  <c r="S126" i="1"/>
  <c r="S29" i="1"/>
  <c r="S188" i="1"/>
  <c r="S15" i="1"/>
  <c r="S24" i="1"/>
  <c r="S21" i="1"/>
  <c r="S133" i="1"/>
  <c r="S81" i="1"/>
  <c r="S84" i="1"/>
  <c r="S148" i="1"/>
  <c r="S124" i="1"/>
  <c r="S42" i="1"/>
  <c r="S57" i="1"/>
  <c r="S12" i="1"/>
  <c r="S176" i="1"/>
  <c r="S125" i="1"/>
  <c r="S167" i="1"/>
  <c r="S103" i="1"/>
  <c r="S177" i="1"/>
  <c r="S149" i="1"/>
  <c r="S175" i="1"/>
  <c r="S111" i="1"/>
  <c r="S169" i="1"/>
  <c r="S105" i="1"/>
  <c r="S82" i="1"/>
  <c r="S59" i="1"/>
  <c r="S152" i="1"/>
  <c r="S173" i="1"/>
  <c r="S145" i="1"/>
  <c r="S117" i="1"/>
  <c r="S130" i="1"/>
  <c r="S30" i="1"/>
  <c r="S56" i="1"/>
  <c r="S33" i="1"/>
  <c r="S165" i="1"/>
  <c r="S168" i="1"/>
  <c r="S158" i="1"/>
  <c r="S52" i="1"/>
  <c r="S43" i="1"/>
  <c r="S31" i="1"/>
  <c r="S79" i="1"/>
  <c r="S93" i="1"/>
  <c r="S182" i="1"/>
  <c r="S38" i="1"/>
  <c r="S80" i="1"/>
  <c r="S41" i="1"/>
  <c r="S179" i="1"/>
  <c r="S140" i="1"/>
  <c r="S150" i="1"/>
  <c r="S102" i="1"/>
  <c r="S54" i="1"/>
  <c r="S108" i="1"/>
  <c r="S64" i="1"/>
  <c r="S69" i="1"/>
  <c r="S99" i="1"/>
  <c r="S66" i="1"/>
  <c r="S78" i="1"/>
  <c r="S120" i="1"/>
  <c r="S180" i="1"/>
  <c r="S16" i="1"/>
  <c r="S13" i="1"/>
  <c r="S19" i="1"/>
  <c r="S25" i="1"/>
  <c r="S14" i="1"/>
  <c r="T108" i="1" l="1"/>
  <c r="T31" i="1"/>
  <c r="T173" i="1"/>
  <c r="T42" i="1"/>
  <c r="T61" i="1"/>
  <c r="T113" i="1"/>
  <c r="T89" i="1"/>
  <c r="T161" i="1"/>
  <c r="T174" i="1"/>
  <c r="T162" i="1"/>
  <c r="T143" i="1"/>
  <c r="T101" i="1"/>
  <c r="T155" i="1"/>
  <c r="T25" i="1"/>
  <c r="T54" i="1"/>
  <c r="N7" i="1"/>
  <c r="T43" i="1"/>
  <c r="T165" i="1"/>
  <c r="T130" i="1"/>
  <c r="T152" i="1"/>
  <c r="T169" i="1"/>
  <c r="T177" i="1"/>
  <c r="T176" i="1"/>
  <c r="T124" i="1"/>
  <c r="T133" i="1"/>
  <c r="T63" i="1"/>
  <c r="T76" i="1"/>
  <c r="T94" i="1"/>
  <c r="T39" i="1"/>
  <c r="T170" i="1"/>
  <c r="T104" i="1"/>
  <c r="T181" i="1"/>
  <c r="T121" i="1"/>
  <c r="T123" i="1"/>
  <c r="T46" i="1"/>
  <c r="T23" i="1"/>
  <c r="T55" i="1"/>
  <c r="T166" i="1"/>
  <c r="T26" i="1"/>
  <c r="T60" i="1"/>
  <c r="T157" i="1"/>
  <c r="T115" i="1"/>
  <c r="T34" i="1"/>
  <c r="T18" i="1"/>
  <c r="T107" i="1"/>
  <c r="O7" i="1"/>
  <c r="T22" i="1"/>
  <c r="T131" i="1"/>
  <c r="T28" i="1"/>
  <c r="T136" i="1"/>
  <c r="T50" i="1"/>
  <c r="T144" i="1"/>
  <c r="T153" i="1"/>
  <c r="T71" i="1"/>
  <c r="T16" i="1"/>
  <c r="T140" i="1"/>
  <c r="T168" i="1"/>
  <c r="T149" i="1"/>
  <c r="T15" i="1"/>
  <c r="T92" i="1"/>
  <c r="T178" i="1"/>
  <c r="T44" i="1"/>
  <c r="T97" i="1"/>
  <c r="T134" i="1"/>
  <c r="T109" i="1"/>
  <c r="T119" i="1"/>
  <c r="T99" i="1"/>
  <c r="T182" i="1"/>
  <c r="T69" i="1"/>
  <c r="T41" i="1"/>
  <c r="T52" i="1"/>
  <c r="T59" i="1"/>
  <c r="T103" i="1"/>
  <c r="T12" i="1"/>
  <c r="M7" i="1"/>
  <c r="T148" i="1"/>
  <c r="T21" i="1"/>
  <c r="T29" i="1"/>
  <c r="T27" i="1"/>
  <c r="T53" i="1"/>
  <c r="T142" i="1"/>
  <c r="T51" i="1"/>
  <c r="T77" i="1"/>
  <c r="T90" i="1"/>
  <c r="T172" i="1"/>
  <c r="T95" i="1"/>
  <c r="T151" i="1"/>
  <c r="T112" i="1"/>
  <c r="T17" i="1"/>
  <c r="T128" i="1"/>
  <c r="T138" i="1"/>
  <c r="T74" i="1"/>
  <c r="T106" i="1"/>
  <c r="T147" i="1"/>
  <c r="T65" i="1"/>
  <c r="T73" i="1"/>
  <c r="T163" i="1"/>
  <c r="T171" i="1"/>
  <c r="T20" i="1"/>
  <c r="T85" i="1"/>
  <c r="T70" i="1"/>
  <c r="T49" i="1"/>
  <c r="T75" i="1"/>
  <c r="T58" i="1"/>
  <c r="T141" i="1"/>
  <c r="T72" i="1"/>
  <c r="T14" i="1"/>
  <c r="T66" i="1"/>
  <c r="T38" i="1"/>
  <c r="T30" i="1"/>
  <c r="T105" i="1"/>
  <c r="T125" i="1"/>
  <c r="T81" i="1"/>
  <c r="T32" i="1"/>
  <c r="T110" i="1"/>
  <c r="T40" i="1"/>
  <c r="T156" i="1"/>
  <c r="T47" i="1"/>
  <c r="T36" i="1"/>
  <c r="T164" i="1"/>
  <c r="T137" i="1"/>
  <c r="T183" i="1"/>
  <c r="T98" i="1"/>
  <c r="T180" i="1"/>
  <c r="T179" i="1"/>
  <c r="T19" i="1"/>
  <c r="T120" i="1"/>
  <c r="T102" i="1"/>
  <c r="T93" i="1"/>
  <c r="T33" i="1"/>
  <c r="T117" i="1"/>
  <c r="T111" i="1"/>
  <c r="T13" i="1"/>
  <c r="T78" i="1"/>
  <c r="T64" i="1"/>
  <c r="T150" i="1"/>
  <c r="T80" i="1"/>
  <c r="T79" i="1"/>
  <c r="T158" i="1"/>
  <c r="T56" i="1"/>
  <c r="T145" i="1"/>
  <c r="T82" i="1"/>
  <c r="T175" i="1"/>
  <c r="T167" i="1"/>
  <c r="T57" i="1"/>
  <c r="T84" i="1"/>
  <c r="T24" i="1"/>
  <c r="T126" i="1"/>
  <c r="T37" i="1"/>
  <c r="T48" i="1"/>
  <c r="T132" i="1"/>
  <c r="T62" i="1"/>
  <c r="T87" i="1"/>
  <c r="T114" i="1"/>
  <c r="T67" i="1"/>
  <c r="T159" i="1"/>
  <c r="T83" i="1"/>
  <c r="T129" i="1"/>
  <c r="T100" i="1"/>
  <c r="T68" i="1"/>
  <c r="T35" i="1"/>
  <c r="T122" i="1"/>
  <c r="T154" i="1"/>
  <c r="T116" i="1"/>
  <c r="T88" i="1"/>
  <c r="T91" i="1"/>
  <c r="T86" i="1"/>
  <c r="T135" i="1"/>
  <c r="T96" i="1"/>
  <c r="T118" i="1"/>
  <c r="T146" i="1"/>
  <c r="T127" i="1"/>
  <c r="T160" i="1"/>
  <c r="T45" i="1"/>
  <c r="T139" i="1"/>
  <c r="P7" i="1" l="1"/>
  <c r="T1" i="1"/>
  <c r="P8" i="1"/>
  <c r="U31" i="1" l="1"/>
  <c r="V31" i="1" s="1"/>
  <c r="U22" i="1"/>
  <c r="V22" i="1" s="1"/>
  <c r="U27" i="1"/>
  <c r="V27" i="1" s="1"/>
  <c r="U34" i="1"/>
  <c r="V34" i="1" s="1"/>
  <c r="U56" i="1"/>
  <c r="V56" i="1" s="1"/>
  <c r="U12" i="1"/>
  <c r="V12" i="1" s="1"/>
  <c r="U36" i="1"/>
  <c r="V36" i="1" s="1"/>
  <c r="U74" i="1"/>
  <c r="V74" i="1" s="1"/>
  <c r="U53" i="1"/>
  <c r="V53" i="1" s="1"/>
  <c r="U46" i="1"/>
  <c r="V46" i="1" s="1"/>
  <c r="U97" i="1"/>
  <c r="V97" i="1" s="1"/>
  <c r="U14" i="1"/>
  <c r="V14" i="1" s="1"/>
  <c r="U18" i="1"/>
  <c r="V18" i="1" s="1"/>
  <c r="U162" i="1"/>
  <c r="V162" i="1" s="1"/>
  <c r="U44" i="1"/>
  <c r="V44" i="1" s="1"/>
  <c r="U39" i="1"/>
  <c r="V39" i="1" s="1"/>
  <c r="U17" i="1"/>
  <c r="V17" i="1" s="1"/>
  <c r="U71" i="1"/>
  <c r="V71" i="1" s="1"/>
  <c r="U33" i="1"/>
  <c r="V33" i="1" s="1"/>
  <c r="U75" i="1"/>
  <c r="V75" i="1" s="1"/>
  <c r="U95" i="1"/>
  <c r="V95" i="1" s="1"/>
  <c r="U23" i="1"/>
  <c r="V23" i="1" s="1"/>
  <c r="U16" i="1"/>
  <c r="V16" i="1" s="1"/>
  <c r="U143" i="1"/>
  <c r="V143" i="1" s="1"/>
  <c r="U79" i="1"/>
  <c r="V79" i="1" s="1"/>
  <c r="U112" i="1"/>
  <c r="V112" i="1" s="1"/>
  <c r="U25" i="1"/>
  <c r="V25" i="1" s="1"/>
  <c r="U69" i="1"/>
  <c r="V69" i="1" s="1"/>
  <c r="U77" i="1"/>
  <c r="V77" i="1" s="1"/>
  <c r="U21" i="1"/>
  <c r="V21" i="1" s="1"/>
  <c r="U68" i="1"/>
  <c r="V68" i="1" s="1"/>
  <c r="U19" i="1"/>
  <c r="V19" i="1" s="1"/>
  <c r="U185" i="1"/>
  <c r="F185" i="1" s="1"/>
  <c r="T185" i="1" s="1"/>
  <c r="U51" i="1"/>
  <c r="V51" i="1" s="1"/>
  <c r="U122" i="1"/>
  <c r="V122" i="1" s="1"/>
  <c r="U151" i="1"/>
  <c r="V151" i="1" s="1"/>
  <c r="U173" i="1"/>
  <c r="V173" i="1" s="1"/>
  <c r="U104" i="1"/>
  <c r="V104" i="1" s="1"/>
  <c r="U101" i="1"/>
  <c r="V101" i="1" s="1"/>
  <c r="U26" i="1"/>
  <c r="V26" i="1" s="1"/>
  <c r="U177" i="1"/>
  <c r="V177" i="1" s="1"/>
  <c r="U149" i="1"/>
  <c r="V149" i="1" s="1"/>
  <c r="U166" i="1"/>
  <c r="V166" i="1" s="1"/>
  <c r="U184" i="1"/>
  <c r="F184" i="1" s="1"/>
  <c r="T184" i="1" s="1"/>
  <c r="U55" i="1"/>
  <c r="V55" i="1" s="1"/>
  <c r="U165" i="1"/>
  <c r="V165" i="1" s="1"/>
  <c r="U155" i="1"/>
  <c r="V155" i="1" s="1"/>
  <c r="U106" i="1"/>
  <c r="V106" i="1" s="1"/>
  <c r="U119" i="1"/>
  <c r="V119" i="1" s="1"/>
  <c r="U45" i="1"/>
  <c r="V45" i="1" s="1"/>
  <c r="U62" i="1"/>
  <c r="V62" i="1" s="1"/>
  <c r="U150" i="1"/>
  <c r="V150" i="1" s="1"/>
  <c r="U137" i="1"/>
  <c r="V137" i="1" s="1"/>
  <c r="U141" i="1"/>
  <c r="V141" i="1" s="1"/>
  <c r="U128" i="1"/>
  <c r="V128" i="1" s="1"/>
  <c r="U188" i="1"/>
  <c r="F188" i="1" s="1"/>
  <c r="T188" i="1" s="1"/>
  <c r="U171" i="1"/>
  <c r="V171" i="1" s="1"/>
  <c r="U186" i="1"/>
  <c r="F186" i="1" s="1"/>
  <c r="T186" i="1" s="1"/>
  <c r="U167" i="1"/>
  <c r="V167" i="1" s="1"/>
  <c r="U107" i="1"/>
  <c r="V107" i="1" s="1"/>
  <c r="U170" i="1"/>
  <c r="V170" i="1" s="1"/>
  <c r="U113" i="1"/>
  <c r="V113" i="1" s="1"/>
  <c r="U157" i="1"/>
  <c r="V157" i="1" s="1"/>
  <c r="U121" i="1"/>
  <c r="V121" i="1" s="1"/>
  <c r="U124" i="1"/>
  <c r="V124" i="1" s="1"/>
  <c r="U65" i="1"/>
  <c r="V65" i="1" s="1"/>
  <c r="U134" i="1"/>
  <c r="V134" i="1" s="1"/>
  <c r="U61" i="1"/>
  <c r="V61" i="1" s="1"/>
  <c r="U140" i="1"/>
  <c r="V140" i="1" s="1"/>
  <c r="U102" i="1"/>
  <c r="V102" i="1" s="1"/>
  <c r="U81" i="1"/>
  <c r="V81" i="1" s="1"/>
  <c r="U176" i="1"/>
  <c r="V176" i="1" s="1"/>
  <c r="U47" i="1"/>
  <c r="V47" i="1" s="1"/>
  <c r="U64" i="1"/>
  <c r="V64" i="1" s="1"/>
  <c r="U37" i="1"/>
  <c r="V37" i="1" s="1"/>
  <c r="U88" i="1"/>
  <c r="V88" i="1" s="1"/>
  <c r="U49" i="1"/>
  <c r="V49" i="1" s="1"/>
  <c r="U40" i="1"/>
  <c r="V40" i="1" s="1"/>
  <c r="U13" i="1"/>
  <c r="V13" i="1" s="1"/>
  <c r="U24" i="1"/>
  <c r="V24" i="1" s="1"/>
  <c r="U100" i="1"/>
  <c r="V100" i="1" s="1"/>
  <c r="U67" i="1"/>
  <c r="V67" i="1" s="1"/>
  <c r="U103" i="1"/>
  <c r="V103" i="1" s="1"/>
  <c r="U32" i="1"/>
  <c r="V32" i="1" s="1"/>
  <c r="U83" i="1"/>
  <c r="V83" i="1" s="1"/>
  <c r="U99" i="1"/>
  <c r="V99" i="1" s="1"/>
  <c r="U127" i="1"/>
  <c r="V127" i="1" s="1"/>
  <c r="U91" i="1"/>
  <c r="V91" i="1" s="1"/>
  <c r="U129" i="1"/>
  <c r="V129" i="1" s="1"/>
  <c r="U48" i="1"/>
  <c r="V48" i="1" s="1"/>
  <c r="U82" i="1"/>
  <c r="V82" i="1" s="1"/>
  <c r="U78" i="1"/>
  <c r="V78" i="1" s="1"/>
  <c r="U105" i="1"/>
  <c r="V105" i="1" s="1"/>
  <c r="U73" i="1"/>
  <c r="V73" i="1" s="1"/>
  <c r="U94" i="1"/>
  <c r="V94" i="1" s="1"/>
  <c r="U169" i="1"/>
  <c r="V169" i="1" s="1"/>
  <c r="U136" i="1"/>
  <c r="V136" i="1" s="1"/>
  <c r="U174" i="1"/>
  <c r="V174" i="1" s="1"/>
  <c r="U108" i="1"/>
  <c r="V108" i="1" s="1"/>
  <c r="U172" i="1"/>
  <c r="V172" i="1" s="1"/>
  <c r="U41" i="1"/>
  <c r="V41" i="1" s="1"/>
  <c r="U191" i="1"/>
  <c r="F191" i="1" s="1"/>
  <c r="T191" i="1" s="1"/>
  <c r="U144" i="1"/>
  <c r="V144" i="1" s="1"/>
  <c r="U118" i="1"/>
  <c r="V118" i="1" s="1"/>
  <c r="U116" i="1"/>
  <c r="V116" i="1" s="1"/>
  <c r="U159" i="1"/>
  <c r="V159" i="1" s="1"/>
  <c r="U126" i="1"/>
  <c r="V126" i="1" s="1"/>
  <c r="U111" i="1"/>
  <c r="V111" i="1" s="1"/>
  <c r="U180" i="1"/>
  <c r="V180" i="1" s="1"/>
  <c r="U156" i="1"/>
  <c r="V156" i="1" s="1"/>
  <c r="U38" i="1"/>
  <c r="V38" i="1" s="1"/>
  <c r="U70" i="1"/>
  <c r="V70" i="1" s="1"/>
  <c r="U147" i="1"/>
  <c r="V147" i="1" s="1"/>
  <c r="U29" i="1"/>
  <c r="V29" i="1" s="1"/>
  <c r="U115" i="1"/>
  <c r="V115" i="1" s="1"/>
  <c r="U123" i="1"/>
  <c r="V123" i="1" s="1"/>
  <c r="U63" i="1"/>
  <c r="V63" i="1" s="1"/>
  <c r="U130" i="1"/>
  <c r="V130" i="1" s="1"/>
  <c r="U72" i="1"/>
  <c r="V72" i="1" s="1"/>
  <c r="U183" i="1"/>
  <c r="V183" i="1" s="1"/>
  <c r="U93" i="1"/>
  <c r="V93" i="1" s="1"/>
  <c r="U80" i="1"/>
  <c r="V80" i="1" s="1"/>
  <c r="U57" i="1"/>
  <c r="V57" i="1" s="1"/>
  <c r="U87" i="1"/>
  <c r="V87" i="1" s="1"/>
  <c r="U35" i="1"/>
  <c r="V35" i="1" s="1"/>
  <c r="U135" i="1"/>
  <c r="V135" i="1" s="1"/>
  <c r="U139" i="1"/>
  <c r="V139" i="1" s="1"/>
  <c r="U160" i="1"/>
  <c r="V160" i="1" s="1"/>
  <c r="U146" i="1"/>
  <c r="V146" i="1" s="1"/>
  <c r="U168" i="1"/>
  <c r="V168" i="1" s="1"/>
  <c r="U52" i="1"/>
  <c r="V52" i="1" s="1"/>
  <c r="U98" i="1"/>
  <c r="V98" i="1" s="1"/>
  <c r="U117" i="1"/>
  <c r="V117" i="1" s="1"/>
  <c r="U153" i="1"/>
  <c r="V153" i="1" s="1"/>
  <c r="U178" i="1"/>
  <c r="V178" i="1" s="1"/>
  <c r="U58" i="1"/>
  <c r="V58" i="1" s="1"/>
  <c r="U125" i="1"/>
  <c r="V125" i="1" s="1"/>
  <c r="U164" i="1"/>
  <c r="V164" i="1" s="1"/>
  <c r="U120" i="1"/>
  <c r="V120" i="1" s="1"/>
  <c r="U175" i="1"/>
  <c r="V175" i="1" s="1"/>
  <c r="U132" i="1"/>
  <c r="V132" i="1" s="1"/>
  <c r="U86" i="1"/>
  <c r="V86" i="1" s="1"/>
  <c r="U28" i="1"/>
  <c r="V28" i="1" s="1"/>
  <c r="U85" i="1"/>
  <c r="V85" i="1" s="1"/>
  <c r="U96" i="1"/>
  <c r="V96" i="1" s="1"/>
  <c r="U50" i="1"/>
  <c r="V50" i="1" s="1"/>
  <c r="U15" i="1"/>
  <c r="V15" i="1" s="1"/>
  <c r="U109" i="1"/>
  <c r="V109" i="1" s="1"/>
  <c r="U30" i="1"/>
  <c r="V30" i="1" s="1"/>
  <c r="U179" i="1"/>
  <c r="V179" i="1" s="1"/>
  <c r="U145" i="1"/>
  <c r="V145" i="1" s="1"/>
  <c r="U161" i="1"/>
  <c r="V161" i="1" s="1"/>
  <c r="U187" i="1"/>
  <c r="F187" i="1" s="1"/>
  <c r="T187" i="1" s="1"/>
  <c r="U66" i="1"/>
  <c r="V66" i="1" s="1"/>
  <c r="U158" i="1"/>
  <c r="V158" i="1" s="1"/>
  <c r="U154" i="1"/>
  <c r="V154" i="1" s="1"/>
  <c r="U76" i="1"/>
  <c r="V76" i="1" s="1"/>
  <c r="U152" i="1"/>
  <c r="V152" i="1" s="1"/>
  <c r="U138" i="1"/>
  <c r="V138" i="1" s="1"/>
  <c r="U59" i="1"/>
  <c r="V59" i="1" s="1"/>
  <c r="U54" i="1"/>
  <c r="V54" i="1" s="1"/>
  <c r="U89" i="1"/>
  <c r="V89" i="1" s="1"/>
  <c r="U163" i="1"/>
  <c r="V163" i="1" s="1"/>
  <c r="U142" i="1"/>
  <c r="V142" i="1" s="1"/>
  <c r="U182" i="1"/>
  <c r="V182" i="1" s="1"/>
  <c r="U92" i="1"/>
  <c r="V92" i="1" s="1"/>
  <c r="U131" i="1"/>
  <c r="V131" i="1" s="1"/>
  <c r="U190" i="1"/>
  <c r="F190" i="1" s="1"/>
  <c r="T190" i="1" s="1"/>
  <c r="U114" i="1"/>
  <c r="V114" i="1" s="1"/>
  <c r="U84" i="1"/>
  <c r="V84" i="1" s="1"/>
  <c r="U189" i="1"/>
  <c r="F189" i="1" s="1"/>
  <c r="T189" i="1" s="1"/>
  <c r="U110" i="1"/>
  <c r="V110" i="1" s="1"/>
  <c r="U20" i="1"/>
  <c r="V20" i="1" s="1"/>
  <c r="U90" i="1"/>
  <c r="V90" i="1" s="1"/>
  <c r="U148" i="1"/>
  <c r="V148" i="1" s="1"/>
  <c r="U60" i="1"/>
  <c r="V60" i="1" s="1"/>
  <c r="U181" i="1"/>
  <c r="V181" i="1" s="1"/>
  <c r="U133" i="1"/>
  <c r="V133" i="1" s="1"/>
  <c r="U43" i="1"/>
  <c r="V43" i="1" s="1"/>
  <c r="U42" i="1"/>
  <c r="V42" i="1" s="1"/>
  <c r="Q7" i="1" l="1"/>
</calcChain>
</file>

<file path=xl/connections.xml><?xml version="1.0" encoding="utf-8"?>
<connections xmlns="http://schemas.openxmlformats.org/spreadsheetml/2006/main">
  <connection id="1" name="set1stat-analysis-1-5-2007" type="6" refreshedVersion="5" background="1" saveData="1">
    <textPr codePage="437" sourceFile="I:\HealthInformaticsCertificate\HINF539-MGMT539\Hong\Week5\set1stat-analysis-1-5-2007.txt" tab="0" delimiter="|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<sst xmlns="http://schemas.openxmlformats.org/spreadsheetml/2006/main" count="28" uniqueCount="28">
  <si>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x1</t>
  </si>
  <si>
    <t>x2</t>
  </si>
  <si>
    <t>x3</t>
  </si>
  <si>
    <t>x4</t>
  </si>
  <si>
    <t>w1</t>
  </si>
  <si>
    <t>w2</t>
  </si>
  <si>
    <t>w3</t>
  </si>
  <si>
    <t>w4</t>
  </si>
  <si>
    <t>Class</t>
  </si>
  <si>
    <t>neuron weighted sum</t>
  </si>
  <si>
    <t>normalized weighted sum</t>
  </si>
  <si>
    <t>max</t>
  </si>
  <si>
    <t>min</t>
  </si>
  <si>
    <t>b1</t>
  </si>
  <si>
    <t>Neuron</t>
  </si>
  <si>
    <t>Scoring data set</t>
  </si>
  <si>
    <t>sigmoid transformed</t>
  </si>
  <si>
    <t>Wo1</t>
  </si>
  <si>
    <t>Bo1</t>
  </si>
  <si>
    <t>Output-1</t>
  </si>
  <si>
    <t>Error-1</t>
  </si>
  <si>
    <t>Error Sum1</t>
  </si>
  <si>
    <t>mean</t>
  </si>
  <si>
    <t>count</t>
  </si>
  <si>
    <t>cutoff</t>
  </si>
  <si>
    <t>missed</t>
  </si>
  <si>
    <t>Predict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</si>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</sst>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6" borderId="0" xfId="0" applyFill="1"/>
    <xf numFmtId="0" fontId="2" fillId="2" borderId="0" xfId="0" applyFont="1" applyFill="1" applyAlignment="1">
      <alignment horizontal="center" vertical="center" textRotation="180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412750</xdr:colOff>
      <xdr:row>2</xdr:row>
      <xdr:rowOff>127000</xdr:rowOff>
    </xdr:from>
    <xdr:to>
      <xdr:col>20</xdr:col>
      <xdr:colOff>590550</xdr:colOff>
      <xdr:row>8</xdr:row>
      <xdr:rowOff>19050</xdr:rowOff>
    </xdr:to>
    <xdr:sp macro="" textlink="">
      <xdr:nvSpPr>
        <xdr:cNvPr id="2" name="TextBox 1"/>
        <xdr:cNvSpPr txBox="1"/>
      </xdr:nvSpPr>
      <xdr:spPr>
        <a:xfrm>
          <a:off x="10737850" y="495300"/>
          <a:ext cx="2152650" cy="99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repeatedly apply SOLVER to obtain a slightly better result.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127000</xdr:rowOff>
    </xdr:from>
    <xdr:to>
      <xdr:col>8</xdr:col>
      <xdr:colOff>332724</xdr:colOff>
      <xdr:row>17</xdr:row>
      <xdr:rowOff>145702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"/>
          <a:ext cx="5209524" cy="2780952"/>
        </a:xfrm>
        <a:prstGeom prst="rect">
          <a:avLst/>
        </a:prstGeom>
      </xdr:spPr>
    </xdr:pic>
    <xdr:clientData/>
  </xdr:twoCellAnchor>
  <xdr:twoCellAnchor>
    <xdr:from>
      <xdr:col>0</xdr:col>
      <xdr:colOff>387350</xdr:colOff>
      <xdr:row>0</xdr:row>
      <xdr:rowOff>0</xdr:rowOff>
    </xdr:from>
    <xdr:to>
      <xdr:col>7</xdr:col>
      <xdr:colOff>603250</xdr:colOff>
      <xdr:row>2</xdr:row>
      <xdr:rowOff>95250</xdr:rowOff>
    </xdr:to>
    <xdr:sp macro="" textlink="">
      <xdr:nvSpPr>
        <xdr:cNvPr id="3" name="TextBox 2"/>
        <xdr:cNvSpPr txBox="1"/>
      </xdr:nvSpPr>
      <xdr:spPr>
        <a:xfrm>
          <a:off x="387350" y="0"/>
          <a:ext cx="4483100" cy="46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case your Excel version runs into the following error when using Solver,</a:t>
          </a:r>
          <a:r>
            <a:rPr lang="en-US" sz="1100" baseline="0"/>
            <a:t> read on please.</a:t>
          </a:r>
          <a:endParaRPr lang="en-US" sz="1100"/>
        </a:p>
      </xdr:txBody>
    </xdr:sp>
    <xdr:clientData/>
  </xdr:twoCellAnchor>
  <xdr:twoCellAnchor>
    <xdr:from>
      <xdr:col>9</xdr:col>
      <xdr:colOff>514350</xdr:colOff>
      <xdr:row>0</xdr:row>
      <xdr:rowOff>171450</xdr:rowOff>
    </xdr:from>
    <xdr:to>
      <xdr:col>18</xdr:col>
      <xdr:colOff>177800</xdr:colOff>
      <xdr:row>26</xdr:row>
      <xdr:rowOff>6350</xdr:rowOff>
    </xdr:to>
    <xdr:sp macro="" textlink="">
      <xdr:nvSpPr>
        <xdr:cNvPr id="4" name="TextBox 3"/>
        <xdr:cNvSpPr txBox="1"/>
      </xdr:nvSpPr>
      <xdr:spPr>
        <a:xfrm>
          <a:off x="6000750" y="171450"/>
          <a:ext cx="5149850" cy="462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Solution found at: https://answers.microsoft.com/en-us/office/forum/office_2016-excel/fine-not-found-solver-32dll/3c9022c9-ad94-45f7-a218-baafd70355ed?auth=1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works as far as I have experienced.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are aware of an issue with Solver, caused by the initialization of Power Query and Power Pivot. We are working on a fix for this issue urgently. In the meantime, you might be able to get unblocked with the following workaround: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      Make sure Excel is not running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      Start Excel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      Open the “Blank workbook” template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      Launch Solver (click the Solver button in the Data tab in the Ribbon)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      'Set Objective:' will be the active cell by default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      Set the range in 'By Changing Variable Cells: to the same string as is in 'Set Objective:'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      Click the “Solve” button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      Close the Solver Results dialog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      Open any other worksheet or workbook (do not close empty workbook first)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Hope this helps!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Freya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Office Newsroom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et1stat-analysis-1-5-200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tabSelected="1" topLeftCell="D1" workbookViewId="0">
      <selection activeCell="P3" sqref="P3"/>
    </sheetView>
  </sheetViews>
  <sheetFormatPr defaultRowHeight="14.5" x14ac:dyDescent="0.35"/>
  <cols>
    <col min="5" max="5" width="8.1796875" bestFit="1" customWidth="1"/>
    <col min="19" max="19" width="10.81640625" customWidth="1"/>
  </cols>
  <sheetData>
    <row r="1" spans="1:22" x14ac:dyDescent="0.35">
      <c r="A1" t="s">
        <v>14</v>
      </c>
      <c r="B1" t="s">
        <v>4</v>
      </c>
      <c r="C1" t="s">
        <v>5</v>
      </c>
      <c r="D1" t="s">
        <v>6</v>
      </c>
      <c r="E1" t="s">
        <v>7</v>
      </c>
      <c r="F1" t="s">
        <v>13</v>
      </c>
      <c r="G1" t="s">
        <v>17</v>
      </c>
      <c r="H1" t="s">
        <v>18</v>
      </c>
      <c r="S1" t="s">
        <v>21</v>
      </c>
      <c r="T1">
        <f>SUM(T12:T183)</f>
        <v>21636.622905730765</v>
      </c>
    </row>
    <row r="2" spans="1:22" x14ac:dyDescent="0.35">
      <c r="A2">
        <v>1</v>
      </c>
      <c r="B2">
        <v>0.29018354095111298</v>
      </c>
      <c r="C2">
        <v>0.26743335359885095</v>
      </c>
      <c r="D2">
        <v>0.96433977379361435</v>
      </c>
      <c r="E2">
        <v>1.1680708941158822</v>
      </c>
      <c r="F2">
        <v>0.21838134542537291</v>
      </c>
      <c r="G2">
        <v>0.76369610309202585</v>
      </c>
      <c r="H2">
        <v>-1.6088816103163992</v>
      </c>
    </row>
    <row r="3" spans="1:22" x14ac:dyDescent="0.35">
      <c r="A3">
        <v>2</v>
      </c>
      <c r="B3">
        <v>0.45805887850682242</v>
      </c>
      <c r="C3">
        <v>7.2888290914335588E-2</v>
      </c>
      <c r="D3">
        <v>0.42726078176494164</v>
      </c>
      <c r="E3">
        <v>0.38290543190474113</v>
      </c>
      <c r="F3">
        <v>0.63904400215165769</v>
      </c>
      <c r="G3">
        <v>4.6094607384754245E-2</v>
      </c>
      <c r="H3">
        <v>1.2664265848529754E-2</v>
      </c>
    </row>
    <row r="4" spans="1:22" x14ac:dyDescent="0.35">
      <c r="A4">
        <v>3</v>
      </c>
      <c r="B4">
        <v>1.7550993526459284</v>
      </c>
      <c r="C4">
        <v>-2.0537191193937208</v>
      </c>
      <c r="D4">
        <v>1.6210443958168361</v>
      </c>
      <c r="E4">
        <v>9.3324993563011045</v>
      </c>
      <c r="F4">
        <v>0.21808117159616996</v>
      </c>
      <c r="G4">
        <v>491.11140300508123</v>
      </c>
      <c r="H4">
        <v>0.47860665403823943</v>
      </c>
    </row>
    <row r="5" spans="1:22" x14ac:dyDescent="0.35">
      <c r="A5">
        <v>4</v>
      </c>
      <c r="B5">
        <v>1.274484088655881</v>
      </c>
      <c r="C5">
        <v>-1.1353709060017572</v>
      </c>
      <c r="D5">
        <v>1.9027738177282375E-2</v>
      </c>
      <c r="E5">
        <v>8.8502545582740488</v>
      </c>
      <c r="F5">
        <v>4.7398701169061468E-2</v>
      </c>
      <c r="G5">
        <v>-364.14082536411775</v>
      </c>
      <c r="H5">
        <v>0.16752234178218595</v>
      </c>
    </row>
    <row r="6" spans="1:22" x14ac:dyDescent="0.35">
      <c r="M6">
        <v>39</v>
      </c>
      <c r="N6">
        <v>69</v>
      </c>
      <c r="O6">
        <v>84</v>
      </c>
      <c r="P6" t="s">
        <v>24</v>
      </c>
      <c r="Q6" t="s">
        <v>25</v>
      </c>
    </row>
    <row r="7" spans="1:22" x14ac:dyDescent="0.35">
      <c r="F7" t="s">
        <v>11</v>
      </c>
      <c r="G7">
        <f>MAX(G12:G183)</f>
        <v>24.928374908959416</v>
      </c>
      <c r="H7">
        <f t="shared" ref="H7:I7" si="0">MAX(H12:H183)</f>
        <v>29.725074266566054</v>
      </c>
      <c r="I7">
        <f t="shared" si="0"/>
        <v>193.05784697548739</v>
      </c>
      <c r="J7">
        <f t="shared" ref="J7" si="1">MAX(J12:J183)</f>
        <v>158.80544887090758</v>
      </c>
      <c r="L7" t="s">
        <v>22</v>
      </c>
      <c r="M7">
        <f>AVERAGEIFS($S12:$S183, $F$12:$F$183, M$6)</f>
        <v>52.201658802725674</v>
      </c>
      <c r="N7">
        <f t="shared" ref="N7:O7" si="2">AVERAGEIFS($S12:$S183, $F$12:$F$183, N$6)</f>
        <v>64.798314792531599</v>
      </c>
      <c r="O7">
        <f t="shared" si="2"/>
        <v>79.664171358813093</v>
      </c>
      <c r="P7">
        <f>(M7*M8+N7*N8)/(M8+N8)</f>
        <v>59.229266881248975</v>
      </c>
      <c r="Q7">
        <f>SUM(V12:V183)</f>
        <v>47</v>
      </c>
    </row>
    <row r="8" spans="1:22" x14ac:dyDescent="0.35">
      <c r="F8" t="s">
        <v>12</v>
      </c>
      <c r="G8">
        <f>MIN(G12:G183)</f>
        <v>8.9561046364084529</v>
      </c>
      <c r="H8">
        <f t="shared" ref="H8:I8" si="3">MIN(H12:H183)</f>
        <v>14.010295457668203</v>
      </c>
      <c r="I8">
        <f t="shared" si="3"/>
        <v>103.9151957551732</v>
      </c>
      <c r="J8">
        <f t="shared" ref="J8" si="4">MIN(J12:J183)</f>
        <v>88.216348905219022</v>
      </c>
      <c r="L8" t="s">
        <v>23</v>
      </c>
      <c r="M8">
        <f>COUNTIFS($F$12:$F$183, M$6)</f>
        <v>42</v>
      </c>
      <c r="N8">
        <f t="shared" ref="N8:O8" si="5">COUNTIFS($F$12:$F$183, N$6)</f>
        <v>53</v>
      </c>
      <c r="O8">
        <f t="shared" si="5"/>
        <v>77</v>
      </c>
      <c r="P8">
        <f>(N7*N8+O7*O8)/(N8+O8)</f>
        <v>73.603475989482945</v>
      </c>
    </row>
    <row r="10" spans="1:22" x14ac:dyDescent="0.35">
      <c r="G10" s="5" t="s">
        <v>9</v>
      </c>
      <c r="H10" s="5"/>
      <c r="I10" s="5"/>
      <c r="J10" s="5"/>
      <c r="K10" s="6" t="s">
        <v>10</v>
      </c>
      <c r="L10" s="6"/>
      <c r="M10" s="6"/>
      <c r="N10" s="6"/>
      <c r="O10" s="7" t="s">
        <v>16</v>
      </c>
      <c r="P10" s="7"/>
      <c r="Q10" s="7"/>
      <c r="R10" s="7"/>
      <c r="S10" s="2"/>
      <c r="T10" s="2"/>
    </row>
    <row r="11" spans="1:22" x14ac:dyDescent="0.35">
      <c r="B11" t="s">
        <v>0</v>
      </c>
      <c r="C11" t="s">
        <v>1</v>
      </c>
      <c r="D11" t="s">
        <v>2</v>
      </c>
      <c r="E11" t="s">
        <v>3</v>
      </c>
      <c r="F11" t="s">
        <v>8</v>
      </c>
      <c r="G11">
        <v>1</v>
      </c>
      <c r="H11">
        <v>2</v>
      </c>
      <c r="I11">
        <v>3</v>
      </c>
      <c r="J11">
        <v>4</v>
      </c>
      <c r="K11">
        <v>1</v>
      </c>
      <c r="L11">
        <v>2</v>
      </c>
      <c r="M11">
        <v>3</v>
      </c>
      <c r="N11">
        <v>4</v>
      </c>
      <c r="O11">
        <v>1</v>
      </c>
      <c r="P11">
        <v>2</v>
      </c>
      <c r="Q11">
        <v>3</v>
      </c>
      <c r="R11">
        <v>4</v>
      </c>
      <c r="S11" t="s">
        <v>19</v>
      </c>
      <c r="T11" t="s">
        <v>20</v>
      </c>
      <c r="U11" t="s">
        <v>26</v>
      </c>
      <c r="V11" t="s">
        <v>27</v>
      </c>
    </row>
    <row r="12" spans="1:22" x14ac:dyDescent="0.35">
      <c r="B12">
        <v>30.1</v>
      </c>
      <c r="C12">
        <v>-4.9000000000000004</v>
      </c>
      <c r="D12">
        <v>-0.4</v>
      </c>
      <c r="E12">
        <v>5</v>
      </c>
      <c r="F12">
        <v>39</v>
      </c>
      <c r="G12">
        <f t="shared" ref="G12:J31" si="6">SUMPRODUCT($B12:$E12, INDEX($B$2:$E$5, G$11, 0))+ INDEX($F$2:$F$5, G$11, 1)</f>
        <v>13.097101056481469</v>
      </c>
      <c r="H12">
        <f t="shared" si="6"/>
        <v>15.813086466544497</v>
      </c>
      <c r="I12">
        <f t="shared" si="6"/>
        <v>109.12387439444663</v>
      </c>
      <c r="J12">
        <f t="shared" si="6"/>
        <v>88.216348905219022</v>
      </c>
      <c r="K12">
        <f>(G12 - G$8)/(G$7 - G$8) * 2 - 1</f>
        <v>-0.48147679078665517</v>
      </c>
      <c r="L12">
        <f t="shared" ref="L12:N27" si="7">(H12 - H$8)/(H$7 - H$8) * 2 - 1</f>
        <v>-0.77056107110390415</v>
      </c>
      <c r="M12">
        <f t="shared" si="7"/>
        <v>-0.88313835031896704</v>
      </c>
      <c r="N12">
        <f t="shared" si="7"/>
        <v>-1</v>
      </c>
      <c r="O12">
        <f>1/(1+EXP(-K12))</f>
        <v>0.3819034632833645</v>
      </c>
      <c r="P12">
        <f>1/(1+EXP(-L12))</f>
        <v>0.31635774781597875</v>
      </c>
      <c r="Q12">
        <f>1/(1+EXP(-M12))</f>
        <v>0.29252785799912423</v>
      </c>
      <c r="R12">
        <f>1/(1+EXP(-N12))</f>
        <v>0.2689414213699951</v>
      </c>
      <c r="S12">
        <f t="shared" ref="S12:S43" si="8">MMULT(O12:R12, $G$2:$G$5)+$H$2</f>
        <v>44.428574570281242</v>
      </c>
      <c r="T12">
        <f>(F12-S12)^2</f>
        <v>29.46942186510417</v>
      </c>
      <c r="U12">
        <f>IF(S12&lt;$P$7, $M$6, IF(S12&lt;$P$8, $N$6, $O$6))</f>
        <v>39</v>
      </c>
      <c r="V12">
        <f>IF(F12=U12,0,1)</f>
        <v>0</v>
      </c>
    </row>
    <row r="13" spans="1:22" x14ac:dyDescent="0.35">
      <c r="B13">
        <v>31.1</v>
      </c>
      <c r="C13">
        <v>-5.6</v>
      </c>
      <c r="D13">
        <v>-0.4</v>
      </c>
      <c r="E13">
        <v>7</v>
      </c>
      <c r="F13">
        <v>39</v>
      </c>
      <c r="G13">
        <f t="shared" si="6"/>
        <v>15.536223038145151</v>
      </c>
      <c r="H13">
        <f t="shared" si="6"/>
        <v>16.985934405220767</v>
      </c>
      <c r="I13">
        <f t="shared" si="6"/>
        <v>130.98157584327038</v>
      </c>
      <c r="J13">
        <f t="shared" si="6"/>
        <v>107.98610174462424</v>
      </c>
      <c r="K13">
        <f t="shared" ref="K13:K25" si="9">(G13 - G$8)/(G$7 - G$8) * 2 - 1</f>
        <v>-0.17605721798423157</v>
      </c>
      <c r="L13">
        <f t="shared" ref="L13:L25" si="10">(H13 - H$8)/(H$7 - H$8) * 2 - 1</f>
        <v>-0.62129419907994754</v>
      </c>
      <c r="M13">
        <f t="shared" ref="M13:M25" si="11">(I13 - I$8)/(I$7 - I$8) * 2 - 1</f>
        <v>-0.39274006959467278</v>
      </c>
      <c r="N13">
        <f t="shared" si="7"/>
        <v>-0.43986386427891122</v>
      </c>
      <c r="O13">
        <f t="shared" ref="O13:O25" si="12">1/(1+EXP(-K13))</f>
        <v>0.45609903368893151</v>
      </c>
      <c r="P13">
        <f t="shared" ref="P13:P25" si="13">1/(1+EXP(-L13))</f>
        <v>0.34948716330533613</v>
      </c>
      <c r="Q13">
        <f t="shared" ref="Q13:Q25" si="14">1/(1+EXP(-M13))</f>
        <v>0.40305785911845898</v>
      </c>
      <c r="R13">
        <f t="shared" ref="R13:R76" si="15">1/(1+EXP(-N13))</f>
        <v>0.39177340814872358</v>
      </c>
      <c r="S13">
        <f t="shared" si="8"/>
        <v>54.041167402815645</v>
      </c>
      <c r="T13">
        <f t="shared" ref="T13:T76" si="16">(F13-S13)^2</f>
        <v>226.23671683952395</v>
      </c>
      <c r="U13">
        <f t="shared" ref="U13:U76" si="17">IF(S13&lt;$P$7, $M$6, IF(S13&lt;$P$8, $N$6, $O$6))</f>
        <v>39</v>
      </c>
      <c r="V13">
        <f t="shared" ref="V13:V76" si="18">IF(F13=U13,0,1)</f>
        <v>0</v>
      </c>
    </row>
    <row r="14" spans="1:22" x14ac:dyDescent="0.35">
      <c r="B14">
        <v>44.4</v>
      </c>
      <c r="C14">
        <v>-5.0999999999999996</v>
      </c>
      <c r="D14">
        <v>-3.7</v>
      </c>
      <c r="E14">
        <v>5</v>
      </c>
      <c r="F14">
        <v>39</v>
      </c>
      <c r="G14">
        <f t="shared" si="6"/>
        <v>14.010917767843685</v>
      </c>
      <c r="H14">
        <f t="shared" si="6"/>
        <v>20.938790191184882</v>
      </c>
      <c r="I14">
        <f t="shared" si="6"/>
        <v>129.28309245496661</v>
      </c>
      <c r="J14">
        <f t="shared" si="6"/>
        <v>106.60575401821343</v>
      </c>
      <c r="K14">
        <f t="shared" si="9"/>
        <v>-0.36705139029332023</v>
      </c>
      <c r="L14">
        <f t="shared" si="10"/>
        <v>-0.11821924854663535</v>
      </c>
      <c r="M14">
        <f t="shared" si="11"/>
        <v>-0.43084715671969009</v>
      </c>
      <c r="N14">
        <f t="shared" si="7"/>
        <v>-0.47897323745640619</v>
      </c>
      <c r="O14">
        <f t="shared" si="12"/>
        <v>0.40925370130322641</v>
      </c>
      <c r="P14">
        <f t="shared" si="13"/>
        <v>0.47047956081433967</v>
      </c>
      <c r="Q14">
        <f t="shared" si="14"/>
        <v>0.39392405652040852</v>
      </c>
      <c r="R14">
        <f t="shared" si="15"/>
        <v>0.38249460954852604</v>
      </c>
      <c r="S14">
        <f t="shared" si="8"/>
        <v>52.904043674047685</v>
      </c>
      <c r="T14">
        <f t="shared" si="16"/>
        <v>193.32243048982545</v>
      </c>
      <c r="U14">
        <f t="shared" si="17"/>
        <v>39</v>
      </c>
      <c r="V14">
        <f t="shared" si="18"/>
        <v>0</v>
      </c>
    </row>
    <row r="15" spans="1:22" x14ac:dyDescent="0.35">
      <c r="B15">
        <v>48.4</v>
      </c>
      <c r="C15">
        <v>-4.5</v>
      </c>
      <c r="D15">
        <v>-3.3</v>
      </c>
      <c r="E15">
        <v>5</v>
      </c>
      <c r="F15">
        <v>39</v>
      </c>
      <c r="G15">
        <f t="shared" si="6"/>
        <v>15.717847853324896</v>
      </c>
      <c r="H15">
        <f t="shared" si="6"/>
        <v>22.985662992466747</v>
      </c>
      <c r="I15">
        <f t="shared" si="6"/>
        <v>135.71967615224079</v>
      </c>
      <c r="J15">
        <f t="shared" si="6"/>
        <v>111.03007892450682</v>
      </c>
      <c r="K15">
        <f t="shared" si="9"/>
        <v>-0.15331470084915966</v>
      </c>
      <c r="L15">
        <f t="shared" si="10"/>
        <v>0.14228366099771117</v>
      </c>
      <c r="M15">
        <f t="shared" si="11"/>
        <v>-0.28643629145685856</v>
      </c>
      <c r="N15">
        <f t="shared" si="7"/>
        <v>-0.35361890064112067</v>
      </c>
      <c r="O15">
        <f t="shared" si="12"/>
        <v>0.46174622629586132</v>
      </c>
      <c r="P15">
        <f t="shared" si="13"/>
        <v>0.53551102645751547</v>
      </c>
      <c r="Q15">
        <f t="shared" si="14"/>
        <v>0.42887654490579469</v>
      </c>
      <c r="R15">
        <f t="shared" si="15"/>
        <v>0.41250512306000914</v>
      </c>
      <c r="S15">
        <f t="shared" si="8"/>
        <v>59.184642060495847</v>
      </c>
      <c r="T15">
        <f t="shared" si="16"/>
        <v>407.41977511033804</v>
      </c>
      <c r="U15">
        <f t="shared" si="17"/>
        <v>39</v>
      </c>
      <c r="V15">
        <f t="shared" si="18"/>
        <v>0</v>
      </c>
    </row>
    <row r="16" spans="1:22" x14ac:dyDescent="0.35">
      <c r="B16">
        <v>33.1</v>
      </c>
      <c r="C16">
        <v>-4.4000000000000004</v>
      </c>
      <c r="D16">
        <v>-1.8</v>
      </c>
      <c r="E16">
        <v>7</v>
      </c>
      <c r="F16">
        <v>39</v>
      </c>
      <c r="G16">
        <f t="shared" si="6"/>
        <v>15.087434461054938</v>
      </c>
      <c r="H16">
        <f t="shared" si="6"/>
        <v>17.391353016860695</v>
      </c>
      <c r="I16">
        <f t="shared" si="6"/>
        <v>129.7578494511462</v>
      </c>
      <c r="J16">
        <f t="shared" si="6"/>
        <v>109.14598600128569</v>
      </c>
      <c r="K16">
        <f t="shared" si="9"/>
        <v>-0.23225318379648996</v>
      </c>
      <c r="L16">
        <f t="shared" si="10"/>
        <v>-0.56969708574223055</v>
      </c>
      <c r="M16">
        <f t="shared" si="11"/>
        <v>-0.42019553284087496</v>
      </c>
      <c r="N16">
        <f t="shared" si="7"/>
        <v>-0.40700087956242548</v>
      </c>
      <c r="O16">
        <f t="shared" si="12"/>
        <v>0.44219630578243529</v>
      </c>
      <c r="P16">
        <f t="shared" si="13"/>
        <v>0.36130672367284311</v>
      </c>
      <c r="Q16">
        <f t="shared" si="14"/>
        <v>0.39646996179069971</v>
      </c>
      <c r="R16">
        <f t="shared" si="15"/>
        <v>0.39963147152096329</v>
      </c>
      <c r="S16">
        <f t="shared" si="8"/>
        <v>47.934261580065524</v>
      </c>
      <c r="T16">
        <f t="shared" si="16"/>
        <v>79.821029981034911</v>
      </c>
      <c r="U16">
        <f t="shared" si="17"/>
        <v>39</v>
      </c>
      <c r="V16">
        <f t="shared" si="18"/>
        <v>0</v>
      </c>
    </row>
    <row r="17" spans="2:22" x14ac:dyDescent="0.35">
      <c r="B17">
        <v>39.6</v>
      </c>
      <c r="C17">
        <v>-6.9</v>
      </c>
      <c r="D17">
        <v>-4.3</v>
      </c>
      <c r="E17">
        <v>5</v>
      </c>
      <c r="F17">
        <v>39</v>
      </c>
      <c r="G17">
        <f t="shared" si="6"/>
        <v>11.558052870524245</v>
      </c>
      <c r="H17">
        <f t="shared" si="6"/>
        <v>18.352552181647365</v>
      </c>
      <c r="I17">
        <f t="shared" si="6"/>
        <v>123.58268333968472</v>
      </c>
      <c r="J17">
        <f t="shared" si="6"/>
        <v>102.520481380562</v>
      </c>
      <c r="K17">
        <f t="shared" si="9"/>
        <v>-0.67419180996613215</v>
      </c>
      <c r="L17">
        <f t="shared" si="10"/>
        <v>-0.44736648516865707</v>
      </c>
      <c r="M17">
        <f t="shared" si="11"/>
        <v>-0.55874124641180489</v>
      </c>
      <c r="N17">
        <f t="shared" si="7"/>
        <v>-0.59472121100011677</v>
      </c>
      <c r="O17">
        <f t="shared" si="12"/>
        <v>0.33755886079552017</v>
      </c>
      <c r="P17">
        <f t="shared" si="13"/>
        <v>0.38998708992803272</v>
      </c>
      <c r="Q17">
        <f t="shared" si="14"/>
        <v>0.36383876100563078</v>
      </c>
      <c r="R17">
        <f t="shared" si="15"/>
        <v>0.355552324001848</v>
      </c>
      <c r="S17">
        <f t="shared" si="8"/>
        <v>47.881134740975298</v>
      </c>
      <c r="T17">
        <f t="shared" si="16"/>
        <v>78.874554287358379</v>
      </c>
      <c r="U17">
        <f t="shared" si="17"/>
        <v>39</v>
      </c>
      <c r="V17">
        <f t="shared" si="18"/>
        <v>0</v>
      </c>
    </row>
    <row r="18" spans="2:22" x14ac:dyDescent="0.35">
      <c r="B18">
        <v>44.4</v>
      </c>
      <c r="C18">
        <v>-6.9</v>
      </c>
      <c r="D18">
        <v>-3.8</v>
      </c>
      <c r="E18">
        <v>5</v>
      </c>
      <c r="F18">
        <v>39</v>
      </c>
      <c r="G18">
        <f t="shared" si="6"/>
        <v>13.433103753986392</v>
      </c>
      <c r="H18">
        <f t="shared" si="6"/>
        <v>20.764865189362581</v>
      </c>
      <c r="I18">
        <f t="shared" si="6"/>
        <v>132.81768243029359</v>
      </c>
      <c r="J18">
        <f t="shared" si="6"/>
        <v>108.64751887519886</v>
      </c>
      <c r="K18">
        <f t="shared" si="9"/>
        <v>-0.43940353610571492</v>
      </c>
      <c r="L18">
        <f t="shared" si="10"/>
        <v>-0.14035446329414714</v>
      </c>
      <c r="M18">
        <f t="shared" si="11"/>
        <v>-0.35154527536569458</v>
      </c>
      <c r="N18">
        <f t="shared" si="7"/>
        <v>-0.42112394180090496</v>
      </c>
      <c r="O18">
        <f t="shared" si="12"/>
        <v>0.39188310383342151</v>
      </c>
      <c r="P18">
        <f t="shared" si="13"/>
        <v>0.46496887291441252</v>
      </c>
      <c r="Q18">
        <f t="shared" si="14"/>
        <v>0.41300774605596013</v>
      </c>
      <c r="R18">
        <f t="shared" si="15"/>
        <v>0.39624783203984509</v>
      </c>
      <c r="S18">
        <f t="shared" si="8"/>
        <v>57.254631556369318</v>
      </c>
      <c r="T18">
        <f t="shared" si="16"/>
        <v>333.23157325879453</v>
      </c>
      <c r="U18">
        <f t="shared" si="17"/>
        <v>39</v>
      </c>
      <c r="V18">
        <f t="shared" si="18"/>
        <v>0</v>
      </c>
    </row>
    <row r="19" spans="2:22" x14ac:dyDescent="0.35">
      <c r="B19">
        <v>34.1</v>
      </c>
      <c r="C19">
        <v>-4.4000000000000004</v>
      </c>
      <c r="D19">
        <v>-0.6</v>
      </c>
      <c r="E19">
        <v>7</v>
      </c>
      <c r="F19">
        <v>39</v>
      </c>
      <c r="G19">
        <f t="shared" si="6"/>
        <v>16.534825730558392</v>
      </c>
      <c r="H19">
        <f t="shared" si="6"/>
        <v>18.362124833485449</v>
      </c>
      <c r="I19">
        <f t="shared" si="6"/>
        <v>133.45820207877233</v>
      </c>
      <c r="J19">
        <f t="shared" si="6"/>
        <v>110.44330337575431</v>
      </c>
      <c r="K19">
        <f t="shared" si="9"/>
        <v>-5.1015170063294146E-2</v>
      </c>
      <c r="L19">
        <f t="shared" si="10"/>
        <v>-0.44614818589069793</v>
      </c>
      <c r="M19">
        <f t="shared" si="11"/>
        <v>-0.33717460903009921</v>
      </c>
      <c r="N19">
        <f t="shared" si="7"/>
        <v>-0.37024400420633763</v>
      </c>
      <c r="O19">
        <f t="shared" si="12"/>
        <v>0.48724897279381074</v>
      </c>
      <c r="P19">
        <f t="shared" si="13"/>
        <v>0.39027695868068729</v>
      </c>
      <c r="Q19">
        <f t="shared" si="14"/>
        <v>0.41649596114920617</v>
      </c>
      <c r="R19">
        <f t="shared" si="15"/>
        <v>0.40848206286457311</v>
      </c>
      <c r="S19">
        <f t="shared" si="8"/>
        <v>54.582138502616871</v>
      </c>
      <c r="T19">
        <f t="shared" si="16"/>
        <v>242.80304031473514</v>
      </c>
      <c r="U19">
        <f t="shared" si="17"/>
        <v>39</v>
      </c>
      <c r="V19">
        <f t="shared" si="18"/>
        <v>0</v>
      </c>
    </row>
    <row r="20" spans="2:22" x14ac:dyDescent="0.35">
      <c r="B20">
        <v>47.4</v>
      </c>
      <c r="C20">
        <v>-5.7</v>
      </c>
      <c r="D20">
        <v>-4.5999999999999996</v>
      </c>
      <c r="E20">
        <v>5</v>
      </c>
      <c r="F20">
        <v>39</v>
      </c>
      <c r="G20">
        <f t="shared" si="6"/>
        <v>13.853102582123464</v>
      </c>
      <c r="H20">
        <f t="shared" si="6"/>
        <v>21.884699148568298</v>
      </c>
      <c r="I20">
        <f t="shared" si="6"/>
        <v>134.32168202830545</v>
      </c>
      <c r="J20">
        <f t="shared" si="6"/>
        <v>111.09330386342258</v>
      </c>
      <c r="K20">
        <f t="shared" si="9"/>
        <v>-0.38681253670860882</v>
      </c>
      <c r="L20">
        <f t="shared" si="10"/>
        <v>2.1653866921163001E-3</v>
      </c>
      <c r="M20">
        <f t="shared" si="11"/>
        <v>-0.31780161669225537</v>
      </c>
      <c r="N20">
        <f t="shared" si="7"/>
        <v>-0.35182754931502402</v>
      </c>
      <c r="O20">
        <f t="shared" si="12"/>
        <v>0.40448485250957927</v>
      </c>
      <c r="P20">
        <f t="shared" si="13"/>
        <v>0.5005413464615025</v>
      </c>
      <c r="Q20">
        <f t="shared" si="14"/>
        <v>0.42121160393911816</v>
      </c>
      <c r="R20">
        <f t="shared" si="15"/>
        <v>0.41293931540052781</v>
      </c>
      <c r="S20">
        <f t="shared" si="8"/>
        <v>55.216852789468888</v>
      </c>
      <c r="T20">
        <f t="shared" si="16"/>
        <v>262.98631439530487</v>
      </c>
      <c r="U20">
        <f t="shared" si="17"/>
        <v>39</v>
      </c>
      <c r="V20">
        <f t="shared" si="18"/>
        <v>0</v>
      </c>
    </row>
    <row r="21" spans="2:22" x14ac:dyDescent="0.35">
      <c r="B21">
        <v>33.1</v>
      </c>
      <c r="C21">
        <v>-4.5</v>
      </c>
      <c r="D21">
        <v>-2.4</v>
      </c>
      <c r="E21">
        <v>7</v>
      </c>
      <c r="F21">
        <v>39</v>
      </c>
      <c r="G21">
        <f t="shared" si="6"/>
        <v>14.482087261418885</v>
      </c>
      <c r="H21">
        <f t="shared" si="6"/>
        <v>17.127707718710298</v>
      </c>
      <c r="I21">
        <f t="shared" si="6"/>
        <v>128.99059472559549</v>
      </c>
      <c r="J21">
        <f t="shared" si="6"/>
        <v>109.2481064489795</v>
      </c>
      <c r="K21">
        <f t="shared" si="9"/>
        <v>-0.30805295293467805</v>
      </c>
      <c r="L21">
        <f t="shared" si="10"/>
        <v>-0.60325088899412482</v>
      </c>
      <c r="M21">
        <f t="shared" si="11"/>
        <v>-0.43740962093557301</v>
      </c>
      <c r="N21">
        <f t="shared" si="7"/>
        <v>-0.4041075023202324</v>
      </c>
      <c r="O21">
        <f t="shared" si="12"/>
        <v>0.42359006197584259</v>
      </c>
      <c r="P21">
        <f t="shared" si="13"/>
        <v>0.3536002942685248</v>
      </c>
      <c r="Q21">
        <f t="shared" si="14"/>
        <v>0.39235837752676295</v>
      </c>
      <c r="R21">
        <f t="shared" si="15"/>
        <v>0.40032586957929567</v>
      </c>
      <c r="S21">
        <f t="shared" si="8"/>
        <v>45.647592240811505</v>
      </c>
      <c r="T21">
        <f t="shared" si="16"/>
        <v>44.190482600097333</v>
      </c>
      <c r="U21">
        <f t="shared" si="17"/>
        <v>39</v>
      </c>
      <c r="V21">
        <f t="shared" si="18"/>
        <v>0</v>
      </c>
    </row>
    <row r="22" spans="2:22" x14ac:dyDescent="0.35">
      <c r="B22">
        <v>34.1</v>
      </c>
      <c r="C22">
        <v>-4</v>
      </c>
      <c r="D22">
        <v>-2.5</v>
      </c>
      <c r="E22">
        <v>8</v>
      </c>
      <c r="F22">
        <v>39</v>
      </c>
      <c r="G22">
        <f t="shared" si="6"/>
        <v>15.977624395905943</v>
      </c>
      <c r="H22">
        <f t="shared" si="6"/>
        <v>17.962390096402537</v>
      </c>
      <c r="I22">
        <f t="shared" si="6"/>
        <v>138.88922943526396</v>
      </c>
      <c r="J22">
        <f t="shared" si="6"/>
        <v>118.80325686909082</v>
      </c>
      <c r="K22">
        <f t="shared" si="9"/>
        <v>-0.12078625772263873</v>
      </c>
      <c r="L22">
        <f t="shared" si="10"/>
        <v>-0.49702191971081111</v>
      </c>
      <c r="M22">
        <f t="shared" si="11"/>
        <v>-0.21532435481073664</v>
      </c>
      <c r="N22">
        <f t="shared" si="7"/>
        <v>-0.13338155667831841</v>
      </c>
      <c r="O22">
        <f t="shared" si="12"/>
        <v>0.46984009436616286</v>
      </c>
      <c r="P22">
        <f t="shared" si="13"/>
        <v>0.37824078353134516</v>
      </c>
      <c r="Q22">
        <f t="shared" si="14"/>
        <v>0.44637593944789522</v>
      </c>
      <c r="R22">
        <f t="shared" si="15"/>
        <v>0.46670395935502279</v>
      </c>
      <c r="S22">
        <f t="shared" si="8"/>
        <v>48.041717228968551</v>
      </c>
      <c r="T22">
        <f t="shared" si="16"/>
        <v>81.752650448626738</v>
      </c>
      <c r="U22">
        <f t="shared" si="17"/>
        <v>39</v>
      </c>
      <c r="V22">
        <f t="shared" si="18"/>
        <v>0</v>
      </c>
    </row>
    <row r="23" spans="2:22" x14ac:dyDescent="0.35">
      <c r="B23">
        <v>36.9</v>
      </c>
      <c r="C23">
        <v>-5.3</v>
      </c>
      <c r="D23">
        <v>-2.5</v>
      </c>
      <c r="E23">
        <v>7</v>
      </c>
      <c r="F23">
        <v>39</v>
      </c>
      <c r="G23">
        <f t="shared" si="6"/>
        <v>15.274404056774669</v>
      </c>
      <c r="H23">
        <f t="shared" si="6"/>
        <v>18.767294746128261</v>
      </c>
      <c r="I23">
        <f t="shared" si="6"/>
        <v>137.14084312158329</v>
      </c>
      <c r="J23">
        <f t="shared" si="6"/>
        <v>114.99753993685552</v>
      </c>
      <c r="K23">
        <f t="shared" si="9"/>
        <v>-0.20884140919847982</v>
      </c>
      <c r="L23">
        <f t="shared" si="10"/>
        <v>-0.39458272415942608</v>
      </c>
      <c r="M23">
        <f t="shared" si="11"/>
        <v>-0.2545510614376143</v>
      </c>
      <c r="N23">
        <f t="shared" si="7"/>
        <v>-0.24120888225932602</v>
      </c>
      <c r="O23">
        <f t="shared" si="12"/>
        <v>0.44797858541613944</v>
      </c>
      <c r="P23">
        <f t="shared" si="13"/>
        <v>0.40261459164373148</v>
      </c>
      <c r="Q23">
        <f t="shared" si="14"/>
        <v>0.43670364659828309</v>
      </c>
      <c r="R23">
        <f t="shared" si="15"/>
        <v>0.43998846224340099</v>
      </c>
      <c r="S23">
        <f t="shared" si="8"/>
        <v>53.004175037480749</v>
      </c>
      <c r="T23">
        <f t="shared" si="16"/>
        <v>196.11691848039894</v>
      </c>
      <c r="U23">
        <f t="shared" si="17"/>
        <v>39</v>
      </c>
      <c r="V23">
        <f t="shared" si="18"/>
        <v>0</v>
      </c>
    </row>
    <row r="24" spans="2:22" x14ac:dyDescent="0.35">
      <c r="B24">
        <v>38.9</v>
      </c>
      <c r="C24">
        <v>-6.5</v>
      </c>
      <c r="D24">
        <v>-2.2999999999999998</v>
      </c>
      <c r="E24">
        <v>6</v>
      </c>
      <c r="F24">
        <v>39</v>
      </c>
      <c r="G24">
        <f t="shared" si="6"/>
        <v>14.558648175001116</v>
      </c>
      <c r="H24">
        <f t="shared" si="6"/>
        <v>19.298493278492948</v>
      </c>
      <c r="I24">
        <f t="shared" si="6"/>
        <v>134.10721429300986</v>
      </c>
      <c r="J24">
        <f t="shared" si="6"/>
        <v>110.06250419073079</v>
      </c>
      <c r="K24">
        <f t="shared" si="9"/>
        <v>-0.2984662239004463</v>
      </c>
      <c r="L24">
        <f t="shared" si="10"/>
        <v>-0.3269777595812523</v>
      </c>
      <c r="M24">
        <f t="shared" si="11"/>
        <v>-0.32261340392002213</v>
      </c>
      <c r="N24">
        <f t="shared" si="7"/>
        <v>-0.38103318228648353</v>
      </c>
      <c r="O24">
        <f t="shared" si="12"/>
        <v>0.42593247024596709</v>
      </c>
      <c r="P24">
        <f t="shared" si="13"/>
        <v>0.41897616199674248</v>
      </c>
      <c r="Q24">
        <f t="shared" si="14"/>
        <v>0.4200389736591052</v>
      </c>
      <c r="R24">
        <f t="shared" si="15"/>
        <v>0.40587773024965312</v>
      </c>
      <c r="S24">
        <f t="shared" si="8"/>
        <v>57.224991879595692</v>
      </c>
      <c r="T24">
        <f t="shared" si="16"/>
        <v>332.15032901132889</v>
      </c>
      <c r="U24">
        <f t="shared" si="17"/>
        <v>39</v>
      </c>
      <c r="V24">
        <f t="shared" si="18"/>
        <v>0</v>
      </c>
    </row>
    <row r="25" spans="2:22" x14ac:dyDescent="0.35">
      <c r="B25">
        <v>27.299999999999997</v>
      </c>
      <c r="C25">
        <v>-4.5999999999999996</v>
      </c>
      <c r="D25">
        <v>-0.6</v>
      </c>
      <c r="E25">
        <v>7</v>
      </c>
      <c r="F25">
        <v>39</v>
      </c>
      <c r="G25">
        <f t="shared" si="6"/>
        <v>14.508090981371049</v>
      </c>
      <c r="H25">
        <f t="shared" si="6"/>
        <v>15.232746801456187</v>
      </c>
      <c r="I25">
        <f t="shared" si="6"/>
        <v>121.93427030465875</v>
      </c>
      <c r="J25">
        <f t="shared" si="6"/>
        <v>102.00388575409467</v>
      </c>
      <c r="K25">
        <f t="shared" si="9"/>
        <v>-0.30479684475363211</v>
      </c>
      <c r="L25">
        <f t="shared" si="10"/>
        <v>-0.84442016541832321</v>
      </c>
      <c r="M25">
        <f t="shared" si="11"/>
        <v>-0.59572495763107192</v>
      </c>
      <c r="N25">
        <f t="shared" si="7"/>
        <v>-0.60935790779093679</v>
      </c>
      <c r="O25">
        <f t="shared" si="12"/>
        <v>0.42438527544882504</v>
      </c>
      <c r="P25">
        <f t="shared" si="13"/>
        <v>0.30060466353363197</v>
      </c>
      <c r="Q25">
        <f t="shared" si="14"/>
        <v>0.3553223640101027</v>
      </c>
      <c r="R25">
        <f t="shared" si="15"/>
        <v>0.35220568174243821</v>
      </c>
      <c r="S25">
        <f t="shared" si="8"/>
        <v>44.979473085157579</v>
      </c>
      <c r="T25">
        <f t="shared" si="16"/>
        <v>35.754098376123899</v>
      </c>
      <c r="U25">
        <f t="shared" si="17"/>
        <v>39</v>
      </c>
      <c r="V25">
        <f t="shared" si="18"/>
        <v>0</v>
      </c>
    </row>
    <row r="26" spans="2:22" x14ac:dyDescent="0.35">
      <c r="B26">
        <v>42.6</v>
      </c>
      <c r="C26">
        <v>-4.3</v>
      </c>
      <c r="D26">
        <v>-2.5</v>
      </c>
      <c r="E26">
        <v>7</v>
      </c>
      <c r="F26">
        <v>39</v>
      </c>
      <c r="G26">
        <f t="shared" si="6"/>
        <v>17.195883593794871</v>
      </c>
      <c r="H26">
        <f t="shared" si="6"/>
        <v>21.451118644531483</v>
      </c>
      <c r="I26">
        <f t="shared" si="6"/>
        <v>145.09119031227138</v>
      </c>
      <c r="J26">
        <f t="shared" si="6"/>
        <v>121.12672833619229</v>
      </c>
      <c r="K26">
        <f t="shared" ref="K26:K76" si="19">(G26-G$8)/(G$7-G$8)*2-1</f>
        <v>3.1760522052626916E-2</v>
      </c>
      <c r="L26">
        <f t="shared" ref="L26:L76" si="20">(H26-H$8)/(H$7-H$8)*2-1</f>
        <v>-5.3015855030651982E-2</v>
      </c>
      <c r="M26">
        <f t="shared" ref="M26:M76" si="21">(I26-I$8)/(I$7-I$8)*2-1</f>
        <v>-7.6177475239488368E-2</v>
      </c>
      <c r="N26">
        <f t="shared" si="7"/>
        <v>-6.7550671506787729E-2</v>
      </c>
      <c r="O26">
        <f t="shared" ref="O26:O76" si="22">1/(1+EXP(-K26))</f>
        <v>0.5079394631259867</v>
      </c>
      <c r="P26">
        <f t="shared" ref="P26:P76" si="23">1/(1+EXP(-L26))</f>
        <v>0.4867491397585888</v>
      </c>
      <c r="Q26">
        <f t="shared" ref="Q26:Q76" si="24">1/(1+EXP(-M26))</f>
        <v>0.48096483540057855</v>
      </c>
      <c r="R26">
        <f t="shared" si="15"/>
        <v>0.48311875086128958</v>
      </c>
      <c r="S26">
        <f t="shared" si="8"/>
        <v>59.085520710946113</v>
      </c>
      <c r="T26">
        <f t="shared" si="16"/>
        <v>403.42814222984526</v>
      </c>
      <c r="U26">
        <f t="shared" si="17"/>
        <v>39</v>
      </c>
      <c r="V26">
        <f t="shared" si="18"/>
        <v>0</v>
      </c>
    </row>
    <row r="27" spans="2:22" x14ac:dyDescent="0.35">
      <c r="B27">
        <v>30.299999999999997</v>
      </c>
      <c r="C27">
        <v>-3.7</v>
      </c>
      <c r="D27">
        <v>-2.4</v>
      </c>
      <c r="E27">
        <v>8</v>
      </c>
      <c r="F27">
        <v>39</v>
      </c>
      <c r="G27">
        <f t="shared" si="6"/>
        <v>15.05159092375073</v>
      </c>
      <c r="H27">
        <f t="shared" si="6"/>
        <v>16.286358923527402</v>
      </c>
      <c r="I27">
        <f t="shared" si="6"/>
        <v>131.765840598973</v>
      </c>
      <c r="J27">
        <f t="shared" si="6"/>
        <v>113.62150883421567</v>
      </c>
      <c r="K27">
        <f t="shared" si="19"/>
        <v>-0.23674140453062154</v>
      </c>
      <c r="L27">
        <f t="shared" si="20"/>
        <v>-0.71032828479005117</v>
      </c>
      <c r="M27">
        <f t="shared" si="21"/>
        <v>-0.37514434532651464</v>
      </c>
      <c r="N27">
        <f t="shared" si="7"/>
        <v>-0.28019595259479413</v>
      </c>
      <c r="O27">
        <f t="shared" si="22"/>
        <v>0.44108953593658401</v>
      </c>
      <c r="P27">
        <f t="shared" si="23"/>
        <v>0.32952630531132787</v>
      </c>
      <c r="Q27">
        <f t="shared" si="24"/>
        <v>0.40729855368803908</v>
      </c>
      <c r="R27">
        <f t="shared" si="15"/>
        <v>0.43040573632636042</v>
      </c>
      <c r="S27">
        <f t="shared" si="8"/>
        <v>42.043830211400845</v>
      </c>
      <c r="T27">
        <f t="shared" si="16"/>
        <v>9.2649023558365133</v>
      </c>
      <c r="U27">
        <f t="shared" si="17"/>
        <v>39</v>
      </c>
      <c r="V27">
        <f t="shared" si="18"/>
        <v>0</v>
      </c>
    </row>
    <row r="28" spans="2:22" x14ac:dyDescent="0.35">
      <c r="B28">
        <v>44.6</v>
      </c>
      <c r="C28">
        <v>-4.5</v>
      </c>
      <c r="D28">
        <v>-2.4</v>
      </c>
      <c r="E28">
        <v>7</v>
      </c>
      <c r="F28">
        <v>39</v>
      </c>
      <c r="G28">
        <f t="shared" si="6"/>
        <v>17.819197982356688</v>
      </c>
      <c r="H28">
        <f t="shared" si="6"/>
        <v>22.395384821538752</v>
      </c>
      <c r="I28">
        <f t="shared" si="6"/>
        <v>149.17423728102364</v>
      </c>
      <c r="J28">
        <f t="shared" si="6"/>
        <v>123.90467346852212</v>
      </c>
      <c r="K28">
        <f t="shared" si="19"/>
        <v>0.10981008894895083</v>
      </c>
      <c r="L28">
        <f t="shared" si="20"/>
        <v>6.7159705629815658E-2</v>
      </c>
      <c r="M28">
        <f t="shared" si="21"/>
        <v>1.5429559392252434E-2</v>
      </c>
      <c r="N28">
        <f t="shared" ref="N28:N91" si="25">(J28 - J$8)/(J$7 - J$8) * 2 - 1</f>
        <v>1.115680978083633E-2</v>
      </c>
      <c r="O28">
        <f t="shared" si="22"/>
        <v>0.52742496966610863</v>
      </c>
      <c r="P28">
        <f t="shared" si="23"/>
        <v>0.51678361844246479</v>
      </c>
      <c r="Q28">
        <f t="shared" si="24"/>
        <v>0.50385731332206596</v>
      </c>
      <c r="R28">
        <f t="shared" si="15"/>
        <v>0.50278917351354313</v>
      </c>
      <c r="S28">
        <f t="shared" si="8"/>
        <v>63.181739154292401</v>
      </c>
      <c r="T28">
        <f t="shared" si="16"/>
        <v>584.75650852623824</v>
      </c>
      <c r="U28">
        <f t="shared" si="17"/>
        <v>69</v>
      </c>
      <c r="V28">
        <f t="shared" si="18"/>
        <v>1</v>
      </c>
    </row>
    <row r="29" spans="2:22" x14ac:dyDescent="0.35">
      <c r="B29">
        <v>47.4</v>
      </c>
      <c r="C29">
        <v>-5.5</v>
      </c>
      <c r="D29">
        <v>-3.7</v>
      </c>
      <c r="E29">
        <v>5</v>
      </c>
      <c r="F29">
        <v>39</v>
      </c>
      <c r="G29">
        <f t="shared" si="6"/>
        <v>14.774495049257487</v>
      </c>
      <c r="H29">
        <f t="shared" si="6"/>
        <v>22.283811510339614</v>
      </c>
      <c r="I29">
        <f t="shared" si="6"/>
        <v>135.36987816066187</v>
      </c>
      <c r="J29">
        <f t="shared" si="6"/>
        <v>110.88335464658178</v>
      </c>
      <c r="K29">
        <f t="shared" si="19"/>
        <v>-0.27143852269414837</v>
      </c>
      <c r="L29">
        <f t="shared" si="20"/>
        <v>5.2959911594412157E-2</v>
      </c>
      <c r="M29">
        <f t="shared" si="21"/>
        <v>-0.29428434144842563</v>
      </c>
      <c r="N29">
        <f t="shared" si="25"/>
        <v>-0.35777603759275667</v>
      </c>
      <c r="O29">
        <f t="shared" si="22"/>
        <v>0.43255397395260736</v>
      </c>
      <c r="P29">
        <f t="shared" si="23"/>
        <v>0.51323688419483937</v>
      </c>
      <c r="Q29">
        <f t="shared" si="24"/>
        <v>0.42695531438302192</v>
      </c>
      <c r="R29">
        <f t="shared" si="15"/>
        <v>0.41149803093312903</v>
      </c>
      <c r="S29">
        <f t="shared" si="8"/>
        <v>58.584506474063076</v>
      </c>
      <c r="T29">
        <f t="shared" si="16"/>
        <v>383.55289383261857</v>
      </c>
      <c r="U29">
        <f t="shared" si="17"/>
        <v>39</v>
      </c>
      <c r="V29">
        <f t="shared" si="18"/>
        <v>0</v>
      </c>
    </row>
    <row r="30" spans="2:22" x14ac:dyDescent="0.35">
      <c r="B30">
        <v>49.4</v>
      </c>
      <c r="C30">
        <v>-5.9</v>
      </c>
      <c r="D30">
        <v>-2.7</v>
      </c>
      <c r="E30">
        <v>7</v>
      </c>
      <c r="F30">
        <v>39</v>
      </c>
      <c r="G30">
        <f t="shared" si="6"/>
        <v>18.54837035174555</v>
      </c>
      <c r="H30">
        <f t="shared" si="6"/>
        <v>24.363845596561948</v>
      </c>
      <c r="I30">
        <f t="shared" si="6"/>
        <v>159.98760762213027</v>
      </c>
      <c r="J30">
        <f t="shared" si="6"/>
        <v>131.60600804101966</v>
      </c>
      <c r="K30">
        <f t="shared" si="19"/>
        <v>0.20111487617659729</v>
      </c>
      <c r="L30">
        <f t="shared" si="20"/>
        <v>0.31768321588229687</v>
      </c>
      <c r="M30">
        <f t="shared" si="21"/>
        <v>0.2580377877336244</v>
      </c>
      <c r="N30">
        <f t="shared" si="25"/>
        <v>0.2293586164688648</v>
      </c>
      <c r="O30">
        <f t="shared" si="22"/>
        <v>0.55010993228352789</v>
      </c>
      <c r="P30">
        <f t="shared" si="23"/>
        <v>0.57875953057536333</v>
      </c>
      <c r="Q30">
        <f t="shared" si="24"/>
        <v>0.5641538755352512</v>
      </c>
      <c r="R30">
        <f t="shared" si="15"/>
        <v>0.5570896049276699</v>
      </c>
      <c r="S30">
        <f t="shared" si="8"/>
        <v>73.041245679312013</v>
      </c>
      <c r="T30">
        <f t="shared" si="16"/>
        <v>1158.8064073992787</v>
      </c>
      <c r="U30">
        <f t="shared" si="17"/>
        <v>69</v>
      </c>
      <c r="V30">
        <f t="shared" si="18"/>
        <v>1</v>
      </c>
    </row>
    <row r="31" spans="2:22" x14ac:dyDescent="0.35">
      <c r="B31">
        <v>32.1</v>
      </c>
      <c r="C31">
        <v>-4.9000000000000004</v>
      </c>
      <c r="D31">
        <v>-2.5</v>
      </c>
      <c r="E31">
        <v>7</v>
      </c>
      <c r="F31">
        <v>39</v>
      </c>
      <c r="G31">
        <f t="shared" si="6"/>
        <v>13.988496401648868</v>
      </c>
      <c r="H31">
        <f t="shared" si="6"/>
        <v>16.597767445661248</v>
      </c>
      <c r="I31">
        <f t="shared" si="6"/>
        <v>127.89487858112535</v>
      </c>
      <c r="J31">
        <f t="shared" si="6"/>
        <v>108.42586794890659</v>
      </c>
      <c r="K31">
        <f t="shared" si="19"/>
        <v>-0.36985892683161037</v>
      </c>
      <c r="L31">
        <f t="shared" si="20"/>
        <v>-0.67069571650248183</v>
      </c>
      <c r="M31">
        <f t="shared" si="21"/>
        <v>-0.46199305276019065</v>
      </c>
      <c r="N31">
        <f t="shared" si="25"/>
        <v>-0.42740397445183853</v>
      </c>
      <c r="O31">
        <f t="shared" si="22"/>
        <v>0.40857511025804433</v>
      </c>
      <c r="P31">
        <f t="shared" si="23"/>
        <v>0.33834107574121453</v>
      </c>
      <c r="Q31">
        <f t="shared" si="24"/>
        <v>0.3865131229762111</v>
      </c>
      <c r="R31">
        <f t="shared" si="15"/>
        <v>0.39474640857869175</v>
      </c>
      <c r="S31">
        <f t="shared" si="8"/>
        <v>44.796460383612967</v>
      </c>
      <c r="T31">
        <f t="shared" si="16"/>
        <v>33.598952978794586</v>
      </c>
      <c r="U31">
        <f t="shared" si="17"/>
        <v>39</v>
      </c>
      <c r="V31">
        <f t="shared" si="18"/>
        <v>0</v>
      </c>
    </row>
    <row r="32" spans="2:22" x14ac:dyDescent="0.35">
      <c r="B32">
        <v>35.1</v>
      </c>
      <c r="C32">
        <v>-5.5</v>
      </c>
      <c r="D32">
        <v>-4.0999999999999996</v>
      </c>
      <c r="E32">
        <v>5</v>
      </c>
      <c r="F32">
        <v>39</v>
      </c>
      <c r="G32">
        <f t="shared" ref="G32:J51" si="26">SUMPRODUCT($B32:$E32, INDEX($B$2:$E$5, G$11, 0))+ INDEX($F$2:$F$5, G$11, 1)</f>
        <v>10.819501586041353</v>
      </c>
      <c r="H32">
        <f t="shared" si="26"/>
        <v>16.478782991999726</v>
      </c>
      <c r="I32">
        <f t="shared" si="26"/>
        <v>113.13373836479023</v>
      </c>
      <c r="J32">
        <f t="shared" si="26"/>
        <v>95.199589260843538</v>
      </c>
      <c r="K32">
        <f t="shared" si="19"/>
        <v>-0.76667099694209051</v>
      </c>
      <c r="L32">
        <f t="shared" si="20"/>
        <v>-0.68583871725463386</v>
      </c>
      <c r="M32">
        <f t="shared" si="21"/>
        <v>-0.79317324572647951</v>
      </c>
      <c r="N32">
        <f t="shared" si="25"/>
        <v>-0.80214394689778223</v>
      </c>
      <c r="O32">
        <f t="shared" si="22"/>
        <v>0.31719967603729277</v>
      </c>
      <c r="P32">
        <f t="shared" si="23"/>
        <v>0.33495940973881144</v>
      </c>
      <c r="Q32">
        <f t="shared" si="24"/>
        <v>0.31148771846845708</v>
      </c>
      <c r="R32">
        <f t="shared" si="15"/>
        <v>0.30956709473167504</v>
      </c>
      <c r="S32">
        <f t="shared" si="8"/>
        <v>38.897955423388595</v>
      </c>
      <c r="T32">
        <f t="shared" si="16"/>
        <v>1.0413095615800923E-2</v>
      </c>
      <c r="U32">
        <f t="shared" si="17"/>
        <v>39</v>
      </c>
      <c r="V32">
        <f t="shared" si="18"/>
        <v>0</v>
      </c>
    </row>
    <row r="33" spans="2:22" x14ac:dyDescent="0.35">
      <c r="B33">
        <v>39.6</v>
      </c>
      <c r="C33">
        <v>-5.9</v>
      </c>
      <c r="D33">
        <v>-2.4</v>
      </c>
      <c r="E33">
        <v>7</v>
      </c>
      <c r="F33">
        <v>39</v>
      </c>
      <c r="G33">
        <f t="shared" si="26"/>
        <v>15.993873582562728</v>
      </c>
      <c r="H33">
        <f t="shared" si="26"/>
        <v>20.00304682172457</v>
      </c>
      <c r="I33">
        <f t="shared" si="26"/>
        <v>143.27394728494522</v>
      </c>
      <c r="J33">
        <f t="shared" si="26"/>
        <v>119.12177229364518</v>
      </c>
      <c r="K33">
        <f t="shared" si="19"/>
        <v>-0.11875158307970968</v>
      </c>
      <c r="L33">
        <f t="shared" si="20"/>
        <v>-0.23731012228269899</v>
      </c>
      <c r="M33">
        <f t="shared" si="21"/>
        <v>-0.11694904760017311</v>
      </c>
      <c r="N33">
        <f t="shared" si="25"/>
        <v>-0.12435706352826592</v>
      </c>
      <c r="O33">
        <f t="shared" si="22"/>
        <v>0.47034694317455422</v>
      </c>
      <c r="P33">
        <f t="shared" si="23"/>
        <v>0.44094933490197297</v>
      </c>
      <c r="Q33">
        <f t="shared" si="24"/>
        <v>0.47079601594983606</v>
      </c>
      <c r="R33">
        <f t="shared" si="15"/>
        <v>0.46895073771520596</v>
      </c>
      <c r="S33">
        <f t="shared" si="8"/>
        <v>59.219829139355724</v>
      </c>
      <c r="T33">
        <f t="shared" si="16"/>
        <v>408.84149042473882</v>
      </c>
      <c r="U33">
        <f t="shared" si="17"/>
        <v>39</v>
      </c>
      <c r="V33">
        <f t="shared" si="18"/>
        <v>0</v>
      </c>
    </row>
    <row r="34" spans="2:22" x14ac:dyDescent="0.35">
      <c r="B34">
        <v>28.299999999999997</v>
      </c>
      <c r="C34">
        <v>-5.0999999999999996</v>
      </c>
      <c r="D34">
        <v>-0.4</v>
      </c>
      <c r="E34">
        <v>6</v>
      </c>
      <c r="F34">
        <v>39</v>
      </c>
      <c r="G34">
        <f t="shared" si="26"/>
        <v>13.689354906165578</v>
      </c>
      <c r="H34">
        <f t="shared" si="26"/>
        <v>15.356908258954089</v>
      </c>
      <c r="I34">
        <f t="shared" si="26"/>
        <v>115.70793873986381</v>
      </c>
      <c r="J34">
        <f t="shared" si="26"/>
        <v>94.999606285112833</v>
      </c>
      <c r="K34">
        <f t="shared" si="19"/>
        <v>-0.40731653184063377</v>
      </c>
      <c r="L34">
        <f t="shared" si="20"/>
        <v>-0.82861829394335207</v>
      </c>
      <c r="M34">
        <f t="shared" si="21"/>
        <v>-0.73541861671703956</v>
      </c>
      <c r="N34">
        <f t="shared" si="25"/>
        <v>-0.80781006180299886</v>
      </c>
      <c r="O34">
        <f t="shared" si="22"/>
        <v>0.39955574068233329</v>
      </c>
      <c r="P34">
        <f t="shared" si="23"/>
        <v>0.3039373038941065</v>
      </c>
      <c r="Q34">
        <f t="shared" si="24"/>
        <v>0.32400677741341183</v>
      </c>
      <c r="R34">
        <f t="shared" si="15"/>
        <v>0.30835735447798401</v>
      </c>
      <c r="S34">
        <f t="shared" si="8"/>
        <v>45.548188894450135</v>
      </c>
      <c r="T34">
        <f t="shared" si="16"/>
        <v>42.878777797400083</v>
      </c>
      <c r="U34">
        <f t="shared" si="17"/>
        <v>39</v>
      </c>
      <c r="V34">
        <f t="shared" si="18"/>
        <v>0</v>
      </c>
    </row>
    <row r="35" spans="2:22" x14ac:dyDescent="0.35">
      <c r="B35">
        <v>47.4</v>
      </c>
      <c r="C35">
        <v>-5.2</v>
      </c>
      <c r="D35">
        <v>-3.9</v>
      </c>
      <c r="E35">
        <v>5</v>
      </c>
      <c r="F35">
        <v>39</v>
      </c>
      <c r="G35">
        <f t="shared" si="26"/>
        <v>14.661857100578418</v>
      </c>
      <c r="H35">
        <f t="shared" si="26"/>
        <v>22.220225841260927</v>
      </c>
      <c r="I35">
        <f t="shared" si="26"/>
        <v>134.42955354568039</v>
      </c>
      <c r="J35">
        <f t="shared" si="26"/>
        <v>110.5389378271458</v>
      </c>
      <c r="K35">
        <f t="shared" si="19"/>
        <v>-0.28554271035902179</v>
      </c>
      <c r="L35">
        <f t="shared" si="20"/>
        <v>4.4867444006807977E-2</v>
      </c>
      <c r="M35">
        <f t="shared" si="21"/>
        <v>-0.31538141680144571</v>
      </c>
      <c r="N35">
        <f t="shared" si="25"/>
        <v>-0.3675343946083125</v>
      </c>
      <c r="O35">
        <f t="shared" si="22"/>
        <v>0.42909543385611598</v>
      </c>
      <c r="P35">
        <f t="shared" si="23"/>
        <v>0.51121497967017726</v>
      </c>
      <c r="Q35">
        <f t="shared" si="24"/>
        <v>0.42180174249322883</v>
      </c>
      <c r="R35">
        <f t="shared" si="15"/>
        <v>0.40913693283256497</v>
      </c>
      <c r="S35">
        <f t="shared" si="8"/>
        <v>56.910566291395</v>
      </c>
      <c r="T35">
        <f t="shared" si="16"/>
        <v>320.78838487845485</v>
      </c>
      <c r="U35">
        <f t="shared" si="17"/>
        <v>39</v>
      </c>
      <c r="V35">
        <f t="shared" si="18"/>
        <v>0</v>
      </c>
    </row>
    <row r="36" spans="2:22" x14ac:dyDescent="0.35">
      <c r="B36">
        <v>38.9</v>
      </c>
      <c r="C36">
        <v>-5.7</v>
      </c>
      <c r="D36">
        <v>-3.8</v>
      </c>
      <c r="E36">
        <v>5</v>
      </c>
      <c r="F36">
        <v>39</v>
      </c>
      <c r="G36">
        <f t="shared" si="26"/>
        <v>12.158014303073893</v>
      </c>
      <c r="H36">
        <f t="shared" si="26"/>
        <v>18.333007306672261</v>
      </c>
      <c r="I36">
        <f t="shared" si="26"/>
        <v>120.70017304746854</v>
      </c>
      <c r="J36">
        <f t="shared" si="26"/>
        <v>100.27541130038942</v>
      </c>
      <c r="K36">
        <f t="shared" si="19"/>
        <v>-0.59906643050386399</v>
      </c>
      <c r="L36">
        <f t="shared" si="20"/>
        <v>-0.44985393665782947</v>
      </c>
      <c r="M36">
        <f t="shared" si="21"/>
        <v>-0.62341310107971504</v>
      </c>
      <c r="N36">
        <f t="shared" si="25"/>
        <v>-0.65833075075239711</v>
      </c>
      <c r="O36">
        <f t="shared" si="22"/>
        <v>0.35455730879420799</v>
      </c>
      <c r="P36">
        <f t="shared" si="23"/>
        <v>0.38939549448025496</v>
      </c>
      <c r="Q36">
        <f t="shared" si="24"/>
        <v>0.34900559341625831</v>
      </c>
      <c r="R36">
        <f t="shared" si="15"/>
        <v>0.34111468486176144</v>
      </c>
      <c r="S36">
        <f t="shared" si="8"/>
        <v>45.866685207064819</v>
      </c>
      <c r="T36">
        <f t="shared" si="16"/>
        <v>47.15136573292282</v>
      </c>
      <c r="U36">
        <f t="shared" si="17"/>
        <v>39</v>
      </c>
      <c r="V36">
        <f t="shared" si="18"/>
        <v>0</v>
      </c>
    </row>
    <row r="37" spans="2:22" x14ac:dyDescent="0.35">
      <c r="B37">
        <v>40.6</v>
      </c>
      <c r="C37">
        <v>-5.0999999999999996</v>
      </c>
      <c r="D37">
        <v>-3.6</v>
      </c>
      <c r="E37">
        <v>6</v>
      </c>
      <c r="F37">
        <v>39</v>
      </c>
      <c r="G37">
        <f t="shared" si="26"/>
        <v>14.172725183724703</v>
      </c>
      <c r="H37">
        <f t="shared" si="26"/>
        <v>19.623797962940191</v>
      </c>
      <c r="I37">
        <f t="shared" si="26"/>
        <v>132.10831871079483</v>
      </c>
      <c r="J37">
        <f t="shared" si="26"/>
        <v>110.61487181341286</v>
      </c>
      <c r="K37">
        <f t="shared" si="19"/>
        <v>-0.34679034873567871</v>
      </c>
      <c r="L37">
        <f t="shared" si="20"/>
        <v>-0.28557664431222263</v>
      </c>
      <c r="M37">
        <f t="shared" si="21"/>
        <v>-0.36746052378579319</v>
      </c>
      <c r="N37">
        <f t="shared" si="25"/>
        <v>-0.36538295801813159</v>
      </c>
      <c r="O37">
        <f t="shared" si="22"/>
        <v>0.41416096893064125</v>
      </c>
      <c r="P37">
        <f t="shared" si="23"/>
        <v>0.42908712098932544</v>
      </c>
      <c r="Q37">
        <f t="shared" si="24"/>
        <v>0.40915479077337713</v>
      </c>
      <c r="R37">
        <f t="shared" si="15"/>
        <v>0.40965713100185908</v>
      </c>
      <c r="S37">
        <f t="shared" si="8"/>
        <v>50.494887653734864</v>
      </c>
      <c r="T37">
        <f t="shared" si="16"/>
        <v>132.13244217198621</v>
      </c>
      <c r="U37">
        <f t="shared" si="17"/>
        <v>39</v>
      </c>
      <c r="V37">
        <f t="shared" si="18"/>
        <v>0</v>
      </c>
    </row>
    <row r="38" spans="2:22" x14ac:dyDescent="0.35">
      <c r="B38">
        <v>43.6</v>
      </c>
      <c r="C38">
        <v>-3.9</v>
      </c>
      <c r="D38">
        <v>-2.4</v>
      </c>
      <c r="E38">
        <v>4</v>
      </c>
      <c r="F38">
        <v>39</v>
      </c>
      <c r="G38">
        <f t="shared" si="26"/>
        <v>14.185261771217233</v>
      </c>
      <c r="H38">
        <f t="shared" si="26"/>
        <v>20.83234262186631</v>
      </c>
      <c r="I38">
        <f t="shared" si="26"/>
        <v>118.18940838783817</v>
      </c>
      <c r="J38">
        <f t="shared" si="26"/>
        <v>95.39820316144305</v>
      </c>
      <c r="K38">
        <f t="shared" si="19"/>
        <v>-0.34522055467652424</v>
      </c>
      <c r="L38">
        <f t="shared" si="20"/>
        <v>-0.13176669590342538</v>
      </c>
      <c r="M38">
        <f t="shared" si="21"/>
        <v>-0.67974448959597233</v>
      </c>
      <c r="N38">
        <f t="shared" si="25"/>
        <v>-0.79651662197945772</v>
      </c>
      <c r="O38">
        <f t="shared" si="22"/>
        <v>0.414541901922584</v>
      </c>
      <c r="P38">
        <f t="shared" si="23"/>
        <v>0.46710590579627997</v>
      </c>
      <c r="Q38">
        <f t="shared" si="24"/>
        <v>0.33631833225611218</v>
      </c>
      <c r="R38">
        <f t="shared" si="15"/>
        <v>0.31077113987056681</v>
      </c>
      <c r="S38">
        <f t="shared" si="8"/>
        <v>50.734542126897452</v>
      </c>
      <c r="T38">
        <f t="shared" si="16"/>
        <v>137.69947892793098</v>
      </c>
      <c r="U38">
        <f t="shared" si="17"/>
        <v>39</v>
      </c>
      <c r="V38">
        <f t="shared" si="18"/>
        <v>0</v>
      </c>
    </row>
    <row r="39" spans="2:22" x14ac:dyDescent="0.35">
      <c r="B39">
        <v>33.1</v>
      </c>
      <c r="C39">
        <v>-5.7</v>
      </c>
      <c r="D39">
        <v>-4.5999999999999996</v>
      </c>
      <c r="E39">
        <v>5</v>
      </c>
      <c r="F39">
        <v>39</v>
      </c>
      <c r="G39">
        <f t="shared" si="26"/>
        <v>9.7034779465225487</v>
      </c>
      <c r="H39">
        <f t="shared" si="26"/>
        <v>15.334457185920744</v>
      </c>
      <c r="I39">
        <f t="shared" si="26"/>
        <v>109.22376128546868</v>
      </c>
      <c r="J39">
        <f t="shared" si="26"/>
        <v>92.868181395643475</v>
      </c>
      <c r="K39">
        <f t="shared" si="19"/>
        <v>-0.90641614531172954</v>
      </c>
      <c r="L39">
        <f t="shared" si="20"/>
        <v>-0.83147561357939204</v>
      </c>
      <c r="M39">
        <f t="shared" si="21"/>
        <v>-0.8808972930998995</v>
      </c>
      <c r="N39">
        <f t="shared" si="25"/>
        <v>-0.86819969392765783</v>
      </c>
      <c r="O39">
        <f t="shared" si="22"/>
        <v>0.28773376423411096</v>
      </c>
      <c r="P39">
        <f t="shared" si="23"/>
        <v>0.30333314987790144</v>
      </c>
      <c r="Q39">
        <f t="shared" si="24"/>
        <v>0.29299187224372297</v>
      </c>
      <c r="R39">
        <f t="shared" si="15"/>
        <v>0.2956290462790393</v>
      </c>
      <c r="S39">
        <f t="shared" si="8"/>
        <v>34.865886099651576</v>
      </c>
      <c r="T39">
        <f t="shared" si="16"/>
        <v>17.090897741054061</v>
      </c>
      <c r="U39">
        <f t="shared" si="17"/>
        <v>39</v>
      </c>
      <c r="V39">
        <f t="shared" si="18"/>
        <v>0</v>
      </c>
    </row>
    <row r="40" spans="2:22" x14ac:dyDescent="0.35">
      <c r="B40">
        <v>42.6</v>
      </c>
      <c r="C40">
        <v>-5.3</v>
      </c>
      <c r="D40">
        <v>-3.8</v>
      </c>
      <c r="E40">
        <v>5</v>
      </c>
      <c r="F40">
        <v>39</v>
      </c>
      <c r="G40">
        <f t="shared" si="26"/>
        <v>13.338666746032553</v>
      </c>
      <c r="H40">
        <f t="shared" si="26"/>
        <v>20.056980473513239</v>
      </c>
      <c r="I40">
        <f t="shared" si="26"/>
        <v>126.372553004501</v>
      </c>
      <c r="J40">
        <f t="shared" si="26"/>
        <v>104.53685406601548</v>
      </c>
      <c r="K40">
        <f t="shared" si="19"/>
        <v>-0.45122865630996456</v>
      </c>
      <c r="L40">
        <f t="shared" si="20"/>
        <v>-0.23044605471362445</v>
      </c>
      <c r="M40">
        <f t="shared" si="21"/>
        <v>-0.49614787215998524</v>
      </c>
      <c r="N40">
        <f t="shared" si="25"/>
        <v>-0.53759135139194547</v>
      </c>
      <c r="O40">
        <f t="shared" si="22"/>
        <v>0.38906868174641401</v>
      </c>
      <c r="P40">
        <f t="shared" si="23"/>
        <v>0.44264209639767033</v>
      </c>
      <c r="Q40">
        <f t="shared" si="24"/>
        <v>0.37844635926092635</v>
      </c>
      <c r="R40">
        <f t="shared" si="15"/>
        <v>0.36874807299733908</v>
      </c>
      <c r="S40">
        <f t="shared" si="8"/>
        <v>50.291746845533467</v>
      </c>
      <c r="T40">
        <f t="shared" si="16"/>
        <v>127.50354682361501</v>
      </c>
      <c r="U40">
        <f t="shared" si="17"/>
        <v>39</v>
      </c>
      <c r="V40">
        <f t="shared" si="18"/>
        <v>0</v>
      </c>
    </row>
    <row r="41" spans="2:22" x14ac:dyDescent="0.35">
      <c r="B41">
        <v>49.4</v>
      </c>
      <c r="C41">
        <v>-5.5</v>
      </c>
      <c r="D41">
        <v>-4.5</v>
      </c>
      <c r="E41">
        <v>5</v>
      </c>
      <c r="F41">
        <v>39</v>
      </c>
      <c r="G41">
        <f t="shared" si="26"/>
        <v>14.583390312124818</v>
      </c>
      <c r="H41">
        <f t="shared" si="26"/>
        <v>22.858120641941305</v>
      </c>
      <c r="I41">
        <f t="shared" si="26"/>
        <v>137.58324134930024</v>
      </c>
      <c r="J41">
        <f t="shared" si="26"/>
        <v>113.41710063335172</v>
      </c>
      <c r="K41">
        <f t="shared" si="19"/>
        <v>-0.29536808735485787</v>
      </c>
      <c r="L41">
        <f t="shared" si="20"/>
        <v>0.12605150754821737</v>
      </c>
      <c r="M41">
        <f t="shared" si="21"/>
        <v>-0.24462543724625896</v>
      </c>
      <c r="N41">
        <f t="shared" si="25"/>
        <v>-0.2859874473429439</v>
      </c>
      <c r="O41">
        <f t="shared" si="22"/>
        <v>0.42669018127536501</v>
      </c>
      <c r="P41">
        <f t="shared" si="23"/>
        <v>0.5314712174491506</v>
      </c>
      <c r="Q41">
        <f t="shared" si="24"/>
        <v>0.43914680121216543</v>
      </c>
      <c r="R41">
        <f t="shared" si="15"/>
        <v>0.42898648894367264</v>
      </c>
      <c r="S41">
        <f t="shared" si="8"/>
        <v>58.199985489951999</v>
      </c>
      <c r="T41">
        <f t="shared" si="16"/>
        <v>368.63944281436727</v>
      </c>
      <c r="U41">
        <f t="shared" si="17"/>
        <v>39</v>
      </c>
      <c r="V41">
        <f t="shared" si="18"/>
        <v>0</v>
      </c>
    </row>
    <row r="42" spans="2:22" x14ac:dyDescent="0.35">
      <c r="B42">
        <v>42.6</v>
      </c>
      <c r="C42">
        <v>-4</v>
      </c>
      <c r="D42">
        <v>-2.5</v>
      </c>
      <c r="E42">
        <v>7</v>
      </c>
      <c r="F42">
        <v>39</v>
      </c>
      <c r="G42">
        <f t="shared" si="26"/>
        <v>17.276113599874524</v>
      </c>
      <c r="H42">
        <f t="shared" si="26"/>
        <v>21.472985131805782</v>
      </c>
      <c r="I42">
        <f t="shared" si="26"/>
        <v>144.47507457645327</v>
      </c>
      <c r="J42">
        <f t="shared" si="26"/>
        <v>120.78611706439176</v>
      </c>
      <c r="K42">
        <f t="shared" si="19"/>
        <v>4.1806683895697194E-2</v>
      </c>
      <c r="L42">
        <f t="shared" si="20"/>
        <v>-5.0232934883927771E-2</v>
      </c>
      <c r="M42">
        <f t="shared" si="21"/>
        <v>-9.0000616628796992E-2</v>
      </c>
      <c r="N42">
        <f t="shared" si="25"/>
        <v>-7.7201205993446154E-2</v>
      </c>
      <c r="O42">
        <f t="shared" si="22"/>
        <v>0.51045014895509389</v>
      </c>
      <c r="P42">
        <f t="shared" si="23"/>
        <v>0.48744440634540342</v>
      </c>
      <c r="Q42">
        <f t="shared" si="24"/>
        <v>0.47751502136275009</v>
      </c>
      <c r="R42">
        <f t="shared" si="15"/>
        <v>0.48070927865044605</v>
      </c>
      <c r="S42">
        <f t="shared" si="8"/>
        <v>58.27061434729417</v>
      </c>
      <c r="T42">
        <f t="shared" si="16"/>
        <v>371.35657732213991</v>
      </c>
      <c r="U42">
        <f t="shared" si="17"/>
        <v>39</v>
      </c>
      <c r="V42">
        <f t="shared" si="18"/>
        <v>0</v>
      </c>
    </row>
    <row r="43" spans="2:22" x14ac:dyDescent="0.35">
      <c r="B43">
        <v>48.4</v>
      </c>
      <c r="C43">
        <v>-5.6</v>
      </c>
      <c r="D43">
        <v>-4.5</v>
      </c>
      <c r="E43">
        <v>5</v>
      </c>
      <c r="F43">
        <v>39</v>
      </c>
      <c r="G43">
        <f t="shared" si="26"/>
        <v>14.26646343581382</v>
      </c>
      <c r="H43">
        <f t="shared" si="26"/>
        <v>22.39277293434305</v>
      </c>
      <c r="I43">
        <f t="shared" si="26"/>
        <v>136.0335139085937</v>
      </c>
      <c r="J43">
        <f t="shared" si="26"/>
        <v>112.25615363529602</v>
      </c>
      <c r="K43">
        <f t="shared" si="19"/>
        <v>-0.33505272465474756</v>
      </c>
      <c r="L43">
        <f t="shared" si="20"/>
        <v>6.6827294053749098E-2</v>
      </c>
      <c r="M43">
        <f t="shared" si="21"/>
        <v>-0.27939504347832878</v>
      </c>
      <c r="N43">
        <f t="shared" si="25"/>
        <v>-0.31888054269675947</v>
      </c>
      <c r="O43">
        <f t="shared" si="22"/>
        <v>0.41701172769654016</v>
      </c>
      <c r="P43">
        <f t="shared" si="23"/>
        <v>0.51670060872306189</v>
      </c>
      <c r="Q43">
        <f t="shared" si="24"/>
        <v>0.43060209544736988</v>
      </c>
      <c r="R43">
        <f t="shared" si="15"/>
        <v>0.42094859237460602</v>
      </c>
      <c r="S43">
        <f t="shared" si="8"/>
        <v>56.922437101696786</v>
      </c>
      <c r="T43">
        <f t="shared" si="16"/>
        <v>321.21375166427748</v>
      </c>
      <c r="U43">
        <f t="shared" si="17"/>
        <v>39</v>
      </c>
      <c r="V43">
        <f t="shared" si="18"/>
        <v>0</v>
      </c>
    </row>
    <row r="44" spans="2:22" x14ac:dyDescent="0.35">
      <c r="B44">
        <v>31.1</v>
      </c>
      <c r="C44">
        <v>-3.8</v>
      </c>
      <c r="D44">
        <v>-1.8</v>
      </c>
      <c r="E44">
        <v>7</v>
      </c>
      <c r="F44">
        <v>39</v>
      </c>
      <c r="G44">
        <f t="shared" si="26"/>
        <v>14.667527391312023</v>
      </c>
      <c r="H44">
        <f t="shared" si="26"/>
        <v>16.518968234395654</v>
      </c>
      <c r="I44">
        <f t="shared" si="26"/>
        <v>125.01541927421812</v>
      </c>
      <c r="J44">
        <f t="shared" si="26"/>
        <v>105.91579528037288</v>
      </c>
      <c r="K44">
        <f t="shared" si="19"/>
        <v>-0.28483269348141493</v>
      </c>
      <c r="L44">
        <f t="shared" si="20"/>
        <v>-0.68072439233990134</v>
      </c>
      <c r="M44">
        <f t="shared" si="21"/>
        <v>-0.52659645567650537</v>
      </c>
      <c r="N44">
        <f t="shared" si="25"/>
        <v>-0.49852182890114549</v>
      </c>
      <c r="O44">
        <f t="shared" si="22"/>
        <v>0.42926937724544217</v>
      </c>
      <c r="P44">
        <f t="shared" si="23"/>
        <v>0.33609964491228839</v>
      </c>
      <c r="Q44">
        <f t="shared" si="24"/>
        <v>0.37131105993653118</v>
      </c>
      <c r="R44">
        <f t="shared" si="15"/>
        <v>0.37788810732226064</v>
      </c>
      <c r="S44">
        <f t="shared" ref="S44:S75" si="27">MMULT(O44:R44, $G$2:$G$5)+$H$2</f>
        <v>43.485050422558416</v>
      </c>
      <c r="T44">
        <f t="shared" si="16"/>
        <v>20.115677292891426</v>
      </c>
      <c r="U44">
        <f t="shared" si="17"/>
        <v>39</v>
      </c>
      <c r="V44">
        <f t="shared" si="18"/>
        <v>0</v>
      </c>
    </row>
    <row r="45" spans="2:22" x14ac:dyDescent="0.35">
      <c r="B45">
        <v>48.4</v>
      </c>
      <c r="C45">
        <v>-5.7</v>
      </c>
      <c r="D45">
        <v>-4.5999999999999996</v>
      </c>
      <c r="E45">
        <v>5</v>
      </c>
      <c r="F45">
        <v>39</v>
      </c>
      <c r="G45">
        <f t="shared" si="26"/>
        <v>14.143286123074576</v>
      </c>
      <c r="H45">
        <f t="shared" si="26"/>
        <v>22.342758027075121</v>
      </c>
      <c r="I45">
        <f t="shared" si="26"/>
        <v>136.07678138095139</v>
      </c>
      <c r="J45">
        <f t="shared" si="26"/>
        <v>112.36778795207846</v>
      </c>
      <c r="K45">
        <f t="shared" si="19"/>
        <v>-0.350476620023076</v>
      </c>
      <c r="L45">
        <f t="shared" si="20"/>
        <v>6.0461960137676352E-2</v>
      </c>
      <c r="M45">
        <f t="shared" si="21"/>
        <v>-0.27842429666374846</v>
      </c>
      <c r="N45">
        <f t="shared" si="25"/>
        <v>-0.31571760913232227</v>
      </c>
      <c r="O45">
        <f t="shared" si="22"/>
        <v>0.41326684674217962</v>
      </c>
      <c r="P45">
        <f t="shared" si="23"/>
        <v>0.51511088697376728</v>
      </c>
      <c r="Q45">
        <f t="shared" si="24"/>
        <v>0.43084012298392094</v>
      </c>
      <c r="R45">
        <f t="shared" si="15"/>
        <v>0.42171975237194326</v>
      </c>
      <c r="S45">
        <f t="shared" si="27"/>
        <v>56.755591072616809</v>
      </c>
      <c r="T45">
        <f t="shared" si="16"/>
        <v>315.26101433798976</v>
      </c>
      <c r="U45">
        <f t="shared" si="17"/>
        <v>39</v>
      </c>
      <c r="V45">
        <f t="shared" si="18"/>
        <v>0</v>
      </c>
    </row>
    <row r="46" spans="2:22" x14ac:dyDescent="0.35">
      <c r="B46">
        <v>30.1</v>
      </c>
      <c r="C46">
        <v>-5.6</v>
      </c>
      <c r="D46">
        <v>-4.5</v>
      </c>
      <c r="E46">
        <v>5</v>
      </c>
      <c r="F46">
        <v>39</v>
      </c>
      <c r="G46">
        <f t="shared" si="26"/>
        <v>8.9561046364084529</v>
      </c>
      <c r="H46">
        <f t="shared" si="26"/>
        <v>14.010295457668203</v>
      </c>
      <c r="I46">
        <f t="shared" si="26"/>
        <v>103.9151957551732</v>
      </c>
      <c r="J46">
        <f t="shared" si="26"/>
        <v>88.933094812893387</v>
      </c>
      <c r="K46">
        <f t="shared" si="19"/>
        <v>-1</v>
      </c>
      <c r="L46">
        <f t="shared" si="20"/>
        <v>-1</v>
      </c>
      <c r="M46">
        <f t="shared" si="21"/>
        <v>-1</v>
      </c>
      <c r="N46">
        <f t="shared" si="25"/>
        <v>-0.97969244804020006</v>
      </c>
      <c r="O46">
        <f t="shared" si="22"/>
        <v>0.2689414213699951</v>
      </c>
      <c r="P46">
        <f t="shared" si="23"/>
        <v>0.2689414213699951</v>
      </c>
      <c r="Q46">
        <f t="shared" si="24"/>
        <v>0.2689414213699951</v>
      </c>
      <c r="R46">
        <f t="shared" si="15"/>
        <v>0.27295281295245438</v>
      </c>
      <c r="S46">
        <f t="shared" si="27"/>
        <v>31.295840835606075</v>
      </c>
      <c r="T46">
        <f t="shared" si="16"/>
        <v>59.354068430314896</v>
      </c>
      <c r="U46">
        <f t="shared" si="17"/>
        <v>39</v>
      </c>
      <c r="V46">
        <f t="shared" si="18"/>
        <v>0</v>
      </c>
    </row>
    <row r="47" spans="2:22" x14ac:dyDescent="0.35">
      <c r="B47">
        <v>41.6</v>
      </c>
      <c r="C47">
        <v>-5.7</v>
      </c>
      <c r="D47">
        <v>-4.3</v>
      </c>
      <c r="E47">
        <v>6</v>
      </c>
      <c r="F47">
        <v>39</v>
      </c>
      <c r="G47">
        <f t="shared" si="26"/>
        <v>13.627410870860974</v>
      </c>
      <c r="H47">
        <f t="shared" si="26"/>
        <v>19.739041319662952</v>
      </c>
      <c r="I47">
        <f t="shared" si="26"/>
        <v>133.96091845800521</v>
      </c>
      <c r="J47">
        <f t="shared" si="26"/>
        <v>112.55725902894571</v>
      </c>
      <c r="K47">
        <f t="shared" si="19"/>
        <v>-0.41507297901409013</v>
      </c>
      <c r="L47">
        <f t="shared" si="20"/>
        <v>-0.27090976823026214</v>
      </c>
      <c r="M47">
        <f t="shared" si="21"/>
        <v>-0.32589568985165951</v>
      </c>
      <c r="N47">
        <f t="shared" si="25"/>
        <v>-0.31034932771325485</v>
      </c>
      <c r="O47">
        <f t="shared" si="22"/>
        <v>0.39769634202850679</v>
      </c>
      <c r="P47">
        <f t="shared" si="23"/>
        <v>0.43268376190779767</v>
      </c>
      <c r="Q47">
        <f t="shared" si="24"/>
        <v>0.41923959886105255</v>
      </c>
      <c r="R47">
        <f t="shared" si="15"/>
        <v>0.42302947422662268</v>
      </c>
      <c r="S47">
        <f t="shared" si="27"/>
        <v>50.565827618139437</v>
      </c>
      <c r="T47">
        <f t="shared" si="16"/>
        <v>133.76836849251697</v>
      </c>
      <c r="U47">
        <f t="shared" si="17"/>
        <v>39</v>
      </c>
      <c r="V47">
        <f t="shared" si="18"/>
        <v>0</v>
      </c>
    </row>
    <row r="48" spans="2:22" x14ac:dyDescent="0.35">
      <c r="B48">
        <v>45.4</v>
      </c>
      <c r="C48">
        <v>-5.9</v>
      </c>
      <c r="D48">
        <v>-2.6</v>
      </c>
      <c r="E48">
        <v>7</v>
      </c>
      <c r="F48">
        <v>39</v>
      </c>
      <c r="G48">
        <f t="shared" si="26"/>
        <v>17.48407016532046</v>
      </c>
      <c r="H48">
        <f t="shared" si="26"/>
        <v>22.574336160711155</v>
      </c>
      <c r="I48">
        <f t="shared" si="26"/>
        <v>153.12931465112823</v>
      </c>
      <c r="J48">
        <f t="shared" si="26"/>
        <v>126.50997446021383</v>
      </c>
      <c r="K48">
        <f t="shared" si="19"/>
        <v>6.7846384188437581E-2</v>
      </c>
      <c r="L48">
        <f t="shared" si="20"/>
        <v>8.9934615967221188E-2</v>
      </c>
      <c r="M48">
        <f t="shared" si="21"/>
        <v>0.10416547460145331</v>
      </c>
      <c r="N48">
        <f t="shared" si="25"/>
        <v>8.4972767002505778E-2</v>
      </c>
      <c r="O48">
        <f t="shared" si="22"/>
        <v>0.51695509266877149</v>
      </c>
      <c r="P48">
        <f t="shared" si="23"/>
        <v>0.52246851181566067</v>
      </c>
      <c r="Q48">
        <f t="shared" si="24"/>
        <v>0.52601784746599434</v>
      </c>
      <c r="R48">
        <f t="shared" si="15"/>
        <v>0.52123041899557787</v>
      </c>
      <c r="S48">
        <f t="shared" si="27"/>
        <v>67.342086057153992</v>
      </c>
      <c r="T48">
        <f t="shared" si="16"/>
        <v>803.27384207112266</v>
      </c>
      <c r="U48">
        <f t="shared" si="17"/>
        <v>69</v>
      </c>
      <c r="V48">
        <f t="shared" si="18"/>
        <v>1</v>
      </c>
    </row>
    <row r="49" spans="2:22" x14ac:dyDescent="0.35">
      <c r="B49">
        <v>26.299999999999997</v>
      </c>
      <c r="C49">
        <v>-3.8</v>
      </c>
      <c r="D49">
        <v>-0.6</v>
      </c>
      <c r="E49">
        <v>7</v>
      </c>
      <c r="F49">
        <v>39</v>
      </c>
      <c r="G49">
        <f t="shared" si="26"/>
        <v>14.431854123299017</v>
      </c>
      <c r="H49">
        <f t="shared" si="26"/>
        <v>14.832998555680835</v>
      </c>
      <c r="I49">
        <f t="shared" si="26"/>
        <v>118.53619565649785</v>
      </c>
      <c r="J49">
        <f t="shared" si="26"/>
        <v>99.821104940637383</v>
      </c>
      <c r="K49">
        <f t="shared" si="19"/>
        <v>-0.31434299652431053</v>
      </c>
      <c r="L49">
        <f t="shared" si="20"/>
        <v>-0.89529561847261774</v>
      </c>
      <c r="M49">
        <f t="shared" si="21"/>
        <v>-0.67196398803106816</v>
      </c>
      <c r="N49">
        <f t="shared" si="25"/>
        <v>-0.67120260660472741</v>
      </c>
      <c r="O49">
        <f t="shared" si="22"/>
        <v>0.42205501820019126</v>
      </c>
      <c r="P49">
        <f t="shared" si="23"/>
        <v>0.29001820778318654</v>
      </c>
      <c r="Q49">
        <f t="shared" si="24"/>
        <v>0.33805721060795385</v>
      </c>
      <c r="R49">
        <f t="shared" si="15"/>
        <v>0.33822760938301744</v>
      </c>
      <c r="S49">
        <f t="shared" si="27"/>
        <v>41.58807859378777</v>
      </c>
      <c r="T49">
        <f t="shared" si="16"/>
        <v>6.6981508076224827</v>
      </c>
      <c r="U49">
        <f t="shared" si="17"/>
        <v>39</v>
      </c>
      <c r="V49">
        <f t="shared" si="18"/>
        <v>0</v>
      </c>
    </row>
    <row r="50" spans="2:22" x14ac:dyDescent="0.35">
      <c r="B50">
        <v>48.4</v>
      </c>
      <c r="C50">
        <v>-5.8</v>
      </c>
      <c r="D50">
        <v>-4.2</v>
      </c>
      <c r="E50">
        <v>6</v>
      </c>
      <c r="F50">
        <v>39</v>
      </c>
      <c r="G50">
        <f t="shared" si="26"/>
        <v>15.670349591348018</v>
      </c>
      <c r="H50">
        <f t="shared" si="26"/>
        <v>22.889278942594409</v>
      </c>
      <c r="I50">
        <f t="shared" si="26"/>
        <v>146.26307040751857</v>
      </c>
      <c r="J50">
        <f t="shared" si="26"/>
        <v>121.33919069622361</v>
      </c>
      <c r="K50">
        <f t="shared" si="19"/>
        <v>-0.15926229141285131</v>
      </c>
      <c r="L50">
        <f t="shared" si="20"/>
        <v>0.13001698501780301</v>
      </c>
      <c r="M50">
        <f t="shared" si="21"/>
        <v>-4.9885232879522845E-2</v>
      </c>
      <c r="N50">
        <f t="shared" si="25"/>
        <v>-6.1530978377548395E-2</v>
      </c>
      <c r="O50">
        <f t="shared" si="22"/>
        <v>0.46026837266316839</v>
      </c>
      <c r="P50">
        <f t="shared" si="23"/>
        <v>0.53245853474942506</v>
      </c>
      <c r="Q50">
        <f t="shared" si="24"/>
        <v>0.48753127741211078</v>
      </c>
      <c r="R50">
        <f t="shared" si="15"/>
        <v>0.48462210690331425</v>
      </c>
      <c r="S50">
        <f t="shared" si="27"/>
        <v>61.728642680621547</v>
      </c>
      <c r="T50">
        <f t="shared" si="16"/>
        <v>516.59119810337143</v>
      </c>
      <c r="U50">
        <f t="shared" si="17"/>
        <v>69</v>
      </c>
      <c r="V50">
        <f t="shared" si="18"/>
        <v>1</v>
      </c>
    </row>
    <row r="51" spans="2:22" x14ac:dyDescent="0.35">
      <c r="B51">
        <v>39.9</v>
      </c>
      <c r="C51">
        <v>-5.2</v>
      </c>
      <c r="D51">
        <v>-2.4</v>
      </c>
      <c r="E51">
        <v>7</v>
      </c>
      <c r="F51">
        <v>39</v>
      </c>
      <c r="G51">
        <f t="shared" si="26"/>
        <v>16.268131992367255</v>
      </c>
      <c r="H51">
        <f t="shared" si="26"/>
        <v>20.191486288916654</v>
      </c>
      <c r="I51">
        <f t="shared" si="26"/>
        <v>142.36287370716337</v>
      </c>
      <c r="J51">
        <f t="shared" si="26"/>
        <v>118.70935788604072</v>
      </c>
      <c r="K51">
        <f t="shared" si="19"/>
        <v>-8.4409763773552249E-2</v>
      </c>
      <c r="L51">
        <f t="shared" si="20"/>
        <v>-0.21332766990667362</v>
      </c>
      <c r="M51">
        <f t="shared" si="21"/>
        <v>-0.13738984816667521</v>
      </c>
      <c r="N51">
        <f t="shared" si="25"/>
        <v>-0.13604199527565808</v>
      </c>
      <c r="O51">
        <f t="shared" si="22"/>
        <v>0.47891007972446731</v>
      </c>
      <c r="P51">
        <f t="shared" si="23"/>
        <v>0.44686942180024125</v>
      </c>
      <c r="Q51">
        <f t="shared" si="24"/>
        <v>0.46570646464177862</v>
      </c>
      <c r="R51">
        <f t="shared" si="15"/>
        <v>0.46604185817876609</v>
      </c>
      <c r="S51">
        <f t="shared" si="27"/>
        <v>57.786346769167935</v>
      </c>
      <c r="T51">
        <f t="shared" si="16"/>
        <v>352.92682493142649</v>
      </c>
      <c r="U51">
        <f t="shared" si="17"/>
        <v>39</v>
      </c>
      <c r="V51">
        <f t="shared" si="18"/>
        <v>0</v>
      </c>
    </row>
    <row r="52" spans="2:22" x14ac:dyDescent="0.35">
      <c r="B52">
        <v>43.6</v>
      </c>
      <c r="C52">
        <v>-5.7</v>
      </c>
      <c r="D52">
        <v>-2.2999999999999998</v>
      </c>
      <c r="E52">
        <v>3</v>
      </c>
      <c r="F52">
        <v>39</v>
      </c>
      <c r="G52">
        <f t="shared" ref="G52:J71" si="28">SUMPRODUCT($B52:$E52, INDEX($B$2:$E$5, G$11, 0))+ INDEX($F$2:$F$5, G$11, 1)</f>
        <v>12.63224481800278</v>
      </c>
      <c r="H52">
        <f t="shared" si="28"/>
        <v>20.36096434449226</v>
      </c>
      <c r="I52">
        <f t="shared" si="28"/>
        <v>112.71570788602745</v>
      </c>
      <c r="J52">
        <f t="shared" si="28"/>
        <v>88.593519007789894</v>
      </c>
      <c r="K52">
        <f t="shared" si="19"/>
        <v>-0.53968470118966949</v>
      </c>
      <c r="L52">
        <f t="shared" si="20"/>
        <v>-0.19175841237698488</v>
      </c>
      <c r="M52">
        <f t="shared" si="21"/>
        <v>-0.80255215633863153</v>
      </c>
      <c r="N52">
        <f t="shared" si="25"/>
        <v>-0.98931364466315042</v>
      </c>
      <c r="O52">
        <f t="shared" si="22"/>
        <v>0.36826093185087705</v>
      </c>
      <c r="P52">
        <f t="shared" si="23"/>
        <v>0.45220675881988132</v>
      </c>
      <c r="Q52">
        <f t="shared" si="24"/>
        <v>0.30947985274396439</v>
      </c>
      <c r="R52">
        <f t="shared" si="15"/>
        <v>0.27104766699508959</v>
      </c>
      <c r="S52">
        <f t="shared" si="27"/>
        <v>51.982765631547522</v>
      </c>
      <c r="T52">
        <f t="shared" si="16"/>
        <v>168.55220344369152</v>
      </c>
      <c r="U52">
        <f t="shared" si="17"/>
        <v>39</v>
      </c>
      <c r="V52">
        <f t="shared" si="18"/>
        <v>0</v>
      </c>
    </row>
    <row r="53" spans="2:22" x14ac:dyDescent="0.35">
      <c r="B53">
        <v>35.9</v>
      </c>
      <c r="C53">
        <v>-5.3</v>
      </c>
      <c r="D53">
        <v>-0.4</v>
      </c>
      <c r="E53">
        <v>7</v>
      </c>
      <c r="F53">
        <v>39</v>
      </c>
      <c r="G53">
        <f t="shared" si="28"/>
        <v>17.009334040790147</v>
      </c>
      <c r="H53">
        <f t="shared" si="28"/>
        <v>19.206483509327814</v>
      </c>
      <c r="I53">
        <f t="shared" si="28"/>
        <v>138.78993700015272</v>
      </c>
      <c r="J53">
        <f t="shared" si="28"/>
        <v>113.76301409837193</v>
      </c>
      <c r="K53">
        <f t="shared" si="19"/>
        <v>8.4013439493968445E-3</v>
      </c>
      <c r="L53">
        <f t="shared" si="20"/>
        <v>-0.33868772639453482</v>
      </c>
      <c r="M53">
        <f t="shared" si="21"/>
        <v>-0.21755207484714978</v>
      </c>
      <c r="N53">
        <f t="shared" si="25"/>
        <v>-0.27618668588860196</v>
      </c>
      <c r="O53">
        <f t="shared" si="22"/>
        <v>0.50210032363350865</v>
      </c>
      <c r="P53">
        <f t="shared" si="23"/>
        <v>0.41612827918853179</v>
      </c>
      <c r="Q53">
        <f t="shared" si="24"/>
        <v>0.44582548132161837</v>
      </c>
      <c r="R53">
        <f t="shared" si="15"/>
        <v>0.43138890768418281</v>
      </c>
      <c r="S53">
        <f t="shared" si="27"/>
        <v>60.657416450086785</v>
      </c>
      <c r="T53">
        <f t="shared" si="16"/>
        <v>469.04368729248966</v>
      </c>
      <c r="U53">
        <f t="shared" si="17"/>
        <v>69</v>
      </c>
      <c r="V53">
        <f t="shared" si="18"/>
        <v>1</v>
      </c>
    </row>
    <row r="54" spans="2:22" x14ac:dyDescent="0.35">
      <c r="B54">
        <v>52.4</v>
      </c>
      <c r="C54">
        <v>-6.6</v>
      </c>
      <c r="D54">
        <v>-3.7</v>
      </c>
      <c r="E54">
        <v>5</v>
      </c>
      <c r="F54">
        <v>69</v>
      </c>
      <c r="G54">
        <f t="shared" si="28"/>
        <v>15.931236065054316</v>
      </c>
      <c r="H54">
        <f t="shared" si="28"/>
        <v>24.493928782867957</v>
      </c>
      <c r="I54">
        <f t="shared" si="28"/>
        <v>146.40446595522459</v>
      </c>
      <c r="J54">
        <f t="shared" si="28"/>
        <v>118.50468308646312</v>
      </c>
      <c r="K54">
        <f t="shared" si="19"/>
        <v>-0.12659486602440884</v>
      </c>
      <c r="L54">
        <f t="shared" si="20"/>
        <v>0.33423873828422268</v>
      </c>
      <c r="M54">
        <f t="shared" si="21"/>
        <v>-4.6712889545094338E-2</v>
      </c>
      <c r="N54">
        <f t="shared" si="25"/>
        <v>-0.14184104356150085</v>
      </c>
      <c r="O54">
        <f t="shared" si="22"/>
        <v>0.46839348341139209</v>
      </c>
      <c r="P54">
        <f t="shared" si="23"/>
        <v>0.58279036832063169</v>
      </c>
      <c r="Q54">
        <f t="shared" si="24"/>
        <v>0.48832390073207493</v>
      </c>
      <c r="R54">
        <f t="shared" si="15"/>
        <v>0.46459907147504348</v>
      </c>
      <c r="S54">
        <f t="shared" si="27"/>
        <v>69.417638820012215</v>
      </c>
      <c r="T54">
        <f t="shared" si="16"/>
        <v>0.17442218398119511</v>
      </c>
      <c r="U54">
        <f t="shared" si="17"/>
        <v>69</v>
      </c>
      <c r="V54">
        <f t="shared" si="18"/>
        <v>0</v>
      </c>
    </row>
    <row r="55" spans="2:22" x14ac:dyDescent="0.35">
      <c r="B55">
        <v>52.4</v>
      </c>
      <c r="C55">
        <v>-6.8</v>
      </c>
      <c r="D55">
        <v>-4.5</v>
      </c>
      <c r="E55">
        <v>5</v>
      </c>
      <c r="F55">
        <v>69</v>
      </c>
      <c r="G55">
        <f t="shared" si="28"/>
        <v>15.106277575299652</v>
      </c>
      <c r="H55">
        <f t="shared" si="28"/>
        <v>24.137542499273138</v>
      </c>
      <c r="I55">
        <f t="shared" si="28"/>
        <v>145.51837426244987</v>
      </c>
      <c r="J55">
        <f t="shared" si="28"/>
        <v>118.71653507712165</v>
      </c>
      <c r="K55">
        <f t="shared" si="19"/>
        <v>-0.22989370528489783</v>
      </c>
      <c r="L55">
        <f t="shared" si="20"/>
        <v>0.28888190724909157</v>
      </c>
      <c r="M55">
        <f t="shared" si="21"/>
        <v>-6.6593197807068072E-2</v>
      </c>
      <c r="N55">
        <f t="shared" si="25"/>
        <v>-0.13583864401931922</v>
      </c>
      <c r="O55">
        <f t="shared" si="22"/>
        <v>0.44277837087831956</v>
      </c>
      <c r="P55">
        <f t="shared" si="23"/>
        <v>0.57172238330613445</v>
      </c>
      <c r="Q55">
        <f t="shared" si="24"/>
        <v>0.48335785027502792</v>
      </c>
      <c r="R55">
        <f t="shared" si="15"/>
        <v>0.46609246184651798</v>
      </c>
      <c r="S55">
        <f t="shared" si="27"/>
        <v>66.414878074152696</v>
      </c>
      <c r="T55">
        <f t="shared" si="16"/>
        <v>6.6828553714964727</v>
      </c>
      <c r="U55">
        <f t="shared" si="17"/>
        <v>69</v>
      </c>
      <c r="V55">
        <f t="shared" si="18"/>
        <v>0</v>
      </c>
    </row>
    <row r="56" spans="2:22" x14ac:dyDescent="0.35">
      <c r="B56">
        <v>38.1</v>
      </c>
      <c r="C56">
        <v>-5.2</v>
      </c>
      <c r="D56">
        <v>-1.8</v>
      </c>
      <c r="E56">
        <v>8</v>
      </c>
      <c r="F56">
        <v>69</v>
      </c>
      <c r="G56">
        <f t="shared" si="28"/>
        <v>17.492476377047307</v>
      </c>
      <c r="H56">
        <f t="shared" si="28"/>
        <v>20.006242208568082</v>
      </c>
      <c r="I56">
        <f t="shared" si="28"/>
        <v>149.50882086619191</v>
      </c>
      <c r="J56">
        <f t="shared" si="28"/>
        <v>125.27695772764055</v>
      </c>
      <c r="K56">
        <f t="shared" si="19"/>
        <v>6.8898984925014561E-2</v>
      </c>
      <c r="L56">
        <f t="shared" si="20"/>
        <v>-0.23690344944531838</v>
      </c>
      <c r="M56">
        <f t="shared" si="21"/>
        <v>2.2936259733514541E-2</v>
      </c>
      <c r="N56">
        <f t="shared" si="25"/>
        <v>5.0037720850263812E-2</v>
      </c>
      <c r="O56">
        <f t="shared" si="22"/>
        <v>0.51721793554113249</v>
      </c>
      <c r="P56">
        <f t="shared" si="23"/>
        <v>0.44104958745695472</v>
      </c>
      <c r="Q56">
        <f t="shared" si="24"/>
        <v>0.50573381356901326</v>
      </c>
      <c r="R56">
        <f t="shared" si="15"/>
        <v>0.51250682080090448</v>
      </c>
      <c r="S56">
        <f t="shared" si="27"/>
        <v>60.553431716883651</v>
      </c>
      <c r="T56">
        <f t="shared" si="16"/>
        <v>71.344515761347068</v>
      </c>
      <c r="U56">
        <f t="shared" si="17"/>
        <v>69</v>
      </c>
      <c r="V56">
        <f t="shared" si="18"/>
        <v>0</v>
      </c>
    </row>
    <row r="57" spans="2:22" x14ac:dyDescent="0.35">
      <c r="B57">
        <v>47.6</v>
      </c>
      <c r="C57">
        <v>-3.6</v>
      </c>
      <c r="D57">
        <v>-3.3</v>
      </c>
      <c r="E57">
        <v>4</v>
      </c>
      <c r="F57">
        <v>69</v>
      </c>
      <c r="G57">
        <f t="shared" si="28"/>
        <v>14.558320144687089</v>
      </c>
      <c r="H57">
        <f t="shared" si="28"/>
        <v>22.301909919579455</v>
      </c>
      <c r="I57">
        <f t="shared" si="28"/>
        <v>123.13475010636861</v>
      </c>
      <c r="J57">
        <f t="shared" si="28"/>
        <v>100.13840327990648</v>
      </c>
      <c r="K57">
        <f t="shared" si="19"/>
        <v>-0.29850729887706873</v>
      </c>
      <c r="L57">
        <f t="shared" si="20"/>
        <v>5.5263273221060505E-2</v>
      </c>
      <c r="M57">
        <f t="shared" si="21"/>
        <v>-0.56879105370795657</v>
      </c>
      <c r="N57">
        <f t="shared" si="25"/>
        <v>-0.6622125971153493</v>
      </c>
      <c r="O57">
        <f t="shared" si="22"/>
        <v>0.42592242686964726</v>
      </c>
      <c r="P57">
        <f t="shared" si="23"/>
        <v>0.51381230321920923</v>
      </c>
      <c r="Q57">
        <f t="shared" si="24"/>
        <v>0.36151582966991835</v>
      </c>
      <c r="R57">
        <f t="shared" si="15"/>
        <v>0.34024275758195638</v>
      </c>
      <c r="S57">
        <f t="shared" si="27"/>
        <v>52.38834541137237</v>
      </c>
      <c r="T57">
        <f t="shared" si="16"/>
        <v>275.94706817187341</v>
      </c>
      <c r="U57">
        <f t="shared" si="17"/>
        <v>39</v>
      </c>
      <c r="V57">
        <f t="shared" si="18"/>
        <v>1</v>
      </c>
    </row>
    <row r="58" spans="2:22" x14ac:dyDescent="0.35">
      <c r="B58">
        <v>52.4</v>
      </c>
      <c r="C58">
        <v>-6.4</v>
      </c>
      <c r="D58">
        <v>-2.5</v>
      </c>
      <c r="E58">
        <v>7</v>
      </c>
      <c r="F58">
        <v>69</v>
      </c>
      <c r="G58">
        <f t="shared" si="28"/>
        <v>19.478072252558189</v>
      </c>
      <c r="H58">
        <f t="shared" si="28"/>
        <v>25.787030242978236</v>
      </c>
      <c r="I58">
        <f t="shared" si="28"/>
        <v>166.60397411892828</v>
      </c>
      <c r="J58">
        <f t="shared" si="28"/>
        <v>136.00095130762361</v>
      </c>
      <c r="K58">
        <f t="shared" si="19"/>
        <v>0.31752937266935577</v>
      </c>
      <c r="L58">
        <f t="shared" si="20"/>
        <v>0.49881012370876499</v>
      </c>
      <c r="M58">
        <f t="shared" si="21"/>
        <v>0.40648225076503675</v>
      </c>
      <c r="N58">
        <f t="shared" si="25"/>
        <v>0.35388048369029734</v>
      </c>
      <c r="O58">
        <f t="shared" si="22"/>
        <v>0.57872202361698744</v>
      </c>
      <c r="P58">
        <f t="shared" si="23"/>
        <v>0.62217966513880085</v>
      </c>
      <c r="Q58">
        <f t="shared" si="24"/>
        <v>0.60024408938923224</v>
      </c>
      <c r="R58">
        <f t="shared" si="15"/>
        <v>0.58755826874035566</v>
      </c>
      <c r="S58">
        <f t="shared" si="27"/>
        <v>79.694529228108834</v>
      </c>
      <c r="T58">
        <f t="shared" si="16"/>
        <v>114.37295541087414</v>
      </c>
      <c r="U58">
        <f t="shared" si="17"/>
        <v>84</v>
      </c>
      <c r="V58">
        <f t="shared" si="18"/>
        <v>1</v>
      </c>
    </row>
    <row r="59" spans="2:22" x14ac:dyDescent="0.35">
      <c r="B59">
        <v>52.4</v>
      </c>
      <c r="C59">
        <v>-6.3</v>
      </c>
      <c r="D59">
        <v>-4.5</v>
      </c>
      <c r="E59">
        <v>5</v>
      </c>
      <c r="F59">
        <v>69</v>
      </c>
      <c r="G59">
        <f t="shared" si="28"/>
        <v>15.239994252099079</v>
      </c>
      <c r="H59">
        <f t="shared" si="28"/>
        <v>24.173986644730306</v>
      </c>
      <c r="I59">
        <f t="shared" si="28"/>
        <v>144.49151470275302</v>
      </c>
      <c r="J59">
        <f t="shared" si="28"/>
        <v>118.14884962412077</v>
      </c>
      <c r="K59">
        <f t="shared" si="19"/>
        <v>-0.21315010221311348</v>
      </c>
      <c r="L59">
        <f t="shared" si="20"/>
        <v>0.29352010749363244</v>
      </c>
      <c r="M59">
        <f t="shared" si="21"/>
        <v>-8.963176678924889E-2</v>
      </c>
      <c r="N59">
        <f t="shared" si="25"/>
        <v>-0.15192286816374989</v>
      </c>
      <c r="O59">
        <f t="shared" si="22"/>
        <v>0.44691331288915193</v>
      </c>
      <c r="P59">
        <f t="shared" si="23"/>
        <v>0.57285769428913103</v>
      </c>
      <c r="Q59">
        <f t="shared" si="24"/>
        <v>0.4776070481038388</v>
      </c>
      <c r="R59">
        <f t="shared" si="15"/>
        <v>0.46209216609015508</v>
      </c>
      <c r="S59">
        <f t="shared" si="27"/>
        <v>65.050474720692122</v>
      </c>
      <c r="T59">
        <f t="shared" si="16"/>
        <v>15.59874993189197</v>
      </c>
      <c r="U59">
        <f t="shared" si="17"/>
        <v>69</v>
      </c>
      <c r="V59">
        <f t="shared" si="18"/>
        <v>0</v>
      </c>
    </row>
    <row r="60" spans="2:22" x14ac:dyDescent="0.35">
      <c r="B60">
        <v>52.4</v>
      </c>
      <c r="C60">
        <v>-5.9</v>
      </c>
      <c r="D60">
        <v>-4.5</v>
      </c>
      <c r="E60">
        <v>5</v>
      </c>
      <c r="F60">
        <v>69</v>
      </c>
      <c r="G60">
        <f t="shared" si="28"/>
        <v>15.346967593538617</v>
      </c>
      <c r="H60">
        <f t="shared" si="28"/>
        <v>24.203141961096037</v>
      </c>
      <c r="I60">
        <f t="shared" si="28"/>
        <v>143.6700270549955</v>
      </c>
      <c r="J60">
        <f t="shared" si="28"/>
        <v>117.69470126172007</v>
      </c>
      <c r="K60">
        <f t="shared" si="19"/>
        <v>-0.19975521975568644</v>
      </c>
      <c r="L60">
        <f t="shared" si="20"/>
        <v>0.29723066768926487</v>
      </c>
      <c r="M60">
        <f t="shared" si="21"/>
        <v>-0.1080626219749945</v>
      </c>
      <c r="N60">
        <f t="shared" si="25"/>
        <v>-0.16479024747929427</v>
      </c>
      <c r="O60">
        <f t="shared" si="22"/>
        <v>0.45022659059343384</v>
      </c>
      <c r="P60">
        <f t="shared" si="23"/>
        <v>0.57376539134969473</v>
      </c>
      <c r="Q60">
        <f t="shared" si="24"/>
        <v>0.47301060352052926</v>
      </c>
      <c r="R60">
        <f t="shared" si="15"/>
        <v>0.45889541513559573</v>
      </c>
      <c r="S60">
        <f t="shared" si="27"/>
        <v>63.959748080835496</v>
      </c>
      <c r="T60">
        <f t="shared" si="16"/>
        <v>25.404139408641466</v>
      </c>
      <c r="U60">
        <f t="shared" si="17"/>
        <v>69</v>
      </c>
      <c r="V60">
        <f t="shared" si="18"/>
        <v>0</v>
      </c>
    </row>
    <row r="61" spans="2:22" x14ac:dyDescent="0.35">
      <c r="B61">
        <v>42.9</v>
      </c>
      <c r="C61">
        <v>-5.3</v>
      </c>
      <c r="D61">
        <v>-2.2999999999999998</v>
      </c>
      <c r="E61">
        <v>7</v>
      </c>
      <c r="F61">
        <v>69</v>
      </c>
      <c r="G61">
        <f t="shared" si="28"/>
        <v>17.208373257240073</v>
      </c>
      <c r="H61">
        <f t="shared" si="28"/>
        <v>21.601100173522184</v>
      </c>
      <c r="I61">
        <f t="shared" si="28"/>
        <v>147.99564811662225</v>
      </c>
      <c r="J61">
        <f t="shared" si="28"/>
        <v>122.64825001642627</v>
      </c>
      <c r="K61">
        <f t="shared" si="19"/>
        <v>3.3324440422661805E-2</v>
      </c>
      <c r="L61">
        <f t="shared" si="20"/>
        <v>-3.3927895751736825E-2</v>
      </c>
      <c r="M61">
        <f t="shared" si="21"/>
        <v>-1.1013207302862593E-2</v>
      </c>
      <c r="N61">
        <f t="shared" si="25"/>
        <v>-2.4441418634218004E-2</v>
      </c>
      <c r="O61">
        <f t="shared" si="22"/>
        <v>0.50833033920373571</v>
      </c>
      <c r="P61">
        <f t="shared" si="23"/>
        <v>0.49151883960326054</v>
      </c>
      <c r="Q61">
        <f t="shared" si="24"/>
        <v>0.4972467260031137</v>
      </c>
      <c r="R61">
        <f t="shared" si="15"/>
        <v>0.49388994950841347</v>
      </c>
      <c r="S61">
        <f t="shared" si="27"/>
        <v>63.16002805078692</v>
      </c>
      <c r="T61">
        <f t="shared" si="16"/>
        <v>34.105272367595617</v>
      </c>
      <c r="U61">
        <f t="shared" si="17"/>
        <v>69</v>
      </c>
      <c r="V61">
        <f t="shared" si="18"/>
        <v>0</v>
      </c>
    </row>
    <row r="62" spans="2:22" x14ac:dyDescent="0.35">
      <c r="B62">
        <v>42.9</v>
      </c>
      <c r="C62">
        <v>-5.7</v>
      </c>
      <c r="D62">
        <v>-2.4</v>
      </c>
      <c r="E62">
        <v>7</v>
      </c>
      <c r="F62">
        <v>69</v>
      </c>
      <c r="G62">
        <f t="shared" si="28"/>
        <v>17.004965938421172</v>
      </c>
      <c r="H62">
        <f t="shared" si="28"/>
        <v>21.529218778979953</v>
      </c>
      <c r="I62">
        <f t="shared" si="28"/>
        <v>148.65503132479802</v>
      </c>
      <c r="J62">
        <f t="shared" si="28"/>
        <v>123.10049560500924</v>
      </c>
      <c r="K62">
        <f t="shared" si="19"/>
        <v>7.8543832112627499E-3</v>
      </c>
      <c r="L62">
        <f t="shared" si="20"/>
        <v>-4.3076149814534226E-2</v>
      </c>
      <c r="M62">
        <f t="shared" si="21"/>
        <v>3.7806809010256792E-3</v>
      </c>
      <c r="N62">
        <f t="shared" si="25"/>
        <v>-1.1627950583122493E-2</v>
      </c>
      <c r="O62">
        <f t="shared" si="22"/>
        <v>0.5019635857081407</v>
      </c>
      <c r="P62">
        <f t="shared" si="23"/>
        <v>0.48923262744892509</v>
      </c>
      <c r="Q62">
        <f t="shared" si="24"/>
        <v>0.50094516909943831</v>
      </c>
      <c r="R62">
        <f t="shared" si="15"/>
        <v>0.4970930451080745</v>
      </c>
      <c r="S62">
        <f t="shared" si="27"/>
        <v>63.80503010649106</v>
      </c>
      <c r="T62">
        <f t="shared" si="16"/>
        <v>26.98771219446429</v>
      </c>
      <c r="U62">
        <f t="shared" si="17"/>
        <v>69</v>
      </c>
      <c r="V62">
        <f t="shared" si="18"/>
        <v>0</v>
      </c>
    </row>
    <row r="63" spans="2:22" x14ac:dyDescent="0.35">
      <c r="B63">
        <v>52.4</v>
      </c>
      <c r="C63">
        <v>-3.6</v>
      </c>
      <c r="D63">
        <v>-2.5</v>
      </c>
      <c r="E63">
        <v>7</v>
      </c>
      <c r="F63">
        <v>69</v>
      </c>
      <c r="G63">
        <f t="shared" si="28"/>
        <v>20.226885642634972</v>
      </c>
      <c r="H63">
        <f t="shared" si="28"/>
        <v>25.991117457538376</v>
      </c>
      <c r="I63">
        <f t="shared" si="28"/>
        <v>160.85356058462585</v>
      </c>
      <c r="J63">
        <f t="shared" si="28"/>
        <v>132.8219127708187</v>
      </c>
      <c r="K63">
        <f t="shared" si="19"/>
        <v>0.41129354987134725</v>
      </c>
      <c r="L63">
        <f t="shared" si="20"/>
        <v>0.52478404507819376</v>
      </c>
      <c r="M63">
        <f t="shared" si="21"/>
        <v>0.27746626446482225</v>
      </c>
      <c r="N63">
        <f t="shared" si="25"/>
        <v>0.2638088284814859</v>
      </c>
      <c r="O63">
        <f t="shared" si="22"/>
        <v>0.60139800724517389</v>
      </c>
      <c r="P63">
        <f t="shared" si="23"/>
        <v>0.62826575387487515</v>
      </c>
      <c r="Q63">
        <f t="shared" si="24"/>
        <v>0.5689249357706021</v>
      </c>
      <c r="R63">
        <f t="shared" si="15"/>
        <v>0.56557235462891442</v>
      </c>
      <c r="S63">
        <f t="shared" si="27"/>
        <v>72.336902760657935</v>
      </c>
      <c r="T63">
        <f t="shared" si="16"/>
        <v>11.134920034086548</v>
      </c>
      <c r="U63">
        <f t="shared" si="17"/>
        <v>69</v>
      </c>
      <c r="V63">
        <f t="shared" si="18"/>
        <v>0</v>
      </c>
    </row>
    <row r="64" spans="2:22" x14ac:dyDescent="0.35">
      <c r="B64">
        <v>33.299999999999997</v>
      </c>
      <c r="C64">
        <v>-3.3</v>
      </c>
      <c r="D64">
        <v>-1.3</v>
      </c>
      <c r="E64">
        <v>7</v>
      </c>
      <c r="F64">
        <v>69</v>
      </c>
      <c r="G64">
        <f t="shared" si="28"/>
        <v>15.921817745100702</v>
      </c>
      <c r="H64">
        <f t="shared" si="28"/>
        <v>17.776772303450301</v>
      </c>
      <c r="I64">
        <f t="shared" si="28"/>
        <v>128.6603004882507</v>
      </c>
      <c r="J64">
        <f t="shared" si="28"/>
        <v>108.16148869150358</v>
      </c>
      <c r="K64">
        <f t="shared" si="19"/>
        <v>-0.12777419993159922</v>
      </c>
      <c r="L64">
        <f t="shared" si="20"/>
        <v>-0.52064526117930665</v>
      </c>
      <c r="M64">
        <f t="shared" si="21"/>
        <v>-0.44482008568669362</v>
      </c>
      <c r="N64">
        <f t="shared" si="25"/>
        <v>-0.43489462832138825</v>
      </c>
      <c r="O64">
        <f t="shared" si="22"/>
        <v>0.46809983903553937</v>
      </c>
      <c r="P64">
        <f t="shared" si="23"/>
        <v>0.37270136242522967</v>
      </c>
      <c r="Q64">
        <f t="shared" si="24"/>
        <v>0.39059304055370003</v>
      </c>
      <c r="R64">
        <f t="shared" si="15"/>
        <v>0.39295814722012673</v>
      </c>
      <c r="S64">
        <f t="shared" si="27"/>
        <v>47.498376023642564</v>
      </c>
      <c r="T64">
        <f t="shared" si="16"/>
        <v>462.31983362066899</v>
      </c>
      <c r="U64">
        <f t="shared" si="17"/>
        <v>39</v>
      </c>
      <c r="V64">
        <f t="shared" si="18"/>
        <v>1</v>
      </c>
    </row>
    <row r="65" spans="2:22" x14ac:dyDescent="0.35">
      <c r="B65">
        <v>52.4</v>
      </c>
      <c r="C65">
        <v>-6.3</v>
      </c>
      <c r="D65">
        <v>-2.5</v>
      </c>
      <c r="E65">
        <v>7</v>
      </c>
      <c r="F65">
        <v>69</v>
      </c>
      <c r="G65">
        <f t="shared" si="28"/>
        <v>19.50481558791807</v>
      </c>
      <c r="H65">
        <f t="shared" si="28"/>
        <v>25.794319072069673</v>
      </c>
      <c r="I65">
        <f t="shared" si="28"/>
        <v>166.3986022069889</v>
      </c>
      <c r="J65">
        <f t="shared" si="28"/>
        <v>135.88741421702343</v>
      </c>
      <c r="K65">
        <f t="shared" si="19"/>
        <v>0.32087809328371231</v>
      </c>
      <c r="L65">
        <f t="shared" si="20"/>
        <v>0.49973776375767343</v>
      </c>
      <c r="M65">
        <f t="shared" si="21"/>
        <v>0.40187453696860032</v>
      </c>
      <c r="N65">
        <f t="shared" si="25"/>
        <v>0.35066363886141105</v>
      </c>
      <c r="O65">
        <f t="shared" si="22"/>
        <v>0.57953823529228632</v>
      </c>
      <c r="P65">
        <f t="shared" si="23"/>
        <v>0.62239770273269523</v>
      </c>
      <c r="Q65">
        <f t="shared" si="24"/>
        <v>0.59913795432901251</v>
      </c>
      <c r="R65">
        <f t="shared" si="15"/>
        <v>0.58677850035633838</v>
      </c>
      <c r="S65">
        <f t="shared" si="27"/>
        <v>79.435872577753074</v>
      </c>
      <c r="T65">
        <f t="shared" si="16"/>
        <v>108.90743645909858</v>
      </c>
      <c r="U65">
        <f t="shared" si="17"/>
        <v>84</v>
      </c>
      <c r="V65">
        <f t="shared" si="18"/>
        <v>1</v>
      </c>
    </row>
    <row r="66" spans="2:22" x14ac:dyDescent="0.35">
      <c r="B66">
        <v>47.6</v>
      </c>
      <c r="C66">
        <v>-5.7</v>
      </c>
      <c r="D66">
        <v>-2.5</v>
      </c>
      <c r="E66">
        <v>7</v>
      </c>
      <c r="F66">
        <v>69</v>
      </c>
      <c r="G66">
        <f t="shared" si="28"/>
        <v>18.272394603512044</v>
      </c>
      <c r="H66">
        <f t="shared" si="28"/>
        <v>23.639369429785528</v>
      </c>
      <c r="I66">
        <f t="shared" si="28"/>
        <v>156.74189384265222</v>
      </c>
      <c r="J66">
        <f t="shared" si="28"/>
        <v>129.08866804787417</v>
      </c>
      <c r="K66">
        <f t="shared" si="19"/>
        <v>0.16655801687929594</v>
      </c>
      <c r="L66">
        <f t="shared" si="20"/>
        <v>0.22548005151243444</v>
      </c>
      <c r="M66">
        <f t="shared" si="21"/>
        <v>0.18521711805315144</v>
      </c>
      <c r="N66">
        <f t="shared" si="25"/>
        <v>0.15803485701112674</v>
      </c>
      <c r="O66">
        <f t="shared" si="22"/>
        <v>0.54154350840639764</v>
      </c>
      <c r="P66">
        <f t="shared" si="23"/>
        <v>0.55613239404547521</v>
      </c>
      <c r="Q66">
        <f t="shared" si="24"/>
        <v>0.54617235822728327</v>
      </c>
      <c r="R66">
        <f t="shared" si="15"/>
        <v>0.53942669153424627</v>
      </c>
      <c r="S66">
        <f t="shared" si="27"/>
        <v>70.634520213944924</v>
      </c>
      <c r="T66">
        <f t="shared" si="16"/>
        <v>2.6716563297945606</v>
      </c>
      <c r="U66">
        <f t="shared" si="17"/>
        <v>69</v>
      </c>
      <c r="V66">
        <f t="shared" si="18"/>
        <v>0</v>
      </c>
    </row>
    <row r="67" spans="2:22" x14ac:dyDescent="0.35">
      <c r="B67">
        <v>42.9</v>
      </c>
      <c r="C67">
        <v>-4.4000000000000004</v>
      </c>
      <c r="D67">
        <v>-3.4</v>
      </c>
      <c r="E67">
        <v>5</v>
      </c>
      <c r="F67">
        <v>69</v>
      </c>
      <c r="G67">
        <f t="shared" si="28"/>
        <v>14.052147736074298</v>
      </c>
      <c r="H67">
        <f t="shared" si="28"/>
        <v>20.430901911594166</v>
      </c>
      <c r="I67">
        <f t="shared" si="28"/>
        <v>125.69915336116715</v>
      </c>
      <c r="J67">
        <f t="shared" si="28"/>
        <v>103.90497657248157</v>
      </c>
      <c r="K67">
        <f t="shared" si="19"/>
        <v>-0.36188869675920576</v>
      </c>
      <c r="L67">
        <f t="shared" si="20"/>
        <v>-0.1828575467711252</v>
      </c>
      <c r="M67">
        <f t="shared" si="21"/>
        <v>-0.51125623239193652</v>
      </c>
      <c r="N67">
        <f t="shared" si="25"/>
        <v>-0.55549432773931484</v>
      </c>
      <c r="O67">
        <f t="shared" si="22"/>
        <v>0.41050244272556835</v>
      </c>
      <c r="P67">
        <f t="shared" si="23"/>
        <v>0.45441256770919752</v>
      </c>
      <c r="Q67">
        <f t="shared" si="24"/>
        <v>0.37489908153689849</v>
      </c>
      <c r="R67">
        <f t="shared" si="15"/>
        <v>0.36459062492329619</v>
      </c>
      <c r="S67">
        <f t="shared" si="27"/>
        <v>50.080446313716138</v>
      </c>
      <c r="T67">
        <f t="shared" si="16"/>
        <v>357.94951168817727</v>
      </c>
      <c r="U67">
        <f t="shared" si="17"/>
        <v>39</v>
      </c>
      <c r="V67">
        <f t="shared" si="18"/>
        <v>1</v>
      </c>
    </row>
    <row r="68" spans="2:22" x14ac:dyDescent="0.35">
      <c r="B68">
        <v>38.1</v>
      </c>
      <c r="C68">
        <v>-5</v>
      </c>
      <c r="D68">
        <v>-0.6</v>
      </c>
      <c r="E68">
        <v>7</v>
      </c>
      <c r="F68">
        <v>69</v>
      </c>
      <c r="G68">
        <f t="shared" si="28"/>
        <v>17.535099882203532</v>
      </c>
      <c r="H68">
        <f t="shared" si="28"/>
        <v>20.150627372964138</v>
      </c>
      <c r="I68">
        <f t="shared" si="28"/>
        <v>141.71083096099227</v>
      </c>
      <c r="J68">
        <f t="shared" si="28"/>
        <v>116.22246227397889</v>
      </c>
      <c r="K68">
        <f t="shared" si="19"/>
        <v>7.4236172992696359E-2</v>
      </c>
      <c r="L68">
        <f t="shared" si="20"/>
        <v>-0.21852773240190659</v>
      </c>
      <c r="M68">
        <f t="shared" si="21"/>
        <v>-0.15201904613745565</v>
      </c>
      <c r="N68">
        <f t="shared" si="25"/>
        <v>-0.20650317450221412</v>
      </c>
      <c r="O68">
        <f t="shared" si="22"/>
        <v>0.51855052468761031</v>
      </c>
      <c r="P68">
        <f t="shared" si="23"/>
        <v>0.44558444312866657</v>
      </c>
      <c r="Q68">
        <f t="shared" si="24"/>
        <v>0.46206825989202727</v>
      </c>
      <c r="R68">
        <f t="shared" si="15"/>
        <v>0.44855688637504459</v>
      </c>
      <c r="S68">
        <f t="shared" si="27"/>
        <v>62.396789016929105</v>
      </c>
      <c r="T68">
        <f t="shared" si="16"/>
        <v>43.602395286948095</v>
      </c>
      <c r="U68">
        <f t="shared" si="17"/>
        <v>69</v>
      </c>
      <c r="V68">
        <f t="shared" si="18"/>
        <v>0</v>
      </c>
    </row>
    <row r="69" spans="2:22" x14ac:dyDescent="0.35">
      <c r="B69">
        <v>42.9</v>
      </c>
      <c r="C69">
        <v>-6.4</v>
      </c>
      <c r="D69">
        <v>-4.5</v>
      </c>
      <c r="E69">
        <v>5</v>
      </c>
      <c r="F69">
        <v>69</v>
      </c>
      <c r="G69">
        <f t="shared" si="28"/>
        <v>12.45650727770362</v>
      </c>
      <c r="H69">
        <f t="shared" si="28"/>
        <v>19.815138469824056</v>
      </c>
      <c r="I69">
        <f t="shared" si="28"/>
        <v>128.02344276455608</v>
      </c>
      <c r="J69">
        <f t="shared" si="28"/>
        <v>106.15478787249008</v>
      </c>
      <c r="K69">
        <f t="shared" si="19"/>
        <v>-0.56169003134003304</v>
      </c>
      <c r="L69">
        <f t="shared" si="20"/>
        <v>-0.26122498028809693</v>
      </c>
      <c r="M69">
        <f t="shared" si="21"/>
        <v>-0.45910859326362519</v>
      </c>
      <c r="N69">
        <f t="shared" si="25"/>
        <v>-0.49175045507052961</v>
      </c>
      <c r="O69">
        <f t="shared" si="22"/>
        <v>0.36315650932653004</v>
      </c>
      <c r="P69">
        <f t="shared" si="23"/>
        <v>0.43506260478758368</v>
      </c>
      <c r="Q69">
        <f t="shared" si="24"/>
        <v>0.38719731160767623</v>
      </c>
      <c r="R69">
        <f t="shared" si="15"/>
        <v>0.37948129195782077</v>
      </c>
      <c r="S69">
        <f t="shared" si="27"/>
        <v>50.660897720303169</v>
      </c>
      <c r="T69">
        <f t="shared" si="16"/>
        <v>336.32267242518151</v>
      </c>
      <c r="U69">
        <f t="shared" si="17"/>
        <v>39</v>
      </c>
      <c r="V69">
        <f t="shared" si="18"/>
        <v>1</v>
      </c>
    </row>
    <row r="70" spans="2:22" x14ac:dyDescent="0.35">
      <c r="B70">
        <v>47.6</v>
      </c>
      <c r="C70">
        <v>-5.7</v>
      </c>
      <c r="D70">
        <v>-3.2</v>
      </c>
      <c r="E70">
        <v>5</v>
      </c>
      <c r="F70">
        <v>69</v>
      </c>
      <c r="G70">
        <f t="shared" si="28"/>
        <v>15.261214973624744</v>
      </c>
      <c r="H70">
        <f t="shared" si="28"/>
        <v>22.574476018740583</v>
      </c>
      <c r="I70">
        <f t="shared" si="28"/>
        <v>136.94216405297823</v>
      </c>
      <c r="J70">
        <f t="shared" si="28"/>
        <v>111.37483951460194</v>
      </c>
      <c r="K70">
        <f t="shared" si="19"/>
        <v>-0.21049290681589627</v>
      </c>
      <c r="L70">
        <f t="shared" si="20"/>
        <v>8.9952415521529661E-2</v>
      </c>
      <c r="M70">
        <f t="shared" si="21"/>
        <v>-0.25900861494057281</v>
      </c>
      <c r="N70">
        <f t="shared" si="25"/>
        <v>-0.3438508035761999</v>
      </c>
      <c r="O70">
        <f t="shared" si="22"/>
        <v>0.44757021551737736</v>
      </c>
      <c r="P70">
        <f t="shared" si="23"/>
        <v>0.52247295271664107</v>
      </c>
      <c r="Q70">
        <f t="shared" si="24"/>
        <v>0.43560742820102416</v>
      </c>
      <c r="R70">
        <f t="shared" si="15"/>
        <v>0.41487437515297038</v>
      </c>
      <c r="S70">
        <f t="shared" si="27"/>
        <v>61.616087037373816</v>
      </c>
      <c r="T70">
        <f t="shared" si="16"/>
        <v>54.522170639638986</v>
      </c>
      <c r="U70">
        <f t="shared" si="17"/>
        <v>69</v>
      </c>
      <c r="V70">
        <f t="shared" si="18"/>
        <v>0</v>
      </c>
    </row>
    <row r="71" spans="2:22" x14ac:dyDescent="0.35">
      <c r="B71">
        <v>42.9</v>
      </c>
      <c r="C71">
        <v>-6.4</v>
      </c>
      <c r="D71">
        <v>-3.9</v>
      </c>
      <c r="E71">
        <v>5</v>
      </c>
      <c r="F71">
        <v>69</v>
      </c>
      <c r="G71">
        <f t="shared" si="28"/>
        <v>13.035111141979788</v>
      </c>
      <c r="H71">
        <f t="shared" si="28"/>
        <v>20.071494938883021</v>
      </c>
      <c r="I71">
        <f t="shared" si="28"/>
        <v>128.99606940204617</v>
      </c>
      <c r="J71">
        <f t="shared" si="28"/>
        <v>106.16620451539644</v>
      </c>
      <c r="K71">
        <f t="shared" si="19"/>
        <v>-0.48923898281620182</v>
      </c>
      <c r="L71">
        <f t="shared" si="20"/>
        <v>-0.22859881708511087</v>
      </c>
      <c r="M71">
        <f t="shared" si="21"/>
        <v>-0.43728679137249082</v>
      </c>
      <c r="N71">
        <f t="shared" si="25"/>
        <v>-0.49142698748383651</v>
      </c>
      <c r="O71">
        <f t="shared" si="22"/>
        <v>0.3800728602367871</v>
      </c>
      <c r="P71">
        <f t="shared" si="23"/>
        <v>0.44309787668595302</v>
      </c>
      <c r="Q71">
        <f t="shared" si="24"/>
        <v>0.39238766211306636</v>
      </c>
      <c r="R71">
        <f t="shared" si="15"/>
        <v>0.37955746353455749</v>
      </c>
      <c r="S71">
        <f t="shared" si="27"/>
        <v>53.195490192243327</v>
      </c>
      <c r="T71">
        <f t="shared" si="16"/>
        <v>249.78253026347687</v>
      </c>
      <c r="U71">
        <f t="shared" si="17"/>
        <v>39</v>
      </c>
      <c r="V71">
        <f t="shared" si="18"/>
        <v>1</v>
      </c>
    </row>
    <row r="72" spans="2:22" x14ac:dyDescent="0.35">
      <c r="B72">
        <v>52.4</v>
      </c>
      <c r="C72">
        <v>-6.4</v>
      </c>
      <c r="D72">
        <v>-3.7</v>
      </c>
      <c r="E72">
        <v>6</v>
      </c>
      <c r="F72">
        <v>69</v>
      </c>
      <c r="G72">
        <f t="shared" ref="G72:J91" si="29">SUMPRODUCT($B72:$E72, INDEX($B$2:$E$5, G$11, 0))+ INDEX($F$2:$F$5, G$11, 1)</f>
        <v>17.152793629889967</v>
      </c>
      <c r="H72">
        <f t="shared" si="29"/>
        <v>24.891411872955565</v>
      </c>
      <c r="I72">
        <f t="shared" si="29"/>
        <v>155.32622148764696</v>
      </c>
      <c r="J72">
        <f t="shared" si="29"/>
        <v>127.12786346353683</v>
      </c>
      <c r="K72">
        <f t="shared" si="19"/>
        <v>2.636492541299873E-2</v>
      </c>
      <c r="L72">
        <f t="shared" si="20"/>
        <v>0.38482590784241588</v>
      </c>
      <c r="M72">
        <f t="shared" si="21"/>
        <v>0.1534551649224003</v>
      </c>
      <c r="N72">
        <f t="shared" si="25"/>
        <v>0.10247940764881913</v>
      </c>
      <c r="O72">
        <f t="shared" si="22"/>
        <v>0.50659084957760725</v>
      </c>
      <c r="P72">
        <f t="shared" si="23"/>
        <v>0.59503652391098527</v>
      </c>
      <c r="Q72">
        <f t="shared" si="24"/>
        <v>0.53828868398653817</v>
      </c>
      <c r="R72">
        <f t="shared" si="15"/>
        <v>0.52559745373224809</v>
      </c>
      <c r="S72">
        <f t="shared" si="27"/>
        <v>71.773648025365404</v>
      </c>
      <c r="T72">
        <f t="shared" si="16"/>
        <v>7.6931233686134028</v>
      </c>
      <c r="U72">
        <f t="shared" si="17"/>
        <v>69</v>
      </c>
      <c r="V72">
        <f t="shared" si="18"/>
        <v>0</v>
      </c>
    </row>
    <row r="73" spans="2:22" x14ac:dyDescent="0.35">
      <c r="B73">
        <v>47.6</v>
      </c>
      <c r="C73">
        <v>-5.7</v>
      </c>
      <c r="D73">
        <v>-3.7</v>
      </c>
      <c r="E73">
        <v>5</v>
      </c>
      <c r="F73">
        <v>69</v>
      </c>
      <c r="G73">
        <f t="shared" si="29"/>
        <v>14.779045086727939</v>
      </c>
      <c r="H73">
        <f t="shared" si="29"/>
        <v>22.360845627858115</v>
      </c>
      <c r="I73">
        <f t="shared" si="29"/>
        <v>136.1316418550698</v>
      </c>
      <c r="J73">
        <f t="shared" si="29"/>
        <v>111.36532564551331</v>
      </c>
      <c r="K73">
        <f t="shared" si="19"/>
        <v>-0.27086878058575548</v>
      </c>
      <c r="L73">
        <f t="shared" si="20"/>
        <v>6.2763946185708352E-2</v>
      </c>
      <c r="M73">
        <f t="shared" si="21"/>
        <v>-0.27719344984985184</v>
      </c>
      <c r="N73">
        <f t="shared" si="25"/>
        <v>-0.34412035989844392</v>
      </c>
      <c r="O73">
        <f t="shared" si="22"/>
        <v>0.43269382311215943</v>
      </c>
      <c r="P73">
        <f t="shared" si="23"/>
        <v>0.51568583759921927</v>
      </c>
      <c r="Q73">
        <f t="shared" si="24"/>
        <v>0.43114197309499208</v>
      </c>
      <c r="R73">
        <f t="shared" si="15"/>
        <v>0.41480894087965775</v>
      </c>
      <c r="S73">
        <f t="shared" si="27"/>
        <v>59.435204513170831</v>
      </c>
      <c r="T73">
        <f t="shared" si="16"/>
        <v>91.485312704867638</v>
      </c>
      <c r="U73">
        <f t="shared" si="17"/>
        <v>69</v>
      </c>
      <c r="V73">
        <f t="shared" si="18"/>
        <v>0</v>
      </c>
    </row>
    <row r="74" spans="2:22" x14ac:dyDescent="0.35">
      <c r="B74">
        <v>33.299999999999997</v>
      </c>
      <c r="C74">
        <v>-5</v>
      </c>
      <c r="D74">
        <v>-0.6</v>
      </c>
      <c r="E74">
        <v>7</v>
      </c>
      <c r="F74">
        <v>69</v>
      </c>
      <c r="G74">
        <f t="shared" si="29"/>
        <v>16.142218885638187</v>
      </c>
      <c r="H74">
        <f t="shared" si="29"/>
        <v>17.95194475613139</v>
      </c>
      <c r="I74">
        <f t="shared" si="29"/>
        <v>133.28635406829181</v>
      </c>
      <c r="J74">
        <f t="shared" si="29"/>
        <v>110.10493864843066</v>
      </c>
      <c r="K74">
        <f t="shared" si="19"/>
        <v>-0.100176227097862</v>
      </c>
      <c r="L74">
        <f t="shared" si="20"/>
        <v>-0.498351284940595</v>
      </c>
      <c r="M74">
        <f t="shared" si="21"/>
        <v>-0.34103018227428727</v>
      </c>
      <c r="N74">
        <f t="shared" si="25"/>
        <v>-0.37983088737918214</v>
      </c>
      <c r="O74">
        <f t="shared" si="22"/>
        <v>0.47497686589878774</v>
      </c>
      <c r="P74">
        <f t="shared" si="23"/>
        <v>0.37792820111266873</v>
      </c>
      <c r="Q74">
        <f t="shared" si="24"/>
        <v>0.41555925519773423</v>
      </c>
      <c r="R74">
        <f t="shared" si="15"/>
        <v>0.40616768562110755</v>
      </c>
      <c r="S74">
        <f t="shared" si="27"/>
        <v>54.954929396881525</v>
      </c>
      <c r="T74">
        <f t="shared" si="16"/>
        <v>197.26400824658276</v>
      </c>
      <c r="U74">
        <f t="shared" si="17"/>
        <v>39</v>
      </c>
      <c r="V74">
        <f t="shared" si="18"/>
        <v>1</v>
      </c>
    </row>
    <row r="75" spans="2:22" x14ac:dyDescent="0.35">
      <c r="B75">
        <v>38.1</v>
      </c>
      <c r="C75">
        <v>-6.9</v>
      </c>
      <c r="D75">
        <v>-0.6</v>
      </c>
      <c r="E75">
        <v>7</v>
      </c>
      <c r="F75">
        <v>69</v>
      </c>
      <c r="G75">
        <f t="shared" si="29"/>
        <v>17.026976510365717</v>
      </c>
      <c r="H75">
        <f t="shared" si="29"/>
        <v>20.0121396202269</v>
      </c>
      <c r="I75">
        <f t="shared" si="29"/>
        <v>145.61289728784038</v>
      </c>
      <c r="J75">
        <f t="shared" si="29"/>
        <v>118.37966699538222</v>
      </c>
      <c r="K75">
        <f t="shared" si="19"/>
        <v>1.061048131991682E-2</v>
      </c>
      <c r="L75">
        <f t="shared" si="20"/>
        <v>-0.23615289333116185</v>
      </c>
      <c r="M75">
        <f t="shared" si="21"/>
        <v>-6.4472484005166364E-2</v>
      </c>
      <c r="N75">
        <f t="shared" si="25"/>
        <v>-0.14538312275337784</v>
      </c>
      <c r="O75">
        <f t="shared" si="22"/>
        <v>0.50265259544374818</v>
      </c>
      <c r="P75">
        <f t="shared" si="23"/>
        <v>0.44123462636802852</v>
      </c>
      <c r="Q75">
        <f t="shared" si="24"/>
        <v>0.48388745986332188</v>
      </c>
      <c r="R75">
        <f t="shared" si="15"/>
        <v>0.46371810209026848</v>
      </c>
      <c r="S75">
        <f t="shared" si="27"/>
        <v>67.579287633508429</v>
      </c>
      <c r="T75">
        <f t="shared" si="16"/>
        <v>2.0184236283020809</v>
      </c>
      <c r="U75">
        <f t="shared" si="17"/>
        <v>69</v>
      </c>
      <c r="V75">
        <f t="shared" si="18"/>
        <v>0</v>
      </c>
    </row>
    <row r="76" spans="2:22" x14ac:dyDescent="0.35">
      <c r="B76">
        <v>52.4</v>
      </c>
      <c r="C76">
        <v>-4.9000000000000004</v>
      </c>
      <c r="D76">
        <v>-1.8</v>
      </c>
      <c r="E76">
        <v>7</v>
      </c>
      <c r="F76">
        <v>69</v>
      </c>
      <c r="G76">
        <f t="shared" si="29"/>
        <v>20.554260124611996</v>
      </c>
      <c r="H76">
        <f t="shared" si="29"/>
        <v>26.1954452265852</v>
      </c>
      <c r="I76">
        <f t="shared" si="29"/>
        <v>164.65812651690948</v>
      </c>
      <c r="J76">
        <f t="shared" si="29"/>
        <v>134.31121436534508</v>
      </c>
      <c r="K76">
        <f t="shared" si="19"/>
        <v>0.45228640516251151</v>
      </c>
      <c r="L76">
        <f t="shared" si="20"/>
        <v>0.55078858151253818</v>
      </c>
      <c r="M76">
        <f t="shared" si="21"/>
        <v>0.36282531269148355</v>
      </c>
      <c r="N76">
        <f t="shared" si="25"/>
        <v>0.30600519010814753</v>
      </c>
      <c r="O76">
        <f t="shared" si="22"/>
        <v>0.61118270954492748</v>
      </c>
      <c r="P76">
        <f t="shared" si="23"/>
        <v>0.63431852858897442</v>
      </c>
      <c r="Q76">
        <f t="shared" si="24"/>
        <v>0.58972419012522748</v>
      </c>
      <c r="R76">
        <f t="shared" si="15"/>
        <v>0.57590987506720248</v>
      </c>
      <c r="S76">
        <f t="shared" ref="S76:S107" si="30">MMULT(O76:R76, $G$2:$G$5)+$H$2</f>
        <v>78.795092062891186</v>
      </c>
      <c r="T76">
        <f t="shared" si="16"/>
        <v>95.943828520513904</v>
      </c>
      <c r="U76">
        <f t="shared" si="17"/>
        <v>84</v>
      </c>
      <c r="V76">
        <f t="shared" si="18"/>
        <v>1</v>
      </c>
    </row>
    <row r="77" spans="2:22" x14ac:dyDescent="0.35">
      <c r="B77">
        <v>38.1</v>
      </c>
      <c r="C77">
        <v>-5.0999999999999996</v>
      </c>
      <c r="D77">
        <v>-2.6</v>
      </c>
      <c r="E77">
        <v>7</v>
      </c>
      <c r="F77">
        <v>69</v>
      </c>
      <c r="G77">
        <f t="shared" si="29"/>
        <v>15.579676999256415</v>
      </c>
      <c r="H77">
        <f t="shared" si="29"/>
        <v>19.288816980342819</v>
      </c>
      <c r="I77">
        <f t="shared" si="29"/>
        <v>138.674114081298</v>
      </c>
      <c r="J77">
        <f t="shared" si="29"/>
        <v>116.29794388822451</v>
      </c>
      <c r="K77">
        <f t="shared" ref="K77:K140" si="31">(G77-G$8)/(G$7-G$8)*2-1</f>
        <v>-0.17061604270109831</v>
      </c>
      <c r="L77">
        <f t="shared" ref="L77:L140" si="32">(H77-H$8)/(H$7-H$8)*2-1</f>
        <v>-0.32820924979410226</v>
      </c>
      <c r="M77">
        <f t="shared" ref="M77:M140" si="33">(I77-I$8)/(I$7-I$8)*2-1</f>
        <v>-0.22015067197813398</v>
      </c>
      <c r="N77">
        <f t="shared" si="25"/>
        <v>-0.20436455496230477</v>
      </c>
      <c r="O77">
        <f t="shared" ref="O77:O140" si="34">1/(1+EXP(-K77))</f>
        <v>0.45744915993813173</v>
      </c>
      <c r="P77">
        <f t="shared" ref="P77:P140" si="35">1/(1+EXP(-L77))</f>
        <v>0.41867640395499167</v>
      </c>
      <c r="Q77">
        <f t="shared" ref="Q77:Q140" si="36">1/(1+EXP(-M77))</f>
        <v>0.44518354933662607</v>
      </c>
      <c r="R77">
        <f t="shared" ref="R77:R140" si="37">1/(1+EXP(-N77))</f>
        <v>0.44908593963357241</v>
      </c>
      <c r="S77">
        <f t="shared" si="30"/>
        <v>53.863962046855463</v>
      </c>
      <c r="T77">
        <f t="shared" ref="T77:T140" si="38">(F77-S77)^2</f>
        <v>229.09964491903187</v>
      </c>
      <c r="U77">
        <f t="shared" ref="U77:U140" si="39">IF(S77&lt;$P$7, $M$6, IF(S77&lt;$P$8, $N$6, $O$6))</f>
        <v>39</v>
      </c>
      <c r="V77">
        <f t="shared" ref="V77:V140" si="40">IF(F77=U77,0,1)</f>
        <v>1</v>
      </c>
    </row>
    <row r="78" spans="2:22" x14ac:dyDescent="0.35">
      <c r="B78">
        <v>42.9</v>
      </c>
      <c r="C78">
        <v>-4.5</v>
      </c>
      <c r="D78">
        <v>-2.5</v>
      </c>
      <c r="E78">
        <v>7</v>
      </c>
      <c r="F78">
        <v>69</v>
      </c>
      <c r="G78">
        <f t="shared" si="29"/>
        <v>17.229451985360431</v>
      </c>
      <c r="H78">
        <f t="shared" si="29"/>
        <v>21.573958649900661</v>
      </c>
      <c r="I78">
        <f t="shared" si="29"/>
        <v>146.0284639419439</v>
      </c>
      <c r="J78">
        <f t="shared" si="29"/>
        <v>121.73614774398941</v>
      </c>
      <c r="K78">
        <f t="shared" si="31"/>
        <v>3.5963855829572733E-2</v>
      </c>
      <c r="L78">
        <f t="shared" si="32"/>
        <v>-3.738216309480058E-2</v>
      </c>
      <c r="M78">
        <f t="shared" si="33"/>
        <v>-5.5148851638064045E-2</v>
      </c>
      <c r="N78">
        <f t="shared" si="25"/>
        <v>-5.0283999794204948E-2</v>
      </c>
      <c r="O78">
        <f t="shared" si="34"/>
        <v>0.50898999500745623</v>
      </c>
      <c r="P78">
        <f t="shared" si="35"/>
        <v>0.49065554738280165</v>
      </c>
      <c r="Q78">
        <f t="shared" si="36"/>
        <v>0.48621628039236531</v>
      </c>
      <c r="R78">
        <f t="shared" si="37"/>
        <v>0.48743164817603896</v>
      </c>
      <c r="S78">
        <f t="shared" si="30"/>
        <v>60.09504559219279</v>
      </c>
      <c r="T78">
        <f t="shared" si="38"/>
        <v>79.298213005125064</v>
      </c>
      <c r="U78">
        <f t="shared" si="39"/>
        <v>69</v>
      </c>
      <c r="V78">
        <f t="shared" si="40"/>
        <v>0</v>
      </c>
    </row>
    <row r="79" spans="2:22" x14ac:dyDescent="0.35">
      <c r="B79">
        <v>33.299999999999997</v>
      </c>
      <c r="C79">
        <v>-3.3</v>
      </c>
      <c r="D79">
        <v>-0.6</v>
      </c>
      <c r="E79">
        <v>7</v>
      </c>
      <c r="F79">
        <v>69</v>
      </c>
      <c r="G79">
        <f t="shared" si="29"/>
        <v>16.596855586756234</v>
      </c>
      <c r="H79">
        <f t="shared" si="29"/>
        <v>18.075854850685758</v>
      </c>
      <c r="I79">
        <f t="shared" si="29"/>
        <v>129.79503156532252</v>
      </c>
      <c r="J79">
        <f t="shared" si="29"/>
        <v>108.17480810822768</v>
      </c>
      <c r="K79">
        <f t="shared" si="31"/>
        <v>-4.3247976653795761E-2</v>
      </c>
      <c r="L79">
        <f t="shared" si="32"/>
        <v>-0.4825814041091564</v>
      </c>
      <c r="M79">
        <f t="shared" si="33"/>
        <v>-0.41936131681370248</v>
      </c>
      <c r="N79">
        <f t="shared" si="25"/>
        <v>-0.43451724947024617</v>
      </c>
      <c r="O79">
        <f t="shared" si="34"/>
        <v>0.48918969073962354</v>
      </c>
      <c r="P79">
        <f t="shared" si="35"/>
        <v>0.38164274980181734</v>
      </c>
      <c r="Q79">
        <f t="shared" si="36"/>
        <v>0.39666959150874975</v>
      </c>
      <c r="R79">
        <f t="shared" si="37"/>
        <v>0.39304817157728805</v>
      </c>
      <c r="S79">
        <f t="shared" si="30"/>
        <v>50.466376332191075</v>
      </c>
      <c r="T79">
        <f t="shared" si="38"/>
        <v>343.49520625996718</v>
      </c>
      <c r="U79">
        <f t="shared" si="39"/>
        <v>39</v>
      </c>
      <c r="V79">
        <f t="shared" si="40"/>
        <v>1</v>
      </c>
    </row>
    <row r="80" spans="2:22" x14ac:dyDescent="0.35">
      <c r="B80">
        <v>52.4</v>
      </c>
      <c r="C80">
        <v>-5.2</v>
      </c>
      <c r="D80">
        <v>-3.8</v>
      </c>
      <c r="E80">
        <v>5</v>
      </c>
      <c r="F80">
        <v>69</v>
      </c>
      <c r="G80">
        <f t="shared" si="29"/>
        <v>16.209208782713347</v>
      </c>
      <c r="H80">
        <f t="shared" si="29"/>
        <v>24.553246311971531</v>
      </c>
      <c r="I80">
        <f t="shared" si="29"/>
        <v>143.36715474849171</v>
      </c>
      <c r="J80">
        <f t="shared" si="29"/>
        <v>116.91326104424292</v>
      </c>
      <c r="K80">
        <f t="shared" si="31"/>
        <v>-9.1787952177385002E-2</v>
      </c>
      <c r="L80">
        <f t="shared" si="32"/>
        <v>0.34178800510177254</v>
      </c>
      <c r="M80">
        <f t="shared" si="33"/>
        <v>-0.11485784967705692</v>
      </c>
      <c r="N80">
        <f t="shared" si="25"/>
        <v>-0.18693078243035588</v>
      </c>
      <c r="O80">
        <f t="shared" si="34"/>
        <v>0.47706910914557638</v>
      </c>
      <c r="P80">
        <f t="shared" si="35"/>
        <v>0.58462478526520356</v>
      </c>
      <c r="Q80">
        <f t="shared" si="36"/>
        <v>0.47131706353620478</v>
      </c>
      <c r="R80">
        <f t="shared" si="37"/>
        <v>0.4534029127268176</v>
      </c>
      <c r="S80">
        <f t="shared" si="30"/>
        <v>65.149075729849997</v>
      </c>
      <c r="T80">
        <f t="shared" si="38"/>
        <v>14.829617734430332</v>
      </c>
      <c r="U80">
        <f t="shared" si="39"/>
        <v>69</v>
      </c>
      <c r="V80">
        <f t="shared" si="40"/>
        <v>0</v>
      </c>
    </row>
    <row r="81" spans="2:22" x14ac:dyDescent="0.35">
      <c r="B81">
        <v>57.1</v>
      </c>
      <c r="C81">
        <v>-3.9</v>
      </c>
      <c r="D81">
        <v>-3</v>
      </c>
      <c r="E81">
        <v>4</v>
      </c>
      <c r="F81">
        <v>69</v>
      </c>
      <c r="G81">
        <f t="shared" si="29"/>
        <v>17.524135709781095</v>
      </c>
      <c r="H81">
        <f t="shared" si="29"/>
        <v>26.759781012649452</v>
      </c>
      <c r="I81">
        <f t="shared" si="29"/>
        <v>140.91062301106811</v>
      </c>
      <c r="J81">
        <f t="shared" si="29"/>
        <v>112.59232171539107</v>
      </c>
      <c r="K81">
        <f t="shared" si="31"/>
        <v>7.2863272054339623E-2</v>
      </c>
      <c r="L81">
        <f t="shared" si="32"/>
        <v>0.62261088240865003</v>
      </c>
      <c r="M81">
        <f t="shared" si="33"/>
        <v>-0.16997247110226754</v>
      </c>
      <c r="N81">
        <f t="shared" si="25"/>
        <v>-0.30935589709967859</v>
      </c>
      <c r="O81">
        <f t="shared" si="34"/>
        <v>0.51820776322276929</v>
      </c>
      <c r="P81">
        <f t="shared" si="35"/>
        <v>0.65081211987809262</v>
      </c>
      <c r="Q81">
        <f t="shared" si="36"/>
        <v>0.45760889197251253</v>
      </c>
      <c r="R81">
        <f t="shared" si="37"/>
        <v>0.42327196486033164</v>
      </c>
      <c r="S81">
        <f t="shared" si="30"/>
        <v>69.42321289468417</v>
      </c>
      <c r="T81">
        <f t="shared" si="38"/>
        <v>0.17910915422695417</v>
      </c>
      <c r="U81">
        <f t="shared" si="39"/>
        <v>69</v>
      </c>
      <c r="V81">
        <f t="shared" si="40"/>
        <v>0</v>
      </c>
    </row>
    <row r="82" spans="2:22" x14ac:dyDescent="0.35">
      <c r="B82">
        <v>52.4</v>
      </c>
      <c r="C82">
        <v>-4.7</v>
      </c>
      <c r="D82">
        <v>-2.5</v>
      </c>
      <c r="E82">
        <v>8</v>
      </c>
      <c r="F82">
        <v>69</v>
      </c>
      <c r="G82">
        <f t="shared" si="29"/>
        <v>21.100779847792115</v>
      </c>
      <c r="H82">
        <f t="shared" si="29"/>
        <v>26.293845769437347</v>
      </c>
      <c r="I82">
        <f t="shared" si="29"/>
        <v>172.44515097226002</v>
      </c>
      <c r="J82">
        <f t="shared" si="29"/>
        <v>142.92107532569469</v>
      </c>
      <c r="K82">
        <f t="shared" si="31"/>
        <v>0.52071997332211573</v>
      </c>
      <c r="L82">
        <f t="shared" si="32"/>
        <v>0.56331189400058057</v>
      </c>
      <c r="M82">
        <f t="shared" si="33"/>
        <v>0.53753459828598715</v>
      </c>
      <c r="N82">
        <f t="shared" si="25"/>
        <v>0.54994826246732553</v>
      </c>
      <c r="O82">
        <f t="shared" si="34"/>
        <v>0.62731610473831345</v>
      </c>
      <c r="P82">
        <f t="shared" si="35"/>
        <v>0.63721850179716266</v>
      </c>
      <c r="Q82">
        <f t="shared" si="36"/>
        <v>0.63123871631740402</v>
      </c>
      <c r="R82">
        <f t="shared" si="37"/>
        <v>0.63412358742447827</v>
      </c>
      <c r="S82">
        <f t="shared" si="30"/>
        <v>77.997814685099726</v>
      </c>
      <c r="T82">
        <f t="shared" si="38"/>
        <v>80.960669107396285</v>
      </c>
      <c r="U82">
        <f t="shared" si="39"/>
        <v>84</v>
      </c>
      <c r="V82">
        <f t="shared" si="40"/>
        <v>1</v>
      </c>
    </row>
    <row r="83" spans="2:22" x14ac:dyDescent="0.35">
      <c r="B83">
        <v>38.1</v>
      </c>
      <c r="C83">
        <v>-6.8</v>
      </c>
      <c r="D83">
        <v>-2.5</v>
      </c>
      <c r="E83">
        <v>7</v>
      </c>
      <c r="F83">
        <v>69</v>
      </c>
      <c r="G83">
        <f t="shared" si="29"/>
        <v>15.22147427551773</v>
      </c>
      <c r="H83">
        <f t="shared" si="29"/>
        <v>19.207632963964947</v>
      </c>
      <c r="I83">
        <f t="shared" si="29"/>
        <v>142.32754102384899</v>
      </c>
      <c r="J83">
        <f t="shared" si="29"/>
        <v>118.22997720224521</v>
      </c>
      <c r="K83">
        <f t="shared" si="31"/>
        <v>-0.21546911839119254</v>
      </c>
      <c r="L83">
        <f t="shared" si="32"/>
        <v>-0.33854143675837622</v>
      </c>
      <c r="M83">
        <f t="shared" si="33"/>
        <v>-0.13818257045686277</v>
      </c>
      <c r="N83">
        <f t="shared" si="25"/>
        <v>-0.14962428160679209</v>
      </c>
      <c r="O83">
        <f t="shared" si="34"/>
        <v>0.44634016510400043</v>
      </c>
      <c r="P83">
        <f t="shared" si="35"/>
        <v>0.41616382296420851</v>
      </c>
      <c r="Q83">
        <f t="shared" si="36"/>
        <v>0.46550922171998727</v>
      </c>
      <c r="R83">
        <f t="shared" si="37"/>
        <v>0.46266355918804919</v>
      </c>
      <c r="S83">
        <f t="shared" si="30"/>
        <v>58.89336622452403</v>
      </c>
      <c r="T83">
        <f t="shared" si="38"/>
        <v>102.14404627159166</v>
      </c>
      <c r="U83">
        <f t="shared" si="39"/>
        <v>39</v>
      </c>
      <c r="V83">
        <f t="shared" si="40"/>
        <v>1</v>
      </c>
    </row>
    <row r="84" spans="2:22" x14ac:dyDescent="0.35">
      <c r="B84">
        <v>52.4</v>
      </c>
      <c r="C84">
        <v>-5.4</v>
      </c>
      <c r="D84">
        <v>-2.6</v>
      </c>
      <c r="E84">
        <v>7</v>
      </c>
      <c r="F84">
        <v>69</v>
      </c>
      <c r="G84">
        <f t="shared" si="29"/>
        <v>19.64907162877768</v>
      </c>
      <c r="H84">
        <f t="shared" si="29"/>
        <v>25.817192455716082</v>
      </c>
      <c r="I84">
        <f t="shared" si="29"/>
        <v>164.38815055995286</v>
      </c>
      <c r="J84">
        <f t="shared" si="29"/>
        <v>134.86367762780412</v>
      </c>
      <c r="K84">
        <f t="shared" si="31"/>
        <v>0.33894140405895246</v>
      </c>
      <c r="L84">
        <f t="shared" si="32"/>
        <v>0.50264883033068286</v>
      </c>
      <c r="M84">
        <f t="shared" si="33"/>
        <v>0.35676814581881855</v>
      </c>
      <c r="N84">
        <f t="shared" si="25"/>
        <v>0.32165812413698713</v>
      </c>
      <c r="O84">
        <f t="shared" si="34"/>
        <v>0.5839333544291101</v>
      </c>
      <c r="P84">
        <f t="shared" si="35"/>
        <v>0.6230816139463764</v>
      </c>
      <c r="Q84">
        <f t="shared" si="36"/>
        <v>0.58825786878183139</v>
      </c>
      <c r="R84">
        <f t="shared" si="37"/>
        <v>0.57972829647087054</v>
      </c>
      <c r="S84">
        <f t="shared" si="30"/>
        <v>76.663193621677479</v>
      </c>
      <c r="T84">
        <f t="shared" si="38"/>
        <v>58.724536483318396</v>
      </c>
      <c r="U84">
        <f t="shared" si="39"/>
        <v>84</v>
      </c>
      <c r="V84">
        <f t="shared" si="40"/>
        <v>1</v>
      </c>
    </row>
    <row r="85" spans="2:22" x14ac:dyDescent="0.35">
      <c r="B85">
        <v>52.4</v>
      </c>
      <c r="C85">
        <v>-6.8</v>
      </c>
      <c r="D85">
        <v>-4.5</v>
      </c>
      <c r="E85">
        <v>5</v>
      </c>
      <c r="F85">
        <v>69</v>
      </c>
      <c r="G85">
        <f t="shared" si="29"/>
        <v>15.106277575299652</v>
      </c>
      <c r="H85">
        <f t="shared" si="29"/>
        <v>24.137542499273138</v>
      </c>
      <c r="I85">
        <f t="shared" si="29"/>
        <v>145.51837426244987</v>
      </c>
      <c r="J85">
        <f t="shared" si="29"/>
        <v>118.71653507712165</v>
      </c>
      <c r="K85">
        <f t="shared" si="31"/>
        <v>-0.22989370528489783</v>
      </c>
      <c r="L85">
        <f t="shared" si="32"/>
        <v>0.28888190724909157</v>
      </c>
      <c r="M85">
        <f t="shared" si="33"/>
        <v>-6.6593197807068072E-2</v>
      </c>
      <c r="N85">
        <f t="shared" si="25"/>
        <v>-0.13583864401931922</v>
      </c>
      <c r="O85">
        <f t="shared" si="34"/>
        <v>0.44277837087831956</v>
      </c>
      <c r="P85">
        <f t="shared" si="35"/>
        <v>0.57172238330613445</v>
      </c>
      <c r="Q85">
        <f t="shared" si="36"/>
        <v>0.48335785027502792</v>
      </c>
      <c r="R85">
        <f t="shared" si="37"/>
        <v>0.46609246184651798</v>
      </c>
      <c r="S85">
        <f t="shared" si="30"/>
        <v>66.414878074152696</v>
      </c>
      <c r="T85">
        <f t="shared" si="38"/>
        <v>6.6828553714964727</v>
      </c>
      <c r="U85">
        <f t="shared" si="39"/>
        <v>69</v>
      </c>
      <c r="V85">
        <f t="shared" si="40"/>
        <v>0</v>
      </c>
    </row>
    <row r="86" spans="2:22" x14ac:dyDescent="0.35">
      <c r="B86">
        <v>52.4</v>
      </c>
      <c r="C86">
        <v>-4.7</v>
      </c>
      <c r="D86">
        <v>-2.5</v>
      </c>
      <c r="E86">
        <v>8</v>
      </c>
      <c r="F86">
        <v>69</v>
      </c>
      <c r="G86">
        <f t="shared" si="29"/>
        <v>21.100779847792115</v>
      </c>
      <c r="H86">
        <f t="shared" si="29"/>
        <v>26.293845769437347</v>
      </c>
      <c r="I86">
        <f t="shared" si="29"/>
        <v>172.44515097226002</v>
      </c>
      <c r="J86">
        <f t="shared" si="29"/>
        <v>142.92107532569469</v>
      </c>
      <c r="K86">
        <f t="shared" si="31"/>
        <v>0.52071997332211573</v>
      </c>
      <c r="L86">
        <f t="shared" si="32"/>
        <v>0.56331189400058057</v>
      </c>
      <c r="M86">
        <f t="shared" si="33"/>
        <v>0.53753459828598715</v>
      </c>
      <c r="N86">
        <f t="shared" si="25"/>
        <v>0.54994826246732553</v>
      </c>
      <c r="O86">
        <f t="shared" si="34"/>
        <v>0.62731610473831345</v>
      </c>
      <c r="P86">
        <f t="shared" si="35"/>
        <v>0.63721850179716266</v>
      </c>
      <c r="Q86">
        <f t="shared" si="36"/>
        <v>0.63123871631740402</v>
      </c>
      <c r="R86">
        <f t="shared" si="37"/>
        <v>0.63412358742447827</v>
      </c>
      <c r="S86">
        <f t="shared" si="30"/>
        <v>77.997814685099726</v>
      </c>
      <c r="T86">
        <f t="shared" si="38"/>
        <v>80.960669107396285</v>
      </c>
      <c r="U86">
        <f t="shared" si="39"/>
        <v>84</v>
      </c>
      <c r="V86">
        <f t="shared" si="40"/>
        <v>1</v>
      </c>
    </row>
    <row r="87" spans="2:22" x14ac:dyDescent="0.35">
      <c r="B87">
        <v>42.9</v>
      </c>
      <c r="C87">
        <v>-4.7</v>
      </c>
      <c r="D87">
        <v>-0.6</v>
      </c>
      <c r="E87">
        <v>5</v>
      </c>
      <c r="F87">
        <v>69</v>
      </c>
      <c r="G87">
        <f t="shared" si="29"/>
        <v>16.672069096616763</v>
      </c>
      <c r="H87">
        <f t="shared" si="29"/>
        <v>21.6053656132617</v>
      </c>
      <c r="I87">
        <f t="shared" si="29"/>
        <v>130.85419340527241</v>
      </c>
      <c r="J87">
        <f t="shared" si="29"/>
        <v>104.29886551117848</v>
      </c>
      <c r="K87">
        <f t="shared" si="31"/>
        <v>-3.3829965491063763E-2</v>
      </c>
      <c r="L87">
        <f t="shared" si="32"/>
        <v>-3.3385038637247733E-2</v>
      </c>
      <c r="M87">
        <f t="shared" si="33"/>
        <v>-0.39559801551066631</v>
      </c>
      <c r="N87">
        <f t="shared" si="25"/>
        <v>-0.54433427784808908</v>
      </c>
      <c r="O87">
        <f t="shared" si="34"/>
        <v>0.49154331514460609</v>
      </c>
      <c r="P87">
        <f t="shared" si="35"/>
        <v>0.49165451545545386</v>
      </c>
      <c r="Q87">
        <f t="shared" si="36"/>
        <v>0.40237042190875011</v>
      </c>
      <c r="R87">
        <f t="shared" si="37"/>
        <v>0.36717989605112245</v>
      </c>
      <c r="S87">
        <f t="shared" si="30"/>
        <v>62.692682752005382</v>
      </c>
      <c r="T87">
        <f t="shared" si="38"/>
        <v>39.782250866850404</v>
      </c>
      <c r="U87">
        <f t="shared" si="39"/>
        <v>69</v>
      </c>
      <c r="V87">
        <f t="shared" si="40"/>
        <v>0</v>
      </c>
    </row>
    <row r="88" spans="2:22" x14ac:dyDescent="0.35">
      <c r="B88">
        <v>38.1</v>
      </c>
      <c r="C88">
        <v>-5.7</v>
      </c>
      <c r="D88">
        <v>-0.6</v>
      </c>
      <c r="E88">
        <v>7</v>
      </c>
      <c r="F88">
        <v>69</v>
      </c>
      <c r="G88">
        <f t="shared" si="29"/>
        <v>17.347896534684335</v>
      </c>
      <c r="H88">
        <f t="shared" si="29"/>
        <v>20.099605569324105</v>
      </c>
      <c r="I88">
        <f t="shared" si="29"/>
        <v>143.14843434456787</v>
      </c>
      <c r="J88">
        <f t="shared" si="29"/>
        <v>117.01722190818012</v>
      </c>
      <c r="K88">
        <f t="shared" si="31"/>
        <v>5.0795128692198377E-2</v>
      </c>
      <c r="L88">
        <f t="shared" si="32"/>
        <v>-0.22502121274426357</v>
      </c>
      <c r="M88">
        <f t="shared" si="33"/>
        <v>-0.11976504956240197</v>
      </c>
      <c r="N88">
        <f t="shared" si="25"/>
        <v>-0.18398526070001131</v>
      </c>
      <c r="O88">
        <f t="shared" si="34"/>
        <v>0.51269605248563099</v>
      </c>
      <c r="P88">
        <f t="shared" si="35"/>
        <v>0.44398087283170823</v>
      </c>
      <c r="Q88">
        <f t="shared" si="36"/>
        <v>0.4700944753076588</v>
      </c>
      <c r="R88">
        <f t="shared" si="37"/>
        <v>0.45413299726006001</v>
      </c>
      <c r="S88">
        <f t="shared" si="30"/>
        <v>64.303520356980002</v>
      </c>
      <c r="T88">
        <f t="shared" si="38"/>
        <v>22.056921037301251</v>
      </c>
      <c r="U88">
        <f t="shared" si="39"/>
        <v>69</v>
      </c>
      <c r="V88">
        <f t="shared" si="40"/>
        <v>0</v>
      </c>
    </row>
    <row r="89" spans="2:22" x14ac:dyDescent="0.35">
      <c r="B89">
        <v>52.4</v>
      </c>
      <c r="C89">
        <v>-5.9</v>
      </c>
      <c r="D89">
        <v>-4.5</v>
      </c>
      <c r="E89">
        <v>5</v>
      </c>
      <c r="F89">
        <v>69</v>
      </c>
      <c r="G89">
        <f t="shared" si="29"/>
        <v>15.346967593538617</v>
      </c>
      <c r="H89">
        <f t="shared" si="29"/>
        <v>24.203141961096037</v>
      </c>
      <c r="I89">
        <f t="shared" si="29"/>
        <v>143.6700270549955</v>
      </c>
      <c r="J89">
        <f t="shared" si="29"/>
        <v>117.69470126172007</v>
      </c>
      <c r="K89">
        <f t="shared" si="31"/>
        <v>-0.19975521975568644</v>
      </c>
      <c r="L89">
        <f t="shared" si="32"/>
        <v>0.29723066768926487</v>
      </c>
      <c r="M89">
        <f t="shared" si="33"/>
        <v>-0.1080626219749945</v>
      </c>
      <c r="N89">
        <f t="shared" si="25"/>
        <v>-0.16479024747929427</v>
      </c>
      <c r="O89">
        <f t="shared" si="34"/>
        <v>0.45022659059343384</v>
      </c>
      <c r="P89">
        <f t="shared" si="35"/>
        <v>0.57376539134969473</v>
      </c>
      <c r="Q89">
        <f t="shared" si="36"/>
        <v>0.47301060352052926</v>
      </c>
      <c r="R89">
        <f t="shared" si="37"/>
        <v>0.45889541513559573</v>
      </c>
      <c r="S89">
        <f t="shared" si="30"/>
        <v>63.959748080835496</v>
      </c>
      <c r="T89">
        <f t="shared" si="38"/>
        <v>25.404139408641466</v>
      </c>
      <c r="U89">
        <f t="shared" si="39"/>
        <v>69</v>
      </c>
      <c r="V89">
        <f t="shared" si="40"/>
        <v>0</v>
      </c>
    </row>
    <row r="90" spans="2:22" x14ac:dyDescent="0.35">
      <c r="B90">
        <v>47.6</v>
      </c>
      <c r="C90">
        <v>-4.3</v>
      </c>
      <c r="D90">
        <v>-2.4</v>
      </c>
      <c r="E90">
        <v>7</v>
      </c>
      <c r="F90">
        <v>69</v>
      </c>
      <c r="G90">
        <f t="shared" si="29"/>
        <v>18.743235275929795</v>
      </c>
      <c r="H90">
        <f t="shared" si="29"/>
        <v>23.784139115242091</v>
      </c>
      <c r="I90">
        <f t="shared" si="29"/>
        <v>154.0287915150827</v>
      </c>
      <c r="J90">
        <f t="shared" si="29"/>
        <v>127.50105155328943</v>
      </c>
      <c r="K90">
        <f t="shared" si="31"/>
        <v>0.22551528023426304</v>
      </c>
      <c r="L90">
        <f t="shared" si="32"/>
        <v>0.24390470606431292</v>
      </c>
      <c r="M90">
        <f t="shared" si="33"/>
        <v>0.1243460918849002</v>
      </c>
      <c r="N90">
        <f t="shared" si="25"/>
        <v>0.11305294067116956</v>
      </c>
      <c r="O90">
        <f t="shared" si="34"/>
        <v>0.55614109020846969</v>
      </c>
      <c r="P90">
        <f t="shared" si="35"/>
        <v>0.56067567716229394</v>
      </c>
      <c r="Q90">
        <f t="shared" si="36"/>
        <v>0.53104652995030799</v>
      </c>
      <c r="R90">
        <f t="shared" si="37"/>
        <v>0.52823317096823497</v>
      </c>
      <c r="S90">
        <f t="shared" si="30"/>
        <v>67.293428822051553</v>
      </c>
      <c r="T90">
        <f t="shared" si="38"/>
        <v>2.9123851854043514</v>
      </c>
      <c r="U90">
        <f t="shared" si="39"/>
        <v>69</v>
      </c>
      <c r="V90">
        <f t="shared" si="40"/>
        <v>0</v>
      </c>
    </row>
    <row r="91" spans="2:22" x14ac:dyDescent="0.35">
      <c r="B91">
        <v>47.6</v>
      </c>
      <c r="C91">
        <v>-5.6</v>
      </c>
      <c r="D91">
        <v>-3.8</v>
      </c>
      <c r="E91">
        <v>5</v>
      </c>
      <c r="F91">
        <v>69</v>
      </c>
      <c r="G91">
        <f t="shared" si="29"/>
        <v>14.709354444708461</v>
      </c>
      <c r="H91">
        <f t="shared" si="29"/>
        <v>22.325408378773052</v>
      </c>
      <c r="I91">
        <f t="shared" si="29"/>
        <v>135.76416550354875</v>
      </c>
      <c r="J91">
        <f t="shared" si="29"/>
        <v>111.2498857810954</v>
      </c>
      <c r="K91">
        <f t="shared" si="31"/>
        <v>-0.27959523472537062</v>
      </c>
      <c r="L91">
        <f t="shared" si="32"/>
        <v>5.8253892367451598E-2</v>
      </c>
      <c r="M91">
        <f t="shared" si="33"/>
        <v>-0.2854381306281436</v>
      </c>
      <c r="N91">
        <f t="shared" si="25"/>
        <v>-0.34739111599177908</v>
      </c>
      <c r="O91">
        <f t="shared" si="34"/>
        <v>0.4305530124525665</v>
      </c>
      <c r="P91">
        <f t="shared" si="35"/>
        <v>0.5145593560407683</v>
      </c>
      <c r="Q91">
        <f t="shared" si="36"/>
        <v>0.42912105320863192</v>
      </c>
      <c r="R91">
        <f t="shared" si="37"/>
        <v>0.41401521129457247</v>
      </c>
      <c r="S91">
        <f t="shared" si="30"/>
        <v>58.730050205165114</v>
      </c>
      <c r="T91">
        <f t="shared" si="38"/>
        <v>105.47186878842912</v>
      </c>
      <c r="U91">
        <f t="shared" si="39"/>
        <v>39</v>
      </c>
      <c r="V91">
        <f t="shared" si="40"/>
        <v>1</v>
      </c>
    </row>
    <row r="92" spans="2:22" x14ac:dyDescent="0.35">
      <c r="B92">
        <v>47.6</v>
      </c>
      <c r="C92">
        <v>-5.6</v>
      </c>
      <c r="D92">
        <v>-0.6</v>
      </c>
      <c r="E92">
        <v>7</v>
      </c>
      <c r="F92">
        <v>69</v>
      </c>
      <c r="G92">
        <f t="shared" ref="G92:J111" si="41">SUMPRODUCT($B92:$E92, INDEX($B$2:$E$5, G$11, 0))+ INDEX($F$2:$F$5, G$11, 1)</f>
        <v>20.131383509079793</v>
      </c>
      <c r="H92">
        <f t="shared" si="41"/>
        <v>24.458453744230351</v>
      </c>
      <c r="I92">
        <f t="shared" si="41"/>
        <v>159.61650628276482</v>
      </c>
      <c r="J92">
        <f t="shared" si="41"/>
        <v>129.01128365981083</v>
      </c>
      <c r="K92">
        <f t="shared" si="31"/>
        <v>0.39933505781911793</v>
      </c>
      <c r="L92">
        <f t="shared" si="32"/>
        <v>0.32972387503746536</v>
      </c>
      <c r="M92">
        <f t="shared" si="33"/>
        <v>0.24971177691197433</v>
      </c>
      <c r="N92">
        <f t="shared" ref="N92:N155" si="42">(J92 - J$8)/(J$7 - J$8) * 2 - 1</f>
        <v>0.15584232620676897</v>
      </c>
      <c r="O92">
        <f t="shared" si="34"/>
        <v>0.59852789012972507</v>
      </c>
      <c r="P92">
        <f t="shared" si="35"/>
        <v>0.58169218986856708</v>
      </c>
      <c r="Q92">
        <f t="shared" si="36"/>
        <v>0.56210555808954943</v>
      </c>
      <c r="R92">
        <f t="shared" si="37"/>
        <v>0.53888192016926351</v>
      </c>
      <c r="S92">
        <f t="shared" si="30"/>
        <v>78.702566766154874</v>
      </c>
      <c r="T92">
        <f t="shared" si="38"/>
        <v>94.139801851693051</v>
      </c>
      <c r="U92">
        <f t="shared" si="39"/>
        <v>84</v>
      </c>
      <c r="V92">
        <f t="shared" si="40"/>
        <v>1</v>
      </c>
    </row>
    <row r="93" spans="2:22" x14ac:dyDescent="0.35">
      <c r="B93">
        <v>52.4</v>
      </c>
      <c r="C93">
        <v>-6.4</v>
      </c>
      <c r="D93">
        <v>-0.4</v>
      </c>
      <c r="E93">
        <v>7</v>
      </c>
      <c r="F93">
        <v>69</v>
      </c>
      <c r="G93">
        <f t="shared" si="41"/>
        <v>21.503185777524781</v>
      </c>
      <c r="H93">
        <f t="shared" si="41"/>
        <v>26.684277884684615</v>
      </c>
      <c r="I93">
        <f t="shared" si="41"/>
        <v>170.00816735014365</v>
      </c>
      <c r="J93">
        <f t="shared" si="41"/>
        <v>136.04090955779591</v>
      </c>
      <c r="K93">
        <f t="shared" si="31"/>
        <v>0.57110804250276548</v>
      </c>
      <c r="L93">
        <f t="shared" si="32"/>
        <v>0.61300169491921674</v>
      </c>
      <c r="M93">
        <f t="shared" si="33"/>
        <v>0.48285855738400829</v>
      </c>
      <c r="N93">
        <f t="shared" si="42"/>
        <v>0.35501262024372338</v>
      </c>
      <c r="O93">
        <f t="shared" si="34"/>
        <v>0.63901881084218026</v>
      </c>
      <c r="P93">
        <f t="shared" si="35"/>
        <v>0.64862522482421303</v>
      </c>
      <c r="Q93">
        <f t="shared" si="36"/>
        <v>0.61842265388637907</v>
      </c>
      <c r="R93">
        <f t="shared" si="37"/>
        <v>0.58783259618714179</v>
      </c>
      <c r="S93">
        <f t="shared" si="30"/>
        <v>88.569603139151823</v>
      </c>
      <c r="T93">
        <f t="shared" si="38"/>
        <v>382.96936702390087</v>
      </c>
      <c r="U93">
        <f t="shared" si="39"/>
        <v>84</v>
      </c>
      <c r="V93">
        <f t="shared" si="40"/>
        <v>1</v>
      </c>
    </row>
    <row r="94" spans="2:22" x14ac:dyDescent="0.35">
      <c r="B94">
        <v>42.9</v>
      </c>
      <c r="C94">
        <v>-5.0999999999999996</v>
      </c>
      <c r="D94">
        <v>-2.2999999999999998</v>
      </c>
      <c r="E94">
        <v>8</v>
      </c>
      <c r="F94">
        <v>69</v>
      </c>
      <c r="G94">
        <f t="shared" si="41"/>
        <v>18.429930822075729</v>
      </c>
      <c r="H94">
        <f t="shared" si="41"/>
        <v>21.998583263609788</v>
      </c>
      <c r="I94">
        <f t="shared" si="41"/>
        <v>156.91740364904459</v>
      </c>
      <c r="J94">
        <f t="shared" si="41"/>
        <v>131.27143039349997</v>
      </c>
      <c r="K94">
        <f t="shared" si="31"/>
        <v>0.18628423186007015</v>
      </c>
      <c r="L94">
        <f t="shared" si="32"/>
        <v>1.6659273806455932E-2</v>
      </c>
      <c r="M94">
        <f t="shared" si="33"/>
        <v>0.18915484716463138</v>
      </c>
      <c r="N94">
        <f t="shared" si="42"/>
        <v>0.21987903257610175</v>
      </c>
      <c r="O94">
        <f t="shared" si="34"/>
        <v>0.54643684865646958</v>
      </c>
      <c r="P94">
        <f t="shared" si="35"/>
        <v>0.50416472213196128</v>
      </c>
      <c r="Q94">
        <f t="shared" si="36"/>
        <v>0.54714821702699956</v>
      </c>
      <c r="R94">
        <f t="shared" si="37"/>
        <v>0.5547493560480462</v>
      </c>
      <c r="S94">
        <f t="shared" si="30"/>
        <v>65.535509490822406</v>
      </c>
      <c r="T94">
        <f t="shared" si="38"/>
        <v>12.002694488181625</v>
      </c>
      <c r="U94">
        <f t="shared" si="39"/>
        <v>69</v>
      </c>
      <c r="V94">
        <f t="shared" si="40"/>
        <v>0</v>
      </c>
    </row>
    <row r="95" spans="2:22" x14ac:dyDescent="0.35">
      <c r="B95">
        <v>38.1</v>
      </c>
      <c r="C95">
        <v>-3.3</v>
      </c>
      <c r="D95">
        <v>-2.2000000000000002</v>
      </c>
      <c r="E95">
        <v>8</v>
      </c>
      <c r="F95">
        <v>69</v>
      </c>
      <c r="G95">
        <f t="shared" si="41"/>
        <v>17.614863839367676</v>
      </c>
      <c r="H95">
        <f t="shared" si="41"/>
        <v>19.973825648599345</v>
      </c>
      <c r="I95">
        <f t="shared" si="41"/>
        <v>144.95833678101712</v>
      </c>
      <c r="J95">
        <f t="shared" si="41"/>
        <v>123.11214191096629</v>
      </c>
      <c r="K95">
        <f t="shared" si="31"/>
        <v>8.4223977581906473E-2</v>
      </c>
      <c r="L95">
        <f t="shared" si="32"/>
        <v>-0.24102906398472035</v>
      </c>
      <c r="M95">
        <f t="shared" si="33"/>
        <v>-7.915817032619632E-2</v>
      </c>
      <c r="N95">
        <f t="shared" si="42"/>
        <v>-1.1297975956368389E-2</v>
      </c>
      <c r="O95">
        <f t="shared" si="34"/>
        <v>0.52104355618095244</v>
      </c>
      <c r="P95">
        <f t="shared" si="35"/>
        <v>0.44003276969528593</v>
      </c>
      <c r="Q95">
        <f t="shared" si="36"/>
        <v>0.48022078441334198</v>
      </c>
      <c r="R95">
        <f t="shared" si="37"/>
        <v>0.49717553605472836</v>
      </c>
      <c r="S95">
        <f t="shared" si="30"/>
        <v>53.609313596456289</v>
      </c>
      <c r="T95">
        <f t="shared" si="38"/>
        <v>236.87322797222524</v>
      </c>
      <c r="U95">
        <f t="shared" si="39"/>
        <v>39</v>
      </c>
      <c r="V95">
        <f t="shared" si="40"/>
        <v>1</v>
      </c>
    </row>
    <row r="96" spans="2:22" x14ac:dyDescent="0.35">
      <c r="B96">
        <v>47.6</v>
      </c>
      <c r="C96">
        <v>-4.4000000000000004</v>
      </c>
      <c r="D96">
        <v>-2.7</v>
      </c>
      <c r="E96">
        <v>7</v>
      </c>
      <c r="F96">
        <v>69</v>
      </c>
      <c r="G96">
        <f t="shared" si="41"/>
        <v>18.427190008431825</v>
      </c>
      <c r="H96">
        <f t="shared" si="41"/>
        <v>23.648672051621176</v>
      </c>
      <c r="I96">
        <f t="shared" si="41"/>
        <v>153.74785010827702</v>
      </c>
      <c r="J96">
        <f t="shared" si="41"/>
        <v>127.60888032243642</v>
      </c>
      <c r="K96">
        <f t="shared" si="31"/>
        <v>0.18594103535799067</v>
      </c>
      <c r="L96">
        <f t="shared" si="32"/>
        <v>0.226663984413912</v>
      </c>
      <c r="M96">
        <f t="shared" si="33"/>
        <v>0.11804290473576917</v>
      </c>
      <c r="N96">
        <f t="shared" si="42"/>
        <v>0.11610805170670924</v>
      </c>
      <c r="O96">
        <f t="shared" si="34"/>
        <v>0.54635178823856634</v>
      </c>
      <c r="P96">
        <f t="shared" si="35"/>
        <v>0.55642462742591325</v>
      </c>
      <c r="Q96">
        <f t="shared" si="36"/>
        <v>0.52947650668028634</v>
      </c>
      <c r="R96">
        <f t="shared" si="37"/>
        <v>0.52899444720525801</v>
      </c>
      <c r="S96">
        <f t="shared" si="30"/>
        <v>66.237488731645968</v>
      </c>
      <c r="T96">
        <f t="shared" si="38"/>
        <v>7.631468507783004</v>
      </c>
      <c r="U96">
        <f t="shared" si="39"/>
        <v>69</v>
      </c>
      <c r="V96">
        <f t="shared" si="40"/>
        <v>0</v>
      </c>
    </row>
    <row r="97" spans="2:22" x14ac:dyDescent="0.35">
      <c r="B97">
        <v>33.299999999999997</v>
      </c>
      <c r="C97">
        <v>-3.5</v>
      </c>
      <c r="D97">
        <v>-1.3</v>
      </c>
      <c r="E97">
        <v>7</v>
      </c>
      <c r="F97">
        <v>69</v>
      </c>
      <c r="G97">
        <f t="shared" si="41"/>
        <v>15.868331074380933</v>
      </c>
      <c r="H97">
        <f t="shared" si="41"/>
        <v>17.762194645267432</v>
      </c>
      <c r="I97">
        <f t="shared" si="41"/>
        <v>129.07104431212946</v>
      </c>
      <c r="J97">
        <f t="shared" si="41"/>
        <v>108.38856287270393</v>
      </c>
      <c r="K97">
        <f t="shared" si="31"/>
        <v>-0.13447164116031274</v>
      </c>
      <c r="L97">
        <f t="shared" si="32"/>
        <v>-0.52250054127712331</v>
      </c>
      <c r="M97">
        <f t="shared" si="33"/>
        <v>-0.43560465809382076</v>
      </c>
      <c r="N97">
        <f t="shared" si="42"/>
        <v>-0.42846093866361601</v>
      </c>
      <c r="O97">
        <f t="shared" si="34"/>
        <v>0.46643265660480843</v>
      </c>
      <c r="P97">
        <f t="shared" si="35"/>
        <v>0.37226770965141903</v>
      </c>
      <c r="Q97">
        <f t="shared" si="36"/>
        <v>0.39278878814740115</v>
      </c>
      <c r="R97">
        <f t="shared" si="37"/>
        <v>0.39449390502628173</v>
      </c>
      <c r="S97">
        <f t="shared" si="30"/>
        <v>48.016207380157638</v>
      </c>
      <c r="T97">
        <f t="shared" si="38"/>
        <v>440.31955271255077</v>
      </c>
      <c r="U97">
        <f t="shared" si="39"/>
        <v>39</v>
      </c>
      <c r="V97">
        <f t="shared" si="40"/>
        <v>1</v>
      </c>
    </row>
    <row r="98" spans="2:22" x14ac:dyDescent="0.35">
      <c r="B98">
        <v>42.9</v>
      </c>
      <c r="C98">
        <v>-4.9000000000000004</v>
      </c>
      <c r="D98">
        <v>-2.7</v>
      </c>
      <c r="E98">
        <v>7</v>
      </c>
      <c r="F98">
        <v>69</v>
      </c>
      <c r="G98">
        <f t="shared" si="41"/>
        <v>16.929610689162171</v>
      </c>
      <c r="H98">
        <f t="shared" si="41"/>
        <v>21.45935117718194</v>
      </c>
      <c r="I98">
        <f t="shared" si="41"/>
        <v>146.525742710538</v>
      </c>
      <c r="J98">
        <f t="shared" si="41"/>
        <v>122.18649055875466</v>
      </c>
      <c r="K98">
        <f t="shared" si="31"/>
        <v>-1.5813761357978962E-3</v>
      </c>
      <c r="L98">
        <f t="shared" si="32"/>
        <v>-5.1968111024761732E-2</v>
      </c>
      <c r="M98">
        <f t="shared" si="33"/>
        <v>-4.3991930416031222E-2</v>
      </c>
      <c r="N98">
        <f t="shared" si="42"/>
        <v>-3.7524443007557973E-2</v>
      </c>
      <c r="O98">
        <f t="shared" si="34"/>
        <v>0.49960465604843857</v>
      </c>
      <c r="P98">
        <f t="shared" si="35"/>
        <v>0.48701089540176018</v>
      </c>
      <c r="Q98">
        <f t="shared" si="36"/>
        <v>0.48900379074322492</v>
      </c>
      <c r="R98">
        <f t="shared" si="37"/>
        <v>0.49061998987565753</v>
      </c>
      <c r="S98">
        <f t="shared" si="30"/>
        <v>60.295682787861395</v>
      </c>
      <c r="T98">
        <f t="shared" si="38"/>
        <v>75.765138129532374</v>
      </c>
      <c r="U98">
        <f t="shared" si="39"/>
        <v>69</v>
      </c>
      <c r="V98">
        <f t="shared" si="40"/>
        <v>0</v>
      </c>
    </row>
    <row r="99" spans="2:22" x14ac:dyDescent="0.35">
      <c r="B99">
        <v>33.299999999999997</v>
      </c>
      <c r="C99">
        <v>-3.9</v>
      </c>
      <c r="D99">
        <v>-0.4</v>
      </c>
      <c r="E99">
        <v>7</v>
      </c>
      <c r="F99">
        <v>69</v>
      </c>
      <c r="G99">
        <f t="shared" si="41"/>
        <v>16.629263529355644</v>
      </c>
      <c r="H99">
        <f t="shared" si="41"/>
        <v>18.117574032490143</v>
      </c>
      <c r="I99">
        <f t="shared" si="41"/>
        <v>131.35147191612208</v>
      </c>
      <c r="J99">
        <f t="shared" si="41"/>
        <v>108.85983619946418</v>
      </c>
      <c r="K99">
        <f t="shared" si="31"/>
        <v>-3.9189950831993392E-2</v>
      </c>
      <c r="L99">
        <f t="shared" si="32"/>
        <v>-0.47727185666827687</v>
      </c>
      <c r="M99">
        <f t="shared" si="33"/>
        <v>-0.38444110007137444</v>
      </c>
      <c r="N99">
        <f t="shared" si="42"/>
        <v>-0.41510835796803192</v>
      </c>
      <c r="O99">
        <f t="shared" si="34"/>
        <v>0.4902037660572342</v>
      </c>
      <c r="P99">
        <f t="shared" si="35"/>
        <v>0.38289654315994781</v>
      </c>
      <c r="Q99">
        <f t="shared" si="36"/>
        <v>0.40505620586079505</v>
      </c>
      <c r="R99">
        <f t="shared" si="37"/>
        <v>0.39768786759818631</v>
      </c>
      <c r="S99">
        <f t="shared" si="30"/>
        <v>52.896467773078982</v>
      </c>
      <c r="T99">
        <f t="shared" si="38"/>
        <v>259.32375018348381</v>
      </c>
      <c r="U99">
        <f t="shared" si="39"/>
        <v>39</v>
      </c>
      <c r="V99">
        <f t="shared" si="40"/>
        <v>1</v>
      </c>
    </row>
    <row r="100" spans="2:22" x14ac:dyDescent="0.35">
      <c r="B100">
        <v>38.1</v>
      </c>
      <c r="C100">
        <v>-5.8</v>
      </c>
      <c r="D100">
        <v>-0.6</v>
      </c>
      <c r="E100">
        <v>7</v>
      </c>
      <c r="F100">
        <v>69</v>
      </c>
      <c r="G100">
        <f t="shared" si="41"/>
        <v>17.321153199324453</v>
      </c>
      <c r="H100">
        <f t="shared" si="41"/>
        <v>20.092316740232672</v>
      </c>
      <c r="I100">
        <f t="shared" si="41"/>
        <v>143.35380625650726</v>
      </c>
      <c r="J100">
        <f t="shared" si="41"/>
        <v>117.13075899878029</v>
      </c>
      <c r="K100">
        <f t="shared" si="31"/>
        <v>4.744640807784184E-2</v>
      </c>
      <c r="L100">
        <f t="shared" si="32"/>
        <v>-0.22594885279317156</v>
      </c>
      <c r="M100">
        <f t="shared" si="33"/>
        <v>-0.11515733576596565</v>
      </c>
      <c r="N100">
        <f t="shared" si="42"/>
        <v>-0.18076841587112513</v>
      </c>
      <c r="O100">
        <f t="shared" si="34"/>
        <v>0.51185937732165376</v>
      </c>
      <c r="P100">
        <f t="shared" si="35"/>
        <v>0.44375188580210989</v>
      </c>
      <c r="Q100">
        <f t="shared" si="36"/>
        <v>0.47124243904602325</v>
      </c>
      <c r="R100">
        <f t="shared" si="37"/>
        <v>0.45493055791716336</v>
      </c>
      <c r="S100">
        <f t="shared" si="30"/>
        <v>64.576224522542063</v>
      </c>
      <c r="T100">
        <f t="shared" si="38"/>
        <v>19.569789474958199</v>
      </c>
      <c r="U100">
        <f t="shared" si="39"/>
        <v>69</v>
      </c>
      <c r="V100">
        <f t="shared" si="40"/>
        <v>0</v>
      </c>
    </row>
    <row r="101" spans="2:22" x14ac:dyDescent="0.35">
      <c r="B101">
        <v>42.9</v>
      </c>
      <c r="C101">
        <v>-4.7</v>
      </c>
      <c r="D101">
        <v>-0.6</v>
      </c>
      <c r="E101">
        <v>7</v>
      </c>
      <c r="F101">
        <v>69</v>
      </c>
      <c r="G101">
        <f t="shared" si="41"/>
        <v>19.008210884848527</v>
      </c>
      <c r="H101">
        <f t="shared" si="41"/>
        <v>22.371176477071185</v>
      </c>
      <c r="I101">
        <f t="shared" si="41"/>
        <v>149.51919211787464</v>
      </c>
      <c r="J101">
        <f t="shared" si="41"/>
        <v>121.9993746277266</v>
      </c>
      <c r="K101">
        <f t="shared" si="31"/>
        <v>0.25869473492632444</v>
      </c>
      <c r="L101">
        <f t="shared" si="32"/>
        <v>6.407874028350613E-2</v>
      </c>
      <c r="M101">
        <f t="shared" si="33"/>
        <v>2.316894861006813E-2</v>
      </c>
      <c r="N101">
        <f t="shared" si="42"/>
        <v>-4.2825996111904407E-2</v>
      </c>
      <c r="O101">
        <f t="shared" si="34"/>
        <v>0.56431540170944872</v>
      </c>
      <c r="P101">
        <f t="shared" si="35"/>
        <v>0.51601420580504243</v>
      </c>
      <c r="Q101">
        <f t="shared" si="36"/>
        <v>0.5057919780602631</v>
      </c>
      <c r="R101">
        <f t="shared" si="37"/>
        <v>0.48929513704072841</v>
      </c>
      <c r="S101">
        <f t="shared" si="30"/>
        <v>69.073742260336601</v>
      </c>
      <c r="T101">
        <f t="shared" si="38"/>
        <v>5.4379209595510902E-3</v>
      </c>
      <c r="U101">
        <f t="shared" si="39"/>
        <v>69</v>
      </c>
      <c r="V101">
        <f t="shared" si="40"/>
        <v>0</v>
      </c>
    </row>
    <row r="102" spans="2:22" x14ac:dyDescent="0.35">
      <c r="B102">
        <v>47.6</v>
      </c>
      <c r="C102">
        <v>-6.8</v>
      </c>
      <c r="D102">
        <v>-2.4</v>
      </c>
      <c r="E102">
        <v>8</v>
      </c>
      <c r="F102">
        <v>69</v>
      </c>
      <c r="G102">
        <f t="shared" si="41"/>
        <v>19.242722786048549</v>
      </c>
      <c r="H102">
        <f t="shared" si="41"/>
        <v>23.984823819860992</v>
      </c>
      <c r="I102">
        <f t="shared" si="41"/>
        <v>168.49558866986808</v>
      </c>
      <c r="J102">
        <f t="shared" si="41"/>
        <v>139.18973337656786</v>
      </c>
      <c r="K102">
        <f t="shared" si="31"/>
        <v>0.28805961508403666</v>
      </c>
      <c r="L102">
        <f t="shared" si="32"/>
        <v>0.26944559430198534</v>
      </c>
      <c r="M102">
        <f t="shared" si="33"/>
        <v>0.44892241885617246</v>
      </c>
      <c r="N102">
        <f t="shared" si="42"/>
        <v>0.44422820226141457</v>
      </c>
      <c r="O102">
        <f t="shared" si="34"/>
        <v>0.57152102835430096</v>
      </c>
      <c r="P102">
        <f t="shared" si="35"/>
        <v>0.56695679411547129</v>
      </c>
      <c r="Q102">
        <f t="shared" si="36"/>
        <v>0.61038299885298686</v>
      </c>
      <c r="R102">
        <f t="shared" si="37"/>
        <v>0.60926606424547769</v>
      </c>
      <c r="S102">
        <f t="shared" si="30"/>
        <v>76.761123859145201</v>
      </c>
      <c r="T102">
        <f t="shared" si="38"/>
        <v>60.235043556992892</v>
      </c>
      <c r="U102">
        <f t="shared" si="39"/>
        <v>84</v>
      </c>
      <c r="V102">
        <f t="shared" si="40"/>
        <v>1</v>
      </c>
    </row>
    <row r="103" spans="2:22" x14ac:dyDescent="0.35">
      <c r="B103">
        <v>38.1</v>
      </c>
      <c r="C103">
        <v>-6.9</v>
      </c>
      <c r="D103">
        <v>-2.2999999999999998</v>
      </c>
      <c r="E103">
        <v>7</v>
      </c>
      <c r="F103">
        <v>69</v>
      </c>
      <c r="G103">
        <f t="shared" si="41"/>
        <v>15.38759889491657</v>
      </c>
      <c r="H103">
        <f t="shared" si="41"/>
        <v>19.285796291226497</v>
      </c>
      <c r="I103">
        <f t="shared" si="41"/>
        <v>142.85712181495174</v>
      </c>
      <c r="J103">
        <f t="shared" si="41"/>
        <v>118.34731984048084</v>
      </c>
      <c r="K103">
        <f t="shared" si="31"/>
        <v>-0.19466748949760537</v>
      </c>
      <c r="L103">
        <f t="shared" si="32"/>
        <v>-0.32859368907295639</v>
      </c>
      <c r="M103">
        <f t="shared" si="33"/>
        <v>-0.12630092269671489</v>
      </c>
      <c r="N103">
        <f t="shared" si="42"/>
        <v>-0.1462996142490085</v>
      </c>
      <c r="O103">
        <f t="shared" si="34"/>
        <v>0.45148623512153369</v>
      </c>
      <c r="P103">
        <f t="shared" si="35"/>
        <v>0.41858283956128206</v>
      </c>
      <c r="Q103">
        <f t="shared" si="36"/>
        <v>0.46846667628166688</v>
      </c>
      <c r="R103">
        <f t="shared" si="37"/>
        <v>0.46349019325826496</v>
      </c>
      <c r="S103">
        <f t="shared" si="30"/>
        <v>60.048836208270771</v>
      </c>
      <c r="T103">
        <f t="shared" si="38"/>
        <v>80.123333226364394</v>
      </c>
      <c r="U103">
        <f t="shared" si="39"/>
        <v>69</v>
      </c>
      <c r="V103">
        <f t="shared" si="40"/>
        <v>0</v>
      </c>
    </row>
    <row r="104" spans="2:22" x14ac:dyDescent="0.35">
      <c r="B104">
        <v>60.4</v>
      </c>
      <c r="C104">
        <v>-5.7</v>
      </c>
      <c r="D104">
        <v>-4.7</v>
      </c>
      <c r="E104">
        <v>5</v>
      </c>
      <c r="F104">
        <v>69</v>
      </c>
      <c r="G104">
        <f t="shared" si="41"/>
        <v>17.529054637108569</v>
      </c>
      <c r="H104">
        <f t="shared" si="41"/>
        <v>27.796738490980495</v>
      </c>
      <c r="I104">
        <f t="shared" si="41"/>
        <v>156.97586917312083</v>
      </c>
      <c r="J104">
        <f t="shared" si="41"/>
        <v>127.65969424213129</v>
      </c>
      <c r="K104">
        <f t="shared" si="31"/>
        <v>7.347920544934694E-2</v>
      </c>
      <c r="L104">
        <f t="shared" si="32"/>
        <v>0.75458314761723311</v>
      </c>
      <c r="M104">
        <f t="shared" si="33"/>
        <v>0.1904665766964746</v>
      </c>
      <c r="N104">
        <f t="shared" si="42"/>
        <v>0.11754776179564863</v>
      </c>
      <c r="O104">
        <f t="shared" si="34"/>
        <v>0.51836154064621509</v>
      </c>
      <c r="P104">
        <f t="shared" si="35"/>
        <v>0.68017652293493835</v>
      </c>
      <c r="Q104">
        <f t="shared" si="36"/>
        <v>0.54747321334883892</v>
      </c>
      <c r="R104">
        <f t="shared" si="37"/>
        <v>0.52935314935946243</v>
      </c>
      <c r="S104">
        <f t="shared" si="30"/>
        <v>74.929586746643579</v>
      </c>
      <c r="T104">
        <f t="shared" si="38"/>
        <v>35.159998985971185</v>
      </c>
      <c r="U104">
        <f t="shared" si="39"/>
        <v>84</v>
      </c>
      <c r="V104">
        <f t="shared" si="40"/>
        <v>1</v>
      </c>
    </row>
    <row r="105" spans="2:22" x14ac:dyDescent="0.35">
      <c r="B105">
        <v>55.6</v>
      </c>
      <c r="C105">
        <v>-5.6</v>
      </c>
      <c r="D105">
        <v>-4.5</v>
      </c>
      <c r="E105">
        <v>5</v>
      </c>
      <c r="F105">
        <v>69</v>
      </c>
      <c r="G105">
        <f t="shared" si="41"/>
        <v>16.355784930661837</v>
      </c>
      <c r="H105">
        <f t="shared" si="41"/>
        <v>25.690796859592172</v>
      </c>
      <c r="I105">
        <f t="shared" si="41"/>
        <v>148.67022924764439</v>
      </c>
      <c r="J105">
        <f t="shared" si="41"/>
        <v>121.43243907361835</v>
      </c>
      <c r="K105">
        <f t="shared" si="31"/>
        <v>-7.3434124518910182E-2</v>
      </c>
      <c r="L105">
        <f t="shared" si="32"/>
        <v>0.48656262286178187</v>
      </c>
      <c r="M105">
        <f t="shared" si="33"/>
        <v>4.1216607269185523E-3</v>
      </c>
      <c r="N105">
        <f t="shared" si="42"/>
        <v>-5.8888973381307608E-2</v>
      </c>
      <c r="O105">
        <f t="shared" si="34"/>
        <v>0.48164971439684545</v>
      </c>
      <c r="P105">
        <f t="shared" si="35"/>
        <v>0.61929634048212967</v>
      </c>
      <c r="Q105">
        <f t="shared" si="36"/>
        <v>0.50103041372300028</v>
      </c>
      <c r="R105">
        <f t="shared" si="37"/>
        <v>0.48528200979909142</v>
      </c>
      <c r="S105">
        <f t="shared" si="30"/>
        <v>68.138256470413111</v>
      </c>
      <c r="T105">
        <f t="shared" si="38"/>
        <v>0.74260191078486892</v>
      </c>
      <c r="U105">
        <f t="shared" si="39"/>
        <v>69</v>
      </c>
      <c r="V105">
        <f t="shared" si="40"/>
        <v>0</v>
      </c>
    </row>
    <row r="106" spans="2:22" x14ac:dyDescent="0.35">
      <c r="B106">
        <v>55.6</v>
      </c>
      <c r="C106">
        <v>-5.6</v>
      </c>
      <c r="D106">
        <v>-4.5</v>
      </c>
      <c r="E106">
        <v>5</v>
      </c>
      <c r="F106">
        <v>69</v>
      </c>
      <c r="G106">
        <f t="shared" si="41"/>
        <v>16.355784930661837</v>
      </c>
      <c r="H106">
        <f t="shared" si="41"/>
        <v>25.690796859592172</v>
      </c>
      <c r="I106">
        <f t="shared" si="41"/>
        <v>148.67022924764439</v>
      </c>
      <c r="J106">
        <f t="shared" si="41"/>
        <v>121.43243907361835</v>
      </c>
      <c r="K106">
        <f t="shared" si="31"/>
        <v>-7.3434124518910182E-2</v>
      </c>
      <c r="L106">
        <f t="shared" si="32"/>
        <v>0.48656262286178187</v>
      </c>
      <c r="M106">
        <f t="shared" si="33"/>
        <v>4.1216607269185523E-3</v>
      </c>
      <c r="N106">
        <f t="shared" si="42"/>
        <v>-5.8888973381307608E-2</v>
      </c>
      <c r="O106">
        <f t="shared" si="34"/>
        <v>0.48164971439684545</v>
      </c>
      <c r="P106">
        <f t="shared" si="35"/>
        <v>0.61929634048212967</v>
      </c>
      <c r="Q106">
        <f t="shared" si="36"/>
        <v>0.50103041372300028</v>
      </c>
      <c r="R106">
        <f t="shared" si="37"/>
        <v>0.48528200979909142</v>
      </c>
      <c r="S106">
        <f t="shared" si="30"/>
        <v>68.138256470413111</v>
      </c>
      <c r="T106">
        <f t="shared" si="38"/>
        <v>0.74260191078486892</v>
      </c>
      <c r="U106">
        <f t="shared" si="39"/>
        <v>69</v>
      </c>
      <c r="V106">
        <f t="shared" si="40"/>
        <v>0</v>
      </c>
    </row>
    <row r="107" spans="2:22" x14ac:dyDescent="0.35">
      <c r="B107">
        <v>60.4</v>
      </c>
      <c r="C107">
        <v>-6.2</v>
      </c>
      <c r="D107">
        <v>-3.9</v>
      </c>
      <c r="E107">
        <v>6</v>
      </c>
      <c r="F107">
        <v>84</v>
      </c>
      <c r="G107">
        <f t="shared" si="41"/>
        <v>19.334880673459917</v>
      </c>
      <c r="H107">
        <f t="shared" si="41"/>
        <v>28.485008402840023</v>
      </c>
      <c r="I107">
        <f t="shared" si="41"/>
        <v>168.63206360577229</v>
      </c>
      <c r="J107">
        <f t="shared" si="41"/>
        <v>137.09285644394808</v>
      </c>
      <c r="K107">
        <f t="shared" si="31"/>
        <v>0.29959935061803211</v>
      </c>
      <c r="L107">
        <f t="shared" si="32"/>
        <v>0.84217838777038412</v>
      </c>
      <c r="M107">
        <f t="shared" si="33"/>
        <v>0.4519843635938694</v>
      </c>
      <c r="N107">
        <f t="shared" si="42"/>
        <v>0.38481741692376303</v>
      </c>
      <c r="O107">
        <f t="shared" si="34"/>
        <v>0.57434457182022991</v>
      </c>
      <c r="P107">
        <f t="shared" si="35"/>
        <v>0.69892381119713154</v>
      </c>
      <c r="Q107">
        <f t="shared" si="36"/>
        <v>0.61111093045835674</v>
      </c>
      <c r="R107">
        <f t="shared" si="37"/>
        <v>0.59503447786914621</v>
      </c>
      <c r="S107">
        <f t="shared" si="30"/>
        <v>82.309160277450204</v>
      </c>
      <c r="T107">
        <f t="shared" si="38"/>
        <v>2.8589389673522727</v>
      </c>
      <c r="U107">
        <f t="shared" si="39"/>
        <v>84</v>
      </c>
      <c r="V107">
        <f t="shared" si="40"/>
        <v>0</v>
      </c>
    </row>
    <row r="108" spans="2:22" x14ac:dyDescent="0.35">
      <c r="B108">
        <v>55.6</v>
      </c>
      <c r="C108">
        <v>-6.6</v>
      </c>
      <c r="D108">
        <v>-4.3</v>
      </c>
      <c r="E108">
        <v>6</v>
      </c>
      <c r="F108">
        <v>84</v>
      </c>
      <c r="G108">
        <f t="shared" si="41"/>
        <v>17.449290425937594</v>
      </c>
      <c r="H108">
        <f t="shared" si="41"/>
        <v>26.086266156935565</v>
      </c>
      <c r="I108">
        <f t="shared" si="41"/>
        <v>160.38065660250257</v>
      </c>
      <c r="J108">
        <f t="shared" si="41"/>
        <v>131.42187008552963</v>
      </c>
      <c r="K108">
        <f t="shared" si="31"/>
        <v>6.3491369054159863E-2</v>
      </c>
      <c r="L108">
        <f t="shared" si="32"/>
        <v>0.53689349956740573</v>
      </c>
      <c r="M108">
        <f t="shared" si="33"/>
        <v>0.26685621471535925</v>
      </c>
      <c r="N108">
        <f t="shared" si="42"/>
        <v>0.22414143830454392</v>
      </c>
      <c r="O108">
        <f t="shared" si="34"/>
        <v>0.51586751225624605</v>
      </c>
      <c r="P108">
        <f t="shared" si="35"/>
        <v>0.63108947111414371</v>
      </c>
      <c r="Q108">
        <f t="shared" si="36"/>
        <v>0.56632094807164635</v>
      </c>
      <c r="R108">
        <f t="shared" si="37"/>
        <v>0.55580193372582198</v>
      </c>
      <c r="S108">
        <f t="shared" ref="S108:S139" si="43">MMULT(O108:R108, $G$2:$G$5)+$H$2</f>
        <v>74.550674692641635</v>
      </c>
      <c r="T108">
        <f t="shared" si="38"/>
        <v>89.289748764283246</v>
      </c>
      <c r="U108">
        <f t="shared" si="39"/>
        <v>84</v>
      </c>
      <c r="V108">
        <f t="shared" si="40"/>
        <v>0</v>
      </c>
    </row>
    <row r="109" spans="2:22" x14ac:dyDescent="0.35">
      <c r="B109">
        <v>46.1</v>
      </c>
      <c r="C109">
        <v>-7.4</v>
      </c>
      <c r="D109">
        <v>-0.4</v>
      </c>
      <c r="E109">
        <v>9</v>
      </c>
      <c r="F109">
        <v>84</v>
      </c>
      <c r="G109">
        <f t="shared" si="41"/>
        <v>21.74373790416568</v>
      </c>
      <c r="H109">
        <f t="shared" si="41"/>
        <v>24.491429522986781</v>
      </c>
      <c r="I109">
        <f t="shared" si="41"/>
        <v>179.66975926047022</v>
      </c>
      <c r="J109">
        <f t="shared" si="41"/>
        <v>146.84753982181371</v>
      </c>
      <c r="K109">
        <f t="shared" si="31"/>
        <v>0.60122926165772794</v>
      </c>
      <c r="L109">
        <f t="shared" si="32"/>
        <v>0.33392066064386028</v>
      </c>
      <c r="M109">
        <f t="shared" si="33"/>
        <v>0.69962554328951243</v>
      </c>
      <c r="N109">
        <f t="shared" si="42"/>
        <v>0.66119672711774813</v>
      </c>
      <c r="O109">
        <f t="shared" si="34"/>
        <v>0.64593749153892388</v>
      </c>
      <c r="P109">
        <f t="shared" si="35"/>
        <v>0.58271302705661021</v>
      </c>
      <c r="Q109">
        <f t="shared" si="36"/>
        <v>0.66810474506696305</v>
      </c>
      <c r="R109">
        <f t="shared" si="37"/>
        <v>0.65952916533959705</v>
      </c>
      <c r="S109">
        <f t="shared" si="43"/>
        <v>86.863642348732853</v>
      </c>
      <c r="T109">
        <f t="shared" si="38"/>
        <v>8.2004475014562104</v>
      </c>
      <c r="U109">
        <f t="shared" si="39"/>
        <v>84</v>
      </c>
      <c r="V109">
        <f t="shared" si="40"/>
        <v>0</v>
      </c>
    </row>
    <row r="110" spans="2:22" x14ac:dyDescent="0.35">
      <c r="B110">
        <v>55.6</v>
      </c>
      <c r="C110">
        <v>-5.8</v>
      </c>
      <c r="D110">
        <v>-0.4</v>
      </c>
      <c r="E110">
        <v>9</v>
      </c>
      <c r="F110">
        <v>84</v>
      </c>
      <c r="G110">
        <f t="shared" si="41"/>
        <v>24.928374908959416</v>
      </c>
      <c r="H110">
        <f t="shared" si="41"/>
        <v>28.959610134264533</v>
      </c>
      <c r="I110">
        <f t="shared" si="41"/>
        <v>193.05725251957659</v>
      </c>
      <c r="J110">
        <f t="shared" si="41"/>
        <v>157.13854521444176</v>
      </c>
      <c r="K110">
        <f t="shared" si="31"/>
        <v>1</v>
      </c>
      <c r="L110">
        <f t="shared" si="32"/>
        <v>0.90258034915921215</v>
      </c>
      <c r="M110">
        <f t="shared" si="33"/>
        <v>0.99998666281734594</v>
      </c>
      <c r="N110">
        <f t="shared" si="42"/>
        <v>0.95277164159123551</v>
      </c>
      <c r="O110">
        <f t="shared" si="34"/>
        <v>0.7310585786300049</v>
      </c>
      <c r="P110">
        <f t="shared" si="35"/>
        <v>0.71147947639910469</v>
      </c>
      <c r="Q110">
        <f t="shared" si="36"/>
        <v>0.73105595637265841</v>
      </c>
      <c r="R110">
        <f t="shared" si="37"/>
        <v>0.72167223578572703</v>
      </c>
      <c r="S110">
        <f t="shared" si="43"/>
        <v>95.221813172457146</v>
      </c>
      <c r="T110">
        <f t="shared" si="38"/>
        <v>125.92909087753273</v>
      </c>
      <c r="U110">
        <f t="shared" si="39"/>
        <v>84</v>
      </c>
      <c r="V110">
        <f t="shared" si="40"/>
        <v>0</v>
      </c>
    </row>
    <row r="111" spans="2:22" x14ac:dyDescent="0.35">
      <c r="B111">
        <v>60.4</v>
      </c>
      <c r="C111">
        <v>-6.2</v>
      </c>
      <c r="D111">
        <v>-3.8</v>
      </c>
      <c r="E111">
        <v>6</v>
      </c>
      <c r="F111">
        <v>84</v>
      </c>
      <c r="G111">
        <f t="shared" si="41"/>
        <v>19.43131465083928</v>
      </c>
      <c r="H111">
        <f t="shared" si="41"/>
        <v>28.527734481016516</v>
      </c>
      <c r="I111">
        <f t="shared" si="41"/>
        <v>168.79416804535396</v>
      </c>
      <c r="J111">
        <f t="shared" si="41"/>
        <v>137.09475921776581</v>
      </c>
      <c r="K111">
        <f t="shared" si="31"/>
        <v>0.31167452537200391</v>
      </c>
      <c r="L111">
        <f t="shared" si="32"/>
        <v>0.84761608163754842</v>
      </c>
      <c r="M111">
        <f t="shared" si="33"/>
        <v>0.45562133057572485</v>
      </c>
      <c r="N111">
        <f t="shared" si="42"/>
        <v>0.3848713281882119</v>
      </c>
      <c r="O111">
        <f t="shared" si="34"/>
        <v>0.57729394106904175</v>
      </c>
      <c r="P111">
        <f t="shared" si="35"/>
        <v>0.70006682220915917</v>
      </c>
      <c r="Q111">
        <f t="shared" si="36"/>
        <v>0.61197492142590582</v>
      </c>
      <c r="R111">
        <f t="shared" si="37"/>
        <v>0.5950474687163102</v>
      </c>
      <c r="S111">
        <f t="shared" si="43"/>
        <v>82.731050704344241</v>
      </c>
      <c r="T111">
        <f t="shared" si="38"/>
        <v>1.610232314945246</v>
      </c>
      <c r="U111">
        <f t="shared" si="39"/>
        <v>84</v>
      </c>
      <c r="V111">
        <f t="shared" si="40"/>
        <v>0</v>
      </c>
    </row>
    <row r="112" spans="2:22" x14ac:dyDescent="0.35">
      <c r="B112">
        <v>41.3</v>
      </c>
      <c r="C112">
        <v>-6.3</v>
      </c>
      <c r="D112">
        <v>-2.2999999999999998</v>
      </c>
      <c r="E112">
        <v>8</v>
      </c>
      <c r="F112">
        <v>84</v>
      </c>
      <c r="G112">
        <f t="shared" ref="G112:J131" si="44">SUMPRODUCT($B112:$E112, INDEX($B$2:$E$5, G$11, 0))+ INDEX($F$2:$F$5, G$11, 1)</f>
        <v>17.644717132235325</v>
      </c>
      <c r="H112">
        <f t="shared" si="44"/>
        <v>21.178223108901676</v>
      </c>
      <c r="I112">
        <f t="shared" si="44"/>
        <v>156.57370762808355</v>
      </c>
      <c r="J112">
        <f t="shared" si="44"/>
        <v>130.59470093885267</v>
      </c>
      <c r="K112">
        <f t="shared" si="31"/>
        <v>8.7962117790935324E-2</v>
      </c>
      <c r="L112">
        <f t="shared" si="32"/>
        <v>-8.7746924293337525E-2</v>
      </c>
      <c r="M112">
        <f t="shared" si="33"/>
        <v>0.18144370067625526</v>
      </c>
      <c r="N112">
        <f t="shared" si="42"/>
        <v>0.20070526623041252</v>
      </c>
      <c r="O112">
        <f t="shared" si="34"/>
        <v>0.52197636140368608</v>
      </c>
      <c r="P112">
        <f t="shared" si="35"/>
        <v>0.47807733329448671</v>
      </c>
      <c r="Q112">
        <f t="shared" si="36"/>
        <v>0.54523688650626057</v>
      </c>
      <c r="R112">
        <f t="shared" si="37"/>
        <v>0.55000855625035394</v>
      </c>
      <c r="S112">
        <f t="shared" si="43"/>
        <v>66.30326916165275</v>
      </c>
      <c r="T112">
        <f t="shared" si="38"/>
        <v>313.17428236491054</v>
      </c>
      <c r="U112">
        <f t="shared" si="39"/>
        <v>69</v>
      </c>
      <c r="V112">
        <f t="shared" si="40"/>
        <v>1</v>
      </c>
    </row>
    <row r="113" spans="2:22" x14ac:dyDescent="0.35">
      <c r="B113">
        <v>50.9</v>
      </c>
      <c r="C113">
        <v>-6</v>
      </c>
      <c r="D113">
        <v>-2.5</v>
      </c>
      <c r="E113">
        <v>7</v>
      </c>
      <c r="F113">
        <v>84</v>
      </c>
      <c r="G113">
        <f t="shared" si="44"/>
        <v>19.149770282571058</v>
      </c>
      <c r="H113">
        <f t="shared" si="44"/>
        <v>25.129097241583739</v>
      </c>
      <c r="I113">
        <f t="shared" si="44"/>
        <v>163.14983744220189</v>
      </c>
      <c r="J113">
        <f t="shared" si="44"/>
        <v>133.63507681223911</v>
      </c>
      <c r="K113">
        <f t="shared" si="31"/>
        <v>0.27642038009848369</v>
      </c>
      <c r="L113">
        <f t="shared" si="32"/>
        <v>0.41507582373605789</v>
      </c>
      <c r="M113">
        <f t="shared" si="33"/>
        <v>0.32898541553653171</v>
      </c>
      <c r="N113">
        <f t="shared" si="42"/>
        <v>0.28684819410070084</v>
      </c>
      <c r="O113">
        <f t="shared" si="34"/>
        <v>0.56866841483763264</v>
      </c>
      <c r="P113">
        <f t="shared" si="35"/>
        <v>0.60230433937881733</v>
      </c>
      <c r="Q113">
        <f t="shared" si="36"/>
        <v>0.5815124923545798</v>
      </c>
      <c r="R113">
        <f t="shared" si="37"/>
        <v>0.5712243441696836</v>
      </c>
      <c r="S113">
        <f t="shared" si="43"/>
        <v>76.434483055310224</v>
      </c>
      <c r="T113">
        <f t="shared" si="38"/>
        <v>57.237046640388122</v>
      </c>
      <c r="U113">
        <f t="shared" si="39"/>
        <v>84</v>
      </c>
      <c r="V113">
        <f t="shared" si="40"/>
        <v>0</v>
      </c>
    </row>
    <row r="114" spans="2:22" x14ac:dyDescent="0.35">
      <c r="B114">
        <v>46.1</v>
      </c>
      <c r="C114">
        <v>-4.5</v>
      </c>
      <c r="D114">
        <v>-1.4</v>
      </c>
      <c r="E114">
        <v>7</v>
      </c>
      <c r="F114">
        <v>84</v>
      </c>
      <c r="G114">
        <f t="shared" si="44"/>
        <v>19.218813067576971</v>
      </c>
      <c r="H114">
        <f t="shared" si="44"/>
        <v>23.50973392106393</v>
      </c>
      <c r="I114">
        <f t="shared" si="44"/>
        <v>153.42793070580939</v>
      </c>
      <c r="J114">
        <f t="shared" si="44"/>
        <v>125.83542733968322</v>
      </c>
      <c r="K114">
        <f t="shared" si="31"/>
        <v>0.28506571151696902</v>
      </c>
      <c r="L114">
        <f t="shared" si="32"/>
        <v>0.20898150446979979</v>
      </c>
      <c r="M114">
        <f t="shared" si="33"/>
        <v>0.11086520925357046</v>
      </c>
      <c r="N114">
        <f t="shared" si="42"/>
        <v>6.5860832699377259E-2</v>
      </c>
      <c r="O114">
        <f t="shared" si="34"/>
        <v>0.57078771057477407</v>
      </c>
      <c r="P114">
        <f t="shared" si="35"/>
        <v>0.55205605901946031</v>
      </c>
      <c r="Q114">
        <f t="shared" si="36"/>
        <v>0.5276879485216025</v>
      </c>
      <c r="R114">
        <f t="shared" si="37"/>
        <v>0.51645925906380941</v>
      </c>
      <c r="S114">
        <f t="shared" si="43"/>
        <v>69.942141432118305</v>
      </c>
      <c r="T114">
        <f t="shared" si="38"/>
        <v>197.62338751456477</v>
      </c>
      <c r="U114">
        <f t="shared" si="39"/>
        <v>69</v>
      </c>
      <c r="V114">
        <f t="shared" si="40"/>
        <v>1</v>
      </c>
    </row>
    <row r="115" spans="2:22" x14ac:dyDescent="0.35">
      <c r="B115">
        <v>60.4</v>
      </c>
      <c r="C115">
        <v>-6.9</v>
      </c>
      <c r="D115">
        <v>-2.5</v>
      </c>
      <c r="E115">
        <v>7</v>
      </c>
      <c r="F115">
        <v>84</v>
      </c>
      <c r="G115">
        <f t="shared" si="44"/>
        <v>21.665823903367663</v>
      </c>
      <c r="H115">
        <f t="shared" si="44"/>
        <v>29.415057125575647</v>
      </c>
      <c r="I115">
        <f t="shared" si="44"/>
        <v>181.67162849979258</v>
      </c>
      <c r="J115">
        <f t="shared" si="44"/>
        <v>146.76450946987154</v>
      </c>
      <c r="K115">
        <f t="shared" si="31"/>
        <v>0.59147310308183454</v>
      </c>
      <c r="L115">
        <f t="shared" si="32"/>
        <v>0.96054451102870475</v>
      </c>
      <c r="M115">
        <f t="shared" si="33"/>
        <v>0.74453937997527087</v>
      </c>
      <c r="N115">
        <f t="shared" si="42"/>
        <v>0.65884422929634145</v>
      </c>
      <c r="O115">
        <f t="shared" si="34"/>
        <v>0.64370307251648773</v>
      </c>
      <c r="P115">
        <f t="shared" si="35"/>
        <v>0.7232308120577382</v>
      </c>
      <c r="Q115">
        <f t="shared" si="36"/>
        <v>0.67798769505831269</v>
      </c>
      <c r="R115">
        <f t="shared" si="37"/>
        <v>0.65900071282569073</v>
      </c>
      <c r="S115">
        <f t="shared" si="43"/>
        <v>91.914473614423272</v>
      </c>
      <c r="T115">
        <f t="shared" si="38"/>
        <v>62.638892593402176</v>
      </c>
      <c r="U115">
        <f t="shared" si="39"/>
        <v>84</v>
      </c>
      <c r="V115">
        <f t="shared" si="40"/>
        <v>0</v>
      </c>
    </row>
    <row r="116" spans="2:22" x14ac:dyDescent="0.35">
      <c r="B116">
        <v>50.9</v>
      </c>
      <c r="C116">
        <v>-5.6</v>
      </c>
      <c r="D116">
        <v>-0.4</v>
      </c>
      <c r="E116">
        <v>7</v>
      </c>
      <c r="F116">
        <v>84</v>
      </c>
      <c r="G116">
        <f t="shared" si="44"/>
        <v>21.281857148977192</v>
      </c>
      <c r="H116">
        <f t="shared" si="44"/>
        <v>26.055500199655853</v>
      </c>
      <c r="I116">
        <f t="shared" si="44"/>
        <v>165.73254302565977</v>
      </c>
      <c r="J116">
        <f t="shared" si="44"/>
        <v>133.22088670001068</v>
      </c>
      <c r="K116">
        <f t="shared" si="31"/>
        <v>0.54339393238932066</v>
      </c>
      <c r="L116">
        <f t="shared" si="32"/>
        <v>0.53297795514214252</v>
      </c>
      <c r="M116">
        <f t="shared" si="33"/>
        <v>0.3869308669697582</v>
      </c>
      <c r="N116">
        <f t="shared" si="42"/>
        <v>0.27511295133858171</v>
      </c>
      <c r="O116">
        <f t="shared" si="34"/>
        <v>0.63260157911075166</v>
      </c>
      <c r="P116">
        <f t="shared" si="35"/>
        <v>0.63017740449668336</v>
      </c>
      <c r="Q116">
        <f t="shared" si="36"/>
        <v>0.59554365018958688</v>
      </c>
      <c r="R116">
        <f t="shared" si="37"/>
        <v>0.56834769388508444</v>
      </c>
      <c r="S116">
        <f t="shared" si="43"/>
        <v>84.422960780771135</v>
      </c>
      <c r="T116">
        <f t="shared" si="38"/>
        <v>0.17889582207052782</v>
      </c>
      <c r="U116">
        <f t="shared" si="39"/>
        <v>84</v>
      </c>
      <c r="V116">
        <f t="shared" si="40"/>
        <v>0</v>
      </c>
    </row>
    <row r="117" spans="2:22" x14ac:dyDescent="0.35">
      <c r="B117">
        <v>55.6</v>
      </c>
      <c r="C117">
        <v>-6</v>
      </c>
      <c r="D117">
        <v>-2.4</v>
      </c>
      <c r="E117">
        <v>7</v>
      </c>
      <c r="F117">
        <v>84</v>
      </c>
      <c r="G117">
        <f t="shared" si="44"/>
        <v>20.610066902420652</v>
      </c>
      <c r="H117">
        <f t="shared" si="44"/>
        <v>27.324700048742297</v>
      </c>
      <c r="I117">
        <f t="shared" si="44"/>
        <v>171.56090883921945</v>
      </c>
      <c r="J117">
        <f t="shared" si="44"/>
        <v>139.62705480273945</v>
      </c>
      <c r="K117">
        <f t="shared" si="31"/>
        <v>0.45927436327446025</v>
      </c>
      <c r="L117">
        <f t="shared" si="32"/>
        <v>0.69450741279735451</v>
      </c>
      <c r="M117">
        <f t="shared" si="33"/>
        <v>0.51769578665236882</v>
      </c>
      <c r="N117">
        <f t="shared" si="42"/>
        <v>0.45661882422384692</v>
      </c>
      <c r="O117">
        <f t="shared" si="34"/>
        <v>0.6128420208278178</v>
      </c>
      <c r="P117">
        <f t="shared" si="35"/>
        <v>0.66696887193904719</v>
      </c>
      <c r="Q117">
        <f t="shared" si="36"/>
        <v>0.62660880650330186</v>
      </c>
      <c r="R117">
        <f t="shared" si="37"/>
        <v>0.61221176140720046</v>
      </c>
      <c r="S117">
        <f t="shared" si="43"/>
        <v>83.693321121828504</v>
      </c>
      <c r="T117">
        <f t="shared" si="38"/>
        <v>9.4051934316527405E-2</v>
      </c>
      <c r="U117">
        <f t="shared" si="39"/>
        <v>84</v>
      </c>
      <c r="V117">
        <f t="shared" si="40"/>
        <v>0</v>
      </c>
    </row>
    <row r="118" spans="2:22" x14ac:dyDescent="0.35">
      <c r="B118">
        <v>60.4</v>
      </c>
      <c r="C118">
        <v>-7.4</v>
      </c>
      <c r="D118">
        <v>-4.5</v>
      </c>
      <c r="E118">
        <v>5</v>
      </c>
      <c r="F118">
        <v>84</v>
      </c>
      <c r="G118">
        <f t="shared" si="44"/>
        <v>17.267285890749246</v>
      </c>
      <c r="H118">
        <f t="shared" si="44"/>
        <v>27.758280552779112</v>
      </c>
      <c r="I118">
        <f t="shared" si="44"/>
        <v>160.79140055525355</v>
      </c>
      <c r="J118">
        <f t="shared" si="44"/>
        <v>129.59363032996976</v>
      </c>
      <c r="K118">
        <f t="shared" si="31"/>
        <v>4.0701304513224734E-2</v>
      </c>
      <c r="L118">
        <f t="shared" si="32"/>
        <v>0.7496886545201229</v>
      </c>
      <c r="M118">
        <f t="shared" si="33"/>
        <v>0.27607164519960259</v>
      </c>
      <c r="N118">
        <f t="shared" si="42"/>
        <v>0.17234194641561107</v>
      </c>
      <c r="O118">
        <f t="shared" si="34"/>
        <v>0.51017392166042885</v>
      </c>
      <c r="P118">
        <f t="shared" si="35"/>
        <v>0.67911085476974498</v>
      </c>
      <c r="Q118">
        <f t="shared" si="36"/>
        <v>0.56858287347283665</v>
      </c>
      <c r="R118">
        <f t="shared" si="37"/>
        <v>0.54297915955259424</v>
      </c>
      <c r="S118">
        <f t="shared" si="43"/>
        <v>80.328692974684955</v>
      </c>
      <c r="T118">
        <f t="shared" si="38"/>
        <v>13.478495274127603</v>
      </c>
      <c r="U118">
        <f t="shared" si="39"/>
        <v>84</v>
      </c>
      <c r="V118">
        <f t="shared" si="40"/>
        <v>0</v>
      </c>
    </row>
    <row r="119" spans="2:22" x14ac:dyDescent="0.35">
      <c r="B119">
        <v>41.3</v>
      </c>
      <c r="C119">
        <v>-5.5</v>
      </c>
      <c r="D119">
        <v>-0.6</v>
      </c>
      <c r="E119">
        <v>8</v>
      </c>
      <c r="F119">
        <v>84</v>
      </c>
      <c r="G119">
        <f t="shared" si="44"/>
        <v>19.49804143056355</v>
      </c>
      <c r="H119">
        <f t="shared" si="44"/>
        <v>21.962877070633539</v>
      </c>
      <c r="I119">
        <f t="shared" si="44"/>
        <v>157.68650780545721</v>
      </c>
      <c r="J119">
        <f t="shared" si="44"/>
        <v>129.71875136895264</v>
      </c>
      <c r="K119">
        <f t="shared" si="31"/>
        <v>0.3200298535233117</v>
      </c>
      <c r="L119">
        <f t="shared" si="32"/>
        <v>1.2114991839721201E-2</v>
      </c>
      <c r="M119">
        <f t="shared" si="33"/>
        <v>0.20641042899631379</v>
      </c>
      <c r="N119">
        <f t="shared" si="42"/>
        <v>0.17588699909495387</v>
      </c>
      <c r="O119">
        <f t="shared" si="34"/>
        <v>0.57933152766391893</v>
      </c>
      <c r="P119">
        <f t="shared" si="35"/>
        <v>0.50302871091559842</v>
      </c>
      <c r="Q119">
        <f t="shared" si="36"/>
        <v>0.55142017258018716</v>
      </c>
      <c r="R119">
        <f t="shared" si="37"/>
        <v>0.54385873933528595</v>
      </c>
      <c r="S119">
        <f t="shared" si="43"/>
        <v>71.624302908811941</v>
      </c>
      <c r="T119">
        <f t="shared" si="38"/>
        <v>153.15787849284058</v>
      </c>
      <c r="U119">
        <f t="shared" si="39"/>
        <v>69</v>
      </c>
      <c r="V119">
        <f t="shared" si="40"/>
        <v>1</v>
      </c>
    </row>
    <row r="120" spans="2:22" x14ac:dyDescent="0.35">
      <c r="B120">
        <v>50.9</v>
      </c>
      <c r="C120">
        <v>-6.7</v>
      </c>
      <c r="D120">
        <v>-3.7</v>
      </c>
      <c r="E120">
        <v>5</v>
      </c>
      <c r="F120">
        <v>84</v>
      </c>
      <c r="G120">
        <f t="shared" si="44"/>
        <v>15.469217418267759</v>
      </c>
      <c r="H120">
        <f t="shared" si="44"/>
        <v>23.799551636016293</v>
      </c>
      <c r="I120">
        <f t="shared" si="44"/>
        <v>143.9771888381951</v>
      </c>
      <c r="J120">
        <f t="shared" si="44"/>
        <v>116.70649404407948</v>
      </c>
      <c r="K120">
        <f t="shared" si="31"/>
        <v>-0.18444746166706538</v>
      </c>
      <c r="L120">
        <f t="shared" si="32"/>
        <v>0.24586623806697472</v>
      </c>
      <c r="M120">
        <f t="shared" si="33"/>
        <v>-0.10117115579141733</v>
      </c>
      <c r="N120">
        <f t="shared" si="42"/>
        <v>-0.19278910900666701</v>
      </c>
      <c r="O120">
        <f t="shared" si="34"/>
        <v>0.45401842181935698</v>
      </c>
      <c r="P120">
        <f t="shared" si="35"/>
        <v>0.56115878105613526</v>
      </c>
      <c r="Q120">
        <f t="shared" si="36"/>
        <v>0.47472876290450017</v>
      </c>
      <c r="R120">
        <f t="shared" si="37"/>
        <v>0.45195145157253941</v>
      </c>
      <c r="S120">
        <f t="shared" si="43"/>
        <v>67.334451079612379</v>
      </c>
      <c r="T120">
        <f t="shared" si="38"/>
        <v>277.74052081783304</v>
      </c>
      <c r="U120">
        <f t="shared" si="39"/>
        <v>69</v>
      </c>
      <c r="V120">
        <f t="shared" si="40"/>
        <v>1</v>
      </c>
    </row>
    <row r="121" spans="2:22" x14ac:dyDescent="0.35">
      <c r="B121">
        <v>60.4</v>
      </c>
      <c r="C121">
        <v>-6.3</v>
      </c>
      <c r="D121">
        <v>-3.3</v>
      </c>
      <c r="E121">
        <v>6</v>
      </c>
      <c r="F121">
        <v>84</v>
      </c>
      <c r="G121">
        <f t="shared" si="44"/>
        <v>19.886741202376204</v>
      </c>
      <c r="H121">
        <f t="shared" si="44"/>
        <v>28.734076042807555</v>
      </c>
      <c r="I121">
        <f t="shared" si="44"/>
        <v>169.81006215520176</v>
      </c>
      <c r="J121">
        <f t="shared" si="44"/>
        <v>137.21781017745462</v>
      </c>
      <c r="K121">
        <f t="shared" si="31"/>
        <v>0.36870167852750679</v>
      </c>
      <c r="L121">
        <f t="shared" si="32"/>
        <v>0.87387691092446218</v>
      </c>
      <c r="M121">
        <f t="shared" si="33"/>
        <v>0.4784138792814403</v>
      </c>
      <c r="N121">
        <f t="shared" si="42"/>
        <v>0.38835772933934209</v>
      </c>
      <c r="O121">
        <f t="shared" si="34"/>
        <v>0.59114522097988287</v>
      </c>
      <c r="P121">
        <f t="shared" si="35"/>
        <v>0.70555176167091604</v>
      </c>
      <c r="Q121">
        <f t="shared" si="36"/>
        <v>0.61737326557431604</v>
      </c>
      <c r="R121">
        <f t="shared" si="37"/>
        <v>0.595887293635318</v>
      </c>
      <c r="S121">
        <f t="shared" si="43"/>
        <v>85.08725552842715</v>
      </c>
      <c r="T121">
        <f t="shared" si="38"/>
        <v>1.1821245840954009</v>
      </c>
      <c r="U121">
        <f t="shared" si="39"/>
        <v>84</v>
      </c>
      <c r="V121">
        <f t="shared" si="40"/>
        <v>0</v>
      </c>
    </row>
    <row r="122" spans="2:22" x14ac:dyDescent="0.35">
      <c r="B122">
        <v>41.3</v>
      </c>
      <c r="C122">
        <v>-9.3000000000000007</v>
      </c>
      <c r="D122">
        <v>-0.6</v>
      </c>
      <c r="E122">
        <v>7</v>
      </c>
      <c r="F122">
        <v>84</v>
      </c>
      <c r="G122">
        <f t="shared" si="44"/>
        <v>17.313723792772034</v>
      </c>
      <c r="H122">
        <f t="shared" si="44"/>
        <v>21.302996133254325</v>
      </c>
      <c r="I122">
        <f t="shared" si="44"/>
        <v>156.15814110285226</v>
      </c>
      <c r="J122">
        <f t="shared" si="44"/>
        <v>125.18290625348526</v>
      </c>
      <c r="K122">
        <f t="shared" si="31"/>
        <v>4.6516119969058023E-2</v>
      </c>
      <c r="L122">
        <f t="shared" si="32"/>
        <v>-7.1867219479165856E-2</v>
      </c>
      <c r="M122">
        <f t="shared" si="33"/>
        <v>0.17212007120052353</v>
      </c>
      <c r="N122">
        <f t="shared" si="42"/>
        <v>4.7372961724534646E-2</v>
      </c>
      <c r="O122">
        <f t="shared" si="34"/>
        <v>0.51162693358696743</v>
      </c>
      <c r="P122">
        <f t="shared" si="35"/>
        <v>0.48204092419665023</v>
      </c>
      <c r="Q122">
        <f t="shared" si="36"/>
        <v>0.54292410007370728</v>
      </c>
      <c r="R122">
        <f t="shared" si="37"/>
        <v>0.51184102604720072</v>
      </c>
      <c r="S122">
        <f t="shared" si="43"/>
        <v>79.058068204670022</v>
      </c>
      <c r="T122">
        <f t="shared" si="38"/>
        <v>24.422689869693382</v>
      </c>
      <c r="U122">
        <f t="shared" si="39"/>
        <v>84</v>
      </c>
      <c r="V122">
        <f t="shared" si="40"/>
        <v>0</v>
      </c>
    </row>
    <row r="123" spans="2:22" x14ac:dyDescent="0.35">
      <c r="B123">
        <v>50.9</v>
      </c>
      <c r="C123">
        <v>-6.6</v>
      </c>
      <c r="D123">
        <v>-4.4000000000000004</v>
      </c>
      <c r="E123">
        <v>5</v>
      </c>
      <c r="F123">
        <v>84</v>
      </c>
      <c r="G123">
        <f t="shared" si="44"/>
        <v>14.820922911972113</v>
      </c>
      <c r="H123">
        <f t="shared" si="44"/>
        <v>23.507757917872265</v>
      </c>
      <c r="I123">
        <f t="shared" si="44"/>
        <v>142.6370858491839</v>
      </c>
      <c r="J123">
        <f t="shared" si="44"/>
        <v>116.5796375367552</v>
      </c>
      <c r="K123">
        <f t="shared" si="31"/>
        <v>-0.26562496433051175</v>
      </c>
      <c r="L123">
        <f t="shared" si="32"/>
        <v>0.20873002104573213</v>
      </c>
      <c r="M123">
        <f t="shared" si="33"/>
        <v>-0.13123763846084491</v>
      </c>
      <c r="N123">
        <f t="shared" si="42"/>
        <v>-0.19638333268669528</v>
      </c>
      <c r="O123">
        <f t="shared" si="34"/>
        <v>0.43398147356580702</v>
      </c>
      <c r="P123">
        <f t="shared" si="35"/>
        <v>0.55199386882777679</v>
      </c>
      <c r="Q123">
        <f t="shared" si="36"/>
        <v>0.46723759999421721</v>
      </c>
      <c r="R123">
        <f t="shared" si="37"/>
        <v>0.45106134818039734</v>
      </c>
      <c r="S123">
        <f t="shared" si="43"/>
        <v>63.963853944147743</v>
      </c>
      <c r="T123">
        <f t="shared" si="38"/>
        <v>401.44714877144395</v>
      </c>
      <c r="U123">
        <f t="shared" si="39"/>
        <v>69</v>
      </c>
      <c r="V123">
        <f t="shared" si="40"/>
        <v>1</v>
      </c>
    </row>
    <row r="124" spans="2:22" x14ac:dyDescent="0.35">
      <c r="B124">
        <v>41.3</v>
      </c>
      <c r="C124">
        <v>-5.8</v>
      </c>
      <c r="D124">
        <v>-0.6</v>
      </c>
      <c r="E124">
        <v>8</v>
      </c>
      <c r="F124">
        <v>84</v>
      </c>
      <c r="G124">
        <f t="shared" si="44"/>
        <v>19.417811424483894</v>
      </c>
      <c r="H124">
        <f t="shared" si="44"/>
        <v>21.941010583359244</v>
      </c>
      <c r="I124">
        <f t="shared" si="44"/>
        <v>158.3026235412753</v>
      </c>
      <c r="J124">
        <f t="shared" si="44"/>
        <v>130.05936264075316</v>
      </c>
      <c r="K124">
        <f t="shared" si="31"/>
        <v>0.3099836916802412</v>
      </c>
      <c r="L124">
        <f t="shared" si="32"/>
        <v>9.3320716929974346E-3</v>
      </c>
      <c r="M124">
        <f t="shared" si="33"/>
        <v>0.22023357038562175</v>
      </c>
      <c r="N124">
        <f t="shared" si="42"/>
        <v>0.18553753358161229</v>
      </c>
      <c r="O124">
        <f t="shared" si="34"/>
        <v>0.57688128045119347</v>
      </c>
      <c r="P124">
        <f t="shared" si="35"/>
        <v>0.50233300099199329</v>
      </c>
      <c r="Q124">
        <f t="shared" si="36"/>
        <v>0.55483692607546864</v>
      </c>
      <c r="R124">
        <f t="shared" si="37"/>
        <v>0.54625177784416601</v>
      </c>
      <c r="S124">
        <f t="shared" si="43"/>
        <v>72.429003181126646</v>
      </c>
      <c r="T124">
        <f t="shared" si="38"/>
        <v>133.88796738237727</v>
      </c>
      <c r="U124">
        <f t="shared" si="39"/>
        <v>69</v>
      </c>
      <c r="V124">
        <f t="shared" si="40"/>
        <v>1</v>
      </c>
    </row>
    <row r="125" spans="2:22" x14ac:dyDescent="0.35">
      <c r="B125">
        <v>55.6</v>
      </c>
      <c r="C125">
        <v>-5.5</v>
      </c>
      <c r="D125">
        <v>-2.4</v>
      </c>
      <c r="E125">
        <v>7</v>
      </c>
      <c r="F125">
        <v>84</v>
      </c>
      <c r="G125">
        <f t="shared" si="44"/>
        <v>20.743783579220075</v>
      </c>
      <c r="H125">
        <f t="shared" si="44"/>
        <v>27.361144194199465</v>
      </c>
      <c r="I125">
        <f t="shared" si="44"/>
        <v>170.53404927952261</v>
      </c>
      <c r="J125">
        <f t="shared" si="44"/>
        <v>139.05936934973857</v>
      </c>
      <c r="K125">
        <f t="shared" si="31"/>
        <v>0.47601796634624427</v>
      </c>
      <c r="L125">
        <f t="shared" si="32"/>
        <v>0.69914561304189538</v>
      </c>
      <c r="M125">
        <f t="shared" si="33"/>
        <v>0.494657217670188</v>
      </c>
      <c r="N125">
        <f t="shared" si="42"/>
        <v>0.44053460007941614</v>
      </c>
      <c r="O125">
        <f t="shared" si="34"/>
        <v>0.6168071356614252</v>
      </c>
      <c r="P125">
        <f t="shared" si="35"/>
        <v>0.66799831636799212</v>
      </c>
      <c r="Q125">
        <f t="shared" si="36"/>
        <v>0.62120293848501607</v>
      </c>
      <c r="R125">
        <f t="shared" si="37"/>
        <v>0.60838640786893372</v>
      </c>
      <c r="S125">
        <f t="shared" si="43"/>
        <v>82.434480684225335</v>
      </c>
      <c r="T125">
        <f t="shared" si="38"/>
        <v>2.4508507280635761</v>
      </c>
      <c r="U125">
        <f t="shared" si="39"/>
        <v>84</v>
      </c>
      <c r="V125">
        <f t="shared" si="40"/>
        <v>0</v>
      </c>
    </row>
    <row r="126" spans="2:22" x14ac:dyDescent="0.35">
      <c r="B126">
        <v>50.9</v>
      </c>
      <c r="C126">
        <v>-5.8</v>
      </c>
      <c r="D126">
        <v>-4.4000000000000004</v>
      </c>
      <c r="E126">
        <v>4</v>
      </c>
      <c r="F126">
        <v>84</v>
      </c>
      <c r="G126">
        <f t="shared" si="44"/>
        <v>13.866798700735311</v>
      </c>
      <c r="H126">
        <f t="shared" si="44"/>
        <v>23.183163118698996</v>
      </c>
      <c r="I126">
        <f t="shared" si="44"/>
        <v>131.66161119736785</v>
      </c>
      <c r="J126">
        <f t="shared" si="44"/>
        <v>106.82108625367974</v>
      </c>
      <c r="K126">
        <f t="shared" si="31"/>
        <v>-0.38509754962435139</v>
      </c>
      <c r="L126">
        <f t="shared" si="32"/>
        <v>0.16741925197662111</v>
      </c>
      <c r="M126">
        <f t="shared" si="33"/>
        <v>-0.37748283089270118</v>
      </c>
      <c r="N126">
        <f t="shared" si="42"/>
        <v>-0.47287223218587648</v>
      </c>
      <c r="O126">
        <f t="shared" si="34"/>
        <v>0.40489802078623449</v>
      </c>
      <c r="P126">
        <f t="shared" si="35"/>
        <v>0.54175732314362679</v>
      </c>
      <c r="Q126">
        <f t="shared" si="36"/>
        <v>0.40673415081720377</v>
      </c>
      <c r="R126">
        <f t="shared" si="37"/>
        <v>0.38393665046106112</v>
      </c>
      <c r="S126">
        <f t="shared" si="43"/>
        <v>58.67008019290752</v>
      </c>
      <c r="T126">
        <f t="shared" si="38"/>
        <v>641.60483743373595</v>
      </c>
      <c r="U126">
        <f t="shared" si="39"/>
        <v>39</v>
      </c>
      <c r="V126">
        <f t="shared" si="40"/>
        <v>1</v>
      </c>
    </row>
    <row r="127" spans="2:22" x14ac:dyDescent="0.35">
      <c r="B127">
        <v>55.6</v>
      </c>
      <c r="C127">
        <v>-6.9</v>
      </c>
      <c r="D127">
        <v>-4.5999999999999996</v>
      </c>
      <c r="E127">
        <v>5</v>
      </c>
      <c r="F127">
        <v>84</v>
      </c>
      <c r="G127">
        <f t="shared" si="44"/>
        <v>15.911687593603967</v>
      </c>
      <c r="H127">
        <f t="shared" si="44"/>
        <v>25.553316003227039</v>
      </c>
      <c r="I127">
        <f t="shared" si="44"/>
        <v>151.17795966327455</v>
      </c>
      <c r="J127">
        <f t="shared" si="44"/>
        <v>122.90651847760292</v>
      </c>
      <c r="K127">
        <f t="shared" si="31"/>
        <v>-0.12904266725952118</v>
      </c>
      <c r="L127">
        <f t="shared" si="32"/>
        <v>0.46906560835881095</v>
      </c>
      <c r="M127">
        <f t="shared" si="33"/>
        <v>6.0384973098734029E-2</v>
      </c>
      <c r="N127">
        <f t="shared" si="42"/>
        <v>-1.7123901870236602E-2</v>
      </c>
      <c r="O127">
        <f t="shared" si="34"/>
        <v>0.46778402584313206</v>
      </c>
      <c r="P127">
        <f t="shared" si="35"/>
        <v>0.61516257459074486</v>
      </c>
      <c r="Q127">
        <f t="shared" si="36"/>
        <v>0.51509165777080723</v>
      </c>
      <c r="R127">
        <f t="shared" si="37"/>
        <v>0.49571912913786847</v>
      </c>
      <c r="S127">
        <f t="shared" si="43"/>
        <v>71.232532795651437</v>
      </c>
      <c r="T127">
        <f t="shared" si="38"/>
        <v>163.00821881411611</v>
      </c>
      <c r="U127">
        <f t="shared" si="39"/>
        <v>69</v>
      </c>
      <c r="V127">
        <f t="shared" si="40"/>
        <v>1</v>
      </c>
    </row>
    <row r="128" spans="2:22" x14ac:dyDescent="0.35">
      <c r="B128">
        <v>60.4</v>
      </c>
      <c r="C128">
        <v>-6.6</v>
      </c>
      <c r="D128">
        <v>-3.7</v>
      </c>
      <c r="E128">
        <v>5</v>
      </c>
      <c r="F128">
        <v>84</v>
      </c>
      <c r="G128">
        <f t="shared" si="44"/>
        <v>18.252704392663219</v>
      </c>
      <c r="H128">
        <f t="shared" si="44"/>
        <v>28.158399810922536</v>
      </c>
      <c r="I128">
        <f t="shared" si="44"/>
        <v>160.44526077639205</v>
      </c>
      <c r="J128">
        <f t="shared" si="44"/>
        <v>128.70055579571019</v>
      </c>
      <c r="K128">
        <f t="shared" si="31"/>
        <v>0.16409246745985451</v>
      </c>
      <c r="L128">
        <f t="shared" si="32"/>
        <v>0.80061132584870331</v>
      </c>
      <c r="M128">
        <f t="shared" si="33"/>
        <v>0.26830567068295896</v>
      </c>
      <c r="N128">
        <f t="shared" si="42"/>
        <v>0.14703847790011304</v>
      </c>
      <c r="O128">
        <f t="shared" si="34"/>
        <v>0.54093131385680082</v>
      </c>
      <c r="P128">
        <f t="shared" si="35"/>
        <v>0.69010523446510119</v>
      </c>
      <c r="Q128">
        <f t="shared" si="36"/>
        <v>0.5666769023976761</v>
      </c>
      <c r="R128">
        <f t="shared" si="37"/>
        <v>0.53669353280988397</v>
      </c>
      <c r="S128">
        <f t="shared" si="43"/>
        <v>81.705498238074156</v>
      </c>
      <c r="T128">
        <f t="shared" si="38"/>
        <v>5.2647383354808008</v>
      </c>
      <c r="U128">
        <f t="shared" si="39"/>
        <v>84</v>
      </c>
      <c r="V128">
        <f t="shared" si="40"/>
        <v>0</v>
      </c>
    </row>
    <row r="129" spans="2:22" x14ac:dyDescent="0.35">
      <c r="B129">
        <v>55.6</v>
      </c>
      <c r="C129">
        <v>-7.4</v>
      </c>
      <c r="D129">
        <v>-2.5</v>
      </c>
      <c r="E129">
        <v>7</v>
      </c>
      <c r="F129">
        <v>84</v>
      </c>
      <c r="G129">
        <f t="shared" si="44"/>
        <v>20.139226230002901</v>
      </c>
      <c r="H129">
        <f t="shared" si="44"/>
        <v>27.179930363285735</v>
      </c>
      <c r="I129">
        <f t="shared" si="44"/>
        <v>174.27401116678897</v>
      </c>
      <c r="J129">
        <f t="shared" si="44"/>
        <v>141.2146712973242</v>
      </c>
      <c r="K129">
        <f t="shared" si="31"/>
        <v>0.40031709991949316</v>
      </c>
      <c r="L129">
        <f t="shared" si="32"/>
        <v>0.67608275824547581</v>
      </c>
      <c r="M129">
        <f t="shared" si="33"/>
        <v>0.57856681282062006</v>
      </c>
      <c r="N129">
        <f t="shared" si="42"/>
        <v>0.50160074056380433</v>
      </c>
      <c r="O129">
        <f t="shared" si="34"/>
        <v>0.59876384439084629</v>
      </c>
      <c r="P129">
        <f t="shared" si="35"/>
        <v>0.66286384961916534</v>
      </c>
      <c r="Q129">
        <f t="shared" si="36"/>
        <v>0.6407375633537844</v>
      </c>
      <c r="R129">
        <f t="shared" si="37"/>
        <v>0.62283543736986569</v>
      </c>
      <c r="S129">
        <f t="shared" si="43"/>
        <v>86.752659920065028</v>
      </c>
      <c r="T129">
        <f t="shared" si="38"/>
        <v>7.5771366355324075</v>
      </c>
      <c r="U129">
        <f t="shared" si="39"/>
        <v>84</v>
      </c>
      <c r="V129">
        <f t="shared" si="40"/>
        <v>0</v>
      </c>
    </row>
    <row r="130" spans="2:22" x14ac:dyDescent="0.35">
      <c r="B130">
        <v>60.4</v>
      </c>
      <c r="C130">
        <v>-6.8</v>
      </c>
      <c r="D130">
        <v>-3.6</v>
      </c>
      <c r="E130">
        <v>5</v>
      </c>
      <c r="F130">
        <v>84</v>
      </c>
      <c r="G130">
        <f t="shared" si="44"/>
        <v>18.295651699322811</v>
      </c>
      <c r="H130">
        <f t="shared" si="44"/>
        <v>28.186548230916163</v>
      </c>
      <c r="I130">
        <f t="shared" si="44"/>
        <v>161.01810903985245</v>
      </c>
      <c r="J130">
        <f t="shared" si="44"/>
        <v>128.92953275072827</v>
      </c>
      <c r="K130">
        <f t="shared" si="31"/>
        <v>0.16947020098511278</v>
      </c>
      <c r="L130">
        <f t="shared" si="32"/>
        <v>0.80419373961805141</v>
      </c>
      <c r="M130">
        <f t="shared" si="33"/>
        <v>0.28115806525768661</v>
      </c>
      <c r="N130">
        <f t="shared" si="42"/>
        <v>0.15352607882233427</v>
      </c>
      <c r="O130">
        <f t="shared" si="34"/>
        <v>0.54226644042885785</v>
      </c>
      <c r="P130">
        <f t="shared" si="35"/>
        <v>0.69087084724483239</v>
      </c>
      <c r="Q130">
        <f t="shared" si="36"/>
        <v>0.56983011616960566</v>
      </c>
      <c r="R130">
        <f t="shared" si="37"/>
        <v>0.53830630845222927</v>
      </c>
      <c r="S130">
        <f t="shared" si="43"/>
        <v>82.667854945631333</v>
      </c>
      <c r="T130">
        <f t="shared" si="38"/>
        <v>1.7746104458788976</v>
      </c>
      <c r="U130">
        <f t="shared" si="39"/>
        <v>84</v>
      </c>
      <c r="V130">
        <f t="shared" si="40"/>
        <v>0</v>
      </c>
    </row>
    <row r="131" spans="2:22" x14ac:dyDescent="0.35">
      <c r="B131">
        <v>55.6</v>
      </c>
      <c r="C131">
        <v>-7.4</v>
      </c>
      <c r="D131">
        <v>-4.5</v>
      </c>
      <c r="E131">
        <v>5</v>
      </c>
      <c r="F131">
        <v>84</v>
      </c>
      <c r="G131">
        <f t="shared" si="44"/>
        <v>15.874404894183902</v>
      </c>
      <c r="H131">
        <f t="shared" si="44"/>
        <v>25.559597935946368</v>
      </c>
      <c r="I131">
        <f t="shared" si="44"/>
        <v>152.36692366255309</v>
      </c>
      <c r="J131">
        <f t="shared" si="44"/>
        <v>123.47610670442153</v>
      </c>
      <c r="K131">
        <f t="shared" si="31"/>
        <v>-0.13371109557733352</v>
      </c>
      <c r="L131">
        <f t="shared" si="32"/>
        <v>0.46986510198143483</v>
      </c>
      <c r="M131">
        <f t="shared" si="33"/>
        <v>8.7060509062770963E-2</v>
      </c>
      <c r="N131">
        <f t="shared" si="42"/>
        <v>-9.857664613570627E-4</v>
      </c>
      <c r="O131">
        <f t="shared" si="34"/>
        <v>0.46662194086644382</v>
      </c>
      <c r="P131">
        <f t="shared" si="35"/>
        <v>0.6153518273424089</v>
      </c>
      <c r="Q131">
        <f t="shared" si="36"/>
        <v>0.52175139022065464</v>
      </c>
      <c r="R131">
        <f t="shared" si="37"/>
        <v>0.4997535584046171</v>
      </c>
      <c r="S131">
        <f t="shared" si="43"/>
        <v>73.03322418343059</v>
      </c>
      <c r="T131">
        <f t="shared" si="38"/>
        <v>120.27017181089164</v>
      </c>
      <c r="U131">
        <f t="shared" si="39"/>
        <v>69</v>
      </c>
      <c r="V131">
        <f t="shared" si="40"/>
        <v>1</v>
      </c>
    </row>
    <row r="132" spans="2:22" x14ac:dyDescent="0.35">
      <c r="B132">
        <v>60.4</v>
      </c>
      <c r="C132">
        <v>-6.6</v>
      </c>
      <c r="D132">
        <v>-4.4000000000000004</v>
      </c>
      <c r="E132">
        <v>6</v>
      </c>
      <c r="F132">
        <v>84</v>
      </c>
      <c r="G132">
        <f t="shared" ref="G132:J151" si="45">SUMPRODUCT($B132:$E132, INDEX($B$2:$E$5, G$11, 0))+ INDEX($F$2:$F$5, G$11, 1)</f>
        <v>18.74573744512357</v>
      </c>
      <c r="H132">
        <f t="shared" si="45"/>
        <v>28.242222695591817</v>
      </c>
      <c r="I132">
        <f t="shared" si="45"/>
        <v>168.64302905562135</v>
      </c>
      <c r="J132">
        <f t="shared" si="45"/>
        <v>137.53749093726015</v>
      </c>
      <c r="K132">
        <f t="shared" si="31"/>
        <v>0.22582859439074543</v>
      </c>
      <c r="L132">
        <f t="shared" si="32"/>
        <v>0.81127935823892949</v>
      </c>
      <c r="M132">
        <f t="shared" si="33"/>
        <v>0.45223038387033543</v>
      </c>
      <c r="N132">
        <f t="shared" si="42"/>
        <v>0.3974152399170634</v>
      </c>
      <c r="O132">
        <f t="shared" si="34"/>
        <v>0.55621842987611403</v>
      </c>
      <c r="P132">
        <f t="shared" si="35"/>
        <v>0.69238206076223963</v>
      </c>
      <c r="Q132">
        <f t="shared" si="36"/>
        <v>0.61116939665148606</v>
      </c>
      <c r="R132">
        <f t="shared" si="37"/>
        <v>0.59806648562157383</v>
      </c>
      <c r="S132">
        <f t="shared" si="43"/>
        <v>81.219651482722227</v>
      </c>
      <c r="T132">
        <f t="shared" si="38"/>
        <v>7.7303378775287088</v>
      </c>
      <c r="U132">
        <f t="shared" si="39"/>
        <v>84</v>
      </c>
      <c r="V132">
        <f t="shared" si="40"/>
        <v>0</v>
      </c>
    </row>
    <row r="133" spans="2:22" x14ac:dyDescent="0.35">
      <c r="B133">
        <v>55.6</v>
      </c>
      <c r="C133">
        <v>-5.7</v>
      </c>
      <c r="D133">
        <v>-2.7</v>
      </c>
      <c r="E133">
        <v>8</v>
      </c>
      <c r="F133">
        <v>84</v>
      </c>
      <c r="G133">
        <f t="shared" si="45"/>
        <v>21.569065870478102</v>
      </c>
      <c r="H133">
        <f t="shared" si="45"/>
        <v>27.601293733391856</v>
      </c>
      <c r="I133">
        <f t="shared" si="45"/>
        <v>179.79097914095738</v>
      </c>
      <c r="J133">
        <f t="shared" si="45"/>
        <v>148.13098976775979</v>
      </c>
      <c r="K133">
        <f t="shared" si="31"/>
        <v>0.57935735106430908</v>
      </c>
      <c r="L133">
        <f t="shared" si="32"/>
        <v>0.72970914080296256</v>
      </c>
      <c r="M133">
        <f t="shared" si="33"/>
        <v>0.70234522637785957</v>
      </c>
      <c r="N133">
        <f t="shared" si="42"/>
        <v>0.69756069681193389</v>
      </c>
      <c r="O133">
        <f t="shared" si="34"/>
        <v>0.64091951942128522</v>
      </c>
      <c r="P133">
        <f t="shared" si="35"/>
        <v>0.67474144228868171</v>
      </c>
      <c r="Q133">
        <f t="shared" si="36"/>
        <v>0.66870753379475201</v>
      </c>
      <c r="R133">
        <f t="shared" si="37"/>
        <v>0.66764672554747406</v>
      </c>
      <c r="S133">
        <f t="shared" si="43"/>
        <v>84.204153500430394</v>
      </c>
      <c r="T133">
        <f t="shared" si="38"/>
        <v>4.1678651737982811E-2</v>
      </c>
      <c r="U133">
        <f t="shared" si="39"/>
        <v>84</v>
      </c>
      <c r="V133">
        <f t="shared" si="40"/>
        <v>0</v>
      </c>
    </row>
    <row r="134" spans="2:22" x14ac:dyDescent="0.35">
      <c r="B134">
        <v>55.6</v>
      </c>
      <c r="C134">
        <v>-7.4</v>
      </c>
      <c r="D134">
        <v>-2.5</v>
      </c>
      <c r="E134">
        <v>8</v>
      </c>
      <c r="F134">
        <v>84</v>
      </c>
      <c r="G134">
        <f t="shared" si="45"/>
        <v>21.307297124118779</v>
      </c>
      <c r="H134">
        <f t="shared" si="45"/>
        <v>27.562835795190473</v>
      </c>
      <c r="I134">
        <f t="shared" si="45"/>
        <v>183.60651052309009</v>
      </c>
      <c r="J134">
        <f t="shared" si="45"/>
        <v>150.06492585559823</v>
      </c>
      <c r="K134">
        <f t="shared" si="31"/>
        <v>0.54657945012818687</v>
      </c>
      <c r="L134">
        <f t="shared" si="32"/>
        <v>0.72481464770585236</v>
      </c>
      <c r="M134">
        <f t="shared" si="33"/>
        <v>0.78795029488098756</v>
      </c>
      <c r="N134">
        <f t="shared" si="42"/>
        <v>0.75235488143189588</v>
      </c>
      <c r="O134">
        <f t="shared" si="34"/>
        <v>0.63334163378917874</v>
      </c>
      <c r="P134">
        <f t="shared" si="35"/>
        <v>0.67366635291829746</v>
      </c>
      <c r="Q134">
        <f t="shared" si="36"/>
        <v>0.68739104979399368</v>
      </c>
      <c r="R134">
        <f t="shared" si="37"/>
        <v>0.67969159939780832</v>
      </c>
      <c r="S134">
        <f t="shared" si="43"/>
        <v>88.987974193069121</v>
      </c>
      <c r="T134">
        <f t="shared" si="38"/>
        <v>24.879886550723548</v>
      </c>
      <c r="U134">
        <f t="shared" si="39"/>
        <v>84</v>
      </c>
      <c r="V134">
        <f t="shared" si="40"/>
        <v>0</v>
      </c>
    </row>
    <row r="135" spans="2:22" x14ac:dyDescent="0.35">
      <c r="B135">
        <v>50.9</v>
      </c>
      <c r="C135">
        <v>-6.3</v>
      </c>
      <c r="D135">
        <v>-2.7</v>
      </c>
      <c r="E135">
        <v>8</v>
      </c>
      <c r="F135">
        <v>84</v>
      </c>
      <c r="G135">
        <f t="shared" si="45"/>
        <v>20.044743215848563</v>
      </c>
      <c r="H135">
        <f t="shared" si="45"/>
        <v>25.404684029861194</v>
      </c>
      <c r="I135">
        <f t="shared" si="45"/>
        <v>172.77424365515776</v>
      </c>
      <c r="J135">
        <f t="shared" si="45"/>
        <v>142.82213709467823</v>
      </c>
      <c r="K135">
        <f t="shared" si="31"/>
        <v>0.38848621895616353</v>
      </c>
      <c r="L135">
        <f t="shared" si="32"/>
        <v>0.45014940531538183</v>
      </c>
      <c r="M135">
        <f t="shared" si="33"/>
        <v>0.54491810502249627</v>
      </c>
      <c r="N135">
        <f t="shared" si="42"/>
        <v>0.54714504692655352</v>
      </c>
      <c r="O135">
        <f t="shared" si="34"/>
        <v>0.59591823427680191</v>
      </c>
      <c r="P135">
        <f t="shared" si="35"/>
        <v>0.6106747558143667</v>
      </c>
      <c r="Q135">
        <f t="shared" si="36"/>
        <v>0.63295575081974709</v>
      </c>
      <c r="R135">
        <f t="shared" si="37"/>
        <v>0.63347296677429554</v>
      </c>
      <c r="S135">
        <f t="shared" si="43"/>
        <v>79.052785494243622</v>
      </c>
      <c r="T135">
        <f t="shared" si="38"/>
        <v>24.474931365966324</v>
      </c>
      <c r="U135">
        <f t="shared" si="39"/>
        <v>84</v>
      </c>
      <c r="V135">
        <f t="shared" si="40"/>
        <v>0</v>
      </c>
    </row>
    <row r="136" spans="2:22" x14ac:dyDescent="0.35">
      <c r="B136">
        <v>50.9</v>
      </c>
      <c r="C136">
        <v>-5.8</v>
      </c>
      <c r="D136">
        <v>-2.6</v>
      </c>
      <c r="E136">
        <v>8</v>
      </c>
      <c r="F136">
        <v>84</v>
      </c>
      <c r="G136">
        <f t="shared" si="45"/>
        <v>20.274893870027348</v>
      </c>
      <c r="H136">
        <f t="shared" si="45"/>
        <v>25.483854253494854</v>
      </c>
      <c r="I136">
        <f t="shared" si="45"/>
        <v>171.90948853504256</v>
      </c>
      <c r="J136">
        <f t="shared" si="45"/>
        <v>142.25635441549505</v>
      </c>
      <c r="K136">
        <f t="shared" si="31"/>
        <v>0.41730499678191957</v>
      </c>
      <c r="L136">
        <f t="shared" si="32"/>
        <v>0.46022529942708679</v>
      </c>
      <c r="M136">
        <f t="shared" si="33"/>
        <v>0.52551650302217023</v>
      </c>
      <c r="N136">
        <f t="shared" si="42"/>
        <v>0.53111473404657117</v>
      </c>
      <c r="O136">
        <f t="shared" si="34"/>
        <v>0.60283817975317655</v>
      </c>
      <c r="P136">
        <f t="shared" si="35"/>
        <v>0.61306762206479359</v>
      </c>
      <c r="Q136">
        <f t="shared" si="36"/>
        <v>0.62843680180940398</v>
      </c>
      <c r="R136">
        <f t="shared" si="37"/>
        <v>0.62974306843708572</v>
      </c>
      <c r="S136">
        <f t="shared" si="43"/>
        <v>78.197081398325608</v>
      </c>
      <c r="T136">
        <f t="shared" si="38"/>
        <v>33.673864297658682</v>
      </c>
      <c r="U136">
        <f t="shared" si="39"/>
        <v>84</v>
      </c>
      <c r="V136">
        <f t="shared" si="40"/>
        <v>0</v>
      </c>
    </row>
    <row r="137" spans="2:22" x14ac:dyDescent="0.35">
      <c r="B137">
        <v>55.6</v>
      </c>
      <c r="C137">
        <v>-5.5</v>
      </c>
      <c r="D137">
        <v>-2.5</v>
      </c>
      <c r="E137">
        <v>9</v>
      </c>
      <c r="F137">
        <v>84</v>
      </c>
      <c r="G137">
        <f t="shared" si="45"/>
        <v>22.983491390072476</v>
      </c>
      <c r="H137">
        <f t="shared" si="45"/>
        <v>28.084228979832453</v>
      </c>
      <c r="I137">
        <f t="shared" si="45"/>
        <v>189.03694355254311</v>
      </c>
      <c r="J137">
        <f t="shared" si="45"/>
        <v>156.75797569246896</v>
      </c>
      <c r="K137">
        <f t="shared" si="31"/>
        <v>0.75646749200966057</v>
      </c>
      <c r="L137">
        <f t="shared" si="32"/>
        <v>0.7911716980954846</v>
      </c>
      <c r="M137">
        <f t="shared" si="33"/>
        <v>0.90978721480906577</v>
      </c>
      <c r="N137">
        <f t="shared" si="42"/>
        <v>0.94198897055115194</v>
      </c>
      <c r="O137">
        <f t="shared" si="34"/>
        <v>0.68058629722360009</v>
      </c>
      <c r="P137">
        <f t="shared" si="35"/>
        <v>0.68808286149852715</v>
      </c>
      <c r="Q137">
        <f t="shared" si="36"/>
        <v>0.71295661834721746</v>
      </c>
      <c r="R137">
        <f t="shared" si="37"/>
        <v>0.7195012450619872</v>
      </c>
      <c r="S137">
        <f t="shared" si="43"/>
        <v>87.083944292917877</v>
      </c>
      <c r="T137">
        <f t="shared" si="38"/>
        <v>9.5107124018207454</v>
      </c>
      <c r="U137">
        <f t="shared" si="39"/>
        <v>84</v>
      </c>
      <c r="V137">
        <f t="shared" si="40"/>
        <v>0</v>
      </c>
    </row>
    <row r="138" spans="2:22" x14ac:dyDescent="0.35">
      <c r="B138">
        <v>46.1</v>
      </c>
      <c r="C138">
        <v>-7.3</v>
      </c>
      <c r="D138">
        <v>-2.2999999999999998</v>
      </c>
      <c r="E138">
        <v>9</v>
      </c>
      <c r="F138">
        <v>84</v>
      </c>
      <c r="G138">
        <f t="shared" si="45"/>
        <v>19.938235669317695</v>
      </c>
      <c r="H138">
        <f t="shared" si="45"/>
        <v>23.686922866724824</v>
      </c>
      <c r="I138">
        <f t="shared" si="45"/>
        <v>176.38440299647885</v>
      </c>
      <c r="J138">
        <f t="shared" si="45"/>
        <v>146.6978500286767</v>
      </c>
      <c r="K138">
        <f t="shared" si="31"/>
        <v>0.37514966194661881</v>
      </c>
      <c r="L138">
        <f t="shared" si="32"/>
        <v>0.23153211721664535</v>
      </c>
      <c r="M138">
        <f t="shared" si="33"/>
        <v>0.62591545683781669</v>
      </c>
      <c r="N138">
        <f t="shared" si="42"/>
        <v>0.65695556826433377</v>
      </c>
      <c r="O138">
        <f t="shared" si="34"/>
        <v>0.59270272977767036</v>
      </c>
      <c r="P138">
        <f t="shared" si="35"/>
        <v>0.55762582944286587</v>
      </c>
      <c r="Q138">
        <f t="shared" si="36"/>
        <v>0.65156272850426444</v>
      </c>
      <c r="R138">
        <f t="shared" si="37"/>
        <v>0.65857616787136442</v>
      </c>
      <c r="S138">
        <f t="shared" si="43"/>
        <v>79.044883106114341</v>
      </c>
      <c r="T138">
        <f t="shared" si="38"/>
        <v>24.553183432071062</v>
      </c>
      <c r="U138">
        <f t="shared" si="39"/>
        <v>84</v>
      </c>
      <c r="V138">
        <f t="shared" si="40"/>
        <v>0</v>
      </c>
    </row>
    <row r="139" spans="2:22" x14ac:dyDescent="0.35">
      <c r="B139">
        <v>55.6</v>
      </c>
      <c r="C139">
        <v>-6.6</v>
      </c>
      <c r="D139">
        <v>-4.5</v>
      </c>
      <c r="E139">
        <v>5</v>
      </c>
      <c r="F139">
        <v>84</v>
      </c>
      <c r="G139">
        <f t="shared" si="45"/>
        <v>16.088351577062987</v>
      </c>
      <c r="H139">
        <f t="shared" si="45"/>
        <v>25.617908568677837</v>
      </c>
      <c r="I139">
        <f t="shared" si="45"/>
        <v>150.7239483670381</v>
      </c>
      <c r="J139">
        <f t="shared" si="45"/>
        <v>122.56780997962012</v>
      </c>
      <c r="K139">
        <f t="shared" si="31"/>
        <v>-0.10692133066247833</v>
      </c>
      <c r="L139">
        <f t="shared" si="32"/>
        <v>0.47728622237270035</v>
      </c>
      <c r="M139">
        <f t="shared" si="33"/>
        <v>5.0198798691280855E-2</v>
      </c>
      <c r="N139">
        <f t="shared" si="42"/>
        <v>-2.6720525092445935E-2</v>
      </c>
      <c r="O139">
        <f t="shared" si="34"/>
        <v>0.47329510373316697</v>
      </c>
      <c r="P139">
        <f t="shared" si="35"/>
        <v>0.617106851260388</v>
      </c>
      <c r="Q139">
        <f t="shared" si="36"/>
        <v>0.51254706498410985</v>
      </c>
      <c r="R139">
        <f t="shared" si="37"/>
        <v>0.49332026615878638</v>
      </c>
      <c r="S139">
        <f t="shared" si="43"/>
        <v>70.860676616616487</v>
      </c>
      <c r="T139">
        <f t="shared" si="38"/>
        <v>172.64181897312875</v>
      </c>
      <c r="U139">
        <f t="shared" si="39"/>
        <v>69</v>
      </c>
      <c r="V139">
        <f t="shared" si="40"/>
        <v>1</v>
      </c>
    </row>
    <row r="140" spans="2:22" x14ac:dyDescent="0.35">
      <c r="B140">
        <v>55.6</v>
      </c>
      <c r="C140">
        <v>-7.3</v>
      </c>
      <c r="D140">
        <v>-2.2999999999999998</v>
      </c>
      <c r="E140">
        <v>9</v>
      </c>
      <c r="F140">
        <v>84</v>
      </c>
      <c r="G140">
        <f t="shared" si="45"/>
        <v>22.694979308353272</v>
      </c>
      <c r="H140">
        <f t="shared" si="45"/>
        <v>28.038482212539638</v>
      </c>
      <c r="I140">
        <f t="shared" si="45"/>
        <v>193.05784684661518</v>
      </c>
      <c r="J140">
        <f t="shared" si="45"/>
        <v>158.80544887090758</v>
      </c>
      <c r="K140">
        <f t="shared" si="31"/>
        <v>0.72034087045918183</v>
      </c>
      <c r="L140">
        <f t="shared" si="32"/>
        <v>0.78534956494946617</v>
      </c>
      <c r="M140">
        <f t="shared" si="33"/>
        <v>0.99999999710862952</v>
      </c>
      <c r="N140">
        <f t="shared" si="42"/>
        <v>1</v>
      </c>
      <c r="O140">
        <f t="shared" si="34"/>
        <v>0.67268207464994856</v>
      </c>
      <c r="P140">
        <f t="shared" si="35"/>
        <v>0.68683192081904942</v>
      </c>
      <c r="Q140">
        <f t="shared" si="36"/>
        <v>0.73105857806152685</v>
      </c>
      <c r="R140">
        <f t="shared" si="37"/>
        <v>0.7310585786300049</v>
      </c>
      <c r="S140">
        <f t="shared" ref="S140:S171" si="46">MMULT(O140:R140, $G$2:$G$5)+$H$2</f>
        <v>91.759432055290475</v>
      </c>
      <c r="T140">
        <f t="shared" si="38"/>
        <v>60.208785820669362</v>
      </c>
      <c r="U140">
        <f t="shared" si="39"/>
        <v>84</v>
      </c>
      <c r="V140">
        <f t="shared" si="40"/>
        <v>0</v>
      </c>
    </row>
    <row r="141" spans="2:22" x14ac:dyDescent="0.35">
      <c r="B141">
        <v>60.4</v>
      </c>
      <c r="C141">
        <v>-7.9</v>
      </c>
      <c r="D141">
        <v>-2.5</v>
      </c>
      <c r="E141">
        <v>8</v>
      </c>
      <c r="F141">
        <v>84</v>
      </c>
      <c r="G141">
        <f t="shared" si="45"/>
        <v>22.566461443884695</v>
      </c>
      <c r="H141">
        <f t="shared" si="45"/>
        <v>29.725074266566054</v>
      </c>
      <c r="I141">
        <f t="shared" si="45"/>
        <v>193.05784697548739</v>
      </c>
      <c r="J141">
        <f t="shared" si="45"/>
        <v>156.75013493414735</v>
      </c>
      <c r="K141">
        <f t="shared" ref="K141:K183" si="47">(G141-G$8)/(G$7-G$8)*2-1</f>
        <v>0.70424824714696044</v>
      </c>
      <c r="L141">
        <f t="shared" ref="L141:L183" si="48">(H141-H$8)/(H$7-H$8)*2-1</f>
        <v>1</v>
      </c>
      <c r="M141">
        <f t="shared" ref="M141:M183" si="49">(I141-I$8)/(I$7-I$8)*2-1</f>
        <v>1</v>
      </c>
      <c r="N141">
        <f t="shared" si="42"/>
        <v>0.9417668184532948</v>
      </c>
      <c r="O141">
        <f t="shared" ref="O141:O191" si="50">1/(1+EXP(-K141))</f>
        <v>0.66912898933132192</v>
      </c>
      <c r="P141">
        <f t="shared" ref="P141:P191" si="51">1/(1+EXP(-L141))</f>
        <v>0.7310585786300049</v>
      </c>
      <c r="Q141">
        <f t="shared" ref="Q141:Q191" si="52">1/(1+EXP(-M141))</f>
        <v>0.7310585786300049</v>
      </c>
      <c r="R141">
        <f t="shared" ref="R141:R191" si="53">1/(1+EXP(-N141))</f>
        <v>0.7194564083163858</v>
      </c>
      <c r="S141">
        <f t="shared" si="46"/>
        <v>95.98358134150881</v>
      </c>
      <c r="T141">
        <f t="shared" ref="T141:T191" si="54">(F141-S141)^2</f>
        <v>143.60622176855807</v>
      </c>
      <c r="U141">
        <f t="shared" ref="U141:U191" si="55">IF(S141&lt;$P$7, $M$6, IF(S141&lt;$P$8, $N$6, $O$6))</f>
        <v>84</v>
      </c>
      <c r="V141">
        <f t="shared" ref="V141:V183" si="56">IF(F141=U141,0,1)</f>
        <v>0</v>
      </c>
    </row>
    <row r="142" spans="2:22" x14ac:dyDescent="0.35">
      <c r="B142">
        <v>60.4</v>
      </c>
      <c r="C142">
        <v>-5.7</v>
      </c>
      <c r="D142">
        <v>-3.3</v>
      </c>
      <c r="E142">
        <v>5</v>
      </c>
      <c r="F142">
        <v>84</v>
      </c>
      <c r="G142">
        <f t="shared" si="45"/>
        <v>18.87913032041963</v>
      </c>
      <c r="H142">
        <f t="shared" si="45"/>
        <v>28.394903585451413</v>
      </c>
      <c r="I142">
        <f t="shared" si="45"/>
        <v>159.24533132726441</v>
      </c>
      <c r="J142">
        <f t="shared" si="45"/>
        <v>127.6863330755795</v>
      </c>
      <c r="K142">
        <f t="shared" si="47"/>
        <v>0.24253165200495341</v>
      </c>
      <c r="L142">
        <f t="shared" si="48"/>
        <v>0.83071086175753406</v>
      </c>
      <c r="M142">
        <f t="shared" si="49"/>
        <v>0.24138411444245556</v>
      </c>
      <c r="N142">
        <f t="shared" si="42"/>
        <v>0.1183025194979328</v>
      </c>
      <c r="O142">
        <f t="shared" si="50"/>
        <v>0.56033744047218115</v>
      </c>
      <c r="P142">
        <f t="shared" si="51"/>
        <v>0.69650521682085265</v>
      </c>
      <c r="Q142">
        <f t="shared" si="52"/>
        <v>0.56005471426973175</v>
      </c>
      <c r="R142">
        <f t="shared" si="53"/>
        <v>0.52954118430547958</v>
      </c>
      <c r="S142">
        <f t="shared" si="46"/>
        <v>81.072843611227697</v>
      </c>
      <c r="T142">
        <f t="shared" si="54"/>
        <v>8.5682445243305114</v>
      </c>
      <c r="U142">
        <f t="shared" si="55"/>
        <v>84</v>
      </c>
      <c r="V142">
        <f t="shared" si="56"/>
        <v>0</v>
      </c>
    </row>
    <row r="143" spans="2:22" x14ac:dyDescent="0.35">
      <c r="B143">
        <v>41.3</v>
      </c>
      <c r="C143">
        <v>-6</v>
      </c>
      <c r="D143">
        <v>-2.7</v>
      </c>
      <c r="E143">
        <v>8</v>
      </c>
      <c r="F143">
        <v>84</v>
      </c>
      <c r="G143">
        <f t="shared" si="45"/>
        <v>17.339211228797534</v>
      </c>
      <c r="H143">
        <f t="shared" si="45"/>
        <v>21.029185283469992</v>
      </c>
      <c r="I143">
        <f t="shared" si="45"/>
        <v>155.30917413393871</v>
      </c>
      <c r="J143">
        <f t="shared" si="45"/>
        <v>130.24647857178124</v>
      </c>
      <c r="K143">
        <f t="shared" si="47"/>
        <v>4.9707580618118197E-2</v>
      </c>
      <c r="L143">
        <f t="shared" si="48"/>
        <v>-0.10671477961527143</v>
      </c>
      <c r="M143">
        <f t="shared" si="49"/>
        <v>0.15307269135952373</v>
      </c>
      <c r="N143">
        <f t="shared" si="42"/>
        <v>0.19083908668595906</v>
      </c>
      <c r="O143">
        <f t="shared" si="50"/>
        <v>0.51242433704376367</v>
      </c>
      <c r="P143">
        <f t="shared" si="51"/>
        <v>0.4733465944766187</v>
      </c>
      <c r="Q143">
        <f t="shared" si="52"/>
        <v>0.53819362492005696</v>
      </c>
      <c r="R143">
        <f t="shared" si="53"/>
        <v>0.54756549968513557</v>
      </c>
      <c r="S143">
        <f t="shared" si="46"/>
        <v>63.726346811061532</v>
      </c>
      <c r="T143">
        <f t="shared" si="54"/>
        <v>411.0210136253549</v>
      </c>
      <c r="U143">
        <f t="shared" si="55"/>
        <v>69</v>
      </c>
      <c r="V143">
        <f t="shared" si="56"/>
        <v>1</v>
      </c>
    </row>
    <row r="144" spans="2:22" x14ac:dyDescent="0.35">
      <c r="B144">
        <v>50.9</v>
      </c>
      <c r="C144">
        <v>-3.5</v>
      </c>
      <c r="D144">
        <v>-0.6</v>
      </c>
      <c r="E144">
        <v>7</v>
      </c>
      <c r="F144">
        <v>84</v>
      </c>
      <c r="G144">
        <f t="shared" si="45"/>
        <v>21.650599236776056</v>
      </c>
      <c r="H144">
        <f t="shared" si="45"/>
        <v>26.12311345422297</v>
      </c>
      <c r="I144">
        <f t="shared" si="45"/>
        <v>161.09552399576955</v>
      </c>
      <c r="J144">
        <f t="shared" si="45"/>
        <v>130.83280224977153</v>
      </c>
      <c r="K144">
        <f t="shared" si="47"/>
        <v>0.58956671578287034</v>
      </c>
      <c r="L144">
        <f t="shared" si="48"/>
        <v>0.54158300843488538</v>
      </c>
      <c r="M144">
        <f t="shared" si="49"/>
        <v>0.28289494328088516</v>
      </c>
      <c r="N144">
        <f t="shared" si="42"/>
        <v>0.20745138740307523</v>
      </c>
      <c r="O144">
        <f t="shared" si="50"/>
        <v>0.64326572400113269</v>
      </c>
      <c r="P144">
        <f t="shared" si="51"/>
        <v>0.6321805889438985</v>
      </c>
      <c r="Q144">
        <f t="shared" si="52"/>
        <v>0.57025581449397988</v>
      </c>
      <c r="R144">
        <f t="shared" si="53"/>
        <v>0.55167764604746139</v>
      </c>
      <c r="S144">
        <f t="shared" si="46"/>
        <v>78.082297793687204</v>
      </c>
      <c r="T144">
        <f t="shared" si="54"/>
        <v>35.019199402599341</v>
      </c>
      <c r="U144">
        <f t="shared" si="55"/>
        <v>84</v>
      </c>
      <c r="V144">
        <f t="shared" si="56"/>
        <v>0</v>
      </c>
    </row>
    <row r="145" spans="2:22" x14ac:dyDescent="0.35">
      <c r="B145">
        <v>60.4</v>
      </c>
      <c r="C145">
        <v>-6.4</v>
      </c>
      <c r="D145">
        <v>-2.4</v>
      </c>
      <c r="E145">
        <v>7</v>
      </c>
      <c r="F145">
        <v>84</v>
      </c>
      <c r="G145">
        <f t="shared" si="45"/>
        <v>21.895974557546452</v>
      </c>
      <c r="H145">
        <f t="shared" si="45"/>
        <v>29.494227349209307</v>
      </c>
      <c r="I145">
        <f t="shared" si="45"/>
        <v>180.80687337967737</v>
      </c>
      <c r="J145">
        <f t="shared" si="45"/>
        <v>146.1987267906884</v>
      </c>
      <c r="K145">
        <f t="shared" si="47"/>
        <v>0.6202918809075908</v>
      </c>
      <c r="L145">
        <f t="shared" si="48"/>
        <v>0.9706204051404097</v>
      </c>
      <c r="M145">
        <f t="shared" si="49"/>
        <v>0.72513777797494483</v>
      </c>
      <c r="N145">
        <f t="shared" si="42"/>
        <v>0.64281391641635977</v>
      </c>
      <c r="O145">
        <f t="shared" si="50"/>
        <v>0.65028492941831495</v>
      </c>
      <c r="P145">
        <f t="shared" si="51"/>
        <v>0.72524314042161342</v>
      </c>
      <c r="Q145">
        <f t="shared" si="52"/>
        <v>0.67373738588919951</v>
      </c>
      <c r="R145">
        <f t="shared" si="53"/>
        <v>0.65538927296477156</v>
      </c>
      <c r="S145">
        <f t="shared" si="46"/>
        <v>91.147290302835657</v>
      </c>
      <c r="T145">
        <f t="shared" si="54"/>
        <v>51.083758673008617</v>
      </c>
      <c r="U145">
        <f t="shared" si="55"/>
        <v>84</v>
      </c>
      <c r="V145">
        <f t="shared" si="56"/>
        <v>0</v>
      </c>
    </row>
    <row r="146" spans="2:22" x14ac:dyDescent="0.35">
      <c r="B146">
        <v>46.1</v>
      </c>
      <c r="C146">
        <v>-6.3</v>
      </c>
      <c r="D146">
        <v>-2.5</v>
      </c>
      <c r="E146">
        <v>8</v>
      </c>
      <c r="F146">
        <v>84</v>
      </c>
      <c r="G146">
        <f t="shared" si="45"/>
        <v>18.844730174041946</v>
      </c>
      <c r="H146">
        <f t="shared" si="45"/>
        <v>23.291453569381432</v>
      </c>
      <c r="I146">
        <f t="shared" si="45"/>
        <v>164.67397564162064</v>
      </c>
      <c r="J146">
        <f t="shared" si="45"/>
        <v>136.70841901676545</v>
      </c>
      <c r="K146">
        <f t="shared" si="47"/>
        <v>0.23822416837354954</v>
      </c>
      <c r="L146">
        <f t="shared" si="48"/>
        <v>0.18120124051102171</v>
      </c>
      <c r="M146">
        <f t="shared" si="49"/>
        <v>0.36318090284937554</v>
      </c>
      <c r="N146">
        <f t="shared" si="42"/>
        <v>0.37392515657848313</v>
      </c>
      <c r="O146">
        <f t="shared" si="50"/>
        <v>0.55927597718243005</v>
      </c>
      <c r="P146">
        <f t="shared" si="51"/>
        <v>0.54517676697048612</v>
      </c>
      <c r="Q146">
        <f t="shared" si="52"/>
        <v>0.589810222265156</v>
      </c>
      <c r="R146">
        <f t="shared" si="53"/>
        <v>0.59240709306284489</v>
      </c>
      <c r="S146">
        <f t="shared" si="46"/>
        <v>72.786282926957099</v>
      </c>
      <c r="T146">
        <f t="shared" si="54"/>
        <v>125.74745059425383</v>
      </c>
      <c r="U146">
        <f t="shared" si="55"/>
        <v>69</v>
      </c>
      <c r="V146">
        <f t="shared" si="56"/>
        <v>1</v>
      </c>
    </row>
    <row r="147" spans="2:22" x14ac:dyDescent="0.35">
      <c r="B147">
        <v>55.6</v>
      </c>
      <c r="C147">
        <v>-7.9</v>
      </c>
      <c r="D147">
        <v>-4.5999999999999996</v>
      </c>
      <c r="E147">
        <v>5</v>
      </c>
      <c r="F147">
        <v>84</v>
      </c>
      <c r="G147">
        <f t="shared" si="45"/>
        <v>15.644254240005116</v>
      </c>
      <c r="H147">
        <f t="shared" si="45"/>
        <v>25.480427712312704</v>
      </c>
      <c r="I147">
        <f t="shared" si="45"/>
        <v>153.23167878266827</v>
      </c>
      <c r="J147">
        <f t="shared" si="45"/>
        <v>124.04188938360467</v>
      </c>
      <c r="K147">
        <f t="shared" si="47"/>
        <v>-0.16252987340308944</v>
      </c>
      <c r="L147">
        <f t="shared" si="48"/>
        <v>0.45978920786972921</v>
      </c>
      <c r="M147">
        <f t="shared" si="49"/>
        <v>0.10646211106309633</v>
      </c>
      <c r="N147">
        <f t="shared" si="42"/>
        <v>1.5044546418624627E-2</v>
      </c>
      <c r="O147">
        <f t="shared" si="50"/>
        <v>0.45945674147103277</v>
      </c>
      <c r="P147">
        <f t="shared" si="51"/>
        <v>0.61296416919575381</v>
      </c>
      <c r="Q147">
        <f t="shared" si="52"/>
        <v>0.52659041745823765</v>
      </c>
      <c r="R147">
        <f t="shared" si="53"/>
        <v>0.50376106566546552</v>
      </c>
      <c r="S147">
        <f t="shared" si="46"/>
        <v>73.944846544620745</v>
      </c>
      <c r="T147">
        <f t="shared" si="54"/>
        <v>101.10611101122537</v>
      </c>
      <c r="U147">
        <f t="shared" si="55"/>
        <v>84</v>
      </c>
      <c r="V147">
        <f t="shared" si="56"/>
        <v>0</v>
      </c>
    </row>
    <row r="148" spans="2:22" x14ac:dyDescent="0.35">
      <c r="B148">
        <v>55.6</v>
      </c>
      <c r="C148">
        <v>-5.5</v>
      </c>
      <c r="D148">
        <v>-2.5</v>
      </c>
      <c r="E148">
        <v>7</v>
      </c>
      <c r="F148">
        <v>84</v>
      </c>
      <c r="G148">
        <f t="shared" si="45"/>
        <v>20.647349601840713</v>
      </c>
      <c r="H148">
        <f t="shared" si="45"/>
        <v>27.318418116022972</v>
      </c>
      <c r="I148">
        <f t="shared" si="45"/>
        <v>170.37194483994091</v>
      </c>
      <c r="J148">
        <f t="shared" si="45"/>
        <v>139.05746657592084</v>
      </c>
      <c r="K148">
        <f t="shared" si="47"/>
        <v>0.46394279159227225</v>
      </c>
      <c r="L148">
        <f t="shared" si="48"/>
        <v>0.69370791917473107</v>
      </c>
      <c r="M148">
        <f t="shared" si="49"/>
        <v>0.4910202506883321</v>
      </c>
      <c r="N148">
        <f t="shared" si="42"/>
        <v>0.44048068881496727</v>
      </c>
      <c r="O148">
        <f t="shared" si="50"/>
        <v>0.6139490980945338</v>
      </c>
      <c r="P148">
        <f t="shared" si="51"/>
        <v>0.66679126360008012</v>
      </c>
      <c r="Q148">
        <f t="shared" si="52"/>
        <v>0.62034674786387289</v>
      </c>
      <c r="R148">
        <f t="shared" si="53"/>
        <v>0.60837356330646386</v>
      </c>
      <c r="S148">
        <f t="shared" si="46"/>
        <v>82.016434625839409</v>
      </c>
      <c r="T148">
        <f t="shared" si="54"/>
        <v>3.9345315935688454</v>
      </c>
      <c r="U148">
        <f t="shared" si="55"/>
        <v>84</v>
      </c>
      <c r="V148">
        <f t="shared" si="56"/>
        <v>0</v>
      </c>
    </row>
    <row r="149" spans="2:22" x14ac:dyDescent="0.35">
      <c r="B149">
        <v>55.6</v>
      </c>
      <c r="C149">
        <v>-7.4</v>
      </c>
      <c r="D149">
        <v>-2.6</v>
      </c>
      <c r="E149">
        <v>7</v>
      </c>
      <c r="F149">
        <v>84</v>
      </c>
      <c r="G149">
        <f t="shared" si="45"/>
        <v>20.042792252623538</v>
      </c>
      <c r="H149">
        <f t="shared" si="45"/>
        <v>27.137204285109242</v>
      </c>
      <c r="I149">
        <f t="shared" si="45"/>
        <v>174.1119067272073</v>
      </c>
      <c r="J149">
        <f t="shared" si="45"/>
        <v>141.21276852350647</v>
      </c>
      <c r="K149">
        <f t="shared" si="47"/>
        <v>0.38824192516552114</v>
      </c>
      <c r="L149">
        <f t="shared" si="48"/>
        <v>0.67064506437831173</v>
      </c>
      <c r="M149">
        <f t="shared" si="49"/>
        <v>0.57492984583876461</v>
      </c>
      <c r="N149">
        <f t="shared" si="42"/>
        <v>0.50154682929935546</v>
      </c>
      <c r="O149">
        <f t="shared" si="50"/>
        <v>0.5958594070290153</v>
      </c>
      <c r="P149">
        <f t="shared" si="51"/>
        <v>0.66164758485764119</v>
      </c>
      <c r="Q149">
        <f t="shared" si="52"/>
        <v>0.63989993141268642</v>
      </c>
      <c r="R149">
        <f t="shared" si="53"/>
        <v>0.62282277291241184</v>
      </c>
      <c r="S149">
        <f t="shared" si="46"/>
        <v>86.343626797519036</v>
      </c>
      <c r="T149">
        <f t="shared" si="54"/>
        <v>5.4925865660493329</v>
      </c>
      <c r="U149">
        <f t="shared" si="55"/>
        <v>84</v>
      </c>
      <c r="V149">
        <f t="shared" si="56"/>
        <v>0</v>
      </c>
    </row>
    <row r="150" spans="2:22" x14ac:dyDescent="0.35">
      <c r="B150">
        <v>46.1</v>
      </c>
      <c r="C150">
        <v>-6.3</v>
      </c>
      <c r="D150">
        <v>-2.6</v>
      </c>
      <c r="E150">
        <v>7</v>
      </c>
      <c r="F150">
        <v>84</v>
      </c>
      <c r="G150">
        <f t="shared" si="45"/>
        <v>17.580225302546697</v>
      </c>
      <c r="H150">
        <f t="shared" si="45"/>
        <v>22.8658220593002</v>
      </c>
      <c r="I150">
        <f t="shared" si="45"/>
        <v>155.17937184573788</v>
      </c>
      <c r="J150">
        <f t="shared" si="45"/>
        <v>127.85626168467365</v>
      </c>
      <c r="K150">
        <f t="shared" si="47"/>
        <v>7.9886643410882918E-2</v>
      </c>
      <c r="L150">
        <f t="shared" si="48"/>
        <v>0.12703165718348086</v>
      </c>
      <c r="M150">
        <f t="shared" si="49"/>
        <v>0.15016045380715326</v>
      </c>
      <c r="N150">
        <f t="shared" si="42"/>
        <v>0.12311710444594182</v>
      </c>
      <c r="O150">
        <f t="shared" si="50"/>
        <v>0.51996104623853501</v>
      </c>
      <c r="P150">
        <f t="shared" si="51"/>
        <v>0.53171527653307693</v>
      </c>
      <c r="Q150">
        <f t="shared" si="52"/>
        <v>0.53746973376117957</v>
      </c>
      <c r="R150">
        <f t="shared" si="53"/>
        <v>0.53074045605564291</v>
      </c>
      <c r="S150">
        <f t="shared" si="46"/>
        <v>69.505967119358203</v>
      </c>
      <c r="T150">
        <f t="shared" si="54"/>
        <v>210.07698914512554</v>
      </c>
      <c r="U150">
        <f t="shared" si="55"/>
        <v>69</v>
      </c>
      <c r="V150">
        <f t="shared" si="56"/>
        <v>1</v>
      </c>
    </row>
    <row r="151" spans="2:22" x14ac:dyDescent="0.35">
      <c r="B151">
        <v>55.6</v>
      </c>
      <c r="C151">
        <v>-6.5</v>
      </c>
      <c r="D151">
        <v>-2.5</v>
      </c>
      <c r="E151">
        <v>8</v>
      </c>
      <c r="F151">
        <v>84</v>
      </c>
      <c r="G151">
        <f t="shared" si="45"/>
        <v>21.547987142357744</v>
      </c>
      <c r="H151">
        <f t="shared" si="45"/>
        <v>27.628435257013379</v>
      </c>
      <c r="I151">
        <f t="shared" si="45"/>
        <v>181.75816331563573</v>
      </c>
      <c r="J151">
        <f t="shared" si="45"/>
        <v>149.04309204019665</v>
      </c>
      <c r="K151">
        <f t="shared" si="47"/>
        <v>0.57671793565739815</v>
      </c>
      <c r="L151">
        <f t="shared" si="48"/>
        <v>0.73316340814602632</v>
      </c>
      <c r="M151">
        <f t="shared" si="49"/>
        <v>0.74648087071306102</v>
      </c>
      <c r="N151">
        <f t="shared" si="42"/>
        <v>0.72340327797192083</v>
      </c>
      <c r="O151">
        <f t="shared" si="50"/>
        <v>0.64031185423610126</v>
      </c>
      <c r="P151">
        <f t="shared" si="51"/>
        <v>0.67549907648664032</v>
      </c>
      <c r="Q151">
        <f t="shared" si="52"/>
        <v>0.67841141550019313</v>
      </c>
      <c r="R151">
        <f t="shared" si="53"/>
        <v>0.67335600138105289</v>
      </c>
      <c r="S151">
        <f t="shared" si="46"/>
        <v>86.890430896431113</v>
      </c>
      <c r="T151">
        <f t="shared" si="54"/>
        <v>8.3545907670435664</v>
      </c>
      <c r="U151">
        <f t="shared" si="55"/>
        <v>84</v>
      </c>
      <c r="V151">
        <f t="shared" si="56"/>
        <v>0</v>
      </c>
    </row>
    <row r="152" spans="2:22" x14ac:dyDescent="0.35">
      <c r="B152">
        <v>50.9</v>
      </c>
      <c r="C152">
        <v>-7.3</v>
      </c>
      <c r="D152">
        <v>-2.5</v>
      </c>
      <c r="E152">
        <v>8</v>
      </c>
      <c r="F152">
        <v>84</v>
      </c>
      <c r="G152">
        <f t="shared" ref="G152:J171" si="57">SUMPRODUCT($B152:$E152, INDEX($B$2:$E$5, G$11, 0))+ INDEX($F$2:$F$5, G$11, 1)</f>
        <v>19.970177817008437</v>
      </c>
      <c r="H152">
        <f t="shared" si="57"/>
        <v>25.417247895299845</v>
      </c>
      <c r="I152">
        <f t="shared" si="57"/>
        <v>175.15217165371484</v>
      </c>
      <c r="J152">
        <f t="shared" si="57"/>
        <v>143.96131354831545</v>
      </c>
      <c r="K152">
        <f t="shared" si="47"/>
        <v>0.37914936232053931</v>
      </c>
      <c r="L152">
        <f t="shared" si="48"/>
        <v>0.45174839256062849</v>
      </c>
      <c r="M152">
        <f t="shared" si="49"/>
        <v>0.59826917695056991</v>
      </c>
      <c r="N152">
        <f t="shared" si="42"/>
        <v>0.57942131774431282</v>
      </c>
      <c r="O152">
        <f t="shared" si="50"/>
        <v>0.59366792309749894</v>
      </c>
      <c r="P152">
        <f t="shared" si="51"/>
        <v>0.61105484944308031</v>
      </c>
      <c r="Q152">
        <f t="shared" si="52"/>
        <v>0.6452602214328752</v>
      </c>
      <c r="R152">
        <f t="shared" si="53"/>
        <v>0.64093424068835914</v>
      </c>
      <c r="S152">
        <f t="shared" si="46"/>
        <v>82.376995845345036</v>
      </c>
      <c r="T152">
        <f t="shared" si="54"/>
        <v>2.6341424860272751</v>
      </c>
      <c r="U152">
        <f t="shared" si="55"/>
        <v>84</v>
      </c>
      <c r="V152">
        <f t="shared" si="56"/>
        <v>0</v>
      </c>
    </row>
    <row r="153" spans="2:22" x14ac:dyDescent="0.35">
      <c r="B153">
        <v>60.4</v>
      </c>
      <c r="C153">
        <v>-5.7</v>
      </c>
      <c r="D153">
        <v>-3.8</v>
      </c>
      <c r="E153">
        <v>6</v>
      </c>
      <c r="F153">
        <v>84</v>
      </c>
      <c r="G153">
        <f t="shared" si="57"/>
        <v>19.565031327638703</v>
      </c>
      <c r="H153">
        <f t="shared" si="57"/>
        <v>28.564178626473684</v>
      </c>
      <c r="I153">
        <f t="shared" si="57"/>
        <v>167.76730848565711</v>
      </c>
      <c r="J153">
        <f t="shared" si="57"/>
        <v>136.52707376476491</v>
      </c>
      <c r="K153">
        <f t="shared" si="47"/>
        <v>0.32841812844378793</v>
      </c>
      <c r="L153">
        <f t="shared" si="48"/>
        <v>0.85225428188208907</v>
      </c>
      <c r="M153">
        <f t="shared" si="49"/>
        <v>0.43258276159354403</v>
      </c>
      <c r="N153">
        <f t="shared" si="42"/>
        <v>0.36878710404378046</v>
      </c>
      <c r="O153">
        <f t="shared" si="50"/>
        <v>0.58137443341903594</v>
      </c>
      <c r="P153">
        <f t="shared" si="51"/>
        <v>0.70103981563233086</v>
      </c>
      <c r="Q153">
        <f t="shared" si="52"/>
        <v>0.60649023911013378</v>
      </c>
      <c r="R153">
        <f t="shared" si="53"/>
        <v>0.59116586752986511</v>
      </c>
      <c r="S153">
        <f t="shared" si="46"/>
        <v>81.454071242830921</v>
      </c>
      <c r="T153">
        <f t="shared" si="54"/>
        <v>6.4817532365804933</v>
      </c>
      <c r="U153">
        <f t="shared" si="55"/>
        <v>84</v>
      </c>
      <c r="V153">
        <f t="shared" si="56"/>
        <v>0</v>
      </c>
    </row>
    <row r="154" spans="2:22" x14ac:dyDescent="0.35">
      <c r="B154">
        <v>55.6</v>
      </c>
      <c r="C154">
        <v>-7.4</v>
      </c>
      <c r="D154">
        <v>-2.5</v>
      </c>
      <c r="E154">
        <v>7</v>
      </c>
      <c r="F154">
        <v>84</v>
      </c>
      <c r="G154">
        <f t="shared" si="57"/>
        <v>20.139226230002901</v>
      </c>
      <c r="H154">
        <f t="shared" si="57"/>
        <v>27.179930363285735</v>
      </c>
      <c r="I154">
        <f t="shared" si="57"/>
        <v>174.27401116678897</v>
      </c>
      <c r="J154">
        <f t="shared" si="57"/>
        <v>141.2146712973242</v>
      </c>
      <c r="K154">
        <f t="shared" si="47"/>
        <v>0.40031709991949316</v>
      </c>
      <c r="L154">
        <f t="shared" si="48"/>
        <v>0.67608275824547581</v>
      </c>
      <c r="M154">
        <f t="shared" si="49"/>
        <v>0.57856681282062006</v>
      </c>
      <c r="N154">
        <f t="shared" si="42"/>
        <v>0.50160074056380433</v>
      </c>
      <c r="O154">
        <f t="shared" si="50"/>
        <v>0.59876384439084629</v>
      </c>
      <c r="P154">
        <f t="shared" si="51"/>
        <v>0.66286384961916534</v>
      </c>
      <c r="Q154">
        <f t="shared" si="52"/>
        <v>0.6407375633537844</v>
      </c>
      <c r="R154">
        <f t="shared" si="53"/>
        <v>0.62283543736986569</v>
      </c>
      <c r="S154">
        <f t="shared" si="46"/>
        <v>86.752659920065028</v>
      </c>
      <c r="T154">
        <f t="shared" si="54"/>
        <v>7.5771366355324075</v>
      </c>
      <c r="U154">
        <f t="shared" si="55"/>
        <v>84</v>
      </c>
      <c r="V154">
        <f t="shared" si="56"/>
        <v>0</v>
      </c>
    </row>
    <row r="155" spans="2:22" x14ac:dyDescent="0.35">
      <c r="B155">
        <v>55.6</v>
      </c>
      <c r="C155">
        <v>-6.6</v>
      </c>
      <c r="D155">
        <v>-4.5</v>
      </c>
      <c r="E155">
        <v>5</v>
      </c>
      <c r="F155">
        <v>84</v>
      </c>
      <c r="G155">
        <f t="shared" si="57"/>
        <v>16.088351577062987</v>
      </c>
      <c r="H155">
        <f t="shared" si="57"/>
        <v>25.617908568677837</v>
      </c>
      <c r="I155">
        <f t="shared" si="57"/>
        <v>150.7239483670381</v>
      </c>
      <c r="J155">
        <f t="shared" si="57"/>
        <v>122.56780997962012</v>
      </c>
      <c r="K155">
        <f t="shared" si="47"/>
        <v>-0.10692133066247833</v>
      </c>
      <c r="L155">
        <f t="shared" si="48"/>
        <v>0.47728622237270035</v>
      </c>
      <c r="M155">
        <f t="shared" si="49"/>
        <v>5.0198798691280855E-2</v>
      </c>
      <c r="N155">
        <f t="shared" si="42"/>
        <v>-2.6720525092445935E-2</v>
      </c>
      <c r="O155">
        <f t="shared" si="50"/>
        <v>0.47329510373316697</v>
      </c>
      <c r="P155">
        <f t="shared" si="51"/>
        <v>0.617106851260388</v>
      </c>
      <c r="Q155">
        <f t="shared" si="52"/>
        <v>0.51254706498410985</v>
      </c>
      <c r="R155">
        <f t="shared" si="53"/>
        <v>0.49332026615878638</v>
      </c>
      <c r="S155">
        <f t="shared" si="46"/>
        <v>70.860676616616487</v>
      </c>
      <c r="T155">
        <f t="shared" si="54"/>
        <v>172.64181897312875</v>
      </c>
      <c r="U155">
        <f t="shared" si="55"/>
        <v>69</v>
      </c>
      <c r="V155">
        <f t="shared" si="56"/>
        <v>1</v>
      </c>
    </row>
    <row r="156" spans="2:22" x14ac:dyDescent="0.35">
      <c r="B156">
        <v>50.9</v>
      </c>
      <c r="C156">
        <v>-7.4</v>
      </c>
      <c r="D156">
        <v>-3.9</v>
      </c>
      <c r="E156">
        <v>5</v>
      </c>
      <c r="F156">
        <v>84</v>
      </c>
      <c r="G156">
        <f t="shared" si="57"/>
        <v>15.089146115989839</v>
      </c>
      <c r="H156">
        <f t="shared" si="57"/>
        <v>23.663077676023267</v>
      </c>
      <c r="I156">
        <f t="shared" si="57"/>
        <v>145.09058334260732</v>
      </c>
      <c r="J156">
        <f t="shared" si="57"/>
        <v>117.49744813064525</v>
      </c>
      <c r="K156">
        <f t="shared" si="47"/>
        <v>-0.23203885547550707</v>
      </c>
      <c r="L156">
        <f t="shared" si="48"/>
        <v>0.22849736999028858</v>
      </c>
      <c r="M156">
        <f t="shared" si="49"/>
        <v>-7.6191093180075886E-2</v>
      </c>
      <c r="N156">
        <f t="shared" ref="N156:N191" si="58">(J156 - J$8)/(J$7 - J$8) * 2 - 1</f>
        <v>-0.17037901773336173</v>
      </c>
      <c r="O156">
        <f t="shared" si="50"/>
        <v>0.44224917238928124</v>
      </c>
      <c r="P156">
        <f t="shared" si="51"/>
        <v>0.55687708986649798</v>
      </c>
      <c r="Q156">
        <f t="shared" si="52"/>
        <v>0.48096143585060341</v>
      </c>
      <c r="R156">
        <f t="shared" si="53"/>
        <v>0.45750798762186212</v>
      </c>
      <c r="S156">
        <f t="shared" si="46"/>
        <v>68.362840718678726</v>
      </c>
      <c r="T156">
        <f t="shared" si="54"/>
        <v>244.52075038941209</v>
      </c>
      <c r="U156">
        <f t="shared" si="55"/>
        <v>69</v>
      </c>
      <c r="V156">
        <f t="shared" si="56"/>
        <v>1</v>
      </c>
    </row>
    <row r="157" spans="2:22" x14ac:dyDescent="0.35">
      <c r="B157">
        <v>55.6</v>
      </c>
      <c r="C157">
        <v>-6.3</v>
      </c>
      <c r="D157">
        <v>-2.2999999999999998</v>
      </c>
      <c r="E157">
        <v>7</v>
      </c>
      <c r="F157">
        <v>84</v>
      </c>
      <c r="G157">
        <f t="shared" si="57"/>
        <v>20.626270873720355</v>
      </c>
      <c r="H157">
        <f t="shared" si="57"/>
        <v>27.345559639644495</v>
      </c>
      <c r="I157">
        <f t="shared" si="57"/>
        <v>172.33912901461923</v>
      </c>
      <c r="J157">
        <f t="shared" si="57"/>
        <v>139.96956884835771</v>
      </c>
      <c r="K157">
        <f t="shared" si="47"/>
        <v>0.46130337618536132</v>
      </c>
      <c r="L157">
        <f t="shared" si="48"/>
        <v>0.69716218651779482</v>
      </c>
      <c r="M157">
        <f t="shared" si="49"/>
        <v>0.53515589502353289</v>
      </c>
      <c r="N157">
        <f t="shared" si="58"/>
        <v>0.46632326997495421</v>
      </c>
      <c r="O157">
        <f t="shared" si="50"/>
        <v>0.61332332761736297</v>
      </c>
      <c r="P157">
        <f t="shared" si="51"/>
        <v>0.66755829236800113</v>
      </c>
      <c r="Q157">
        <f t="shared" si="52"/>
        <v>0.63068483768933581</v>
      </c>
      <c r="R157">
        <f t="shared" si="53"/>
        <v>0.61451315534514905</v>
      </c>
      <c r="S157">
        <f t="shared" si="46"/>
        <v>84.857469769464316</v>
      </c>
      <c r="T157">
        <f t="shared" si="54"/>
        <v>0.73525440554518773</v>
      </c>
      <c r="U157">
        <f t="shared" si="55"/>
        <v>84</v>
      </c>
      <c r="V157">
        <f t="shared" si="56"/>
        <v>0</v>
      </c>
    </row>
    <row r="158" spans="2:22" x14ac:dyDescent="0.35">
      <c r="B158">
        <v>60.4</v>
      </c>
      <c r="C158">
        <v>-6.2</v>
      </c>
      <c r="D158">
        <v>-3.8</v>
      </c>
      <c r="E158">
        <v>6</v>
      </c>
      <c r="F158">
        <v>84</v>
      </c>
      <c r="G158">
        <f t="shared" si="57"/>
        <v>19.43131465083928</v>
      </c>
      <c r="H158">
        <f t="shared" si="57"/>
        <v>28.527734481016516</v>
      </c>
      <c r="I158">
        <f t="shared" si="57"/>
        <v>168.79416804535396</v>
      </c>
      <c r="J158">
        <f t="shared" si="57"/>
        <v>137.09475921776581</v>
      </c>
      <c r="K158">
        <f t="shared" si="47"/>
        <v>0.31167452537200391</v>
      </c>
      <c r="L158">
        <f t="shared" si="48"/>
        <v>0.84761608163754842</v>
      </c>
      <c r="M158">
        <f t="shared" si="49"/>
        <v>0.45562133057572485</v>
      </c>
      <c r="N158">
        <f t="shared" si="58"/>
        <v>0.3848713281882119</v>
      </c>
      <c r="O158">
        <f t="shared" si="50"/>
        <v>0.57729394106904175</v>
      </c>
      <c r="P158">
        <f t="shared" si="51"/>
        <v>0.70006682220915917</v>
      </c>
      <c r="Q158">
        <f t="shared" si="52"/>
        <v>0.61197492142590582</v>
      </c>
      <c r="R158">
        <f t="shared" si="53"/>
        <v>0.5950474687163102</v>
      </c>
      <c r="S158">
        <f t="shared" si="46"/>
        <v>82.731050704344241</v>
      </c>
      <c r="T158">
        <f t="shared" si="54"/>
        <v>1.610232314945246</v>
      </c>
      <c r="U158">
        <f t="shared" si="55"/>
        <v>84</v>
      </c>
      <c r="V158">
        <f t="shared" si="56"/>
        <v>0</v>
      </c>
    </row>
    <row r="159" spans="2:22" x14ac:dyDescent="0.35">
      <c r="B159">
        <v>55.6</v>
      </c>
      <c r="C159">
        <v>-7.8</v>
      </c>
      <c r="D159">
        <v>-2.5</v>
      </c>
      <c r="E159">
        <v>7</v>
      </c>
      <c r="F159">
        <v>84</v>
      </c>
      <c r="G159">
        <f t="shared" si="57"/>
        <v>20.03225288856336</v>
      </c>
      <c r="H159">
        <f t="shared" si="57"/>
        <v>27.15077504692</v>
      </c>
      <c r="I159">
        <f t="shared" si="57"/>
        <v>175.09549881454646</v>
      </c>
      <c r="J159">
        <f t="shared" si="57"/>
        <v>141.6688196597249</v>
      </c>
      <c r="K159">
        <f t="shared" si="47"/>
        <v>0.38692221746206568</v>
      </c>
      <c r="L159">
        <f t="shared" si="48"/>
        <v>0.67237219804984316</v>
      </c>
      <c r="M159">
        <f t="shared" si="49"/>
        <v>0.59699766800636511</v>
      </c>
      <c r="N159">
        <f t="shared" si="58"/>
        <v>0.51446811987934882</v>
      </c>
      <c r="O159">
        <f t="shared" si="50"/>
        <v>0.59554156676874348</v>
      </c>
      <c r="P159">
        <f t="shared" si="51"/>
        <v>0.66203413035883329</v>
      </c>
      <c r="Q159">
        <f t="shared" si="52"/>
        <v>0.64496911998477924</v>
      </c>
      <c r="R159">
        <f t="shared" si="53"/>
        <v>0.62585332055599507</v>
      </c>
      <c r="S159">
        <f t="shared" si="46"/>
        <v>87.729392073312098</v>
      </c>
      <c r="T159">
        <f t="shared" si="54"/>
        <v>13.908365236483112</v>
      </c>
      <c r="U159">
        <f t="shared" si="55"/>
        <v>84</v>
      </c>
      <c r="V159">
        <f t="shared" si="56"/>
        <v>0</v>
      </c>
    </row>
    <row r="160" spans="2:22" x14ac:dyDescent="0.35">
      <c r="B160">
        <v>60.4</v>
      </c>
      <c r="C160">
        <v>-6.2</v>
      </c>
      <c r="D160">
        <v>-4.2</v>
      </c>
      <c r="E160">
        <v>7</v>
      </c>
      <c r="F160">
        <v>84</v>
      </c>
      <c r="G160">
        <f t="shared" si="57"/>
        <v>20.213649635437715</v>
      </c>
      <c r="H160">
        <f t="shared" si="57"/>
        <v>28.739735600215283</v>
      </c>
      <c r="I160">
        <f t="shared" si="57"/>
        <v>177.47824964332835</v>
      </c>
      <c r="J160">
        <f t="shared" si="57"/>
        <v>145.93740268076897</v>
      </c>
      <c r="K160">
        <f t="shared" si="47"/>
        <v>0.40963617656481066</v>
      </c>
      <c r="L160">
        <f t="shared" si="48"/>
        <v>0.87459719562926796</v>
      </c>
      <c r="M160">
        <f t="shared" si="49"/>
        <v>0.65045694470866944</v>
      </c>
      <c r="N160">
        <f t="shared" si="58"/>
        <v>0.63540982399850909</v>
      </c>
      <c r="O160">
        <f t="shared" si="50"/>
        <v>0.60100063760605793</v>
      </c>
      <c r="P160">
        <f t="shared" si="51"/>
        <v>0.70570137756069484</v>
      </c>
      <c r="Q160">
        <f t="shared" si="52"/>
        <v>0.65711342673034301</v>
      </c>
      <c r="R160">
        <f t="shared" si="53"/>
        <v>0.65371510928385801</v>
      </c>
      <c r="S160">
        <f t="shared" si="46"/>
        <v>83.554166749905633</v>
      </c>
      <c r="T160">
        <f t="shared" si="54"/>
        <v>0.19876728688970632</v>
      </c>
      <c r="U160">
        <f t="shared" si="55"/>
        <v>84</v>
      </c>
      <c r="V160">
        <f t="shared" si="56"/>
        <v>0</v>
      </c>
    </row>
    <row r="161" spans="2:22" x14ac:dyDescent="0.35">
      <c r="B161">
        <v>50.9</v>
      </c>
      <c r="C161">
        <v>-7.9</v>
      </c>
      <c r="D161">
        <v>-0.6</v>
      </c>
      <c r="E161">
        <v>7</v>
      </c>
      <c r="F161">
        <v>84</v>
      </c>
      <c r="G161">
        <f t="shared" si="57"/>
        <v>20.473892480941107</v>
      </c>
      <c r="H161">
        <f t="shared" si="57"/>
        <v>25.802404974199892</v>
      </c>
      <c r="I161">
        <f t="shared" si="57"/>
        <v>170.13188812110195</v>
      </c>
      <c r="J161">
        <f t="shared" si="57"/>
        <v>135.82843423617928</v>
      </c>
      <c r="K161">
        <f t="shared" si="47"/>
        <v>0.44222300875116916</v>
      </c>
      <c r="L161">
        <f t="shared" si="48"/>
        <v>0.50076684628292556</v>
      </c>
      <c r="M161">
        <f t="shared" si="49"/>
        <v>0.48563435032407964</v>
      </c>
      <c r="N161">
        <f t="shared" si="58"/>
        <v>0.3489925598740653</v>
      </c>
      <c r="O161">
        <f t="shared" si="50"/>
        <v>0.6087886015673033</v>
      </c>
      <c r="P161">
        <f t="shared" si="51"/>
        <v>0.62263952599456029</v>
      </c>
      <c r="Q161">
        <f t="shared" si="52"/>
        <v>0.61907745894367694</v>
      </c>
      <c r="R161">
        <f t="shared" si="53"/>
        <v>0.58637325601170265</v>
      </c>
      <c r="S161">
        <f t="shared" si="46"/>
        <v>89.398306211903602</v>
      </c>
      <c r="T161">
        <f t="shared" si="54"/>
        <v>29.141709957477019</v>
      </c>
      <c r="U161">
        <f t="shared" si="55"/>
        <v>84</v>
      </c>
      <c r="V161">
        <f t="shared" si="56"/>
        <v>0</v>
      </c>
    </row>
    <row r="162" spans="2:22" x14ac:dyDescent="0.35">
      <c r="B162">
        <v>60.4</v>
      </c>
      <c r="C162">
        <v>-6.3</v>
      </c>
      <c r="D162">
        <v>-3.8</v>
      </c>
      <c r="E162">
        <v>6</v>
      </c>
      <c r="F162">
        <v>84</v>
      </c>
      <c r="G162">
        <f t="shared" si="57"/>
        <v>19.404571315479398</v>
      </c>
      <c r="H162">
        <f t="shared" si="57"/>
        <v>28.520445651925083</v>
      </c>
      <c r="I162">
        <f t="shared" si="57"/>
        <v>168.99953995729334</v>
      </c>
      <c r="J162">
        <f t="shared" si="57"/>
        <v>137.20829630836599</v>
      </c>
      <c r="K162">
        <f t="shared" si="47"/>
        <v>0.30832580475764759</v>
      </c>
      <c r="L162">
        <f t="shared" si="48"/>
        <v>0.84668844158864021</v>
      </c>
      <c r="M162">
        <f t="shared" si="49"/>
        <v>0.46022904437216128</v>
      </c>
      <c r="N162">
        <f t="shared" si="58"/>
        <v>0.38808817301709797</v>
      </c>
      <c r="O162">
        <f t="shared" si="50"/>
        <v>0.5764765565510469</v>
      </c>
      <c r="P162">
        <f t="shared" si="51"/>
        <v>0.69987200645592862</v>
      </c>
      <c r="Q162">
        <f t="shared" si="52"/>
        <v>0.61306851042423294</v>
      </c>
      <c r="R162">
        <f t="shared" si="53"/>
        <v>0.59582238127875164</v>
      </c>
      <c r="S162">
        <f t="shared" si="46"/>
        <v>82.985314218224303</v>
      </c>
      <c r="T162">
        <f t="shared" si="54"/>
        <v>1.0295872357377567</v>
      </c>
      <c r="U162">
        <f t="shared" si="55"/>
        <v>84</v>
      </c>
      <c r="V162">
        <f t="shared" si="56"/>
        <v>0</v>
      </c>
    </row>
    <row r="163" spans="2:22" x14ac:dyDescent="0.35">
      <c r="B163">
        <v>55.6</v>
      </c>
      <c r="C163">
        <v>-4.8</v>
      </c>
      <c r="D163">
        <v>-2.5</v>
      </c>
      <c r="E163">
        <v>8</v>
      </c>
      <c r="F163">
        <v>84</v>
      </c>
      <c r="G163">
        <f t="shared" si="57"/>
        <v>22.002623843475792</v>
      </c>
      <c r="H163">
        <f t="shared" si="57"/>
        <v>27.752345351567747</v>
      </c>
      <c r="I163">
        <f t="shared" si="57"/>
        <v>178.2668408126664</v>
      </c>
      <c r="J163">
        <f t="shared" si="57"/>
        <v>147.11296149999367</v>
      </c>
      <c r="K163">
        <f t="shared" si="47"/>
        <v>0.63364618610146439</v>
      </c>
      <c r="L163">
        <f t="shared" si="48"/>
        <v>0.74893328897746514</v>
      </c>
      <c r="M163">
        <f t="shared" si="49"/>
        <v>0.66814973617364526</v>
      </c>
      <c r="N163">
        <f t="shared" si="58"/>
        <v>0.6687169158808568</v>
      </c>
      <c r="O163">
        <f t="shared" si="50"/>
        <v>0.65331576347807807</v>
      </c>
      <c r="P163">
        <f t="shared" si="51"/>
        <v>0.67894622377237213</v>
      </c>
      <c r="Q163">
        <f t="shared" si="52"/>
        <v>0.66108873045532079</v>
      </c>
      <c r="R163">
        <f t="shared" si="53"/>
        <v>0.66121579569457711</v>
      </c>
      <c r="S163">
        <f t="shared" si="46"/>
        <v>82.813897188705951</v>
      </c>
      <c r="T163">
        <f t="shared" si="54"/>
        <v>1.4068398789596459</v>
      </c>
      <c r="U163">
        <f t="shared" si="55"/>
        <v>84</v>
      </c>
      <c r="V163">
        <f t="shared" si="56"/>
        <v>0</v>
      </c>
    </row>
    <row r="164" spans="2:22" x14ac:dyDescent="0.35">
      <c r="B164">
        <v>50.9</v>
      </c>
      <c r="C164">
        <v>-6.2</v>
      </c>
      <c r="D164">
        <v>-2.7</v>
      </c>
      <c r="E164">
        <v>7</v>
      </c>
      <c r="F164">
        <v>84</v>
      </c>
      <c r="G164">
        <f t="shared" si="57"/>
        <v>18.903415657092566</v>
      </c>
      <c r="H164">
        <f t="shared" si="57"/>
        <v>25.029067427047885</v>
      </c>
      <c r="I164">
        <f t="shared" si="57"/>
        <v>163.23637238691728</v>
      </c>
      <c r="J164">
        <f t="shared" si="57"/>
        <v>133.85834544580399</v>
      </c>
      <c r="K164">
        <f t="shared" si="47"/>
        <v>0.24557258936182635</v>
      </c>
      <c r="L164">
        <f t="shared" si="48"/>
        <v>0.40234515590391284</v>
      </c>
      <c r="M164">
        <f t="shared" si="49"/>
        <v>0.33092690916569301</v>
      </c>
      <c r="N164">
        <f t="shared" si="58"/>
        <v>0.29317406122957523</v>
      </c>
      <c r="O164">
        <f t="shared" si="50"/>
        <v>0.5610864659442355</v>
      </c>
      <c r="P164">
        <f t="shared" si="51"/>
        <v>0.59925097838740415</v>
      </c>
      <c r="Q164">
        <f t="shared" si="52"/>
        <v>0.58198489101383188</v>
      </c>
      <c r="R164">
        <f t="shared" si="53"/>
        <v>0.57277301748695142</v>
      </c>
      <c r="S164">
        <f t="shared" si="46"/>
        <v>76.09661719536409</v>
      </c>
      <c r="T164">
        <f t="shared" si="54"/>
        <v>62.46345975661459</v>
      </c>
      <c r="U164">
        <f t="shared" si="55"/>
        <v>84</v>
      </c>
      <c r="V164">
        <f t="shared" si="56"/>
        <v>0</v>
      </c>
    </row>
    <row r="165" spans="2:22" x14ac:dyDescent="0.35">
      <c r="B165">
        <v>50.9</v>
      </c>
      <c r="C165">
        <v>-5.5</v>
      </c>
      <c r="D165">
        <v>-2.5</v>
      </c>
      <c r="E165">
        <v>8</v>
      </c>
      <c r="F165">
        <v>84</v>
      </c>
      <c r="G165">
        <f t="shared" si="57"/>
        <v>20.451557853486367</v>
      </c>
      <c r="H165">
        <f t="shared" si="57"/>
        <v>25.548446818945649</v>
      </c>
      <c r="I165">
        <f t="shared" si="57"/>
        <v>171.45547723880614</v>
      </c>
      <c r="J165">
        <f t="shared" si="57"/>
        <v>141.91764591751226</v>
      </c>
      <c r="K165">
        <f t="shared" si="47"/>
        <v>0.43942633337896209</v>
      </c>
      <c r="L165">
        <f t="shared" si="48"/>
        <v>0.46844591344097575</v>
      </c>
      <c r="M165">
        <f t="shared" si="49"/>
        <v>0.51533032861471773</v>
      </c>
      <c r="N165">
        <f t="shared" si="58"/>
        <v>0.52151811082436184</v>
      </c>
      <c r="O165">
        <f t="shared" si="50"/>
        <v>0.60812232898817131</v>
      </c>
      <c r="P165">
        <f t="shared" si="51"/>
        <v>0.61501585904892564</v>
      </c>
      <c r="Q165">
        <f t="shared" si="52"/>
        <v>0.62605519424722511</v>
      </c>
      <c r="R165">
        <f t="shared" si="53"/>
        <v>0.62750268282222987</v>
      </c>
      <c r="S165">
        <f t="shared" si="46"/>
        <v>77.847387921381781</v>
      </c>
      <c r="T165">
        <f t="shared" si="54"/>
        <v>37.854635389958801</v>
      </c>
      <c r="U165">
        <f t="shared" si="55"/>
        <v>84</v>
      </c>
      <c r="V165">
        <f t="shared" si="56"/>
        <v>0</v>
      </c>
    </row>
    <row r="166" spans="2:22" x14ac:dyDescent="0.35">
      <c r="B166">
        <v>60.4</v>
      </c>
      <c r="C166">
        <v>-6.6</v>
      </c>
      <c r="D166">
        <v>-3.8</v>
      </c>
      <c r="E166">
        <v>6</v>
      </c>
      <c r="F166">
        <v>84</v>
      </c>
      <c r="G166">
        <f t="shared" si="57"/>
        <v>19.324341309399742</v>
      </c>
      <c r="H166">
        <f t="shared" si="57"/>
        <v>28.498579164650781</v>
      </c>
      <c r="I166">
        <f t="shared" si="57"/>
        <v>169.61565569311145</v>
      </c>
      <c r="J166">
        <f t="shared" si="57"/>
        <v>137.54890758016651</v>
      </c>
      <c r="K166">
        <f t="shared" si="47"/>
        <v>0.29827964291457709</v>
      </c>
      <c r="L166">
        <f t="shared" si="48"/>
        <v>0.84390552144191555</v>
      </c>
      <c r="M166">
        <f t="shared" si="49"/>
        <v>0.4740521857614699</v>
      </c>
      <c r="N166">
        <f t="shared" si="58"/>
        <v>0.39773870750375639</v>
      </c>
      <c r="O166">
        <f t="shared" si="50"/>
        <v>0.57402190746031156</v>
      </c>
      <c r="P166">
        <f t="shared" si="51"/>
        <v>0.69928712584298036</v>
      </c>
      <c r="Q166">
        <f t="shared" si="52"/>
        <v>0.61634240488207215</v>
      </c>
      <c r="R166">
        <f t="shared" si="53"/>
        <v>0.59814423925182325</v>
      </c>
      <c r="S166">
        <f t="shared" si="46"/>
        <v>83.745776274224468</v>
      </c>
      <c r="T166">
        <f t="shared" si="54"/>
        <v>6.4629702747192777E-2</v>
      </c>
      <c r="U166">
        <f t="shared" si="55"/>
        <v>84</v>
      </c>
      <c r="V166">
        <f t="shared" si="56"/>
        <v>0</v>
      </c>
    </row>
    <row r="167" spans="2:22" x14ac:dyDescent="0.35">
      <c r="B167">
        <v>55.6</v>
      </c>
      <c r="C167">
        <v>-6.2</v>
      </c>
      <c r="D167">
        <v>-3.6</v>
      </c>
      <c r="E167">
        <v>6</v>
      </c>
      <c r="F167">
        <v>84</v>
      </c>
      <c r="G167">
        <f t="shared" si="57"/>
        <v>18.231301609032659</v>
      </c>
      <c r="H167">
        <f t="shared" si="57"/>
        <v>26.414504020536761</v>
      </c>
      <c r="I167">
        <f t="shared" si="57"/>
        <v>160.6939000318169</v>
      </c>
      <c r="J167">
        <f t="shared" si="57"/>
        <v>130.98104113985303</v>
      </c>
      <c r="K167">
        <f t="shared" si="47"/>
        <v>0.16141247478938969</v>
      </c>
      <c r="L167">
        <f t="shared" si="48"/>
        <v>0.57866791683318919</v>
      </c>
      <c r="M167">
        <f t="shared" si="49"/>
        <v>0.27388412840260523</v>
      </c>
      <c r="N167">
        <f t="shared" si="58"/>
        <v>0.21165143784014151</v>
      </c>
      <c r="O167">
        <f t="shared" si="50"/>
        <v>0.54026573306215309</v>
      </c>
      <c r="P167">
        <f t="shared" si="51"/>
        <v>0.64076083645233195</v>
      </c>
      <c r="Q167">
        <f t="shared" si="52"/>
        <v>0.56804620320004895</v>
      </c>
      <c r="R167">
        <f t="shared" si="53"/>
        <v>0.55271621514298208</v>
      </c>
      <c r="S167">
        <f t="shared" si="46"/>
        <v>76.540681894829831</v>
      </c>
      <c r="T167">
        <f t="shared" si="54"/>
        <v>55.64142659411948</v>
      </c>
      <c r="U167">
        <f t="shared" si="55"/>
        <v>84</v>
      </c>
      <c r="V167">
        <f t="shared" si="56"/>
        <v>0</v>
      </c>
    </row>
    <row r="168" spans="2:22" x14ac:dyDescent="0.35">
      <c r="B168">
        <v>50.9</v>
      </c>
      <c r="C168">
        <v>-4.5</v>
      </c>
      <c r="D168">
        <v>-1.3</v>
      </c>
      <c r="E168">
        <v>8</v>
      </c>
      <c r="F168">
        <v>84</v>
      </c>
      <c r="G168">
        <f t="shared" si="57"/>
        <v>21.876198935637554</v>
      </c>
      <c r="H168">
        <f t="shared" si="57"/>
        <v>26.134048047977913</v>
      </c>
      <c r="I168">
        <f t="shared" si="57"/>
        <v>171.34701139439261</v>
      </c>
      <c r="J168">
        <f t="shared" si="57"/>
        <v>140.80510829732324</v>
      </c>
      <c r="K168">
        <f t="shared" si="47"/>
        <v>0.61781563657019278</v>
      </c>
      <c r="L168">
        <f t="shared" si="48"/>
        <v>0.5429746403360296</v>
      </c>
      <c r="M168">
        <f t="shared" si="49"/>
        <v>0.51289679443262437</v>
      </c>
      <c r="N168">
        <f t="shared" si="58"/>
        <v>0.48999659770888671</v>
      </c>
      <c r="O168">
        <f t="shared" si="50"/>
        <v>0.64972158634317168</v>
      </c>
      <c r="P168">
        <f t="shared" si="51"/>
        <v>0.63250412316755944</v>
      </c>
      <c r="Q168">
        <f t="shared" si="52"/>
        <v>0.62548530480787068</v>
      </c>
      <c r="R168">
        <f t="shared" si="53"/>
        <v>0.62010563084992221</v>
      </c>
      <c r="S168">
        <f t="shared" si="46"/>
        <v>80.293652635121944</v>
      </c>
      <c r="T168">
        <f t="shared" si="54"/>
        <v>13.737010789138509</v>
      </c>
      <c r="U168">
        <f t="shared" si="55"/>
        <v>84</v>
      </c>
      <c r="V168">
        <f t="shared" si="56"/>
        <v>0</v>
      </c>
    </row>
    <row r="169" spans="2:22" x14ac:dyDescent="0.35">
      <c r="B169">
        <v>46.1</v>
      </c>
      <c r="C169">
        <v>-4.9000000000000004</v>
      </c>
      <c r="D169">
        <v>-2.4</v>
      </c>
      <c r="E169">
        <v>8</v>
      </c>
      <c r="F169">
        <v>84</v>
      </c>
      <c r="G169">
        <f t="shared" si="57"/>
        <v>19.315570846459696</v>
      </c>
      <c r="H169">
        <f t="shared" si="57"/>
        <v>23.436223254837998</v>
      </c>
      <c r="I169">
        <f t="shared" si="57"/>
        <v>161.96087331405113</v>
      </c>
      <c r="J169">
        <f t="shared" si="57"/>
        <v>135.12080252218072</v>
      </c>
      <c r="K169">
        <f t="shared" si="47"/>
        <v>0.29718143172851685</v>
      </c>
      <c r="L169">
        <f t="shared" si="48"/>
        <v>0.19962589506290085</v>
      </c>
      <c r="M169">
        <f t="shared" si="49"/>
        <v>0.3023098766811243</v>
      </c>
      <c r="N169">
        <f t="shared" si="58"/>
        <v>0.32894324023852639</v>
      </c>
      <c r="O169">
        <f t="shared" si="50"/>
        <v>0.57375335022503404</v>
      </c>
      <c r="P169">
        <f t="shared" si="51"/>
        <v>0.54974139841535785</v>
      </c>
      <c r="Q169">
        <f t="shared" si="52"/>
        <v>0.57500708803458211</v>
      </c>
      <c r="R169">
        <f t="shared" si="53"/>
        <v>0.58150222871955481</v>
      </c>
      <c r="S169">
        <f t="shared" si="46"/>
        <v>69.498467926826763</v>
      </c>
      <c r="T169">
        <f t="shared" si="54"/>
        <v>210.2944324692721</v>
      </c>
      <c r="U169">
        <f t="shared" si="55"/>
        <v>69</v>
      </c>
      <c r="V169">
        <f t="shared" si="56"/>
        <v>1</v>
      </c>
    </row>
    <row r="170" spans="2:22" x14ac:dyDescent="0.35">
      <c r="B170">
        <v>50.9</v>
      </c>
      <c r="C170">
        <v>-6.5</v>
      </c>
      <c r="D170">
        <v>-2.4</v>
      </c>
      <c r="E170">
        <v>9</v>
      </c>
      <c r="F170">
        <v>84</v>
      </c>
      <c r="G170">
        <f t="shared" si="57"/>
        <v>21.448629371382758</v>
      </c>
      <c r="H170">
        <f t="shared" si="57"/>
        <v>25.901190038112546</v>
      </c>
      <c r="I170">
        <f t="shared" si="57"/>
        <v>183.00380015408263</v>
      </c>
      <c r="J170">
        <f t="shared" si="57"/>
        <v>151.90517415560581</v>
      </c>
      <c r="K170">
        <f t="shared" si="47"/>
        <v>0.56427665219805956</v>
      </c>
      <c r="L170">
        <f t="shared" si="48"/>
        <v>0.51333909627943464</v>
      </c>
      <c r="M170">
        <f t="shared" si="49"/>
        <v>0.77442791562130231</v>
      </c>
      <c r="N170">
        <f t="shared" si="58"/>
        <v>0.80449461124576427</v>
      </c>
      <c r="O170">
        <f t="shared" si="50"/>
        <v>0.63744149645635428</v>
      </c>
      <c r="P170">
        <f t="shared" si="51"/>
        <v>0.62558890978423032</v>
      </c>
      <c r="Q170">
        <f t="shared" si="52"/>
        <v>0.68447796151328044</v>
      </c>
      <c r="R170">
        <f t="shared" si="53"/>
        <v>0.69093510020242066</v>
      </c>
      <c r="S170">
        <f t="shared" si="46"/>
        <v>83.464020595753496</v>
      </c>
      <c r="T170">
        <f t="shared" si="54"/>
        <v>0.2872739217764374</v>
      </c>
      <c r="U170">
        <f t="shared" si="55"/>
        <v>84</v>
      </c>
      <c r="V170">
        <f t="shared" si="56"/>
        <v>0</v>
      </c>
    </row>
    <row r="171" spans="2:22" x14ac:dyDescent="0.35">
      <c r="B171">
        <v>46.1</v>
      </c>
      <c r="C171">
        <v>-5.9</v>
      </c>
      <c r="D171">
        <v>-0.6</v>
      </c>
      <c r="E171">
        <v>8</v>
      </c>
      <c r="F171">
        <v>84</v>
      </c>
      <c r="G171">
        <f t="shared" si="57"/>
        <v>20.783949085689351</v>
      </c>
      <c r="H171">
        <f t="shared" si="57"/>
        <v>24.132404371100556</v>
      </c>
      <c r="I171">
        <f t="shared" si="57"/>
        <v>166.93247234591513</v>
      </c>
      <c r="J171">
        <f t="shared" si="57"/>
        <v>136.29042335690158</v>
      </c>
      <c r="K171">
        <f t="shared" si="47"/>
        <v>0.48104737115644225</v>
      </c>
      <c r="L171">
        <f t="shared" si="48"/>
        <v>0.28822798418277729</v>
      </c>
      <c r="M171">
        <f t="shared" si="49"/>
        <v>0.4138524203188898</v>
      </c>
      <c r="N171">
        <f t="shared" si="58"/>
        <v>0.36208209128746671</v>
      </c>
      <c r="O171">
        <f t="shared" si="50"/>
        <v>0.61799516569607105</v>
      </c>
      <c r="P171">
        <f t="shared" si="51"/>
        <v>0.57156225888109902</v>
      </c>
      <c r="Q171">
        <f t="shared" si="52"/>
        <v>0.60201125623670071</v>
      </c>
      <c r="R171">
        <f t="shared" si="53"/>
        <v>0.58954435604238231</v>
      </c>
      <c r="S171">
        <f t="shared" si="46"/>
        <v>79.866849104601627</v>
      </c>
      <c r="T171">
        <f t="shared" si="54"/>
        <v>17.082936324132373</v>
      </c>
      <c r="U171">
        <f t="shared" si="55"/>
        <v>84</v>
      </c>
      <c r="V171">
        <f t="shared" si="56"/>
        <v>0</v>
      </c>
    </row>
    <row r="172" spans="2:22" x14ac:dyDescent="0.35">
      <c r="B172">
        <v>46.1</v>
      </c>
      <c r="C172">
        <v>-3.5</v>
      </c>
      <c r="D172">
        <v>-0.6</v>
      </c>
      <c r="E172">
        <v>8</v>
      </c>
      <c r="F172">
        <v>84</v>
      </c>
      <c r="G172">
        <f t="shared" ref="G172:J191" si="59">SUMPRODUCT($B172:$E172, INDEX($B$2:$E$5, G$11, 0))+ INDEX($F$2:$F$5, G$11, 1)</f>
        <v>21.425789134326596</v>
      </c>
      <c r="H172">
        <f t="shared" si="59"/>
        <v>24.307336269294964</v>
      </c>
      <c r="I172">
        <f t="shared" si="59"/>
        <v>162.00354645937023</v>
      </c>
      <c r="J172">
        <f t="shared" si="59"/>
        <v>133.56553318249735</v>
      </c>
      <c r="K172">
        <f t="shared" si="47"/>
        <v>0.56141666590100647</v>
      </c>
      <c r="L172">
        <f t="shared" si="48"/>
        <v>0.31049134535657386</v>
      </c>
      <c r="M172">
        <f t="shared" si="49"/>
        <v>0.30326728920442103</v>
      </c>
      <c r="N172">
        <f t="shared" si="58"/>
        <v>0.2848778153941991</v>
      </c>
      <c r="O172">
        <f t="shared" si="50"/>
        <v>0.63678026602872106</v>
      </c>
      <c r="P172">
        <f t="shared" si="51"/>
        <v>0.57700518842713711</v>
      </c>
      <c r="Q172">
        <f t="shared" si="52"/>
        <v>0.57524103788354175</v>
      </c>
      <c r="R172">
        <f t="shared" si="53"/>
        <v>0.57074167746061832</v>
      </c>
      <c r="S172">
        <f t="shared" ref="S172:S191" si="60">MMULT(O172:R172, $G$2:$G$5)+$H$2</f>
        <v>73.581109505869804</v>
      </c>
      <c r="T172">
        <f t="shared" si="54"/>
        <v>108.55327912867655</v>
      </c>
      <c r="U172">
        <f t="shared" si="55"/>
        <v>69</v>
      </c>
      <c r="V172">
        <f t="shared" si="56"/>
        <v>1</v>
      </c>
    </row>
    <row r="173" spans="2:22" x14ac:dyDescent="0.35">
      <c r="B173">
        <v>41.3</v>
      </c>
      <c r="C173">
        <v>-5.3</v>
      </c>
      <c r="D173">
        <v>-0.6</v>
      </c>
      <c r="E173">
        <v>8</v>
      </c>
      <c r="F173">
        <v>84</v>
      </c>
      <c r="G173">
        <f t="shared" si="59"/>
        <v>19.551528101283321</v>
      </c>
      <c r="H173">
        <f t="shared" si="59"/>
        <v>21.977454728816411</v>
      </c>
      <c r="I173">
        <f t="shared" si="59"/>
        <v>157.27576398157845</v>
      </c>
      <c r="J173">
        <f t="shared" si="59"/>
        <v>129.49167718775229</v>
      </c>
      <c r="K173">
        <f t="shared" si="47"/>
        <v>0.32672729475202544</v>
      </c>
      <c r="L173">
        <f t="shared" si="48"/>
        <v>1.3970271937538303E-2</v>
      </c>
      <c r="M173">
        <f t="shared" si="49"/>
        <v>0.19719500140344093</v>
      </c>
      <c r="N173">
        <f t="shared" si="58"/>
        <v>0.16945330943718173</v>
      </c>
      <c r="O173">
        <f t="shared" si="50"/>
        <v>0.58096286482602411</v>
      </c>
      <c r="P173">
        <f t="shared" si="51"/>
        <v>0.50349251118222249</v>
      </c>
      <c r="Q173">
        <f t="shared" si="52"/>
        <v>0.54913961706522729</v>
      </c>
      <c r="R173">
        <f t="shared" si="53"/>
        <v>0.54226224771482123</v>
      </c>
      <c r="S173">
        <f t="shared" si="60"/>
        <v>71.086911091116676</v>
      </c>
      <c r="T173">
        <f t="shared" si="54"/>
        <v>166.74786516872553</v>
      </c>
      <c r="U173">
        <f t="shared" si="55"/>
        <v>69</v>
      </c>
      <c r="V173">
        <f t="shared" si="56"/>
        <v>1</v>
      </c>
    </row>
    <row r="174" spans="2:22" x14ac:dyDescent="0.35">
      <c r="B174">
        <v>55.6</v>
      </c>
      <c r="C174">
        <v>-6.7</v>
      </c>
      <c r="D174">
        <v>-2.5</v>
      </c>
      <c r="E174">
        <v>8</v>
      </c>
      <c r="F174">
        <v>84</v>
      </c>
      <c r="G174">
        <f t="shared" si="59"/>
        <v>21.494500471637974</v>
      </c>
      <c r="H174">
        <f t="shared" si="59"/>
        <v>27.613857598830513</v>
      </c>
      <c r="I174">
        <f t="shared" si="59"/>
        <v>182.16890713951449</v>
      </c>
      <c r="J174">
        <f t="shared" si="59"/>
        <v>149.27016622139701</v>
      </c>
      <c r="K174">
        <f t="shared" si="47"/>
        <v>0.57002049442868441</v>
      </c>
      <c r="L174">
        <f t="shared" si="48"/>
        <v>0.73130812804821033</v>
      </c>
      <c r="M174">
        <f t="shared" si="49"/>
        <v>0.75569629830593388</v>
      </c>
      <c r="N174">
        <f t="shared" si="58"/>
        <v>0.72983696762969297</v>
      </c>
      <c r="O174">
        <f t="shared" si="50"/>
        <v>0.63876790411785622</v>
      </c>
      <c r="P174">
        <f t="shared" si="51"/>
        <v>0.67509226661104194</v>
      </c>
      <c r="Q174">
        <f t="shared" si="52"/>
        <v>0.68041862516942797</v>
      </c>
      <c r="R174">
        <f t="shared" si="53"/>
        <v>0.67476949523131746</v>
      </c>
      <c r="S174">
        <f t="shared" si="60"/>
        <v>87.360285775501794</v>
      </c>
      <c r="T174">
        <f t="shared" si="54"/>
        <v>11.291520493039691</v>
      </c>
      <c r="U174">
        <f t="shared" si="55"/>
        <v>84</v>
      </c>
      <c r="V174">
        <f t="shared" si="56"/>
        <v>0</v>
      </c>
    </row>
    <row r="175" spans="2:22" x14ac:dyDescent="0.35">
      <c r="B175">
        <v>60.4</v>
      </c>
      <c r="C175">
        <v>-8.8000000000000007</v>
      </c>
      <c r="D175">
        <v>-3.6</v>
      </c>
      <c r="E175">
        <v>5</v>
      </c>
      <c r="F175">
        <v>84</v>
      </c>
      <c r="G175">
        <f t="shared" si="59"/>
        <v>17.760784992125107</v>
      </c>
      <c r="H175">
        <f t="shared" si="59"/>
        <v>28.040771649087489</v>
      </c>
      <c r="I175">
        <f t="shared" si="59"/>
        <v>165.12554727863989</v>
      </c>
      <c r="J175">
        <f t="shared" si="59"/>
        <v>131.20027456273178</v>
      </c>
      <c r="K175">
        <f t="shared" si="47"/>
        <v>0.10249578869797582</v>
      </c>
      <c r="L175">
        <f t="shared" si="48"/>
        <v>0.78564093863988749</v>
      </c>
      <c r="M175">
        <f t="shared" si="49"/>
        <v>0.37331234118641099</v>
      </c>
      <c r="N175">
        <f t="shared" si="58"/>
        <v>0.21786297540005672</v>
      </c>
      <c r="O175">
        <f t="shared" si="50"/>
        <v>0.52560153825947553</v>
      </c>
      <c r="P175">
        <f t="shared" si="51"/>
        <v>0.68689459009103604</v>
      </c>
      <c r="Q175">
        <f t="shared" si="52"/>
        <v>0.59225911371366091</v>
      </c>
      <c r="R175">
        <f t="shared" si="53"/>
        <v>0.55425133006692373</v>
      </c>
      <c r="S175">
        <f t="shared" si="60"/>
        <v>87.863847861408786</v>
      </c>
      <c r="T175">
        <f t="shared" si="54"/>
        <v>14.929320296113248</v>
      </c>
      <c r="U175">
        <f t="shared" si="55"/>
        <v>84</v>
      </c>
      <c r="V175">
        <f t="shared" si="56"/>
        <v>0</v>
      </c>
    </row>
    <row r="176" spans="2:22" x14ac:dyDescent="0.35">
      <c r="B176">
        <v>50.9</v>
      </c>
      <c r="C176">
        <v>-7.4</v>
      </c>
      <c r="D176">
        <v>-2.4</v>
      </c>
      <c r="E176">
        <v>7</v>
      </c>
      <c r="F176">
        <v>84</v>
      </c>
      <c r="G176">
        <f t="shared" si="59"/>
        <v>18.871797564912029</v>
      </c>
      <c r="H176">
        <f t="shared" si="59"/>
        <v>25.069779712480162</v>
      </c>
      <c r="I176">
        <f t="shared" si="59"/>
        <v>166.18714864893479</v>
      </c>
      <c r="J176">
        <f t="shared" si="59"/>
        <v>135.22649885445929</v>
      </c>
      <c r="K176">
        <f t="shared" si="47"/>
        <v>0.24161346625145996</v>
      </c>
      <c r="L176">
        <f t="shared" si="48"/>
        <v>0.40752655691850759</v>
      </c>
      <c r="M176">
        <f t="shared" si="49"/>
        <v>0.39713037566849496</v>
      </c>
      <c r="N176">
        <f t="shared" si="58"/>
        <v>0.33193793296955554</v>
      </c>
      <c r="O176">
        <f t="shared" si="50"/>
        <v>0.56011122427032867</v>
      </c>
      <c r="P176">
        <f t="shared" si="51"/>
        <v>0.60049464557066079</v>
      </c>
      <c r="Q176">
        <f t="shared" si="52"/>
        <v>0.59799800719652663</v>
      </c>
      <c r="R176">
        <f t="shared" si="53"/>
        <v>0.58223083093911465</v>
      </c>
      <c r="S176">
        <f t="shared" si="60"/>
        <v>80.516177691804771</v>
      </c>
      <c r="T176">
        <f t="shared" si="54"/>
        <v>12.137017875078735</v>
      </c>
      <c r="U176">
        <f t="shared" si="55"/>
        <v>84</v>
      </c>
      <c r="V176">
        <f t="shared" si="56"/>
        <v>0</v>
      </c>
    </row>
    <row r="177" spans="1:22" x14ac:dyDescent="0.35">
      <c r="B177">
        <v>50.9</v>
      </c>
      <c r="C177">
        <v>-5.4</v>
      </c>
      <c r="D177">
        <v>-0.6</v>
      </c>
      <c r="E177">
        <v>7</v>
      </c>
      <c r="F177">
        <v>84</v>
      </c>
      <c r="G177">
        <f t="shared" si="59"/>
        <v>21.142475864938238</v>
      </c>
      <c r="H177">
        <f t="shared" si="59"/>
        <v>25.984625701485729</v>
      </c>
      <c r="I177">
        <f t="shared" si="59"/>
        <v>164.99759032261767</v>
      </c>
      <c r="J177">
        <f t="shared" si="59"/>
        <v>132.99000697117486</v>
      </c>
      <c r="K177">
        <f t="shared" si="47"/>
        <v>0.52594102411009036</v>
      </c>
      <c r="L177">
        <f t="shared" si="48"/>
        <v>0.52395784750562968</v>
      </c>
      <c r="M177">
        <f t="shared" si="49"/>
        <v>0.37044150541317444</v>
      </c>
      <c r="N177">
        <f t="shared" si="58"/>
        <v>0.26857143915191162</v>
      </c>
      <c r="O177">
        <f t="shared" si="50"/>
        <v>0.62853592377037104</v>
      </c>
      <c r="P177">
        <f t="shared" si="51"/>
        <v>0.62807277673044459</v>
      </c>
      <c r="Q177">
        <f t="shared" si="52"/>
        <v>0.5915656573966025</v>
      </c>
      <c r="R177">
        <f t="shared" si="53"/>
        <v>0.56674216180215864</v>
      </c>
      <c r="S177">
        <f t="shared" si="60"/>
        <v>83.050760999759106</v>
      </c>
      <c r="T177">
        <f t="shared" si="54"/>
        <v>0.90105467957833185</v>
      </c>
      <c r="U177">
        <f t="shared" si="55"/>
        <v>84</v>
      </c>
      <c r="V177">
        <f t="shared" si="56"/>
        <v>0</v>
      </c>
    </row>
    <row r="178" spans="1:22" x14ac:dyDescent="0.35">
      <c r="B178">
        <v>46.1</v>
      </c>
      <c r="C178">
        <v>-6.7</v>
      </c>
      <c r="D178">
        <v>-2.6</v>
      </c>
      <c r="E178">
        <v>7</v>
      </c>
      <c r="F178">
        <v>84</v>
      </c>
      <c r="G178">
        <f t="shared" si="59"/>
        <v>17.47325196110716</v>
      </c>
      <c r="H178">
        <f t="shared" si="59"/>
        <v>22.836666742934465</v>
      </c>
      <c r="I178">
        <f t="shared" si="59"/>
        <v>156.00085949349537</v>
      </c>
      <c r="J178">
        <f t="shared" si="59"/>
        <v>128.31041004707436</v>
      </c>
      <c r="K178">
        <f t="shared" si="47"/>
        <v>6.6491760953456103E-2</v>
      </c>
      <c r="L178">
        <f t="shared" si="48"/>
        <v>0.12332109698784821</v>
      </c>
      <c r="M178">
        <f t="shared" si="49"/>
        <v>0.16859130899289809</v>
      </c>
      <c r="N178">
        <f t="shared" si="58"/>
        <v>0.13598448376148631</v>
      </c>
      <c r="O178">
        <f t="shared" si="50"/>
        <v>0.51661681856289587</v>
      </c>
      <c r="P178">
        <f t="shared" si="51"/>
        <v>0.53079126110437125</v>
      </c>
      <c r="Q178">
        <f t="shared" si="52"/>
        <v>0.54204827943902778</v>
      </c>
      <c r="R178">
        <f t="shared" si="53"/>
        <v>0.53394383023445746</v>
      </c>
      <c r="S178">
        <f t="shared" si="60"/>
        <v>70.585467227733304</v>
      </c>
      <c r="T178">
        <f t="shared" si="54"/>
        <v>179.94968949821723</v>
      </c>
      <c r="U178">
        <f t="shared" si="55"/>
        <v>69</v>
      </c>
      <c r="V178">
        <f t="shared" si="56"/>
        <v>1</v>
      </c>
    </row>
    <row r="179" spans="1:22" x14ac:dyDescent="0.35">
      <c r="B179">
        <v>46.1</v>
      </c>
      <c r="C179">
        <v>-5</v>
      </c>
      <c r="D179">
        <v>-0.6</v>
      </c>
      <c r="E179">
        <v>8</v>
      </c>
      <c r="F179">
        <v>84</v>
      </c>
      <c r="G179">
        <f t="shared" si="59"/>
        <v>21.024639103928319</v>
      </c>
      <c r="H179">
        <f t="shared" si="59"/>
        <v>24.198003832923455</v>
      </c>
      <c r="I179">
        <f t="shared" si="59"/>
        <v>165.08412513846082</v>
      </c>
      <c r="J179">
        <f t="shared" si="59"/>
        <v>135.26858954149998</v>
      </c>
      <c r="K179">
        <f t="shared" si="47"/>
        <v>0.51118585668565397</v>
      </c>
      <c r="L179">
        <f t="shared" si="48"/>
        <v>0.29657674462295058</v>
      </c>
      <c r="M179">
        <f t="shared" si="49"/>
        <v>0.3723829961509646</v>
      </c>
      <c r="N179">
        <f t="shared" si="58"/>
        <v>0.333130487827491</v>
      </c>
      <c r="O179">
        <f t="shared" si="50"/>
        <v>0.6250844257880146</v>
      </c>
      <c r="P179">
        <f t="shared" si="51"/>
        <v>0.57360546108741128</v>
      </c>
      <c r="Q179">
        <f t="shared" si="52"/>
        <v>0.5920346685739919</v>
      </c>
      <c r="R179">
        <f t="shared" si="53"/>
        <v>0.58252087722780788</v>
      </c>
      <c r="S179">
        <f t="shared" si="60"/>
        <v>77.53027673374153</v>
      </c>
      <c r="T179">
        <f t="shared" si="54"/>
        <v>41.857319141966158</v>
      </c>
      <c r="U179">
        <f t="shared" si="55"/>
        <v>84</v>
      </c>
      <c r="V179">
        <f t="shared" si="56"/>
        <v>0</v>
      </c>
    </row>
    <row r="180" spans="1:22" x14ac:dyDescent="0.35">
      <c r="B180">
        <v>50.9</v>
      </c>
      <c r="C180">
        <v>-4.9000000000000004</v>
      </c>
      <c r="D180">
        <v>-2.7</v>
      </c>
      <c r="E180">
        <v>8</v>
      </c>
      <c r="F180">
        <v>84</v>
      </c>
      <c r="G180">
        <f t="shared" si="59"/>
        <v>20.419149910886954</v>
      </c>
      <c r="H180">
        <f t="shared" si="59"/>
        <v>25.50672763714126</v>
      </c>
      <c r="I180">
        <f t="shared" si="59"/>
        <v>169.89903688800655</v>
      </c>
      <c r="J180">
        <f t="shared" si="59"/>
        <v>141.23261782627577</v>
      </c>
      <c r="K180">
        <f t="shared" si="47"/>
        <v>0.43536830755715927</v>
      </c>
      <c r="L180">
        <f t="shared" si="48"/>
        <v>0.46313636600009578</v>
      </c>
      <c r="M180">
        <f t="shared" si="49"/>
        <v>0.48041011187238913</v>
      </c>
      <c r="N180">
        <f t="shared" si="58"/>
        <v>0.50210921932214791</v>
      </c>
      <c r="O180">
        <f t="shared" si="50"/>
        <v>0.60715483946097715</v>
      </c>
      <c r="P180">
        <f t="shared" si="51"/>
        <v>0.61375794509152348</v>
      </c>
      <c r="Q180">
        <f t="shared" si="52"/>
        <v>0.61784471203824964</v>
      </c>
      <c r="R180">
        <f t="shared" si="53"/>
        <v>0.62295487739228761</v>
      </c>
      <c r="S180">
        <f t="shared" si="60"/>
        <v>75.470371256206519</v>
      </c>
      <c r="T180">
        <f t="shared" si="54"/>
        <v>72.754566506947953</v>
      </c>
      <c r="U180">
        <f t="shared" si="55"/>
        <v>84</v>
      </c>
      <c r="V180">
        <f t="shared" si="56"/>
        <v>0</v>
      </c>
    </row>
    <row r="181" spans="1:22" x14ac:dyDescent="0.35">
      <c r="B181">
        <v>46.1</v>
      </c>
      <c r="C181">
        <v>-4.8</v>
      </c>
      <c r="D181">
        <v>-0.6</v>
      </c>
      <c r="E181">
        <v>7</v>
      </c>
      <c r="F181">
        <v>84</v>
      </c>
      <c r="G181">
        <f t="shared" si="59"/>
        <v>19.910054880532204</v>
      </c>
      <c r="H181">
        <f t="shared" si="59"/>
        <v>23.829676059201585</v>
      </c>
      <c r="I181">
        <f t="shared" si="59"/>
        <v>155.34088195828099</v>
      </c>
      <c r="J181">
        <f t="shared" si="59"/>
        <v>126.19126080202558</v>
      </c>
      <c r="K181">
        <f t="shared" si="47"/>
        <v>0.37162094770567311</v>
      </c>
      <c r="L181">
        <f t="shared" si="48"/>
        <v>0.2497001352603907</v>
      </c>
      <c r="M181">
        <f t="shared" si="49"/>
        <v>0.15378408649772557</v>
      </c>
      <c r="N181">
        <f t="shared" si="58"/>
        <v>7.5942657301626859E-2</v>
      </c>
      <c r="O181">
        <f t="shared" si="50"/>
        <v>0.59185059840191545</v>
      </c>
      <c r="P181">
        <f t="shared" si="51"/>
        <v>0.56210269257760015</v>
      </c>
      <c r="Q181">
        <f t="shared" si="52"/>
        <v>0.53837043114341054</v>
      </c>
      <c r="R181">
        <f t="shared" si="53"/>
        <v>0.51897654493654988</v>
      </c>
      <c r="S181">
        <f t="shared" si="60"/>
        <v>74.288332645697537</v>
      </c>
      <c r="T181">
        <f t="shared" si="54"/>
        <v>94.3164828006242</v>
      </c>
      <c r="U181">
        <f t="shared" si="55"/>
        <v>84</v>
      </c>
      <c r="V181">
        <f t="shared" si="56"/>
        <v>0</v>
      </c>
    </row>
    <row r="182" spans="1:22" x14ac:dyDescent="0.35">
      <c r="B182">
        <v>60.4</v>
      </c>
      <c r="C182">
        <v>-5.4</v>
      </c>
      <c r="D182">
        <v>-2.4</v>
      </c>
      <c r="E182">
        <v>7</v>
      </c>
      <c r="F182">
        <v>84</v>
      </c>
      <c r="G182">
        <f t="shared" si="59"/>
        <v>22.163407911145303</v>
      </c>
      <c r="H182">
        <f t="shared" si="59"/>
        <v>29.567115640123646</v>
      </c>
      <c r="I182">
        <f t="shared" si="59"/>
        <v>178.75315426028368</v>
      </c>
      <c r="J182">
        <f t="shared" si="59"/>
        <v>145.06335588468664</v>
      </c>
      <c r="K182">
        <f t="shared" si="47"/>
        <v>0.65377908705115906</v>
      </c>
      <c r="L182">
        <f t="shared" si="48"/>
        <v>0.97989680562949188</v>
      </c>
      <c r="M182">
        <f t="shared" si="49"/>
        <v>0.67906064001058342</v>
      </c>
      <c r="N182">
        <f t="shared" si="58"/>
        <v>0.61064546812749865</v>
      </c>
      <c r="O182">
        <f t="shared" si="50"/>
        <v>0.65786156528385942</v>
      </c>
      <c r="P182">
        <f t="shared" si="51"/>
        <v>0.72708773984251596</v>
      </c>
      <c r="Q182">
        <f t="shared" si="52"/>
        <v>0.66352900975089857</v>
      </c>
      <c r="R182">
        <f t="shared" si="53"/>
        <v>0.64808802802279308</v>
      </c>
      <c r="S182">
        <f t="shared" si="60"/>
        <v>88.798393007879881</v>
      </c>
      <c r="T182">
        <f t="shared" si="54"/>
        <v>23.02457545807053</v>
      </c>
      <c r="U182">
        <f t="shared" si="55"/>
        <v>84</v>
      </c>
      <c r="V182">
        <f t="shared" si="56"/>
        <v>0</v>
      </c>
    </row>
    <row r="183" spans="1:22" x14ac:dyDescent="0.35">
      <c r="B183">
        <v>55.6</v>
      </c>
      <c r="C183">
        <v>-5.0999999999999996</v>
      </c>
      <c r="D183">
        <v>-2.7</v>
      </c>
      <c r="E183">
        <v>7</v>
      </c>
      <c r="F183">
        <v>84</v>
      </c>
      <c r="G183">
        <f t="shared" si="59"/>
        <v>20.561454988521533</v>
      </c>
      <c r="H183">
        <f t="shared" si="59"/>
        <v>27.262121276035717</v>
      </c>
      <c r="I183">
        <f t="shared" si="59"/>
        <v>169.22624831302005</v>
      </c>
      <c r="J183">
        <f t="shared" si="59"/>
        <v>138.5995126658847</v>
      </c>
      <c r="K183">
        <f t="shared" si="47"/>
        <v>0.45318732454175614</v>
      </c>
      <c r="L183">
        <f t="shared" si="48"/>
        <v>0.68654309163603489</v>
      </c>
      <c r="M183">
        <f t="shared" si="49"/>
        <v>0.46531546153887549</v>
      </c>
      <c r="N183">
        <f t="shared" si="58"/>
        <v>0.42750548697052571</v>
      </c>
      <c r="O183">
        <f t="shared" si="50"/>
        <v>0.61139678113201845</v>
      </c>
      <c r="P183">
        <f t="shared" si="51"/>
        <v>0.66519747958297315</v>
      </c>
      <c r="Q183">
        <f t="shared" si="52"/>
        <v>0.61427439135804662</v>
      </c>
      <c r="R183">
        <f t="shared" si="53"/>
        <v>0.60527784470380919</v>
      </c>
      <c r="S183">
        <f t="shared" si="60"/>
        <v>80.159485970415105</v>
      </c>
      <c r="T183">
        <f t="shared" si="54"/>
        <v>14.749548011438408</v>
      </c>
      <c r="U183">
        <f t="shared" si="55"/>
        <v>84</v>
      </c>
      <c r="V183">
        <f t="shared" si="56"/>
        <v>0</v>
      </c>
    </row>
    <row r="184" spans="1:22" x14ac:dyDescent="0.35">
      <c r="A184" s="4" t="s">
        <v>15</v>
      </c>
      <c r="B184" s="1">
        <v>47.6</v>
      </c>
      <c r="C184" s="1">
        <v>-5.9</v>
      </c>
      <c r="D184" s="1">
        <v>-4.3</v>
      </c>
      <c r="E184" s="1">
        <v>6</v>
      </c>
      <c r="F184" s="3">
        <f>U184</f>
        <v>69</v>
      </c>
      <c r="G184">
        <f t="shared" si="59"/>
        <v>15.315025445847882</v>
      </c>
      <c r="H184">
        <f t="shared" si="59"/>
        <v>22.47281693252102</v>
      </c>
      <c r="I184">
        <f t="shared" si="59"/>
        <v>144.90225839775954</v>
      </c>
      <c r="J184">
        <f t="shared" si="59"/>
        <v>120.43123774208134</v>
      </c>
      <c r="K184">
        <f t="shared" ref="K184:K191" si="61">(G184-G$8)/(G$7-G$8)*2-1</f>
        <v>-0.20375492012960628</v>
      </c>
      <c r="L184">
        <f t="shared" ref="L184:L191" si="62">(H184-H$8)/(H$7-H$8)*2-1</f>
        <v>7.7014392345282179E-2</v>
      </c>
      <c r="M184">
        <f t="shared" ref="M184:M191" si="63">(I184-I$8)/(I$7-I$8)*2-1</f>
        <v>-8.0416342087747172E-2</v>
      </c>
      <c r="N184">
        <f t="shared" si="58"/>
        <v>-8.7255996959272886E-2</v>
      </c>
      <c r="O184">
        <f t="shared" si="50"/>
        <v>0.4492367726980413</v>
      </c>
      <c r="P184">
        <f t="shared" si="51"/>
        <v>0.51924408728891369</v>
      </c>
      <c r="Q184">
        <f t="shared" si="52"/>
        <v>0.47990674154818935</v>
      </c>
      <c r="R184">
        <f t="shared" si="53"/>
        <v>0.47819983050260656</v>
      </c>
      <c r="S184">
        <f t="shared" si="60"/>
        <v>60.31372529982697</v>
      </c>
      <c r="T184">
        <f t="shared" si="54"/>
        <v>75.451368166866061</v>
      </c>
      <c r="U184">
        <f t="shared" si="55"/>
        <v>69</v>
      </c>
    </row>
    <row r="185" spans="1:22" x14ac:dyDescent="0.35">
      <c r="A185" s="4"/>
      <c r="B185" s="1">
        <v>38.1</v>
      </c>
      <c r="C185" s="1">
        <v>-3.8</v>
      </c>
      <c r="D185" s="1">
        <v>-1.8</v>
      </c>
      <c r="E185" s="1">
        <v>7</v>
      </c>
      <c r="F185" s="3">
        <f t="shared" ref="F185:F191" si="64">U185</f>
        <v>39</v>
      </c>
      <c r="G185">
        <f t="shared" si="59"/>
        <v>16.698812177969817</v>
      </c>
      <c r="H185">
        <f t="shared" si="59"/>
        <v>19.72538038394341</v>
      </c>
      <c r="I185">
        <f t="shared" si="59"/>
        <v>137.30111474273963</v>
      </c>
      <c r="J185">
        <f t="shared" si="59"/>
        <v>114.83718390096404</v>
      </c>
      <c r="K185">
        <f t="shared" si="61"/>
        <v>-3.0481276682684078E-2</v>
      </c>
      <c r="L185">
        <f t="shared" si="62"/>
        <v>-0.27264837822098087</v>
      </c>
      <c r="M185">
        <f t="shared" si="63"/>
        <v>-0.25095521547695887</v>
      </c>
      <c r="N185">
        <f t="shared" si="58"/>
        <v>-0.24575224762223413</v>
      </c>
      <c r="O185">
        <f t="shared" si="50"/>
        <v>0.49238027078295288</v>
      </c>
      <c r="P185">
        <f t="shared" si="51"/>
        <v>0.43225703792925929</v>
      </c>
      <c r="Q185">
        <f t="shared" si="52"/>
        <v>0.43758840200971671</v>
      </c>
      <c r="R185">
        <f t="shared" si="53"/>
        <v>0.43886929038125944</v>
      </c>
      <c r="S185">
        <f t="shared" si="60"/>
        <v>53.881500425519604</v>
      </c>
      <c r="T185">
        <f t="shared" si="54"/>
        <v>221.45905491474016</v>
      </c>
      <c r="U185">
        <f t="shared" si="55"/>
        <v>39</v>
      </c>
    </row>
    <row r="186" spans="1:22" x14ac:dyDescent="0.35">
      <c r="A186" s="4"/>
      <c r="B186" s="1">
        <v>47.6</v>
      </c>
      <c r="C186" s="1">
        <v>-5.9</v>
      </c>
      <c r="D186" s="1">
        <v>-4.5999999999999996</v>
      </c>
      <c r="E186" s="1">
        <v>5</v>
      </c>
      <c r="F186" s="3">
        <f t="shared" si="64"/>
        <v>39</v>
      </c>
      <c r="G186">
        <f t="shared" si="59"/>
        <v>13.857652619593916</v>
      </c>
      <c r="H186">
        <f t="shared" si="59"/>
        <v>21.961733266086796</v>
      </c>
      <c r="I186">
        <f t="shared" si="59"/>
        <v>135.08344572271341</v>
      </c>
      <c r="J186">
        <f t="shared" si="59"/>
        <v>111.57527486235411</v>
      </c>
      <c r="K186">
        <f t="shared" si="61"/>
        <v>-0.38624279460021604</v>
      </c>
      <c r="L186">
        <f t="shared" si="62"/>
        <v>1.1969421283412052E-2</v>
      </c>
      <c r="M186">
        <f t="shared" si="63"/>
        <v>-0.30071072509368091</v>
      </c>
      <c r="N186">
        <f t="shared" si="58"/>
        <v>-0.33817187162071138</v>
      </c>
      <c r="O186">
        <f t="shared" si="50"/>
        <v>0.4046220976627532</v>
      </c>
      <c r="P186">
        <f t="shared" si="51"/>
        <v>0.50299231959587265</v>
      </c>
      <c r="Q186">
        <f t="shared" si="52"/>
        <v>0.42538374973109505</v>
      </c>
      <c r="R186">
        <f t="shared" si="53"/>
        <v>0.41625361953950091</v>
      </c>
      <c r="S186">
        <f t="shared" si="60"/>
        <v>56.059185508468019</v>
      </c>
      <c r="T186">
        <f t="shared" si="54"/>
        <v>291.01581021232528</v>
      </c>
      <c r="U186">
        <f t="shared" si="55"/>
        <v>39</v>
      </c>
    </row>
    <row r="187" spans="1:22" x14ac:dyDescent="0.35">
      <c r="A187" s="4"/>
      <c r="B187" s="1">
        <v>52.4</v>
      </c>
      <c r="C187" s="1">
        <v>-5.6</v>
      </c>
      <c r="D187" s="1">
        <v>-3.7</v>
      </c>
      <c r="E187" s="1">
        <v>5</v>
      </c>
      <c r="F187" s="3">
        <f t="shared" si="64"/>
        <v>69</v>
      </c>
      <c r="G187">
        <f t="shared" si="59"/>
        <v>16.198669418653168</v>
      </c>
      <c r="H187">
        <f t="shared" si="59"/>
        <v>24.566817073782293</v>
      </c>
      <c r="I187">
        <f t="shared" si="59"/>
        <v>144.35074683583088</v>
      </c>
      <c r="J187">
        <f t="shared" si="59"/>
        <v>117.36931218046135</v>
      </c>
      <c r="K187">
        <f t="shared" si="61"/>
        <v>-9.3107659880840354E-2</v>
      </c>
      <c r="L187">
        <f t="shared" si="62"/>
        <v>0.34351513877330442</v>
      </c>
      <c r="M187">
        <f t="shared" si="63"/>
        <v>-9.279002750945653E-2</v>
      </c>
      <c r="N187">
        <f t="shared" si="58"/>
        <v>-0.17400949185036241</v>
      </c>
      <c r="O187">
        <f t="shared" si="50"/>
        <v>0.47673988616676449</v>
      </c>
      <c r="P187">
        <f t="shared" si="51"/>
        <v>0.58504413867074212</v>
      </c>
      <c r="Q187">
        <f t="shared" si="52"/>
        <v>0.47681912299479751</v>
      </c>
      <c r="R187">
        <f t="shared" si="53"/>
        <v>0.45660706414335206</v>
      </c>
      <c r="S187">
        <f t="shared" si="60"/>
        <v>66.684205432192996</v>
      </c>
      <c r="T187">
        <f t="shared" si="54"/>
        <v>5.3629044802844259</v>
      </c>
      <c r="U187">
        <f t="shared" si="55"/>
        <v>69</v>
      </c>
    </row>
    <row r="188" spans="1:22" x14ac:dyDescent="0.35">
      <c r="A188" s="4"/>
      <c r="B188" s="1">
        <v>47.6</v>
      </c>
      <c r="C188" s="1">
        <v>-6.4</v>
      </c>
      <c r="D188" s="1">
        <v>-2.5</v>
      </c>
      <c r="E188" s="1">
        <v>7</v>
      </c>
      <c r="F188" s="3">
        <f t="shared" si="64"/>
        <v>69</v>
      </c>
      <c r="G188">
        <f t="shared" si="59"/>
        <v>18.085191255992843</v>
      </c>
      <c r="H188">
        <f t="shared" si="59"/>
        <v>23.588347626145492</v>
      </c>
      <c r="I188">
        <f t="shared" si="59"/>
        <v>158.17949722622782</v>
      </c>
      <c r="J188">
        <f t="shared" si="59"/>
        <v>129.88342768207539</v>
      </c>
      <c r="K188">
        <f t="shared" si="61"/>
        <v>0.1431169725787973</v>
      </c>
      <c r="L188">
        <f t="shared" si="62"/>
        <v>0.21898657117007692</v>
      </c>
      <c r="M188">
        <f t="shared" si="63"/>
        <v>0.21747111462820512</v>
      </c>
      <c r="N188">
        <f t="shared" si="58"/>
        <v>0.18055277081332965</v>
      </c>
      <c r="O188">
        <f t="shared" si="50"/>
        <v>0.53571829737388055</v>
      </c>
      <c r="P188">
        <f t="shared" si="51"/>
        <v>0.55452890508548003</v>
      </c>
      <c r="Q188">
        <f t="shared" si="52"/>
        <v>0.55415451614432942</v>
      </c>
      <c r="R188">
        <f t="shared" si="53"/>
        <v>0.5450159683289012</v>
      </c>
      <c r="S188">
        <f t="shared" si="60"/>
        <v>72.51484251924019</v>
      </c>
      <c r="T188">
        <f t="shared" si="54"/>
        <v>12.354117935058726</v>
      </c>
      <c r="U188">
        <f t="shared" si="55"/>
        <v>69</v>
      </c>
    </row>
    <row r="189" spans="1:22" x14ac:dyDescent="0.35">
      <c r="A189" s="4"/>
      <c r="B189" s="1">
        <v>52.4</v>
      </c>
      <c r="C189" s="1">
        <v>-5.8</v>
      </c>
      <c r="D189" s="1">
        <v>-3.6</v>
      </c>
      <c r="E189" s="1">
        <v>8</v>
      </c>
      <c r="F189" s="3">
        <f t="shared" si="64"/>
        <v>84</v>
      </c>
      <c r="G189">
        <f t="shared" si="59"/>
        <v>19.745829407660406</v>
      </c>
      <c r="H189">
        <f t="shared" si="59"/>
        <v>25.743681789490147</v>
      </c>
      <c r="I189">
        <f t="shared" si="59"/>
        <v>172.9210931681946</v>
      </c>
      <c r="J189">
        <f t="shared" si="59"/>
        <v>144.14905281030161</v>
      </c>
      <c r="K189">
        <f t="shared" si="61"/>
        <v>0.35105712427050029</v>
      </c>
      <c r="L189">
        <f t="shared" si="62"/>
        <v>0.49329322092378325</v>
      </c>
      <c r="M189">
        <f t="shared" si="63"/>
        <v>0.54821281324637239</v>
      </c>
      <c r="N189">
        <f t="shared" si="58"/>
        <v>0.5847405316761356</v>
      </c>
      <c r="O189">
        <f t="shared" si="50"/>
        <v>0.58687390530460548</v>
      </c>
      <c r="P189">
        <f t="shared" si="51"/>
        <v>0.62088192359780914</v>
      </c>
      <c r="Q189">
        <f t="shared" si="52"/>
        <v>0.63372085071071715</v>
      </c>
      <c r="R189">
        <f t="shared" si="53"/>
        <v>0.64215747160560344</v>
      </c>
      <c r="S189">
        <f t="shared" si="60"/>
        <v>76.259715394586138</v>
      </c>
      <c r="T189">
        <f t="shared" si="54"/>
        <v>59.912005772806829</v>
      </c>
      <c r="U189">
        <f t="shared" si="55"/>
        <v>84</v>
      </c>
    </row>
    <row r="190" spans="1:22" x14ac:dyDescent="0.35">
      <c r="A190" s="4"/>
      <c r="B190" s="1">
        <v>57.6</v>
      </c>
      <c r="C190" s="1">
        <v>-6.4</v>
      </c>
      <c r="D190" s="1">
        <v>-1.5</v>
      </c>
      <c r="E190" s="1">
        <v>8</v>
      </c>
      <c r="F190" s="3">
        <f t="shared" si="64"/>
        <v>84</v>
      </c>
      <c r="G190">
        <f t="shared" si="59"/>
        <v>23.119437333413472</v>
      </c>
      <c r="H190">
        <f t="shared" si="59"/>
        <v>28.979102624883396</v>
      </c>
      <c r="I190">
        <f t="shared" si="59"/>
        <v>186.68403450480503</v>
      </c>
      <c r="J190">
        <f t="shared" si="59"/>
        <v>151.49755086508554</v>
      </c>
      <c r="K190">
        <f t="shared" si="61"/>
        <v>0.77349023718253984</v>
      </c>
      <c r="L190">
        <f t="shared" si="62"/>
        <v>0.90506113375769792</v>
      </c>
      <c r="M190">
        <f t="shared" si="63"/>
        <v>0.85699746679219535</v>
      </c>
      <c r="N190">
        <f t="shared" si="58"/>
        <v>0.79294542615292696</v>
      </c>
      <c r="O190">
        <f t="shared" si="50"/>
        <v>0.68427541806580106</v>
      </c>
      <c r="P190">
        <f t="shared" si="51"/>
        <v>0.71198845571830205</v>
      </c>
      <c r="Q190">
        <f t="shared" si="52"/>
        <v>0.70203295762851792</v>
      </c>
      <c r="R190">
        <f t="shared" si="53"/>
        <v>0.68846342053685605</v>
      </c>
      <c r="S190">
        <f t="shared" si="60"/>
        <v>93.025268277684702</v>
      </c>
      <c r="T190">
        <f t="shared" si="54"/>
        <v>81.455467484181796</v>
      </c>
      <c r="U190">
        <f t="shared" si="55"/>
        <v>84</v>
      </c>
    </row>
    <row r="191" spans="1:22" x14ac:dyDescent="0.35">
      <c r="A191" s="4"/>
      <c r="B191" s="1">
        <v>42.9</v>
      </c>
      <c r="C191" s="1">
        <v>-3.3</v>
      </c>
      <c r="D191" s="1">
        <v>-2.4</v>
      </c>
      <c r="E191" s="1">
        <v>6</v>
      </c>
      <c r="F191" s="3">
        <f t="shared" si="64"/>
        <v>39</v>
      </c>
      <c r="G191">
        <f t="shared" si="59"/>
        <v>16.478735092942532</v>
      </c>
      <c r="H191">
        <f t="shared" si="59"/>
        <v>21.321245245269616</v>
      </c>
      <c r="I191">
        <f t="shared" si="59"/>
        <v>134.39360608195199</v>
      </c>
      <c r="J191">
        <f t="shared" si="59"/>
        <v>111.52535087233097</v>
      </c>
      <c r="K191">
        <f t="shared" si="61"/>
        <v>-5.8038672252867518E-2</v>
      </c>
      <c r="L191">
        <f t="shared" si="62"/>
        <v>-6.9544678101115087E-2</v>
      </c>
      <c r="M191">
        <f t="shared" si="63"/>
        <v>-0.31618793227381059</v>
      </c>
      <c r="N191">
        <f t="shared" si="58"/>
        <v>-0.33958636734448167</v>
      </c>
      <c r="O191">
        <f t="shared" si="50"/>
        <v>0.485494403534873</v>
      </c>
      <c r="P191">
        <f t="shared" si="51"/>
        <v>0.48262083438337833</v>
      </c>
      <c r="Q191">
        <f t="shared" si="52"/>
        <v>0.42160505785620955</v>
      </c>
      <c r="R191">
        <f t="shared" si="53"/>
        <v>0.41590995687961851</v>
      </c>
      <c r="S191">
        <f t="shared" si="60"/>
        <v>54.389391294115384</v>
      </c>
      <c r="T191">
        <f t="shared" si="54"/>
        <v>236.83336440339437</v>
      </c>
      <c r="U191">
        <f t="shared" si="55"/>
        <v>39</v>
      </c>
    </row>
  </sheetData>
  <mergeCells count="4">
    <mergeCell ref="A184:A191"/>
    <mergeCell ref="G10:J10"/>
    <mergeCell ref="K10:N10"/>
    <mergeCell ref="O10:R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2-hiddenLayers</vt:lpstr>
      <vt:lpstr>SolverIssueAndSolution</vt:lpstr>
      <vt:lpstr>'2-hiddenLayers'!set1stat_analysis_1_5_2007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2021-01-08T21:51:25Z</dcterms:modified>
</cp:coreProperties>
</file>