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2-hiddenLayers" sheetId="1" r:id="rId1"/>
  </sheets>
  <definedNames>
    <definedName name="set1stat_analysis_1_5_2007" localSheetId="0">'2-hiddenLayers'!$E$10:$E$182</definedName>
    <definedName name="solver_adj" localSheetId="0" hidden="1">'2-hiddenLayers'!$H$2:$N$4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'2-hiddenLayers'!$T$1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V7" i="1"/>
  <c r="T7" i="1"/>
  <c r="G11" i="1" l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H11" i="1"/>
  <c r="I11" i="1"/>
  <c r="G183" i="1" l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6" i="1" l="1"/>
  <c r="G7" i="1"/>
  <c r="I7" i="1"/>
  <c r="I6" i="1"/>
  <c r="H7" i="1"/>
  <c r="H6" i="1"/>
  <c r="J21" i="1" l="1"/>
  <c r="M21" i="1" s="1"/>
  <c r="J13" i="1"/>
  <c r="M13" i="1" s="1"/>
  <c r="K188" i="1"/>
  <c r="N188" i="1" s="1"/>
  <c r="L185" i="1"/>
  <c r="O185" i="1" s="1"/>
  <c r="J11" i="1"/>
  <c r="M11" i="1" s="1"/>
  <c r="J24" i="1"/>
  <c r="M24" i="1" s="1"/>
  <c r="J20" i="1"/>
  <c r="M20" i="1" s="1"/>
  <c r="J22" i="1"/>
  <c r="M22" i="1" s="1"/>
  <c r="J17" i="1"/>
  <c r="M17" i="1" s="1"/>
  <c r="J18" i="1"/>
  <c r="M18" i="1" s="1"/>
  <c r="J23" i="1"/>
  <c r="M23" i="1" s="1"/>
  <c r="J16" i="1"/>
  <c r="M16" i="1" s="1"/>
  <c r="J190" i="1"/>
  <c r="M190" i="1" s="1"/>
  <c r="J12" i="1"/>
  <c r="M12" i="1" s="1"/>
  <c r="L186" i="1"/>
  <c r="O186" i="1" s="1"/>
  <c r="L183" i="1"/>
  <c r="O183" i="1" s="1"/>
  <c r="J19" i="1"/>
  <c r="M19" i="1" s="1"/>
  <c r="J15" i="1"/>
  <c r="M15" i="1" s="1"/>
  <c r="J14" i="1"/>
  <c r="M14" i="1" s="1"/>
  <c r="L188" i="1"/>
  <c r="O188" i="1" s="1"/>
  <c r="K11" i="1"/>
  <c r="N11" i="1" s="1"/>
  <c r="K13" i="1"/>
  <c r="N13" i="1" s="1"/>
  <c r="K17" i="1"/>
  <c r="N17" i="1" s="1"/>
  <c r="K21" i="1"/>
  <c r="N21" i="1" s="1"/>
  <c r="K14" i="1"/>
  <c r="N14" i="1" s="1"/>
  <c r="K18" i="1"/>
  <c r="N18" i="1" s="1"/>
  <c r="K22" i="1"/>
  <c r="N22" i="1" s="1"/>
  <c r="K24" i="1"/>
  <c r="N24" i="1" s="1"/>
  <c r="K16" i="1"/>
  <c r="N16" i="1" s="1"/>
  <c r="K15" i="1"/>
  <c r="N15" i="1" s="1"/>
  <c r="K19" i="1"/>
  <c r="N19" i="1" s="1"/>
  <c r="K23" i="1"/>
  <c r="N23" i="1" s="1"/>
  <c r="K12" i="1"/>
  <c r="N12" i="1" s="1"/>
  <c r="K20" i="1"/>
  <c r="N20" i="1" s="1"/>
  <c r="L11" i="1"/>
  <c r="O11" i="1" s="1"/>
  <c r="L13" i="1"/>
  <c r="O13" i="1" s="1"/>
  <c r="L17" i="1"/>
  <c r="O17" i="1" s="1"/>
  <c r="L21" i="1"/>
  <c r="O21" i="1" s="1"/>
  <c r="L12" i="1"/>
  <c r="O12" i="1" s="1"/>
  <c r="L18" i="1"/>
  <c r="O18" i="1" s="1"/>
  <c r="L20" i="1"/>
  <c r="O20" i="1" s="1"/>
  <c r="L14" i="1"/>
  <c r="O14" i="1" s="1"/>
  <c r="L22" i="1"/>
  <c r="O22" i="1" s="1"/>
  <c r="L16" i="1"/>
  <c r="O16" i="1" s="1"/>
  <c r="L24" i="1"/>
  <c r="O24" i="1" s="1"/>
  <c r="L15" i="1"/>
  <c r="O15" i="1" s="1"/>
  <c r="L19" i="1"/>
  <c r="O19" i="1" s="1"/>
  <c r="L23" i="1"/>
  <c r="O23" i="1" s="1"/>
  <c r="J189" i="1"/>
  <c r="M189" i="1" s="1"/>
  <c r="L190" i="1"/>
  <c r="O190" i="1" s="1"/>
  <c r="L187" i="1"/>
  <c r="O187" i="1" s="1"/>
  <c r="J186" i="1"/>
  <c r="M186" i="1" s="1"/>
  <c r="L189" i="1"/>
  <c r="O189" i="1" s="1"/>
  <c r="L184" i="1"/>
  <c r="O184" i="1" s="1"/>
  <c r="J187" i="1"/>
  <c r="M187" i="1" s="1"/>
  <c r="J183" i="1"/>
  <c r="M183" i="1" s="1"/>
  <c r="J188" i="1"/>
  <c r="M188" i="1" s="1"/>
  <c r="K189" i="1"/>
  <c r="N189" i="1" s="1"/>
  <c r="K185" i="1"/>
  <c r="N185" i="1" s="1"/>
  <c r="J184" i="1"/>
  <c r="M184" i="1" s="1"/>
  <c r="K187" i="1"/>
  <c r="N187" i="1" s="1"/>
  <c r="K184" i="1"/>
  <c r="N184" i="1" s="1"/>
  <c r="K186" i="1"/>
  <c r="N186" i="1" s="1"/>
  <c r="J185" i="1"/>
  <c r="M185" i="1" s="1"/>
  <c r="K190" i="1"/>
  <c r="N190" i="1" s="1"/>
  <c r="K183" i="1"/>
  <c r="N183" i="1" s="1"/>
  <c r="L175" i="1"/>
  <c r="O175" i="1" s="1"/>
  <c r="J99" i="1"/>
  <c r="M99" i="1" s="1"/>
  <c r="L55" i="1"/>
  <c r="O55" i="1" s="1"/>
  <c r="L103" i="1"/>
  <c r="O103" i="1" s="1"/>
  <c r="L38" i="1"/>
  <c r="O38" i="1" s="1"/>
  <c r="L25" i="1"/>
  <c r="O25" i="1" s="1"/>
  <c r="L45" i="1"/>
  <c r="O45" i="1" s="1"/>
  <c r="J179" i="1"/>
  <c r="M179" i="1" s="1"/>
  <c r="L89" i="1"/>
  <c r="O89" i="1" s="1"/>
  <c r="J46" i="1"/>
  <c r="M46" i="1" s="1"/>
  <c r="L157" i="1"/>
  <c r="O157" i="1" s="1"/>
  <c r="J119" i="1"/>
  <c r="M119" i="1" s="1"/>
  <c r="J28" i="1"/>
  <c r="M28" i="1" s="1"/>
  <c r="J54" i="1"/>
  <c r="M54" i="1" s="1"/>
  <c r="J45" i="1"/>
  <c r="M45" i="1" s="1"/>
  <c r="J77" i="1"/>
  <c r="M77" i="1" s="1"/>
  <c r="J125" i="1"/>
  <c r="M125" i="1" s="1"/>
  <c r="J127" i="1"/>
  <c r="M127" i="1" s="1"/>
  <c r="J130" i="1"/>
  <c r="M130" i="1" s="1"/>
  <c r="L28" i="1"/>
  <c r="O28" i="1" s="1"/>
  <c r="J60" i="1"/>
  <c r="M60" i="1" s="1"/>
  <c r="L57" i="1"/>
  <c r="O57" i="1" s="1"/>
  <c r="L109" i="1"/>
  <c r="O109" i="1" s="1"/>
  <c r="L151" i="1"/>
  <c r="O151" i="1" s="1"/>
  <c r="L36" i="1"/>
  <c r="O36" i="1" s="1"/>
  <c r="J67" i="1"/>
  <c r="M67" i="1" s="1"/>
  <c r="L31" i="1"/>
  <c r="O31" i="1" s="1"/>
  <c r="L87" i="1"/>
  <c r="O87" i="1" s="1"/>
  <c r="L50" i="1"/>
  <c r="O50" i="1" s="1"/>
  <c r="J35" i="1"/>
  <c r="M35" i="1" s="1"/>
  <c r="L77" i="1"/>
  <c r="O77" i="1" s="1"/>
  <c r="J65" i="1"/>
  <c r="M65" i="1" s="1"/>
  <c r="L115" i="1"/>
  <c r="O115" i="1" s="1"/>
  <c r="J165" i="1"/>
  <c r="M165" i="1" s="1"/>
  <c r="J162" i="1"/>
  <c r="M162" i="1" s="1"/>
  <c r="L143" i="1"/>
  <c r="O143" i="1" s="1"/>
  <c r="J62" i="1"/>
  <c r="M62" i="1" s="1"/>
  <c r="J137" i="1"/>
  <c r="M137" i="1" s="1"/>
  <c r="J84" i="1"/>
  <c r="M84" i="1" s="1"/>
  <c r="J98" i="1"/>
  <c r="M98" i="1" s="1"/>
  <c r="J26" i="1"/>
  <c r="M26" i="1" s="1"/>
  <c r="J34" i="1"/>
  <c r="M34" i="1" s="1"/>
  <c r="L44" i="1"/>
  <c r="O44" i="1" s="1"/>
  <c r="L52" i="1"/>
  <c r="O52" i="1" s="1"/>
  <c r="J36" i="1"/>
  <c r="M36" i="1" s="1"/>
  <c r="L46" i="1"/>
  <c r="O46" i="1" s="1"/>
  <c r="J56" i="1"/>
  <c r="M56" i="1" s="1"/>
  <c r="J68" i="1"/>
  <c r="M68" i="1" s="1"/>
  <c r="J31" i="1"/>
  <c r="M31" i="1" s="1"/>
  <c r="J43" i="1"/>
  <c r="M43" i="1" s="1"/>
  <c r="L53" i="1"/>
  <c r="O53" i="1" s="1"/>
  <c r="J63" i="1"/>
  <c r="M63" i="1" s="1"/>
  <c r="J75" i="1"/>
  <c r="M75" i="1" s="1"/>
  <c r="L85" i="1"/>
  <c r="O85" i="1" s="1"/>
  <c r="J95" i="1"/>
  <c r="M95" i="1" s="1"/>
  <c r="J107" i="1"/>
  <c r="M107" i="1" s="1"/>
  <c r="L117" i="1"/>
  <c r="O117" i="1" s="1"/>
  <c r="J25" i="1"/>
  <c r="M25" i="1" s="1"/>
  <c r="J41" i="1"/>
  <c r="M41" i="1" s="1"/>
  <c r="J53" i="1"/>
  <c r="M53" i="1" s="1"/>
  <c r="L63" i="1"/>
  <c r="O63" i="1" s="1"/>
  <c r="J73" i="1"/>
  <c r="M73" i="1" s="1"/>
  <c r="J85" i="1"/>
  <c r="M85" i="1" s="1"/>
  <c r="J101" i="1"/>
  <c r="M101" i="1" s="1"/>
  <c r="L111" i="1"/>
  <c r="O111" i="1" s="1"/>
  <c r="J121" i="1"/>
  <c r="M121" i="1" s="1"/>
  <c r="L135" i="1"/>
  <c r="O135" i="1" s="1"/>
  <c r="J149" i="1"/>
  <c r="M149" i="1" s="1"/>
  <c r="L159" i="1"/>
  <c r="O159" i="1" s="1"/>
  <c r="J173" i="1"/>
  <c r="M173" i="1" s="1"/>
  <c r="J123" i="1"/>
  <c r="M123" i="1" s="1"/>
  <c r="J139" i="1"/>
  <c r="M139" i="1" s="1"/>
  <c r="L181" i="1"/>
  <c r="O181" i="1" s="1"/>
  <c r="L78" i="1"/>
  <c r="O78" i="1" s="1"/>
  <c r="J100" i="1"/>
  <c r="M100" i="1" s="1"/>
  <c r="L134" i="1"/>
  <c r="O134" i="1" s="1"/>
  <c r="L170" i="1"/>
  <c r="O170" i="1" s="1"/>
  <c r="L92" i="1"/>
  <c r="O92" i="1" s="1"/>
  <c r="L124" i="1"/>
  <c r="O124" i="1" s="1"/>
  <c r="J178" i="1"/>
  <c r="M178" i="1" s="1"/>
  <c r="L106" i="1"/>
  <c r="O106" i="1" s="1"/>
  <c r="L142" i="1"/>
  <c r="O142" i="1" s="1"/>
  <c r="L30" i="1"/>
  <c r="O30" i="1" s="1"/>
  <c r="J40" i="1"/>
  <c r="M40" i="1" s="1"/>
  <c r="J52" i="1"/>
  <c r="M52" i="1" s="1"/>
  <c r="L62" i="1"/>
  <c r="O62" i="1" s="1"/>
  <c r="J27" i="1"/>
  <c r="M27" i="1" s="1"/>
  <c r="L37" i="1"/>
  <c r="O37" i="1" s="1"/>
  <c r="J47" i="1"/>
  <c r="M47" i="1" s="1"/>
  <c r="J59" i="1"/>
  <c r="M59" i="1" s="1"/>
  <c r="L69" i="1"/>
  <c r="O69" i="1" s="1"/>
  <c r="J79" i="1"/>
  <c r="M79" i="1" s="1"/>
  <c r="J91" i="1"/>
  <c r="M91" i="1" s="1"/>
  <c r="L101" i="1"/>
  <c r="O101" i="1" s="1"/>
  <c r="J111" i="1"/>
  <c r="M111" i="1" s="1"/>
  <c r="J37" i="1"/>
  <c r="M37" i="1" s="1"/>
  <c r="L47" i="1"/>
  <c r="O47" i="1" s="1"/>
  <c r="L59" i="1"/>
  <c r="O59" i="1" s="1"/>
  <c r="J69" i="1"/>
  <c r="M69" i="1" s="1"/>
  <c r="L79" i="1"/>
  <c r="O79" i="1" s="1"/>
  <c r="J93" i="1"/>
  <c r="M93" i="1" s="1"/>
  <c r="J105" i="1"/>
  <c r="M105" i="1" s="1"/>
  <c r="J117" i="1"/>
  <c r="M117" i="1" s="1"/>
  <c r="L127" i="1"/>
  <c r="O127" i="1" s="1"/>
  <c r="J141" i="1"/>
  <c r="M141" i="1" s="1"/>
  <c r="J153" i="1"/>
  <c r="M153" i="1" s="1"/>
  <c r="L167" i="1"/>
  <c r="O167" i="1" s="1"/>
  <c r="J181" i="1"/>
  <c r="M181" i="1" s="1"/>
  <c r="J131" i="1"/>
  <c r="M131" i="1" s="1"/>
  <c r="J163" i="1"/>
  <c r="M163" i="1" s="1"/>
  <c r="L70" i="1"/>
  <c r="O70" i="1" s="1"/>
  <c r="J92" i="1"/>
  <c r="M92" i="1" s="1"/>
  <c r="J112" i="1"/>
  <c r="M112" i="1" s="1"/>
  <c r="J156" i="1"/>
  <c r="M156" i="1" s="1"/>
  <c r="J147" i="1"/>
  <c r="M147" i="1" s="1"/>
  <c r="J78" i="1"/>
  <c r="M78" i="1" s="1"/>
  <c r="L108" i="1"/>
  <c r="O108" i="1" s="1"/>
  <c r="J146" i="1"/>
  <c r="M146" i="1" s="1"/>
  <c r="K160" i="1"/>
  <c r="N160" i="1" s="1"/>
  <c r="J30" i="1"/>
  <c r="M30" i="1" s="1"/>
  <c r="J38" i="1"/>
  <c r="M38" i="1" s="1"/>
  <c r="L48" i="1"/>
  <c r="O48" i="1" s="1"/>
  <c r="L32" i="1"/>
  <c r="O32" i="1" s="1"/>
  <c r="J42" i="1"/>
  <c r="M42" i="1" s="1"/>
  <c r="J50" i="1"/>
  <c r="M50" i="1" s="1"/>
  <c r="L34" i="1"/>
  <c r="O34" i="1" s="1"/>
  <c r="J44" i="1"/>
  <c r="M44" i="1" s="1"/>
  <c r="L54" i="1"/>
  <c r="O54" i="1" s="1"/>
  <c r="L66" i="1"/>
  <c r="O66" i="1" s="1"/>
  <c r="L29" i="1"/>
  <c r="O29" i="1" s="1"/>
  <c r="L41" i="1"/>
  <c r="O41" i="1" s="1"/>
  <c r="J51" i="1"/>
  <c r="M51" i="1" s="1"/>
  <c r="L61" i="1"/>
  <c r="O61" i="1" s="1"/>
  <c r="L73" i="1"/>
  <c r="O73" i="1" s="1"/>
  <c r="J83" i="1"/>
  <c r="M83" i="1" s="1"/>
  <c r="L93" i="1"/>
  <c r="O93" i="1" s="1"/>
  <c r="L105" i="1"/>
  <c r="O105" i="1" s="1"/>
  <c r="J115" i="1"/>
  <c r="M115" i="1" s="1"/>
  <c r="L39" i="1"/>
  <c r="O39" i="1" s="1"/>
  <c r="L51" i="1"/>
  <c r="O51" i="1" s="1"/>
  <c r="J61" i="1"/>
  <c r="M61" i="1" s="1"/>
  <c r="L71" i="1"/>
  <c r="O71" i="1" s="1"/>
  <c r="L83" i="1"/>
  <c r="O83" i="1" s="1"/>
  <c r="L99" i="1"/>
  <c r="O99" i="1" s="1"/>
  <c r="J109" i="1"/>
  <c r="M109" i="1" s="1"/>
  <c r="L119" i="1"/>
  <c r="O119" i="1" s="1"/>
  <c r="J133" i="1"/>
  <c r="M133" i="1" s="1"/>
  <c r="J157" i="1"/>
  <c r="M157" i="1" s="1"/>
  <c r="J169" i="1"/>
  <c r="M169" i="1" s="1"/>
  <c r="L176" i="1"/>
  <c r="O176" i="1" s="1"/>
  <c r="J135" i="1"/>
  <c r="M135" i="1" s="1"/>
  <c r="J167" i="1"/>
  <c r="M167" i="1" s="1"/>
  <c r="J76" i="1"/>
  <c r="M76" i="1" s="1"/>
  <c r="J96" i="1"/>
  <c r="M96" i="1" s="1"/>
  <c r="J128" i="1"/>
  <c r="M128" i="1" s="1"/>
  <c r="J164" i="1"/>
  <c r="M164" i="1" s="1"/>
  <c r="J86" i="1"/>
  <c r="M86" i="1" s="1"/>
  <c r="J114" i="1"/>
  <c r="M114" i="1" s="1"/>
  <c r="K39" i="1"/>
  <c r="N39" i="1" s="1"/>
  <c r="K41" i="1"/>
  <c r="N41" i="1" s="1"/>
  <c r="K57" i="1"/>
  <c r="N57" i="1" s="1"/>
  <c r="K32" i="1"/>
  <c r="N32" i="1" s="1"/>
  <c r="K48" i="1"/>
  <c r="N48" i="1" s="1"/>
  <c r="K64" i="1"/>
  <c r="N64" i="1" s="1"/>
  <c r="K80" i="1"/>
  <c r="N80" i="1" s="1"/>
  <c r="K96" i="1"/>
  <c r="N96" i="1" s="1"/>
  <c r="K112" i="1"/>
  <c r="N112" i="1" s="1"/>
  <c r="K26" i="1"/>
  <c r="N26" i="1" s="1"/>
  <c r="K34" i="1"/>
  <c r="N34" i="1" s="1"/>
  <c r="K66" i="1"/>
  <c r="N66" i="1" s="1"/>
  <c r="K94" i="1"/>
  <c r="N94" i="1" s="1"/>
  <c r="K106" i="1"/>
  <c r="N106" i="1" s="1"/>
  <c r="K122" i="1"/>
  <c r="N122" i="1" s="1"/>
  <c r="K138" i="1"/>
  <c r="N138" i="1" s="1"/>
  <c r="K154" i="1"/>
  <c r="N154" i="1" s="1"/>
  <c r="K170" i="1"/>
  <c r="N170" i="1" s="1"/>
  <c r="K148" i="1"/>
  <c r="N148" i="1" s="1"/>
  <c r="K168" i="1"/>
  <c r="N168" i="1" s="1"/>
  <c r="K85" i="1"/>
  <c r="N85" i="1" s="1"/>
  <c r="K113" i="1"/>
  <c r="N113" i="1" s="1"/>
  <c r="K121" i="1"/>
  <c r="N121" i="1" s="1"/>
  <c r="K149" i="1"/>
  <c r="N149" i="1" s="1"/>
  <c r="K177" i="1"/>
  <c r="N177" i="1" s="1"/>
  <c r="K132" i="1"/>
  <c r="N132" i="1" s="1"/>
  <c r="K164" i="1"/>
  <c r="N164" i="1" s="1"/>
  <c r="K71" i="1"/>
  <c r="N71" i="1" s="1"/>
  <c r="K103" i="1"/>
  <c r="N103" i="1" s="1"/>
  <c r="K119" i="1"/>
  <c r="N119" i="1" s="1"/>
  <c r="K135" i="1"/>
  <c r="N135" i="1" s="1"/>
  <c r="L140" i="1"/>
  <c r="O140" i="1" s="1"/>
  <c r="K151" i="1"/>
  <c r="N151" i="1" s="1"/>
  <c r="L156" i="1"/>
  <c r="O156" i="1" s="1"/>
  <c r="K167" i="1"/>
  <c r="N167" i="1" s="1"/>
  <c r="L172" i="1"/>
  <c r="O172" i="1" s="1"/>
  <c r="L165" i="1"/>
  <c r="O165" i="1" s="1"/>
  <c r="K35" i="1"/>
  <c r="N35" i="1" s="1"/>
  <c r="L40" i="1"/>
  <c r="O40" i="1" s="1"/>
  <c r="K51" i="1"/>
  <c r="N51" i="1" s="1"/>
  <c r="L26" i="1"/>
  <c r="O26" i="1" s="1"/>
  <c r="J32" i="1"/>
  <c r="M32" i="1" s="1"/>
  <c r="K37" i="1"/>
  <c r="N37" i="1" s="1"/>
  <c r="L42" i="1"/>
  <c r="O42" i="1" s="1"/>
  <c r="J48" i="1"/>
  <c r="M48" i="1" s="1"/>
  <c r="K53" i="1"/>
  <c r="N53" i="1" s="1"/>
  <c r="L58" i="1"/>
  <c r="O58" i="1" s="1"/>
  <c r="J64" i="1"/>
  <c r="M64" i="1" s="1"/>
  <c r="K28" i="1"/>
  <c r="N28" i="1" s="1"/>
  <c r="L33" i="1"/>
  <c r="O33" i="1" s="1"/>
  <c r="J39" i="1"/>
  <c r="M39" i="1" s="1"/>
  <c r="K44" i="1"/>
  <c r="N44" i="1" s="1"/>
  <c r="L49" i="1"/>
  <c r="O49" i="1" s="1"/>
  <c r="J55" i="1"/>
  <c r="M55" i="1" s="1"/>
  <c r="K60" i="1"/>
  <c r="N60" i="1" s="1"/>
  <c r="L65" i="1"/>
  <c r="O65" i="1" s="1"/>
  <c r="J71" i="1"/>
  <c r="M71" i="1" s="1"/>
  <c r="K76" i="1"/>
  <c r="N76" i="1" s="1"/>
  <c r="L81" i="1"/>
  <c r="O81" i="1" s="1"/>
  <c r="J87" i="1"/>
  <c r="M87" i="1" s="1"/>
  <c r="K92" i="1"/>
  <c r="N92" i="1" s="1"/>
  <c r="L97" i="1"/>
  <c r="O97" i="1" s="1"/>
  <c r="J103" i="1"/>
  <c r="M103" i="1" s="1"/>
  <c r="K108" i="1"/>
  <c r="N108" i="1" s="1"/>
  <c r="L113" i="1"/>
  <c r="O113" i="1" s="1"/>
  <c r="J29" i="1"/>
  <c r="M29" i="1" s="1"/>
  <c r="L35" i="1"/>
  <c r="O35" i="1" s="1"/>
  <c r="K42" i="1"/>
  <c r="N42" i="1" s="1"/>
  <c r="K50" i="1"/>
  <c r="N50" i="1" s="1"/>
  <c r="J57" i="1"/>
  <c r="M57" i="1" s="1"/>
  <c r="K62" i="1"/>
  <c r="N62" i="1" s="1"/>
  <c r="L67" i="1"/>
  <c r="O67" i="1" s="1"/>
  <c r="K74" i="1"/>
  <c r="N74" i="1" s="1"/>
  <c r="K82" i="1"/>
  <c r="N82" i="1" s="1"/>
  <c r="J89" i="1"/>
  <c r="M89" i="1" s="1"/>
  <c r="L95" i="1"/>
  <c r="O95" i="1" s="1"/>
  <c r="K102" i="1"/>
  <c r="N102" i="1" s="1"/>
  <c r="L107" i="1"/>
  <c r="O107" i="1" s="1"/>
  <c r="J113" i="1"/>
  <c r="M113" i="1" s="1"/>
  <c r="K118" i="1"/>
  <c r="N118" i="1" s="1"/>
  <c r="L123" i="1"/>
  <c r="O123" i="1" s="1"/>
  <c r="J129" i="1"/>
  <c r="M129" i="1" s="1"/>
  <c r="K134" i="1"/>
  <c r="N134" i="1" s="1"/>
  <c r="L139" i="1"/>
  <c r="O139" i="1" s="1"/>
  <c r="J145" i="1"/>
  <c r="M145" i="1" s="1"/>
  <c r="K150" i="1"/>
  <c r="N150" i="1" s="1"/>
  <c r="L155" i="1"/>
  <c r="O155" i="1" s="1"/>
  <c r="J161" i="1"/>
  <c r="M161" i="1" s="1"/>
  <c r="K166" i="1"/>
  <c r="N166" i="1" s="1"/>
  <c r="L171" i="1"/>
  <c r="O171" i="1" s="1"/>
  <c r="J177" i="1"/>
  <c r="M177" i="1" s="1"/>
  <c r="K182" i="1"/>
  <c r="N182" i="1" s="1"/>
  <c r="K124" i="1"/>
  <c r="N124" i="1" s="1"/>
  <c r="L133" i="1"/>
  <c r="O133" i="1" s="1"/>
  <c r="L141" i="1"/>
  <c r="O141" i="1" s="1"/>
  <c r="L149" i="1"/>
  <c r="O149" i="1" s="1"/>
  <c r="L161" i="1"/>
  <c r="O161" i="1" s="1"/>
  <c r="K172" i="1"/>
  <c r="N172" i="1" s="1"/>
  <c r="K38" i="1"/>
  <c r="N38" i="1" s="1"/>
  <c r="K54" i="1"/>
  <c r="N54" i="1" s="1"/>
  <c r="K63" i="1"/>
  <c r="N63" i="1" s="1"/>
  <c r="K70" i="1"/>
  <c r="N70" i="1" s="1"/>
  <c r="K77" i="1"/>
  <c r="N77" i="1" s="1"/>
  <c r="K79" i="1"/>
  <c r="N79" i="1" s="1"/>
  <c r="K86" i="1"/>
  <c r="N86" i="1" s="1"/>
  <c r="K93" i="1"/>
  <c r="N93" i="1" s="1"/>
  <c r="K109" i="1"/>
  <c r="N109" i="1" s="1"/>
  <c r="K125" i="1"/>
  <c r="N125" i="1" s="1"/>
  <c r="K141" i="1"/>
  <c r="N141" i="1" s="1"/>
  <c r="K157" i="1"/>
  <c r="N157" i="1" s="1"/>
  <c r="K173" i="1"/>
  <c r="N173" i="1" s="1"/>
  <c r="K73" i="1"/>
  <c r="N73" i="1" s="1"/>
  <c r="J80" i="1"/>
  <c r="M80" i="1" s="1"/>
  <c r="L86" i="1"/>
  <c r="O86" i="1" s="1"/>
  <c r="L94" i="1"/>
  <c r="O94" i="1" s="1"/>
  <c r="K101" i="1"/>
  <c r="N101" i="1" s="1"/>
  <c r="J108" i="1"/>
  <c r="M108" i="1" s="1"/>
  <c r="J116" i="1"/>
  <c r="M116" i="1" s="1"/>
  <c r="L122" i="1"/>
  <c r="O122" i="1" s="1"/>
  <c r="K129" i="1"/>
  <c r="N129" i="1" s="1"/>
  <c r="K137" i="1"/>
  <c r="N137" i="1" s="1"/>
  <c r="J144" i="1"/>
  <c r="M144" i="1" s="1"/>
  <c r="L150" i="1"/>
  <c r="O150" i="1" s="1"/>
  <c r="L158" i="1"/>
  <c r="O158" i="1" s="1"/>
  <c r="K165" i="1"/>
  <c r="N165" i="1" s="1"/>
  <c r="J172" i="1"/>
  <c r="M172" i="1" s="1"/>
  <c r="J180" i="1"/>
  <c r="M180" i="1" s="1"/>
  <c r="L121" i="1"/>
  <c r="O121" i="1" s="1"/>
  <c r="K136" i="1"/>
  <c r="N136" i="1" s="1"/>
  <c r="J151" i="1"/>
  <c r="M151" i="1" s="1"/>
  <c r="J171" i="1"/>
  <c r="M171" i="1" s="1"/>
  <c r="J33" i="1"/>
  <c r="M33" i="1" s="1"/>
  <c r="J49" i="1"/>
  <c r="M49" i="1" s="1"/>
  <c r="J58" i="1"/>
  <c r="M58" i="1" s="1"/>
  <c r="J66" i="1"/>
  <c r="M66" i="1" s="1"/>
  <c r="J72" i="1"/>
  <c r="M72" i="1" s="1"/>
  <c r="J74" i="1"/>
  <c r="M74" i="1" s="1"/>
  <c r="J81" i="1"/>
  <c r="M81" i="1" s="1"/>
  <c r="J88" i="1"/>
  <c r="M88" i="1" s="1"/>
  <c r="J90" i="1"/>
  <c r="M90" i="1" s="1"/>
  <c r="J97" i="1"/>
  <c r="M97" i="1" s="1"/>
  <c r="J104" i="1"/>
  <c r="M104" i="1" s="1"/>
  <c r="J120" i="1"/>
  <c r="M120" i="1" s="1"/>
  <c r="J136" i="1"/>
  <c r="M136" i="1" s="1"/>
  <c r="J152" i="1"/>
  <c r="M152" i="1" s="1"/>
  <c r="J168" i="1"/>
  <c r="M168" i="1" s="1"/>
  <c r="L64" i="1"/>
  <c r="O64" i="1" s="1"/>
  <c r="L72" i="1"/>
  <c r="O72" i="1" s="1"/>
  <c r="L80" i="1"/>
  <c r="O80" i="1" s="1"/>
  <c r="K87" i="1"/>
  <c r="N87" i="1" s="1"/>
  <c r="J94" i="1"/>
  <c r="M94" i="1" s="1"/>
  <c r="K99" i="1"/>
  <c r="N99" i="1" s="1"/>
  <c r="L104" i="1"/>
  <c r="O104" i="1" s="1"/>
  <c r="J110" i="1"/>
  <c r="M110" i="1" s="1"/>
  <c r="K115" i="1"/>
  <c r="N115" i="1" s="1"/>
  <c r="L120" i="1"/>
  <c r="O120" i="1" s="1"/>
  <c r="J126" i="1"/>
  <c r="M126" i="1" s="1"/>
  <c r="K131" i="1"/>
  <c r="N131" i="1" s="1"/>
  <c r="L136" i="1"/>
  <c r="O136" i="1" s="1"/>
  <c r="J142" i="1"/>
  <c r="M142" i="1" s="1"/>
  <c r="K147" i="1"/>
  <c r="N147" i="1" s="1"/>
  <c r="L152" i="1"/>
  <c r="O152" i="1" s="1"/>
  <c r="J158" i="1"/>
  <c r="M158" i="1" s="1"/>
  <c r="K163" i="1"/>
  <c r="N163" i="1" s="1"/>
  <c r="L168" i="1"/>
  <c r="O168" i="1" s="1"/>
  <c r="J174" i="1"/>
  <c r="M174" i="1" s="1"/>
  <c r="K179" i="1"/>
  <c r="N179" i="1" s="1"/>
  <c r="L27" i="1"/>
  <c r="O27" i="1" s="1"/>
  <c r="L43" i="1"/>
  <c r="O43" i="1" s="1"/>
  <c r="L60" i="1"/>
  <c r="O60" i="1" s="1"/>
  <c r="L68" i="1"/>
  <c r="O68" i="1" s="1"/>
  <c r="L75" i="1"/>
  <c r="O75" i="1" s="1"/>
  <c r="L82" i="1"/>
  <c r="O82" i="1" s="1"/>
  <c r="L84" i="1"/>
  <c r="O84" i="1" s="1"/>
  <c r="L91" i="1"/>
  <c r="O91" i="1" s="1"/>
  <c r="L98" i="1"/>
  <c r="O98" i="1" s="1"/>
  <c r="L114" i="1"/>
  <c r="O114" i="1" s="1"/>
  <c r="L130" i="1"/>
  <c r="O130" i="1" s="1"/>
  <c r="L146" i="1"/>
  <c r="O146" i="1" s="1"/>
  <c r="L162" i="1"/>
  <c r="O162" i="1" s="1"/>
  <c r="L178" i="1"/>
  <c r="O178" i="1" s="1"/>
  <c r="L169" i="1"/>
  <c r="O169" i="1" s="1"/>
  <c r="K55" i="1"/>
  <c r="N55" i="1" s="1"/>
  <c r="K31" i="1"/>
  <c r="N31" i="1" s="1"/>
  <c r="K47" i="1"/>
  <c r="N47" i="1" s="1"/>
  <c r="K33" i="1"/>
  <c r="N33" i="1" s="1"/>
  <c r="K49" i="1"/>
  <c r="N49" i="1" s="1"/>
  <c r="K65" i="1"/>
  <c r="N65" i="1" s="1"/>
  <c r="K40" i="1"/>
  <c r="N40" i="1" s="1"/>
  <c r="K56" i="1"/>
  <c r="N56" i="1" s="1"/>
  <c r="K72" i="1"/>
  <c r="N72" i="1" s="1"/>
  <c r="K88" i="1"/>
  <c r="N88" i="1" s="1"/>
  <c r="K104" i="1"/>
  <c r="N104" i="1" s="1"/>
  <c r="K30" i="1"/>
  <c r="N30" i="1" s="1"/>
  <c r="K58" i="1"/>
  <c r="N58" i="1" s="1"/>
  <c r="K90" i="1"/>
  <c r="N90" i="1" s="1"/>
  <c r="K98" i="1"/>
  <c r="N98" i="1" s="1"/>
  <c r="K114" i="1"/>
  <c r="N114" i="1" s="1"/>
  <c r="K130" i="1"/>
  <c r="N130" i="1" s="1"/>
  <c r="K146" i="1"/>
  <c r="N146" i="1" s="1"/>
  <c r="K162" i="1"/>
  <c r="N162" i="1" s="1"/>
  <c r="K178" i="1"/>
  <c r="N178" i="1" s="1"/>
  <c r="K144" i="1"/>
  <c r="N144" i="1" s="1"/>
  <c r="K152" i="1"/>
  <c r="N152" i="1" s="1"/>
  <c r="K176" i="1"/>
  <c r="N176" i="1" s="1"/>
  <c r="L74" i="1"/>
  <c r="O74" i="1" s="1"/>
  <c r="K81" i="1"/>
  <c r="N81" i="1" s="1"/>
  <c r="K89" i="1"/>
  <c r="N89" i="1" s="1"/>
  <c r="L102" i="1"/>
  <c r="O102" i="1" s="1"/>
  <c r="L110" i="1"/>
  <c r="O110" i="1" s="1"/>
  <c r="K117" i="1"/>
  <c r="N117" i="1" s="1"/>
  <c r="J124" i="1"/>
  <c r="M124" i="1" s="1"/>
  <c r="J132" i="1"/>
  <c r="M132" i="1" s="1"/>
  <c r="L138" i="1"/>
  <c r="O138" i="1" s="1"/>
  <c r="K145" i="1"/>
  <c r="N145" i="1" s="1"/>
  <c r="K153" i="1"/>
  <c r="N153" i="1" s="1"/>
  <c r="J160" i="1"/>
  <c r="M160" i="1" s="1"/>
  <c r="L166" i="1"/>
  <c r="O166" i="1" s="1"/>
  <c r="L174" i="1"/>
  <c r="O174" i="1" s="1"/>
  <c r="K181" i="1"/>
  <c r="N181" i="1" s="1"/>
  <c r="L125" i="1"/>
  <c r="O125" i="1" s="1"/>
  <c r="K140" i="1"/>
  <c r="N140" i="1" s="1"/>
  <c r="J155" i="1"/>
  <c r="M155" i="1" s="1"/>
  <c r="L173" i="1"/>
  <c r="O173" i="1" s="1"/>
  <c r="L56" i="1"/>
  <c r="O56" i="1" s="1"/>
  <c r="K67" i="1"/>
  <c r="N67" i="1" s="1"/>
  <c r="K75" i="1"/>
  <c r="N75" i="1" s="1"/>
  <c r="J82" i="1"/>
  <c r="M82" i="1" s="1"/>
  <c r="L88" i="1"/>
  <c r="O88" i="1" s="1"/>
  <c r="K95" i="1"/>
  <c r="N95" i="1" s="1"/>
  <c r="L100" i="1"/>
  <c r="O100" i="1" s="1"/>
  <c r="J106" i="1"/>
  <c r="M106" i="1" s="1"/>
  <c r="K111" i="1"/>
  <c r="N111" i="1" s="1"/>
  <c r="L116" i="1"/>
  <c r="O116" i="1" s="1"/>
  <c r="J122" i="1"/>
  <c r="M122" i="1" s="1"/>
  <c r="K127" i="1"/>
  <c r="N127" i="1" s="1"/>
  <c r="L132" i="1"/>
  <c r="O132" i="1" s="1"/>
  <c r="J138" i="1"/>
  <c r="M138" i="1" s="1"/>
  <c r="K143" i="1"/>
  <c r="N143" i="1" s="1"/>
  <c r="L148" i="1"/>
  <c r="O148" i="1" s="1"/>
  <c r="J154" i="1"/>
  <c r="M154" i="1" s="1"/>
  <c r="K159" i="1"/>
  <c r="N159" i="1" s="1"/>
  <c r="L164" i="1"/>
  <c r="O164" i="1" s="1"/>
  <c r="J170" i="1"/>
  <c r="M170" i="1" s="1"/>
  <c r="K175" i="1"/>
  <c r="N175" i="1" s="1"/>
  <c r="L180" i="1"/>
  <c r="O180" i="1" s="1"/>
  <c r="L153" i="1"/>
  <c r="O153" i="1" s="1"/>
  <c r="J175" i="1"/>
  <c r="M175" i="1" s="1"/>
  <c r="K25" i="1"/>
  <c r="N25" i="1" s="1"/>
  <c r="K27" i="1"/>
  <c r="N27" i="1" s="1"/>
  <c r="K43" i="1"/>
  <c r="N43" i="1" s="1"/>
  <c r="K29" i="1"/>
  <c r="N29" i="1" s="1"/>
  <c r="K45" i="1"/>
  <c r="N45" i="1" s="1"/>
  <c r="K61" i="1"/>
  <c r="N61" i="1" s="1"/>
  <c r="K36" i="1"/>
  <c r="N36" i="1" s="1"/>
  <c r="K52" i="1"/>
  <c r="N52" i="1" s="1"/>
  <c r="K68" i="1"/>
  <c r="N68" i="1" s="1"/>
  <c r="K84" i="1"/>
  <c r="N84" i="1" s="1"/>
  <c r="K100" i="1"/>
  <c r="N100" i="1" s="1"/>
  <c r="K116" i="1"/>
  <c r="N116" i="1" s="1"/>
  <c r="K46" i="1"/>
  <c r="N46" i="1" s="1"/>
  <c r="K78" i="1"/>
  <c r="N78" i="1" s="1"/>
  <c r="K110" i="1"/>
  <c r="N110" i="1" s="1"/>
  <c r="K126" i="1"/>
  <c r="N126" i="1" s="1"/>
  <c r="L131" i="1"/>
  <c r="O131" i="1" s="1"/>
  <c r="K142" i="1"/>
  <c r="N142" i="1" s="1"/>
  <c r="L147" i="1"/>
  <c r="O147" i="1" s="1"/>
  <c r="K158" i="1"/>
  <c r="N158" i="1" s="1"/>
  <c r="L163" i="1"/>
  <c r="O163" i="1" s="1"/>
  <c r="K174" i="1"/>
  <c r="N174" i="1" s="1"/>
  <c r="L179" i="1"/>
  <c r="O179" i="1" s="1"/>
  <c r="K120" i="1"/>
  <c r="N120" i="1" s="1"/>
  <c r="K128" i="1"/>
  <c r="N128" i="1" s="1"/>
  <c r="L137" i="1"/>
  <c r="O137" i="1" s="1"/>
  <c r="L145" i="1"/>
  <c r="O145" i="1" s="1"/>
  <c r="K156" i="1"/>
  <c r="N156" i="1" s="1"/>
  <c r="L177" i="1"/>
  <c r="O177" i="1" s="1"/>
  <c r="K69" i="1"/>
  <c r="N69" i="1" s="1"/>
  <c r="L90" i="1"/>
  <c r="O90" i="1" s="1"/>
  <c r="K97" i="1"/>
  <c r="N97" i="1" s="1"/>
  <c r="K105" i="1"/>
  <c r="N105" i="1" s="1"/>
  <c r="L118" i="1"/>
  <c r="O118" i="1" s="1"/>
  <c r="L126" i="1"/>
  <c r="O126" i="1" s="1"/>
  <c r="K133" i="1"/>
  <c r="N133" i="1" s="1"/>
  <c r="J140" i="1"/>
  <c r="M140" i="1" s="1"/>
  <c r="J148" i="1"/>
  <c r="M148" i="1" s="1"/>
  <c r="L154" i="1"/>
  <c r="O154" i="1" s="1"/>
  <c r="K161" i="1"/>
  <c r="N161" i="1" s="1"/>
  <c r="K169" i="1"/>
  <c r="N169" i="1" s="1"/>
  <c r="J176" i="1"/>
  <c r="M176" i="1" s="1"/>
  <c r="L182" i="1"/>
  <c r="O182" i="1" s="1"/>
  <c r="L129" i="1"/>
  <c r="O129" i="1" s="1"/>
  <c r="J143" i="1"/>
  <c r="M143" i="1" s="1"/>
  <c r="J159" i="1"/>
  <c r="M159" i="1" s="1"/>
  <c r="K180" i="1"/>
  <c r="N180" i="1" s="1"/>
  <c r="K59" i="1"/>
  <c r="N59" i="1" s="1"/>
  <c r="J70" i="1"/>
  <c r="M70" i="1" s="1"/>
  <c r="L76" i="1"/>
  <c r="O76" i="1" s="1"/>
  <c r="K83" i="1"/>
  <c r="N83" i="1" s="1"/>
  <c r="K91" i="1"/>
  <c r="N91" i="1" s="1"/>
  <c r="L96" i="1"/>
  <c r="O96" i="1" s="1"/>
  <c r="J102" i="1"/>
  <c r="M102" i="1" s="1"/>
  <c r="K107" i="1"/>
  <c r="N107" i="1" s="1"/>
  <c r="L112" i="1"/>
  <c r="O112" i="1" s="1"/>
  <c r="J118" i="1"/>
  <c r="M118" i="1" s="1"/>
  <c r="K123" i="1"/>
  <c r="N123" i="1" s="1"/>
  <c r="L128" i="1"/>
  <c r="O128" i="1" s="1"/>
  <c r="J134" i="1"/>
  <c r="M134" i="1" s="1"/>
  <c r="K139" i="1"/>
  <c r="N139" i="1" s="1"/>
  <c r="L144" i="1"/>
  <c r="O144" i="1" s="1"/>
  <c r="J150" i="1"/>
  <c r="M150" i="1" s="1"/>
  <c r="K155" i="1"/>
  <c r="N155" i="1" s="1"/>
  <c r="L160" i="1"/>
  <c r="O160" i="1" s="1"/>
  <c r="J166" i="1"/>
  <c r="M166" i="1" s="1"/>
  <c r="K171" i="1"/>
  <c r="N171" i="1" s="1"/>
  <c r="J182" i="1"/>
  <c r="M182" i="1" s="1"/>
  <c r="S16" i="1" l="1"/>
  <c r="V16" i="1" s="1"/>
  <c r="T16" i="1"/>
  <c r="W16" i="1" s="1"/>
  <c r="R16" i="1"/>
  <c r="U16" i="1" s="1"/>
  <c r="T23" i="1"/>
  <c r="W23" i="1" s="1"/>
  <c r="R23" i="1"/>
  <c r="U23" i="1" s="1"/>
  <c r="S23" i="1"/>
  <c r="V23" i="1" s="1"/>
  <c r="S18" i="1"/>
  <c r="V18" i="1" s="1"/>
  <c r="R18" i="1"/>
  <c r="U18" i="1" s="1"/>
  <c r="T18" i="1"/>
  <c r="W18" i="1" s="1"/>
  <c r="S17" i="1"/>
  <c r="V17" i="1" s="1"/>
  <c r="R17" i="1"/>
  <c r="U17" i="1" s="1"/>
  <c r="T17" i="1"/>
  <c r="W17" i="1" s="1"/>
  <c r="R22" i="1"/>
  <c r="U22" i="1" s="1"/>
  <c r="S22" i="1"/>
  <c r="V22" i="1" s="1"/>
  <c r="T22" i="1"/>
  <c r="W22" i="1" s="1"/>
  <c r="S14" i="1"/>
  <c r="V14" i="1" s="1"/>
  <c r="R14" i="1"/>
  <c r="U14" i="1" s="1"/>
  <c r="T14" i="1"/>
  <c r="W14" i="1" s="1"/>
  <c r="S20" i="1"/>
  <c r="V20" i="1" s="1"/>
  <c r="T20" i="1"/>
  <c r="W20" i="1" s="1"/>
  <c r="R20" i="1"/>
  <c r="U20" i="1" s="1"/>
  <c r="T15" i="1"/>
  <c r="W15" i="1" s="1"/>
  <c r="R15" i="1"/>
  <c r="U15" i="1" s="1"/>
  <c r="S15" i="1"/>
  <c r="V15" i="1" s="1"/>
  <c r="S24" i="1"/>
  <c r="V24" i="1" s="1"/>
  <c r="R24" i="1"/>
  <c r="U24" i="1" s="1"/>
  <c r="T24" i="1"/>
  <c r="W24" i="1" s="1"/>
  <c r="T19" i="1"/>
  <c r="W19" i="1" s="1"/>
  <c r="R19" i="1"/>
  <c r="U19" i="1" s="1"/>
  <c r="S19" i="1"/>
  <c r="V19" i="1" s="1"/>
  <c r="T11" i="1"/>
  <c r="W11" i="1" s="1"/>
  <c r="R11" i="1"/>
  <c r="U11" i="1" s="1"/>
  <c r="S11" i="1"/>
  <c r="V11" i="1" s="1"/>
  <c r="S12" i="1"/>
  <c r="V12" i="1" s="1"/>
  <c r="R12" i="1"/>
  <c r="U12" i="1" s="1"/>
  <c r="T12" i="1"/>
  <c r="W12" i="1" s="1"/>
  <c r="S13" i="1"/>
  <c r="V13" i="1" s="1"/>
  <c r="R13" i="1"/>
  <c r="U13" i="1" s="1"/>
  <c r="T13" i="1"/>
  <c r="W13" i="1" s="1"/>
  <c r="S21" i="1"/>
  <c r="V21" i="1" s="1"/>
  <c r="R21" i="1"/>
  <c r="U21" i="1" s="1"/>
  <c r="T21" i="1"/>
  <c r="W21" i="1" s="1"/>
  <c r="S25" i="1"/>
  <c r="V25" i="1" s="1"/>
  <c r="T25" i="1"/>
  <c r="W25" i="1" s="1"/>
  <c r="P94" i="1"/>
  <c r="Q94" i="1" s="1"/>
  <c r="P66" i="1"/>
  <c r="Q66" i="1" s="1"/>
  <c r="P134" i="1"/>
  <c r="Q134" i="1" s="1"/>
  <c r="P143" i="1"/>
  <c r="Q143" i="1" s="1"/>
  <c r="P74" i="1"/>
  <c r="Q74" i="1" s="1"/>
  <c r="P135" i="1"/>
  <c r="Q135" i="1" s="1"/>
  <c r="P151" i="1"/>
  <c r="Q151" i="1" s="1"/>
  <c r="P159" i="1"/>
  <c r="Q159" i="1" s="1"/>
  <c r="P189" i="1"/>
  <c r="Q189" i="1" s="1"/>
  <c r="P176" i="1"/>
  <c r="Q176" i="1" s="1"/>
  <c r="P92" i="1"/>
  <c r="Q92" i="1" s="1"/>
  <c r="P13" i="1"/>
  <c r="Q13" i="1" s="1"/>
  <c r="P138" i="1"/>
  <c r="Q138" i="1" s="1"/>
  <c r="P122" i="1"/>
  <c r="Q122" i="1" s="1"/>
  <c r="P155" i="1"/>
  <c r="Q155" i="1" s="1"/>
  <c r="P158" i="1"/>
  <c r="Q158" i="1" s="1"/>
  <c r="P88" i="1"/>
  <c r="Q88" i="1" s="1"/>
  <c r="P32" i="1"/>
  <c r="Q32" i="1" s="1"/>
  <c r="P44" i="1"/>
  <c r="Q44" i="1" s="1"/>
  <c r="P190" i="1"/>
  <c r="Q190" i="1" s="1"/>
  <c r="P89" i="1"/>
  <c r="Q89" i="1" s="1"/>
  <c r="P169" i="1"/>
  <c r="Q169" i="1" s="1"/>
  <c r="P50" i="1"/>
  <c r="Q50" i="1" s="1"/>
  <c r="P112" i="1"/>
  <c r="Q112" i="1" s="1"/>
  <c r="P93" i="1"/>
  <c r="Q93" i="1" s="1"/>
  <c r="P23" i="1"/>
  <c r="Q23" i="1" s="1"/>
  <c r="P144" i="1"/>
  <c r="Q144" i="1" s="1"/>
  <c r="P104" i="1"/>
  <c r="Q104" i="1" s="1"/>
  <c r="P175" i="1"/>
  <c r="Q175" i="1" s="1"/>
  <c r="P124" i="1"/>
  <c r="Q124" i="1" s="1"/>
  <c r="P90" i="1"/>
  <c r="Q90" i="1" s="1"/>
  <c r="P25" i="1"/>
  <c r="Q25" i="1" s="1"/>
  <c r="P185" i="1"/>
  <c r="Q185" i="1" s="1"/>
  <c r="P186" i="1"/>
  <c r="Q186" i="1" s="1"/>
  <c r="P177" i="1"/>
  <c r="Q177" i="1" s="1"/>
  <c r="P76" i="1"/>
  <c r="Q76" i="1" s="1"/>
  <c r="P141" i="1"/>
  <c r="Q141" i="1" s="1"/>
  <c r="P172" i="1"/>
  <c r="Q172" i="1" s="1"/>
  <c r="P167" i="1"/>
  <c r="Q167" i="1" s="1"/>
  <c r="P78" i="1"/>
  <c r="Q78" i="1" s="1"/>
  <c r="P178" i="1"/>
  <c r="Q178" i="1" s="1"/>
  <c r="P21" i="1"/>
  <c r="Q21" i="1" s="1"/>
  <c r="P147" i="1"/>
  <c r="Q147" i="1" s="1"/>
  <c r="P117" i="1"/>
  <c r="Q117" i="1" s="1"/>
  <c r="P95" i="1"/>
  <c r="Q95" i="1" s="1"/>
  <c r="P130" i="1"/>
  <c r="Q130" i="1" s="1"/>
  <c r="P182" i="1"/>
  <c r="Q182" i="1" s="1"/>
  <c r="P170" i="1"/>
  <c r="Q170" i="1" s="1"/>
  <c r="P106" i="1"/>
  <c r="Q106" i="1" s="1"/>
  <c r="P142" i="1"/>
  <c r="Q142" i="1" s="1"/>
  <c r="P72" i="1"/>
  <c r="Q72" i="1" s="1"/>
  <c r="P161" i="1"/>
  <c r="Q161" i="1" s="1"/>
  <c r="P115" i="1"/>
  <c r="Q115" i="1" s="1"/>
  <c r="P156" i="1"/>
  <c r="Q156" i="1" s="1"/>
  <c r="P105" i="1"/>
  <c r="Q105" i="1" s="1"/>
  <c r="P59" i="1"/>
  <c r="Q59" i="1" s="1"/>
  <c r="P121" i="1"/>
  <c r="Q121" i="1" s="1"/>
  <c r="P34" i="1"/>
  <c r="Q34" i="1" s="1"/>
  <c r="P35" i="1"/>
  <c r="Q35" i="1" s="1"/>
  <c r="P127" i="1"/>
  <c r="Q127" i="1" s="1"/>
  <c r="P184" i="1"/>
  <c r="Q184" i="1" s="1"/>
  <c r="P16" i="1"/>
  <c r="Q16" i="1" s="1"/>
  <c r="P118" i="1"/>
  <c r="Q118" i="1" s="1"/>
  <c r="P103" i="1"/>
  <c r="Q103" i="1" s="1"/>
  <c r="P47" i="1"/>
  <c r="Q47" i="1" s="1"/>
  <c r="P75" i="1"/>
  <c r="Q75" i="1" s="1"/>
  <c r="P26" i="1"/>
  <c r="Q26" i="1" s="1"/>
  <c r="P125" i="1"/>
  <c r="Q125" i="1" s="1"/>
  <c r="P80" i="1"/>
  <c r="Q80" i="1" s="1"/>
  <c r="P39" i="1"/>
  <c r="Q39" i="1" s="1"/>
  <c r="P168" i="1"/>
  <c r="Q168" i="1" s="1"/>
  <c r="P42" i="1"/>
  <c r="Q42" i="1" s="1"/>
  <c r="P101" i="1"/>
  <c r="Q101" i="1" s="1"/>
  <c r="P63" i="1"/>
  <c r="Q63" i="1" s="1"/>
  <c r="P98" i="1"/>
  <c r="Q98" i="1" s="1"/>
  <c r="P77" i="1"/>
  <c r="Q77" i="1" s="1"/>
  <c r="P18" i="1"/>
  <c r="Q18" i="1" s="1"/>
  <c r="P102" i="1"/>
  <c r="Q102" i="1" s="1"/>
  <c r="P58" i="1"/>
  <c r="Q58" i="1" s="1"/>
  <c r="P157" i="1"/>
  <c r="Q157" i="1" s="1"/>
  <c r="P154" i="1"/>
  <c r="Q154" i="1" s="1"/>
  <c r="P160" i="1"/>
  <c r="Q160" i="1" s="1"/>
  <c r="P126" i="1"/>
  <c r="Q126" i="1" s="1"/>
  <c r="P152" i="1"/>
  <c r="Q152" i="1" s="1"/>
  <c r="P49" i="1"/>
  <c r="Q49" i="1" s="1"/>
  <c r="P145" i="1"/>
  <c r="Q145" i="1" s="1"/>
  <c r="P133" i="1"/>
  <c r="Q133" i="1" s="1"/>
  <c r="P83" i="1"/>
  <c r="Q83" i="1" s="1"/>
  <c r="P69" i="1"/>
  <c r="Q69" i="1" s="1"/>
  <c r="P27" i="1"/>
  <c r="Q27" i="1" s="1"/>
  <c r="P100" i="1"/>
  <c r="Q100" i="1" s="1"/>
  <c r="P85" i="1"/>
  <c r="Q85" i="1" s="1"/>
  <c r="P84" i="1"/>
  <c r="Q84" i="1" s="1"/>
  <c r="P45" i="1"/>
  <c r="Q45" i="1" s="1"/>
  <c r="P188" i="1"/>
  <c r="Q188" i="1" s="1"/>
  <c r="P17" i="1"/>
  <c r="Q17" i="1" s="1"/>
  <c r="P87" i="1"/>
  <c r="Q87" i="1" s="1"/>
  <c r="P114" i="1"/>
  <c r="Q114" i="1" s="1"/>
  <c r="P163" i="1"/>
  <c r="Q163" i="1" s="1"/>
  <c r="P73" i="1"/>
  <c r="Q73" i="1" s="1"/>
  <c r="P43" i="1"/>
  <c r="Q43" i="1" s="1"/>
  <c r="P137" i="1"/>
  <c r="Q137" i="1" s="1"/>
  <c r="P67" i="1"/>
  <c r="Q67" i="1" s="1"/>
  <c r="P54" i="1"/>
  <c r="Q54" i="1" s="1"/>
  <c r="P99" i="1"/>
  <c r="Q99" i="1" s="1"/>
  <c r="P183" i="1"/>
  <c r="Q183" i="1" s="1"/>
  <c r="P22" i="1"/>
  <c r="Q22" i="1" s="1"/>
  <c r="P82" i="1"/>
  <c r="Q82" i="1" s="1"/>
  <c r="P136" i="1"/>
  <c r="Q136" i="1" s="1"/>
  <c r="P120" i="1"/>
  <c r="Q120" i="1" s="1"/>
  <c r="P171" i="1"/>
  <c r="Q171" i="1" s="1"/>
  <c r="P86" i="1"/>
  <c r="Q86" i="1" s="1"/>
  <c r="P109" i="1"/>
  <c r="Q109" i="1" s="1"/>
  <c r="P38" i="1"/>
  <c r="Q38" i="1" s="1"/>
  <c r="P131" i="1"/>
  <c r="Q131" i="1" s="1"/>
  <c r="P52" i="1"/>
  <c r="Q52" i="1" s="1"/>
  <c r="P31" i="1"/>
  <c r="Q31" i="1" s="1"/>
  <c r="P62" i="1"/>
  <c r="Q62" i="1" s="1"/>
  <c r="P28" i="1"/>
  <c r="Q28" i="1" s="1"/>
  <c r="P187" i="1"/>
  <c r="Q187" i="1" s="1"/>
  <c r="P14" i="1"/>
  <c r="Q14" i="1" s="1"/>
  <c r="P20" i="1"/>
  <c r="Q20" i="1" s="1"/>
  <c r="P166" i="1"/>
  <c r="Q166" i="1" s="1"/>
  <c r="P64" i="1"/>
  <c r="Q64" i="1" s="1"/>
  <c r="P148" i="1"/>
  <c r="Q148" i="1" s="1"/>
  <c r="P174" i="1"/>
  <c r="Q174" i="1" s="1"/>
  <c r="P110" i="1"/>
  <c r="Q110" i="1" s="1"/>
  <c r="P116" i="1"/>
  <c r="Q116" i="1" s="1"/>
  <c r="P129" i="1"/>
  <c r="Q129" i="1" s="1"/>
  <c r="P57" i="1"/>
  <c r="Q57" i="1" s="1"/>
  <c r="P164" i="1"/>
  <c r="Q164" i="1" s="1"/>
  <c r="P51" i="1"/>
  <c r="Q51" i="1" s="1"/>
  <c r="P30" i="1"/>
  <c r="Q30" i="1" s="1"/>
  <c r="P181" i="1"/>
  <c r="Q181" i="1" s="1"/>
  <c r="P37" i="1"/>
  <c r="Q37" i="1" s="1"/>
  <c r="P40" i="1"/>
  <c r="Q40" i="1" s="1"/>
  <c r="P139" i="1"/>
  <c r="Q139" i="1" s="1"/>
  <c r="P53" i="1"/>
  <c r="Q53" i="1" s="1"/>
  <c r="P68" i="1"/>
  <c r="Q68" i="1" s="1"/>
  <c r="P119" i="1"/>
  <c r="Q119" i="1" s="1"/>
  <c r="P15" i="1"/>
  <c r="Q15" i="1" s="1"/>
  <c r="P24" i="1"/>
  <c r="Q24" i="1" s="1"/>
  <c r="P33" i="1"/>
  <c r="Q33" i="1" s="1"/>
  <c r="P150" i="1"/>
  <c r="Q150" i="1" s="1"/>
  <c r="P70" i="1"/>
  <c r="Q70" i="1" s="1"/>
  <c r="P140" i="1"/>
  <c r="Q140" i="1" s="1"/>
  <c r="P132" i="1"/>
  <c r="Q132" i="1" s="1"/>
  <c r="P97" i="1"/>
  <c r="Q97" i="1" s="1"/>
  <c r="P108" i="1"/>
  <c r="Q108" i="1" s="1"/>
  <c r="P71" i="1"/>
  <c r="Q71" i="1" s="1"/>
  <c r="P48" i="1"/>
  <c r="Q48" i="1" s="1"/>
  <c r="P128" i="1"/>
  <c r="Q128" i="1" s="1"/>
  <c r="P111" i="1"/>
  <c r="Q111" i="1" s="1"/>
  <c r="P123" i="1"/>
  <c r="Q123" i="1" s="1"/>
  <c r="P41" i="1"/>
  <c r="Q41" i="1" s="1"/>
  <c r="P56" i="1"/>
  <c r="Q56" i="1" s="1"/>
  <c r="P162" i="1"/>
  <c r="Q162" i="1" s="1"/>
  <c r="P19" i="1"/>
  <c r="Q19" i="1" s="1"/>
  <c r="P11" i="1"/>
  <c r="Q11" i="1" s="1"/>
  <c r="P96" i="1"/>
  <c r="Q96" i="1" s="1"/>
  <c r="P146" i="1"/>
  <c r="Q146" i="1" s="1"/>
  <c r="P153" i="1"/>
  <c r="Q153" i="1" s="1"/>
  <c r="P173" i="1"/>
  <c r="Q173" i="1" s="1"/>
  <c r="P165" i="1"/>
  <c r="Q165" i="1" s="1"/>
  <c r="P46" i="1"/>
  <c r="Q46" i="1" s="1"/>
  <c r="P180" i="1"/>
  <c r="Q180" i="1" s="1"/>
  <c r="P113" i="1"/>
  <c r="Q113" i="1" s="1"/>
  <c r="P61" i="1"/>
  <c r="Q61" i="1" s="1"/>
  <c r="P91" i="1"/>
  <c r="Q91" i="1" s="1"/>
  <c r="P36" i="1"/>
  <c r="Q36" i="1" s="1"/>
  <c r="P60" i="1"/>
  <c r="Q60" i="1" s="1"/>
  <c r="P81" i="1"/>
  <c r="Q81" i="1" s="1"/>
  <c r="P29" i="1"/>
  <c r="Q29" i="1" s="1"/>
  <c r="P55" i="1"/>
  <c r="Q55" i="1" s="1"/>
  <c r="P79" i="1"/>
  <c r="Q79" i="1" s="1"/>
  <c r="P149" i="1"/>
  <c r="Q149" i="1" s="1"/>
  <c r="P107" i="1"/>
  <c r="Q107" i="1" s="1"/>
  <c r="P65" i="1"/>
  <c r="Q65" i="1" s="1"/>
  <c r="P179" i="1"/>
  <c r="Q179" i="1" s="1"/>
  <c r="P12" i="1"/>
  <c r="Q12" i="1" s="1"/>
  <c r="R190" i="1"/>
  <c r="U190" i="1" s="1"/>
  <c r="S189" i="1"/>
  <c r="V189" i="1" s="1"/>
  <c r="S112" i="1"/>
  <c r="V112" i="1" s="1"/>
  <c r="T190" i="1"/>
  <c r="W190" i="1" s="1"/>
  <c r="R189" i="1"/>
  <c r="U189" i="1" s="1"/>
  <c r="T189" i="1"/>
  <c r="W189" i="1" s="1"/>
  <c r="S190" i="1"/>
  <c r="V190" i="1" s="1"/>
  <c r="T188" i="1"/>
  <c r="W188" i="1" s="1"/>
  <c r="R188" i="1"/>
  <c r="U188" i="1" s="1"/>
  <c r="S188" i="1"/>
  <c r="V188" i="1" s="1"/>
  <c r="R183" i="1"/>
  <c r="U183" i="1" s="1"/>
  <c r="S183" i="1"/>
  <c r="V183" i="1" s="1"/>
  <c r="T183" i="1"/>
  <c r="W183" i="1" s="1"/>
  <c r="R187" i="1"/>
  <c r="U187" i="1" s="1"/>
  <c r="T187" i="1"/>
  <c r="W187" i="1" s="1"/>
  <c r="S187" i="1"/>
  <c r="V187" i="1" s="1"/>
  <c r="R185" i="1"/>
  <c r="U185" i="1" s="1"/>
  <c r="S185" i="1"/>
  <c r="V185" i="1" s="1"/>
  <c r="T185" i="1"/>
  <c r="W185" i="1" s="1"/>
  <c r="R186" i="1"/>
  <c r="U186" i="1" s="1"/>
  <c r="S186" i="1"/>
  <c r="V186" i="1" s="1"/>
  <c r="T186" i="1"/>
  <c r="W186" i="1" s="1"/>
  <c r="R184" i="1"/>
  <c r="U184" i="1" s="1"/>
  <c r="S184" i="1"/>
  <c r="V184" i="1" s="1"/>
  <c r="T184" i="1"/>
  <c r="W184" i="1" s="1"/>
  <c r="R36" i="1"/>
  <c r="U36" i="1" s="1"/>
  <c r="T78" i="1"/>
  <c r="W78" i="1" s="1"/>
  <c r="T46" i="1"/>
  <c r="W46" i="1" s="1"/>
  <c r="S69" i="1"/>
  <c r="V69" i="1" s="1"/>
  <c r="S45" i="1"/>
  <c r="V45" i="1" s="1"/>
  <c r="S63" i="1"/>
  <c r="V63" i="1" s="1"/>
  <c r="S65" i="1"/>
  <c r="V65" i="1" s="1"/>
  <c r="S38" i="1"/>
  <c r="V38" i="1" s="1"/>
  <c r="S26" i="1"/>
  <c r="V26" i="1" s="1"/>
  <c r="R41" i="1"/>
  <c r="U41" i="1" s="1"/>
  <c r="R153" i="1"/>
  <c r="U153" i="1" s="1"/>
  <c r="S111" i="1"/>
  <c r="V111" i="1" s="1"/>
  <c r="R137" i="1"/>
  <c r="U137" i="1" s="1"/>
  <c r="R133" i="1"/>
  <c r="U133" i="1" s="1"/>
  <c r="R93" i="1"/>
  <c r="U93" i="1" s="1"/>
  <c r="T51" i="1"/>
  <c r="W51" i="1" s="1"/>
  <c r="R135" i="1"/>
  <c r="U135" i="1" s="1"/>
  <c r="R54" i="1"/>
  <c r="U54" i="1" s="1"/>
  <c r="T77" i="1"/>
  <c r="W77" i="1" s="1"/>
  <c r="R107" i="1"/>
  <c r="U107" i="1" s="1"/>
  <c r="R38" i="1"/>
  <c r="U38" i="1" s="1"/>
  <c r="S130" i="1"/>
  <c r="V130" i="1" s="1"/>
  <c r="S35" i="1"/>
  <c r="V35" i="1" s="1"/>
  <c r="T28" i="1"/>
  <c r="W28" i="1" s="1"/>
  <c r="T26" i="1"/>
  <c r="W26" i="1" s="1"/>
  <c r="R76" i="1"/>
  <c r="U76" i="1" s="1"/>
  <c r="T38" i="1"/>
  <c r="W38" i="1" s="1"/>
  <c r="R173" i="1"/>
  <c r="U173" i="1" s="1"/>
  <c r="S139" i="1"/>
  <c r="V139" i="1" s="1"/>
  <c r="T27" i="1"/>
  <c r="W27" i="1" s="1"/>
  <c r="T75" i="1"/>
  <c r="W75" i="1" s="1"/>
  <c r="R117" i="1"/>
  <c r="U117" i="1" s="1"/>
  <c r="T65" i="1"/>
  <c r="W65" i="1" s="1"/>
  <c r="R79" i="1"/>
  <c r="U79" i="1" s="1"/>
  <c r="R60" i="1"/>
  <c r="U60" i="1" s="1"/>
  <c r="R53" i="1"/>
  <c r="U53" i="1" s="1"/>
  <c r="S135" i="1"/>
  <c r="V135" i="1" s="1"/>
  <c r="R105" i="1"/>
  <c r="U105" i="1" s="1"/>
  <c r="R163" i="1"/>
  <c r="U163" i="1" s="1"/>
  <c r="T93" i="1"/>
  <c r="W93" i="1" s="1"/>
  <c r="R52" i="1"/>
  <c r="U52" i="1" s="1"/>
  <c r="T67" i="1"/>
  <c r="W67" i="1" s="1"/>
  <c r="R111" i="1"/>
  <c r="U111" i="1" s="1"/>
  <c r="S31" i="1"/>
  <c r="V31" i="1" s="1"/>
  <c r="S115" i="1"/>
  <c r="V115" i="1" s="1"/>
  <c r="S54" i="1"/>
  <c r="V54" i="1" s="1"/>
  <c r="R121" i="1"/>
  <c r="U121" i="1" s="1"/>
  <c r="S167" i="1"/>
  <c r="V167" i="1" s="1"/>
  <c r="R157" i="1"/>
  <c r="U157" i="1" s="1"/>
  <c r="T42" i="1"/>
  <c r="W42" i="1" s="1"/>
  <c r="R47" i="1"/>
  <c r="U47" i="1" s="1"/>
  <c r="S85" i="1"/>
  <c r="V85" i="1" s="1"/>
  <c r="S41" i="1"/>
  <c r="V41" i="1" s="1"/>
  <c r="S95" i="1"/>
  <c r="V95" i="1" s="1"/>
  <c r="S156" i="1"/>
  <c r="V156" i="1" s="1"/>
  <c r="S40" i="1"/>
  <c r="V40" i="1" s="1"/>
  <c r="R83" i="1"/>
  <c r="U83" i="1" s="1"/>
  <c r="S178" i="1"/>
  <c r="V178" i="1" s="1"/>
  <c r="R77" i="1"/>
  <c r="U77" i="1" s="1"/>
  <c r="R26" i="1"/>
  <c r="U26" i="1" s="1"/>
  <c r="R119" i="1"/>
  <c r="U119" i="1" s="1"/>
  <c r="S125" i="1"/>
  <c r="V125" i="1" s="1"/>
  <c r="R51" i="1"/>
  <c r="U51" i="1" s="1"/>
  <c r="T135" i="1"/>
  <c r="W135" i="1" s="1"/>
  <c r="R123" i="1"/>
  <c r="U123" i="1" s="1"/>
  <c r="S121" i="1"/>
  <c r="V121" i="1" s="1"/>
  <c r="T85" i="1"/>
  <c r="W85" i="1" s="1"/>
  <c r="T111" i="1"/>
  <c r="W111" i="1" s="1"/>
  <c r="T79" i="1"/>
  <c r="W79" i="1" s="1"/>
  <c r="T95" i="1"/>
  <c r="W95" i="1" s="1"/>
  <c r="R146" i="1"/>
  <c r="U146" i="1" s="1"/>
  <c r="S56" i="1"/>
  <c r="V56" i="1" s="1"/>
  <c r="R34" i="1"/>
  <c r="U34" i="1" s="1"/>
  <c r="R91" i="1"/>
  <c r="U91" i="1" s="1"/>
  <c r="S79" i="1"/>
  <c r="V79" i="1" s="1"/>
  <c r="T54" i="1"/>
  <c r="W54" i="1" s="1"/>
  <c r="T60" i="1"/>
  <c r="W60" i="1" s="1"/>
  <c r="T167" i="1"/>
  <c r="W167" i="1" s="1"/>
  <c r="S53" i="1"/>
  <c r="V53" i="1" s="1"/>
  <c r="T84" i="1"/>
  <c r="W84" i="1" s="1"/>
  <c r="S127" i="1"/>
  <c r="V127" i="1" s="1"/>
  <c r="R167" i="1"/>
  <c r="U167" i="1" s="1"/>
  <c r="R85" i="1"/>
  <c r="U85" i="1" s="1"/>
  <c r="S98" i="1"/>
  <c r="V98" i="1" s="1"/>
  <c r="R147" i="1"/>
  <c r="U147" i="1" s="1"/>
  <c r="S157" i="1"/>
  <c r="V157" i="1" s="1"/>
  <c r="T62" i="1"/>
  <c r="W62" i="1" s="1"/>
  <c r="S92" i="1"/>
  <c r="V92" i="1" s="1"/>
  <c r="T35" i="1"/>
  <c r="W35" i="1" s="1"/>
  <c r="T96" i="1"/>
  <c r="W96" i="1" s="1"/>
  <c r="R169" i="1"/>
  <c r="U169" i="1" s="1"/>
  <c r="S105" i="1"/>
  <c r="V105" i="1" s="1"/>
  <c r="R25" i="1"/>
  <c r="U25" i="1" s="1"/>
  <c r="R84" i="1"/>
  <c r="U84" i="1" s="1"/>
  <c r="R68" i="1"/>
  <c r="U68" i="1" s="1"/>
  <c r="T61" i="1"/>
  <c r="W61" i="1" s="1"/>
  <c r="T125" i="1"/>
  <c r="W125" i="1" s="1"/>
  <c r="T162" i="1"/>
  <c r="W162" i="1" s="1"/>
  <c r="S114" i="1"/>
  <c r="V114" i="1" s="1"/>
  <c r="S77" i="1"/>
  <c r="V77" i="1" s="1"/>
  <c r="S51" i="1"/>
  <c r="V51" i="1" s="1"/>
  <c r="R99" i="1"/>
  <c r="U99" i="1" s="1"/>
  <c r="R165" i="1"/>
  <c r="U165" i="1" s="1"/>
  <c r="R37" i="1"/>
  <c r="U37" i="1" s="1"/>
  <c r="S34" i="1"/>
  <c r="V34" i="1" s="1"/>
  <c r="S128" i="1"/>
  <c r="V128" i="1" s="1"/>
  <c r="T105" i="1"/>
  <c r="W105" i="1" s="1"/>
  <c r="T43" i="1"/>
  <c r="W43" i="1" s="1"/>
  <c r="R181" i="1"/>
  <c r="U181" i="1" s="1"/>
  <c r="S153" i="1"/>
  <c r="V153" i="1" s="1"/>
  <c r="T173" i="1"/>
  <c r="W173" i="1" s="1"/>
  <c r="S42" i="1"/>
  <c r="V42" i="1" s="1"/>
  <c r="T121" i="1"/>
  <c r="W121" i="1" s="1"/>
  <c r="T41" i="1"/>
  <c r="W41" i="1" s="1"/>
  <c r="T169" i="1"/>
  <c r="W169" i="1" s="1"/>
  <c r="T109" i="1"/>
  <c r="W109" i="1" s="1"/>
  <c r="R115" i="1"/>
  <c r="U115" i="1" s="1"/>
  <c r="S50" i="1"/>
  <c r="V50" i="1" s="1"/>
  <c r="T141" i="1"/>
  <c r="W141" i="1" s="1"/>
  <c r="S93" i="1"/>
  <c r="V93" i="1" s="1"/>
  <c r="S149" i="1"/>
  <c r="V149" i="1" s="1"/>
  <c r="S101" i="1"/>
  <c r="V101" i="1" s="1"/>
  <c r="T53" i="1"/>
  <c r="W53" i="1" s="1"/>
  <c r="R63" i="1"/>
  <c r="U63" i="1" s="1"/>
  <c r="R114" i="1"/>
  <c r="U114" i="1" s="1"/>
  <c r="S164" i="1"/>
  <c r="V164" i="1" s="1"/>
  <c r="T112" i="1"/>
  <c r="W112" i="1" s="1"/>
  <c r="T59" i="1"/>
  <c r="W59" i="1" s="1"/>
  <c r="S84" i="1"/>
  <c r="V84" i="1" s="1"/>
  <c r="S100" i="1"/>
  <c r="V100" i="1" s="1"/>
  <c r="R31" i="1"/>
  <c r="U31" i="1" s="1"/>
  <c r="T34" i="1"/>
  <c r="W34" i="1" s="1"/>
  <c r="T157" i="1"/>
  <c r="W157" i="1" s="1"/>
  <c r="S109" i="1"/>
  <c r="V109" i="1" s="1"/>
  <c r="T115" i="1"/>
  <c r="W115" i="1" s="1"/>
  <c r="S162" i="1"/>
  <c r="V162" i="1" s="1"/>
  <c r="R98" i="1"/>
  <c r="U98" i="1" s="1"/>
  <c r="T163" i="1"/>
  <c r="W163" i="1" s="1"/>
  <c r="T137" i="1"/>
  <c r="W137" i="1" s="1"/>
  <c r="R141" i="1"/>
  <c r="U141" i="1" s="1"/>
  <c r="T86" i="1"/>
  <c r="W86" i="1" s="1"/>
  <c r="T63" i="1"/>
  <c r="W63" i="1" s="1"/>
  <c r="R44" i="1"/>
  <c r="U44" i="1" s="1"/>
  <c r="R69" i="1"/>
  <c r="U69" i="1" s="1"/>
  <c r="T76" i="1"/>
  <c r="W76" i="1" s="1"/>
  <c r="R125" i="1"/>
  <c r="U125" i="1" s="1"/>
  <c r="R109" i="1"/>
  <c r="U109" i="1" s="1"/>
  <c r="R45" i="1"/>
  <c r="U45" i="1" s="1"/>
  <c r="T56" i="1"/>
  <c r="W56" i="1" s="1"/>
  <c r="T40" i="1"/>
  <c r="W40" i="1" s="1"/>
  <c r="S60" i="1"/>
  <c r="V60" i="1" s="1"/>
  <c r="S28" i="1"/>
  <c r="V28" i="1" s="1"/>
  <c r="R179" i="1"/>
  <c r="U179" i="1" s="1"/>
  <c r="R101" i="1"/>
  <c r="U101" i="1" s="1"/>
  <c r="T73" i="1"/>
  <c r="W73" i="1" s="1"/>
  <c r="T50" i="1"/>
  <c r="W50" i="1" s="1"/>
  <c r="R130" i="1"/>
  <c r="U130" i="1" s="1"/>
  <c r="R92" i="1"/>
  <c r="U92" i="1" s="1"/>
  <c r="T123" i="1"/>
  <c r="W123" i="1" s="1"/>
  <c r="S169" i="1"/>
  <c r="V169" i="1" s="1"/>
  <c r="S76" i="1"/>
  <c r="V76" i="1" s="1"/>
  <c r="T153" i="1"/>
  <c r="W153" i="1" s="1"/>
  <c r="S96" i="1"/>
  <c r="V96" i="1" s="1"/>
  <c r="R127" i="1"/>
  <c r="U127" i="1" s="1"/>
  <c r="R30" i="1"/>
  <c r="U30" i="1" s="1"/>
  <c r="R35" i="1"/>
  <c r="U35" i="1" s="1"/>
  <c r="R28" i="1"/>
  <c r="U28" i="1" s="1"/>
  <c r="S47" i="1"/>
  <c r="V47" i="1" s="1"/>
  <c r="R131" i="1"/>
  <c r="U131" i="1" s="1"/>
  <c r="R42" i="1"/>
  <c r="U42" i="1" s="1"/>
  <c r="S46" i="1"/>
  <c r="V46" i="1" s="1"/>
  <c r="T146" i="1"/>
  <c r="W146" i="1" s="1"/>
  <c r="S62" i="1"/>
  <c r="V62" i="1" s="1"/>
  <c r="R149" i="1"/>
  <c r="U149" i="1" s="1"/>
  <c r="S73" i="1"/>
  <c r="V73" i="1" s="1"/>
  <c r="T142" i="1"/>
  <c r="W142" i="1" s="1"/>
  <c r="S142" i="1"/>
  <c r="V142" i="1" s="1"/>
  <c r="R142" i="1"/>
  <c r="U142" i="1" s="1"/>
  <c r="S136" i="1"/>
  <c r="V136" i="1" s="1"/>
  <c r="R136" i="1"/>
  <c r="U136" i="1" s="1"/>
  <c r="T136" i="1"/>
  <c r="W136" i="1" s="1"/>
  <c r="R90" i="1"/>
  <c r="U90" i="1" s="1"/>
  <c r="T90" i="1"/>
  <c r="W90" i="1" s="1"/>
  <c r="S90" i="1"/>
  <c r="V90" i="1" s="1"/>
  <c r="R72" i="1"/>
  <c r="U72" i="1" s="1"/>
  <c r="S72" i="1"/>
  <c r="V72" i="1" s="1"/>
  <c r="T72" i="1"/>
  <c r="W72" i="1" s="1"/>
  <c r="R33" i="1"/>
  <c r="U33" i="1" s="1"/>
  <c r="S33" i="1"/>
  <c r="V33" i="1" s="1"/>
  <c r="T33" i="1"/>
  <c r="W33" i="1" s="1"/>
  <c r="S108" i="1"/>
  <c r="V108" i="1" s="1"/>
  <c r="T108" i="1"/>
  <c r="W108" i="1" s="1"/>
  <c r="R108" i="1"/>
  <c r="U108" i="1" s="1"/>
  <c r="R80" i="1"/>
  <c r="U80" i="1" s="1"/>
  <c r="S80" i="1"/>
  <c r="V80" i="1" s="1"/>
  <c r="T80" i="1"/>
  <c r="W80" i="1" s="1"/>
  <c r="T129" i="1"/>
  <c r="W129" i="1" s="1"/>
  <c r="R129" i="1"/>
  <c r="U129" i="1" s="1"/>
  <c r="S129" i="1"/>
  <c r="V129" i="1" s="1"/>
  <c r="R57" i="1"/>
  <c r="U57" i="1" s="1"/>
  <c r="S57" i="1"/>
  <c r="V57" i="1" s="1"/>
  <c r="T57" i="1"/>
  <c r="W57" i="1" s="1"/>
  <c r="R29" i="1"/>
  <c r="U29" i="1" s="1"/>
  <c r="S29" i="1"/>
  <c r="V29" i="1" s="1"/>
  <c r="T29" i="1"/>
  <c r="W29" i="1" s="1"/>
  <c r="R87" i="1"/>
  <c r="U87" i="1" s="1"/>
  <c r="T87" i="1"/>
  <c r="W87" i="1" s="1"/>
  <c r="S87" i="1"/>
  <c r="V87" i="1" s="1"/>
  <c r="T30" i="1"/>
  <c r="W30" i="1" s="1"/>
  <c r="S86" i="1"/>
  <c r="V86" i="1" s="1"/>
  <c r="S78" i="1"/>
  <c r="V78" i="1" s="1"/>
  <c r="R156" i="1"/>
  <c r="U156" i="1" s="1"/>
  <c r="R128" i="1"/>
  <c r="U128" i="1" s="1"/>
  <c r="R139" i="1"/>
  <c r="U139" i="1" s="1"/>
  <c r="S181" i="1"/>
  <c r="V181" i="1" s="1"/>
  <c r="S165" i="1"/>
  <c r="V165" i="1" s="1"/>
  <c r="S133" i="1"/>
  <c r="V133" i="1" s="1"/>
  <c r="S117" i="1"/>
  <c r="V117" i="1" s="1"/>
  <c r="S61" i="1"/>
  <c r="V61" i="1" s="1"/>
  <c r="T107" i="1"/>
  <c r="W107" i="1" s="1"/>
  <c r="T91" i="1"/>
  <c r="W91" i="1" s="1"/>
  <c r="S75" i="1"/>
  <c r="V75" i="1" s="1"/>
  <c r="S59" i="1"/>
  <c r="V59" i="1" s="1"/>
  <c r="S43" i="1"/>
  <c r="V43" i="1" s="1"/>
  <c r="S27" i="1"/>
  <c r="V27" i="1" s="1"/>
  <c r="T68" i="1"/>
  <c r="W68" i="1" s="1"/>
  <c r="T52" i="1"/>
  <c r="W52" i="1" s="1"/>
  <c r="T36" i="1"/>
  <c r="W36" i="1" s="1"/>
  <c r="R166" i="1"/>
  <c r="U166" i="1" s="1"/>
  <c r="S166" i="1"/>
  <c r="V166" i="1" s="1"/>
  <c r="T166" i="1"/>
  <c r="W166" i="1" s="1"/>
  <c r="R102" i="1"/>
  <c r="U102" i="1" s="1"/>
  <c r="S102" i="1"/>
  <c r="V102" i="1" s="1"/>
  <c r="T102" i="1"/>
  <c r="W102" i="1" s="1"/>
  <c r="R159" i="1"/>
  <c r="U159" i="1" s="1"/>
  <c r="S159" i="1"/>
  <c r="V159" i="1" s="1"/>
  <c r="T159" i="1"/>
  <c r="W159" i="1" s="1"/>
  <c r="S176" i="1"/>
  <c r="V176" i="1" s="1"/>
  <c r="T176" i="1"/>
  <c r="W176" i="1" s="1"/>
  <c r="R176" i="1"/>
  <c r="U176" i="1" s="1"/>
  <c r="S148" i="1"/>
  <c r="V148" i="1" s="1"/>
  <c r="R148" i="1"/>
  <c r="U148" i="1" s="1"/>
  <c r="T148" i="1"/>
  <c r="W148" i="1" s="1"/>
  <c r="S137" i="1"/>
  <c r="V137" i="1" s="1"/>
  <c r="R65" i="1"/>
  <c r="U65" i="1" s="1"/>
  <c r="R95" i="1"/>
  <c r="U95" i="1" s="1"/>
  <c r="T47" i="1"/>
  <c r="W47" i="1" s="1"/>
  <c r="T31" i="1"/>
  <c r="W31" i="1" s="1"/>
  <c r="R56" i="1"/>
  <c r="U56" i="1" s="1"/>
  <c r="R40" i="1"/>
  <c r="U40" i="1" s="1"/>
  <c r="R154" i="1"/>
  <c r="U154" i="1" s="1"/>
  <c r="T154" i="1"/>
  <c r="W154" i="1" s="1"/>
  <c r="S154" i="1"/>
  <c r="V154" i="1" s="1"/>
  <c r="S160" i="1"/>
  <c r="V160" i="1" s="1"/>
  <c r="T160" i="1"/>
  <c r="W160" i="1" s="1"/>
  <c r="R160" i="1"/>
  <c r="U160" i="1" s="1"/>
  <c r="S132" i="1"/>
  <c r="V132" i="1" s="1"/>
  <c r="R132" i="1"/>
  <c r="U132" i="1" s="1"/>
  <c r="T132" i="1"/>
  <c r="W132" i="1" s="1"/>
  <c r="T37" i="1"/>
  <c r="W37" i="1" s="1"/>
  <c r="S99" i="1"/>
  <c r="V99" i="1" s="1"/>
  <c r="S83" i="1"/>
  <c r="V83" i="1" s="1"/>
  <c r="S67" i="1"/>
  <c r="V67" i="1" s="1"/>
  <c r="T44" i="1"/>
  <c r="W44" i="1" s="1"/>
  <c r="T158" i="1"/>
  <c r="W158" i="1" s="1"/>
  <c r="S158" i="1"/>
  <c r="V158" i="1" s="1"/>
  <c r="R158" i="1"/>
  <c r="U158" i="1" s="1"/>
  <c r="T94" i="1"/>
  <c r="W94" i="1" s="1"/>
  <c r="S94" i="1"/>
  <c r="V94" i="1" s="1"/>
  <c r="R94" i="1"/>
  <c r="U94" i="1" s="1"/>
  <c r="S120" i="1"/>
  <c r="V120" i="1" s="1"/>
  <c r="R120" i="1"/>
  <c r="U120" i="1" s="1"/>
  <c r="T120" i="1"/>
  <c r="W120" i="1" s="1"/>
  <c r="S88" i="1"/>
  <c r="V88" i="1" s="1"/>
  <c r="R88" i="1"/>
  <c r="U88" i="1" s="1"/>
  <c r="T88" i="1"/>
  <c r="W88" i="1" s="1"/>
  <c r="S66" i="1"/>
  <c r="V66" i="1" s="1"/>
  <c r="T66" i="1"/>
  <c r="W66" i="1" s="1"/>
  <c r="R66" i="1"/>
  <c r="U66" i="1" s="1"/>
  <c r="T145" i="1"/>
  <c r="W145" i="1" s="1"/>
  <c r="R145" i="1"/>
  <c r="U145" i="1" s="1"/>
  <c r="S145" i="1"/>
  <c r="V145" i="1" s="1"/>
  <c r="R103" i="1"/>
  <c r="U103" i="1" s="1"/>
  <c r="T103" i="1"/>
  <c r="W103" i="1" s="1"/>
  <c r="S103" i="1"/>
  <c r="V103" i="1" s="1"/>
  <c r="T39" i="1"/>
  <c r="W39" i="1" s="1"/>
  <c r="R39" i="1"/>
  <c r="U39" i="1" s="1"/>
  <c r="S39" i="1"/>
  <c r="V39" i="1" s="1"/>
  <c r="R32" i="1"/>
  <c r="U32" i="1" s="1"/>
  <c r="S32" i="1"/>
  <c r="V32" i="1" s="1"/>
  <c r="T32" i="1"/>
  <c r="W32" i="1" s="1"/>
  <c r="S30" i="1"/>
  <c r="V30" i="1" s="1"/>
  <c r="R178" i="1"/>
  <c r="U178" i="1" s="1"/>
  <c r="S146" i="1"/>
  <c r="V146" i="1" s="1"/>
  <c r="T130" i="1"/>
  <c r="W130" i="1" s="1"/>
  <c r="T114" i="1"/>
  <c r="W114" i="1" s="1"/>
  <c r="T98" i="1"/>
  <c r="W98" i="1" s="1"/>
  <c r="R86" i="1"/>
  <c r="U86" i="1" s="1"/>
  <c r="S147" i="1"/>
  <c r="V147" i="1" s="1"/>
  <c r="S119" i="1"/>
  <c r="V119" i="1" s="1"/>
  <c r="T164" i="1"/>
  <c r="W164" i="1" s="1"/>
  <c r="T156" i="1"/>
  <c r="W156" i="1" s="1"/>
  <c r="T128" i="1"/>
  <c r="W128" i="1" s="1"/>
  <c r="T100" i="1"/>
  <c r="W100" i="1" s="1"/>
  <c r="T92" i="1"/>
  <c r="W92" i="1" s="1"/>
  <c r="S131" i="1"/>
  <c r="V131" i="1" s="1"/>
  <c r="S123" i="1"/>
  <c r="V123" i="1" s="1"/>
  <c r="T181" i="1"/>
  <c r="W181" i="1" s="1"/>
  <c r="T165" i="1"/>
  <c r="W165" i="1" s="1"/>
  <c r="T149" i="1"/>
  <c r="W149" i="1" s="1"/>
  <c r="T133" i="1"/>
  <c r="W133" i="1" s="1"/>
  <c r="T117" i="1"/>
  <c r="W117" i="1" s="1"/>
  <c r="T101" i="1"/>
  <c r="W101" i="1" s="1"/>
  <c r="R73" i="1"/>
  <c r="U73" i="1" s="1"/>
  <c r="R61" i="1"/>
  <c r="U61" i="1" s="1"/>
  <c r="S107" i="1"/>
  <c r="V107" i="1" s="1"/>
  <c r="S91" i="1"/>
  <c r="V91" i="1" s="1"/>
  <c r="R75" i="1"/>
  <c r="U75" i="1" s="1"/>
  <c r="R59" i="1"/>
  <c r="U59" i="1" s="1"/>
  <c r="R43" i="1"/>
  <c r="U43" i="1" s="1"/>
  <c r="R27" i="1"/>
  <c r="U27" i="1" s="1"/>
  <c r="S68" i="1"/>
  <c r="V68" i="1" s="1"/>
  <c r="S52" i="1"/>
  <c r="V52" i="1" s="1"/>
  <c r="S36" i="1"/>
  <c r="V36" i="1" s="1"/>
  <c r="S179" i="1"/>
  <c r="V179" i="1" s="1"/>
  <c r="R150" i="1"/>
  <c r="U150" i="1" s="1"/>
  <c r="S150" i="1"/>
  <c r="V150" i="1" s="1"/>
  <c r="T150" i="1"/>
  <c r="W150" i="1" s="1"/>
  <c r="R138" i="1"/>
  <c r="U138" i="1" s="1"/>
  <c r="T138" i="1"/>
  <c r="W138" i="1" s="1"/>
  <c r="S138" i="1"/>
  <c r="V138" i="1" s="1"/>
  <c r="R118" i="1"/>
  <c r="U118" i="1" s="1"/>
  <c r="S118" i="1"/>
  <c r="V118" i="1" s="1"/>
  <c r="T118" i="1"/>
  <c r="W118" i="1" s="1"/>
  <c r="S70" i="1"/>
  <c r="V70" i="1" s="1"/>
  <c r="T70" i="1"/>
  <c r="W70" i="1" s="1"/>
  <c r="R70" i="1"/>
  <c r="U70" i="1" s="1"/>
  <c r="R143" i="1"/>
  <c r="U143" i="1" s="1"/>
  <c r="S143" i="1"/>
  <c r="V143" i="1" s="1"/>
  <c r="T143" i="1"/>
  <c r="W143" i="1" s="1"/>
  <c r="S140" i="1"/>
  <c r="V140" i="1" s="1"/>
  <c r="T140" i="1"/>
  <c r="W140" i="1" s="1"/>
  <c r="R140" i="1"/>
  <c r="U140" i="1" s="1"/>
  <c r="R112" i="1"/>
  <c r="U112" i="1" s="1"/>
  <c r="R175" i="1"/>
  <c r="U175" i="1" s="1"/>
  <c r="S175" i="1"/>
  <c r="V175" i="1" s="1"/>
  <c r="T175" i="1"/>
  <c r="W175" i="1" s="1"/>
  <c r="R170" i="1"/>
  <c r="U170" i="1" s="1"/>
  <c r="T170" i="1"/>
  <c r="W170" i="1" s="1"/>
  <c r="S170" i="1"/>
  <c r="V170" i="1" s="1"/>
  <c r="R106" i="1"/>
  <c r="U106" i="1" s="1"/>
  <c r="T106" i="1"/>
  <c r="W106" i="1" s="1"/>
  <c r="S106" i="1"/>
  <c r="V106" i="1" s="1"/>
  <c r="S82" i="1"/>
  <c r="V82" i="1" s="1"/>
  <c r="T82" i="1"/>
  <c r="W82" i="1" s="1"/>
  <c r="R82" i="1"/>
  <c r="U82" i="1" s="1"/>
  <c r="S124" i="1"/>
  <c r="V124" i="1" s="1"/>
  <c r="T124" i="1"/>
  <c r="W124" i="1" s="1"/>
  <c r="R124" i="1"/>
  <c r="U124" i="1" s="1"/>
  <c r="R96" i="1"/>
  <c r="U96" i="1" s="1"/>
  <c r="S163" i="1"/>
  <c r="V163" i="1" s="1"/>
  <c r="T127" i="1"/>
  <c r="W127" i="1" s="1"/>
  <c r="S173" i="1"/>
  <c r="V173" i="1" s="1"/>
  <c r="S141" i="1"/>
  <c r="V141" i="1" s="1"/>
  <c r="T69" i="1"/>
  <c r="W69" i="1" s="1"/>
  <c r="T45" i="1"/>
  <c r="W45" i="1" s="1"/>
  <c r="S37" i="1"/>
  <c r="V37" i="1" s="1"/>
  <c r="T99" i="1"/>
  <c r="W99" i="1" s="1"/>
  <c r="T83" i="1"/>
  <c r="W83" i="1" s="1"/>
  <c r="R67" i="1"/>
  <c r="U67" i="1" s="1"/>
  <c r="S44" i="1"/>
  <c r="V44" i="1" s="1"/>
  <c r="T174" i="1"/>
  <c r="W174" i="1" s="1"/>
  <c r="S174" i="1"/>
  <c r="V174" i="1" s="1"/>
  <c r="R174" i="1"/>
  <c r="U174" i="1" s="1"/>
  <c r="T110" i="1"/>
  <c r="W110" i="1" s="1"/>
  <c r="S110" i="1"/>
  <c r="V110" i="1" s="1"/>
  <c r="R110" i="1"/>
  <c r="U110" i="1" s="1"/>
  <c r="S168" i="1"/>
  <c r="V168" i="1" s="1"/>
  <c r="R168" i="1"/>
  <c r="U168" i="1" s="1"/>
  <c r="T168" i="1"/>
  <c r="W168" i="1" s="1"/>
  <c r="S104" i="1"/>
  <c r="V104" i="1" s="1"/>
  <c r="R104" i="1"/>
  <c r="U104" i="1" s="1"/>
  <c r="T104" i="1"/>
  <c r="W104" i="1" s="1"/>
  <c r="R81" i="1"/>
  <c r="U81" i="1" s="1"/>
  <c r="T81" i="1"/>
  <c r="W81" i="1" s="1"/>
  <c r="S81" i="1"/>
  <c r="V81" i="1" s="1"/>
  <c r="S58" i="1"/>
  <c r="V58" i="1" s="1"/>
  <c r="T58" i="1"/>
  <c r="W58" i="1" s="1"/>
  <c r="R58" i="1"/>
  <c r="U58" i="1" s="1"/>
  <c r="R171" i="1"/>
  <c r="U171" i="1" s="1"/>
  <c r="S171" i="1"/>
  <c r="V171" i="1" s="1"/>
  <c r="T171" i="1"/>
  <c r="W171" i="1" s="1"/>
  <c r="S180" i="1"/>
  <c r="V180" i="1" s="1"/>
  <c r="R180" i="1"/>
  <c r="U180" i="1" s="1"/>
  <c r="T180" i="1"/>
  <c r="W180" i="1" s="1"/>
  <c r="T161" i="1"/>
  <c r="W161" i="1" s="1"/>
  <c r="R161" i="1"/>
  <c r="U161" i="1" s="1"/>
  <c r="S161" i="1"/>
  <c r="V161" i="1" s="1"/>
  <c r="T55" i="1"/>
  <c r="W55" i="1" s="1"/>
  <c r="R55" i="1"/>
  <c r="U55" i="1" s="1"/>
  <c r="S55" i="1"/>
  <c r="V55" i="1" s="1"/>
  <c r="R48" i="1"/>
  <c r="U48" i="1" s="1"/>
  <c r="S48" i="1"/>
  <c r="V48" i="1" s="1"/>
  <c r="T48" i="1"/>
  <c r="W48" i="1" s="1"/>
  <c r="R46" i="1"/>
  <c r="U46" i="1" s="1"/>
  <c r="T178" i="1"/>
  <c r="W178" i="1" s="1"/>
  <c r="R162" i="1"/>
  <c r="U162" i="1" s="1"/>
  <c r="R78" i="1"/>
  <c r="U78" i="1" s="1"/>
  <c r="R62" i="1"/>
  <c r="U62" i="1" s="1"/>
  <c r="T147" i="1"/>
  <c r="W147" i="1" s="1"/>
  <c r="T119" i="1"/>
  <c r="W119" i="1" s="1"/>
  <c r="R164" i="1"/>
  <c r="U164" i="1" s="1"/>
  <c r="R100" i="1"/>
  <c r="U100" i="1" s="1"/>
  <c r="T139" i="1"/>
  <c r="W139" i="1" s="1"/>
  <c r="T131" i="1"/>
  <c r="W131" i="1" s="1"/>
  <c r="R50" i="1"/>
  <c r="U50" i="1" s="1"/>
  <c r="T179" i="1"/>
  <c r="W179" i="1" s="1"/>
  <c r="R182" i="1"/>
  <c r="U182" i="1" s="1"/>
  <c r="S182" i="1"/>
  <c r="V182" i="1" s="1"/>
  <c r="T182" i="1"/>
  <c r="W182" i="1" s="1"/>
  <c r="R134" i="1"/>
  <c r="U134" i="1" s="1"/>
  <c r="S134" i="1"/>
  <c r="V134" i="1" s="1"/>
  <c r="T134" i="1"/>
  <c r="W134" i="1" s="1"/>
  <c r="R122" i="1"/>
  <c r="U122" i="1" s="1"/>
  <c r="T122" i="1"/>
  <c r="W122" i="1" s="1"/>
  <c r="S122" i="1"/>
  <c r="V122" i="1" s="1"/>
  <c r="R155" i="1"/>
  <c r="U155" i="1" s="1"/>
  <c r="S155" i="1"/>
  <c r="V155" i="1" s="1"/>
  <c r="T155" i="1"/>
  <c r="W155" i="1" s="1"/>
  <c r="T126" i="1"/>
  <c r="W126" i="1" s="1"/>
  <c r="S126" i="1"/>
  <c r="V126" i="1" s="1"/>
  <c r="R126" i="1"/>
  <c r="U126" i="1" s="1"/>
  <c r="S152" i="1"/>
  <c r="V152" i="1" s="1"/>
  <c r="R152" i="1"/>
  <c r="U152" i="1" s="1"/>
  <c r="T152" i="1"/>
  <c r="W152" i="1" s="1"/>
  <c r="T97" i="1"/>
  <c r="W97" i="1" s="1"/>
  <c r="R97" i="1"/>
  <c r="U97" i="1" s="1"/>
  <c r="S97" i="1"/>
  <c r="V97" i="1" s="1"/>
  <c r="S74" i="1"/>
  <c r="V74" i="1" s="1"/>
  <c r="T74" i="1"/>
  <c r="W74" i="1" s="1"/>
  <c r="R74" i="1"/>
  <c r="U74" i="1" s="1"/>
  <c r="R49" i="1"/>
  <c r="U49" i="1" s="1"/>
  <c r="S49" i="1"/>
  <c r="V49" i="1" s="1"/>
  <c r="T49" i="1"/>
  <c r="W49" i="1" s="1"/>
  <c r="R151" i="1"/>
  <c r="U151" i="1" s="1"/>
  <c r="T151" i="1"/>
  <c r="W151" i="1" s="1"/>
  <c r="S151" i="1"/>
  <c r="V151" i="1" s="1"/>
  <c r="S172" i="1"/>
  <c r="V172" i="1" s="1"/>
  <c r="T172" i="1"/>
  <c r="W172" i="1" s="1"/>
  <c r="R172" i="1"/>
  <c r="U172" i="1" s="1"/>
  <c r="S144" i="1"/>
  <c r="V144" i="1" s="1"/>
  <c r="T144" i="1"/>
  <c r="W144" i="1" s="1"/>
  <c r="R144" i="1"/>
  <c r="U144" i="1" s="1"/>
  <c r="S116" i="1"/>
  <c r="V116" i="1" s="1"/>
  <c r="R116" i="1"/>
  <c r="U116" i="1" s="1"/>
  <c r="T116" i="1"/>
  <c r="W116" i="1" s="1"/>
  <c r="T177" i="1"/>
  <c r="W177" i="1" s="1"/>
  <c r="R177" i="1"/>
  <c r="U177" i="1" s="1"/>
  <c r="S177" i="1"/>
  <c r="V177" i="1" s="1"/>
  <c r="T113" i="1"/>
  <c r="W113" i="1" s="1"/>
  <c r="R113" i="1"/>
  <c r="U113" i="1" s="1"/>
  <c r="S113" i="1"/>
  <c r="V113" i="1" s="1"/>
  <c r="T89" i="1"/>
  <c r="W89" i="1" s="1"/>
  <c r="S89" i="1"/>
  <c r="V89" i="1" s="1"/>
  <c r="R89" i="1"/>
  <c r="U89" i="1" s="1"/>
  <c r="T71" i="1"/>
  <c r="W71" i="1" s="1"/>
  <c r="R71" i="1"/>
  <c r="U71" i="1" s="1"/>
  <c r="S71" i="1"/>
  <c r="V71" i="1" s="1"/>
  <c r="R64" i="1"/>
  <c r="U64" i="1" s="1"/>
  <c r="S64" i="1"/>
  <c r="V64" i="1" s="1"/>
  <c r="T64" i="1"/>
  <c r="W64" i="1" s="1"/>
  <c r="X27" i="1" l="1"/>
  <c r="Y27" i="1" s="1"/>
  <c r="X25" i="1"/>
  <c r="Y25" i="1" s="1"/>
  <c r="X21" i="1"/>
  <c r="Y21" i="1" s="1"/>
  <c r="X19" i="1"/>
  <c r="Y19" i="1" s="1"/>
  <c r="X14" i="1"/>
  <c r="Y14" i="1" s="1"/>
  <c r="X23" i="1"/>
  <c r="Y23" i="1" s="1"/>
  <c r="X16" i="1"/>
  <c r="Y16" i="1" s="1"/>
  <c r="X29" i="1"/>
  <c r="Y29" i="1" s="1"/>
  <c r="X28" i="1"/>
  <c r="Y28" i="1" s="1"/>
  <c r="X11" i="1"/>
  <c r="X18" i="1"/>
  <c r="Y18" i="1" s="1"/>
  <c r="X12" i="1"/>
  <c r="Y12" i="1" s="1"/>
  <c r="X15" i="1"/>
  <c r="Y15" i="1" s="1"/>
  <c r="X17" i="1"/>
  <c r="Y17" i="1" s="1"/>
  <c r="X26" i="1"/>
  <c r="Y26" i="1" s="1"/>
  <c r="X20" i="1"/>
  <c r="Y20" i="1" s="1"/>
  <c r="X13" i="1"/>
  <c r="Y13" i="1" s="1"/>
  <c r="X24" i="1"/>
  <c r="Y24" i="1" s="1"/>
  <c r="X22" i="1"/>
  <c r="Y22" i="1" s="1"/>
  <c r="Q1" i="1"/>
  <c r="X190" i="1"/>
  <c r="X189" i="1"/>
  <c r="X185" i="1"/>
  <c r="X187" i="1"/>
  <c r="X184" i="1"/>
  <c r="X183" i="1"/>
  <c r="X186" i="1"/>
  <c r="X188" i="1"/>
  <c r="X121" i="1"/>
  <c r="Y121" i="1" s="1"/>
  <c r="X137" i="1"/>
  <c r="X36" i="1"/>
  <c r="X77" i="1"/>
  <c r="X45" i="1"/>
  <c r="X125" i="1"/>
  <c r="X107" i="1"/>
  <c r="X60" i="1"/>
  <c r="X46" i="1"/>
  <c r="X38" i="1"/>
  <c r="X59" i="1"/>
  <c r="X61" i="1"/>
  <c r="X153" i="1"/>
  <c r="X53" i="1"/>
  <c r="X85" i="1"/>
  <c r="X54" i="1"/>
  <c r="X109" i="1"/>
  <c r="X63" i="1"/>
  <c r="X115" i="1"/>
  <c r="X41" i="1"/>
  <c r="X101" i="1"/>
  <c r="X92" i="1"/>
  <c r="X40" i="1"/>
  <c r="X95" i="1"/>
  <c r="X76" i="1"/>
  <c r="X93" i="1"/>
  <c r="X48" i="1"/>
  <c r="X171" i="1"/>
  <c r="X98" i="1"/>
  <c r="X65" i="1"/>
  <c r="X34" i="1"/>
  <c r="X51" i="1"/>
  <c r="X111" i="1"/>
  <c r="X135" i="1"/>
  <c r="X105" i="1"/>
  <c r="X42" i="1"/>
  <c r="X35" i="1"/>
  <c r="X52" i="1"/>
  <c r="X123" i="1"/>
  <c r="X147" i="1"/>
  <c r="X143" i="1"/>
  <c r="X44" i="1"/>
  <c r="X69" i="1"/>
  <c r="X163" i="1"/>
  <c r="X175" i="1"/>
  <c r="X169" i="1"/>
  <c r="X84" i="1"/>
  <c r="X167" i="1"/>
  <c r="X79" i="1"/>
  <c r="X164" i="1"/>
  <c r="X96" i="1"/>
  <c r="X73" i="1"/>
  <c r="X112" i="1"/>
  <c r="X157" i="1"/>
  <c r="X31" i="1"/>
  <c r="X119" i="1"/>
  <c r="X127" i="1"/>
  <c r="X43" i="1"/>
  <c r="X117" i="1"/>
  <c r="X50" i="1"/>
  <c r="X62" i="1"/>
  <c r="X141" i="1"/>
  <c r="X149" i="1"/>
  <c r="X30" i="1"/>
  <c r="X87" i="1"/>
  <c r="X80" i="1"/>
  <c r="X173" i="1"/>
  <c r="X91" i="1"/>
  <c r="X47" i="1"/>
  <c r="X71" i="1"/>
  <c r="X116" i="1"/>
  <c r="X100" i="1"/>
  <c r="X180" i="1"/>
  <c r="X104" i="1"/>
  <c r="X174" i="1"/>
  <c r="X146" i="1"/>
  <c r="X39" i="1"/>
  <c r="X99" i="1"/>
  <c r="X132" i="1"/>
  <c r="X148" i="1"/>
  <c r="X181" i="1"/>
  <c r="X129" i="1"/>
  <c r="X90" i="1"/>
  <c r="X142" i="1"/>
  <c r="X113" i="1"/>
  <c r="X97" i="1"/>
  <c r="X55" i="1"/>
  <c r="X37" i="1"/>
  <c r="X150" i="1"/>
  <c r="X114" i="1"/>
  <c r="X32" i="1"/>
  <c r="X66" i="1"/>
  <c r="X88" i="1"/>
  <c r="X158" i="1"/>
  <c r="X160" i="1"/>
  <c r="X56" i="1"/>
  <c r="X176" i="1"/>
  <c r="X102" i="1"/>
  <c r="X133" i="1"/>
  <c r="X136" i="1"/>
  <c r="X78" i="1"/>
  <c r="X179" i="1"/>
  <c r="X162" i="1"/>
  <c r="X68" i="1"/>
  <c r="X75" i="1"/>
  <c r="X131" i="1"/>
  <c r="X130" i="1"/>
  <c r="X83" i="1"/>
  <c r="X165" i="1"/>
  <c r="X177" i="1"/>
  <c r="X172" i="1"/>
  <c r="X49" i="1"/>
  <c r="X152" i="1"/>
  <c r="X122" i="1"/>
  <c r="X161" i="1"/>
  <c r="X58" i="1"/>
  <c r="X110" i="1"/>
  <c r="X82" i="1"/>
  <c r="X170" i="1"/>
  <c r="X70" i="1"/>
  <c r="X94" i="1"/>
  <c r="X154" i="1"/>
  <c r="X159" i="1"/>
  <c r="X128" i="1"/>
  <c r="X108" i="1"/>
  <c r="X72" i="1"/>
  <c r="X89" i="1"/>
  <c r="X144" i="1"/>
  <c r="X151" i="1"/>
  <c r="X74" i="1"/>
  <c r="X155" i="1"/>
  <c r="X182" i="1"/>
  <c r="X81" i="1"/>
  <c r="X124" i="1"/>
  <c r="X106" i="1"/>
  <c r="X118" i="1"/>
  <c r="X86" i="1"/>
  <c r="X103" i="1"/>
  <c r="X156" i="1"/>
  <c r="X57" i="1"/>
  <c r="X33" i="1"/>
  <c r="X64" i="1"/>
  <c r="X126" i="1"/>
  <c r="X134" i="1"/>
  <c r="X168" i="1"/>
  <c r="X67" i="1"/>
  <c r="X140" i="1"/>
  <c r="X138" i="1"/>
  <c r="X178" i="1"/>
  <c r="X145" i="1"/>
  <c r="X120" i="1"/>
  <c r="X166" i="1"/>
  <c r="X139" i="1"/>
  <c r="V6" i="1" l="1"/>
  <c r="Y11" i="1"/>
  <c r="T6" i="1"/>
  <c r="U6" i="1"/>
  <c r="Y124" i="1"/>
  <c r="Y81" i="1"/>
  <c r="Y95" i="1"/>
  <c r="Y156" i="1"/>
  <c r="Y160" i="1"/>
  <c r="Y90" i="1"/>
  <c r="Y100" i="1"/>
  <c r="Y62" i="1"/>
  <c r="Y79" i="1"/>
  <c r="Y123" i="1"/>
  <c r="Y98" i="1"/>
  <c r="Y41" i="1"/>
  <c r="Y178" i="1"/>
  <c r="Y103" i="1"/>
  <c r="Y144" i="1"/>
  <c r="Y82" i="1"/>
  <c r="Y131" i="1"/>
  <c r="Y158" i="1"/>
  <c r="Y129" i="1"/>
  <c r="Y116" i="1"/>
  <c r="Y50" i="1"/>
  <c r="Y167" i="1"/>
  <c r="Y52" i="1"/>
  <c r="Y171" i="1"/>
  <c r="Y115" i="1"/>
  <c r="Y46" i="1"/>
  <c r="Y37" i="1"/>
  <c r="Y133" i="1"/>
  <c r="Y117" i="1"/>
  <c r="Y69" i="1"/>
  <c r="Y44" i="1"/>
  <c r="Y102" i="1"/>
  <c r="Y130" i="1"/>
  <c r="Y110" i="1"/>
  <c r="Y48" i="1"/>
  <c r="Y42" i="1"/>
  <c r="Y136" i="1"/>
  <c r="Y94" i="1"/>
  <c r="Y166" i="1"/>
  <c r="Y145" i="1"/>
  <c r="Y138" i="1"/>
  <c r="Y75" i="1"/>
  <c r="Y84" i="1"/>
  <c r="Y60" i="1"/>
  <c r="Y72" i="1"/>
  <c r="Y66" i="1"/>
  <c r="Y43" i="1"/>
  <c r="Y67" i="1"/>
  <c r="Y108" i="1"/>
  <c r="Y162" i="1"/>
  <c r="Y32" i="1"/>
  <c r="Y148" i="1"/>
  <c r="Y47" i="1"/>
  <c r="Y127" i="1"/>
  <c r="Y169" i="1"/>
  <c r="Y105" i="1"/>
  <c r="Y93" i="1"/>
  <c r="Y54" i="1"/>
  <c r="Y157" i="1"/>
  <c r="Y146" i="1"/>
  <c r="Y182" i="1"/>
  <c r="Y170" i="1"/>
  <c r="Y89" i="1"/>
  <c r="Y71" i="1"/>
  <c r="Y63" i="1"/>
  <c r="Y68" i="1"/>
  <c r="Y181" i="1"/>
  <c r="Y109" i="1"/>
  <c r="Y161" i="1"/>
  <c r="Y168" i="1"/>
  <c r="Y118" i="1"/>
  <c r="Y128" i="1"/>
  <c r="Y122" i="1"/>
  <c r="Y179" i="1"/>
  <c r="Y114" i="1"/>
  <c r="Y132" i="1"/>
  <c r="Y91" i="1"/>
  <c r="Y119" i="1"/>
  <c r="Y175" i="1"/>
  <c r="Y85" i="1"/>
  <c r="Y125" i="1"/>
  <c r="Y154" i="1"/>
  <c r="Y172" i="1"/>
  <c r="Y33" i="1"/>
  <c r="Y151" i="1"/>
  <c r="Y86" i="1"/>
  <c r="Y88" i="1"/>
  <c r="Y35" i="1"/>
  <c r="Y140" i="1"/>
  <c r="Y58" i="1"/>
  <c r="Y107" i="1"/>
  <c r="Y134" i="1"/>
  <c r="Y106" i="1"/>
  <c r="Y159" i="1"/>
  <c r="Y152" i="1"/>
  <c r="Y78" i="1"/>
  <c r="Y150" i="1"/>
  <c r="Y99" i="1"/>
  <c r="Y173" i="1"/>
  <c r="Y31" i="1"/>
  <c r="Y163" i="1"/>
  <c r="Y135" i="1"/>
  <c r="Y76" i="1"/>
  <c r="Y53" i="1"/>
  <c r="Y45" i="1"/>
  <c r="Y49" i="1"/>
  <c r="Y111" i="1"/>
  <c r="Y77" i="1"/>
  <c r="Y64" i="1"/>
  <c r="Y153" i="1"/>
  <c r="Y36" i="1"/>
  <c r="Y39" i="1"/>
  <c r="Y87" i="1"/>
  <c r="Y174" i="1"/>
  <c r="Y137" i="1"/>
  <c r="Y126" i="1"/>
  <c r="Y139" i="1"/>
  <c r="Y112" i="1"/>
  <c r="Y97" i="1"/>
  <c r="Y73" i="1"/>
  <c r="Y51" i="1"/>
  <c r="Y40" i="1"/>
  <c r="Y57" i="1"/>
  <c r="Y149" i="1"/>
  <c r="Y80" i="1"/>
  <c r="Y55" i="1"/>
  <c r="Y177" i="1"/>
  <c r="Y30" i="1"/>
  <c r="Y143" i="1"/>
  <c r="Y61" i="1"/>
  <c r="Y120" i="1"/>
  <c r="Y155" i="1"/>
  <c r="Y165" i="1"/>
  <c r="Y176" i="1"/>
  <c r="Y113" i="1"/>
  <c r="Y104" i="1"/>
  <c r="Y96" i="1"/>
  <c r="Y34" i="1"/>
  <c r="Y92" i="1"/>
  <c r="Y59" i="1"/>
  <c r="Y74" i="1"/>
  <c r="Y70" i="1"/>
  <c r="Y83" i="1"/>
  <c r="Y56" i="1"/>
  <c r="Y142" i="1"/>
  <c r="Y180" i="1"/>
  <c r="Y141" i="1"/>
  <c r="Y164" i="1"/>
  <c r="Y147" i="1"/>
  <c r="Y65" i="1"/>
  <c r="Y101" i="1"/>
  <c r="Y38" i="1"/>
  <c r="W7" i="1" l="1"/>
  <c r="W6" i="1"/>
  <c r="T1" i="1"/>
  <c r="Z11" i="1" l="1"/>
  <c r="AA11" i="1" s="1"/>
  <c r="Z74" i="1"/>
  <c r="AA74" i="1" s="1"/>
  <c r="Z78" i="1"/>
  <c r="AA78" i="1" s="1"/>
  <c r="Z83" i="1"/>
  <c r="AA83" i="1" s="1"/>
  <c r="Z76" i="1"/>
  <c r="AA76" i="1" s="1"/>
  <c r="Z111" i="1"/>
  <c r="AA111" i="1" s="1"/>
  <c r="Z153" i="1"/>
  <c r="AA153" i="1" s="1"/>
  <c r="Z24" i="1"/>
  <c r="AA24" i="1" s="1"/>
  <c r="Z128" i="1"/>
  <c r="AA128" i="1" s="1"/>
  <c r="Z119" i="1"/>
  <c r="AA119" i="1" s="1"/>
  <c r="Z66" i="1"/>
  <c r="AA66" i="1" s="1"/>
  <c r="Z18" i="1"/>
  <c r="AA18" i="1" s="1"/>
  <c r="Z19" i="1"/>
  <c r="AA19" i="1" s="1"/>
  <c r="Z109" i="1"/>
  <c r="AA109" i="1" s="1"/>
  <c r="Z110" i="1"/>
  <c r="AA110" i="1" s="1"/>
  <c r="Z130" i="1"/>
  <c r="AA130" i="1" s="1"/>
  <c r="Z65" i="1"/>
  <c r="AA65" i="1" s="1"/>
  <c r="Z170" i="1"/>
  <c r="AA170" i="1" s="1"/>
  <c r="Z57" i="1"/>
  <c r="AA57" i="1" s="1"/>
  <c r="Z125" i="1"/>
  <c r="AA125" i="1" s="1"/>
  <c r="Z38" i="1"/>
  <c r="AA38" i="1" s="1"/>
  <c r="Z177" i="1"/>
  <c r="AA177" i="1" s="1"/>
  <c r="Z39" i="1"/>
  <c r="AA39" i="1" s="1"/>
  <c r="Z63" i="1"/>
  <c r="AA63" i="1" s="1"/>
  <c r="Z165" i="1"/>
  <c r="AA165" i="1" s="1"/>
  <c r="Z121" i="1"/>
  <c r="AA121" i="1" s="1"/>
  <c r="Z33" i="1"/>
  <c r="AA33" i="1" s="1"/>
  <c r="Z124" i="1"/>
  <c r="AA124" i="1" s="1"/>
  <c r="Z186" i="1"/>
  <c r="Z25" i="1"/>
  <c r="AA25" i="1" s="1"/>
  <c r="Z15" i="1"/>
  <c r="AA15" i="1" s="1"/>
  <c r="Z12" i="1"/>
  <c r="AA12" i="1" s="1"/>
  <c r="Z52" i="1"/>
  <c r="AA52" i="1" s="1"/>
  <c r="Z150" i="1"/>
  <c r="AA150" i="1" s="1"/>
  <c r="Z48" i="1"/>
  <c r="AA48" i="1" s="1"/>
  <c r="Z136" i="1"/>
  <c r="AA136" i="1" s="1"/>
  <c r="Z31" i="1"/>
  <c r="AA31" i="1" s="1"/>
  <c r="Z154" i="1"/>
  <c r="AA154" i="1" s="1"/>
  <c r="Z141" i="1"/>
  <c r="AA141" i="1" s="1"/>
  <c r="Z104" i="1"/>
  <c r="AA104" i="1" s="1"/>
  <c r="Z90" i="1"/>
  <c r="AA90" i="1" s="1"/>
  <c r="Z135" i="1"/>
  <c r="AA135" i="1" s="1"/>
  <c r="Z143" i="1"/>
  <c r="AA143" i="1" s="1"/>
  <c r="Z190" i="1"/>
  <c r="Z47" i="1"/>
  <c r="AA47" i="1" s="1"/>
  <c r="Z49" i="1"/>
  <c r="AA49" i="1" s="1"/>
  <c r="Z34" i="1"/>
  <c r="AA34" i="1" s="1"/>
  <c r="Z180" i="1"/>
  <c r="AA180" i="1" s="1"/>
  <c r="Z43" i="1"/>
  <c r="AA43" i="1" s="1"/>
  <c r="Z172" i="1"/>
  <c r="AA172" i="1" s="1"/>
  <c r="Z94" i="1"/>
  <c r="AA94" i="1" s="1"/>
  <c r="Z70" i="1"/>
  <c r="AA70" i="1" s="1"/>
  <c r="Z162" i="1"/>
  <c r="AA162" i="1" s="1"/>
  <c r="Z148" i="1"/>
  <c r="AA148" i="1" s="1"/>
  <c r="Z73" i="1"/>
  <c r="AA73" i="1" s="1"/>
  <c r="Z108" i="1"/>
  <c r="AA108" i="1" s="1"/>
  <c r="Z30" i="1"/>
  <c r="AA30" i="1" s="1"/>
  <c r="Z44" i="1"/>
  <c r="AA44" i="1" s="1"/>
  <c r="Z20" i="1"/>
  <c r="AA20" i="1" s="1"/>
  <c r="Z99" i="1"/>
  <c r="AA99" i="1" s="1"/>
  <c r="Z100" i="1"/>
  <c r="AA100" i="1" s="1"/>
  <c r="Z96" i="1"/>
  <c r="AA96" i="1" s="1"/>
  <c r="Z184" i="1"/>
  <c r="Z61" i="1"/>
  <c r="AA61" i="1" s="1"/>
  <c r="Z120" i="1"/>
  <c r="AA120" i="1" s="1"/>
  <c r="Z41" i="1"/>
  <c r="AA41" i="1" s="1"/>
  <c r="Z166" i="1"/>
  <c r="AA166" i="1" s="1"/>
  <c r="Z115" i="1"/>
  <c r="AA115" i="1" s="1"/>
  <c r="Z189" i="1"/>
  <c r="Z42" i="1"/>
  <c r="AA42" i="1" s="1"/>
  <c r="Z160" i="1"/>
  <c r="AA160" i="1" s="1"/>
  <c r="Z161" i="1"/>
  <c r="AA161" i="1" s="1"/>
  <c r="Z36" i="1"/>
  <c r="AA36" i="1" s="1"/>
  <c r="Z117" i="1"/>
  <c r="AA117" i="1" s="1"/>
  <c r="Z79" i="1"/>
  <c r="AA79" i="1" s="1"/>
  <c r="Z75" i="1"/>
  <c r="AA75" i="1" s="1"/>
  <c r="Z98" i="1"/>
  <c r="AA98" i="1" s="1"/>
  <c r="Z22" i="1"/>
  <c r="AA22" i="1" s="1"/>
  <c r="Z68" i="1"/>
  <c r="AA68" i="1" s="1"/>
  <c r="Z147" i="1"/>
  <c r="AA147" i="1" s="1"/>
  <c r="Z93" i="1"/>
  <c r="AA93" i="1" s="1"/>
  <c r="Z188" i="1"/>
  <c r="Z35" i="1"/>
  <c r="AA35" i="1" s="1"/>
  <c r="Z175" i="1"/>
  <c r="AA175" i="1" s="1"/>
  <c r="Z84" i="1"/>
  <c r="AA84" i="1" s="1"/>
  <c r="Z146" i="1"/>
  <c r="AA146" i="1" s="1"/>
  <c r="Z53" i="1"/>
  <c r="AA53" i="1" s="1"/>
  <c r="Z88" i="1"/>
  <c r="AA88" i="1" s="1"/>
  <c r="Z103" i="1"/>
  <c r="AA103" i="1" s="1"/>
  <c r="Z156" i="1"/>
  <c r="AA156" i="1" s="1"/>
  <c r="Z159" i="1"/>
  <c r="AA159" i="1" s="1"/>
  <c r="Z179" i="1"/>
  <c r="AA179" i="1" s="1"/>
  <c r="Z105" i="1"/>
  <c r="AA105" i="1" s="1"/>
  <c r="Z21" i="1"/>
  <c r="AA21" i="1" s="1"/>
  <c r="Z77" i="1"/>
  <c r="AA77" i="1" s="1"/>
  <c r="Z134" i="1"/>
  <c r="AA134" i="1" s="1"/>
  <c r="Z116" i="1"/>
  <c r="AA116" i="1" s="1"/>
  <c r="Z123" i="1"/>
  <c r="AA123" i="1" s="1"/>
  <c r="Z16" i="1"/>
  <c r="AA16" i="1" s="1"/>
  <c r="Z26" i="1"/>
  <c r="AA26" i="1" s="1"/>
  <c r="Z107" i="1"/>
  <c r="AA107" i="1" s="1"/>
  <c r="Z28" i="1"/>
  <c r="AA28" i="1" s="1"/>
  <c r="Z92" i="1"/>
  <c r="AA92" i="1" s="1"/>
  <c r="Z129" i="1"/>
  <c r="AA129" i="1" s="1"/>
  <c r="Z112" i="1"/>
  <c r="AA112" i="1" s="1"/>
  <c r="Z46" i="1"/>
  <c r="AA46" i="1" s="1"/>
  <c r="Z17" i="1"/>
  <c r="AA17" i="1" s="1"/>
  <c r="Z122" i="1"/>
  <c r="AA122" i="1" s="1"/>
  <c r="Z80" i="1"/>
  <c r="AA80" i="1" s="1"/>
  <c r="Z58" i="1"/>
  <c r="AA58" i="1" s="1"/>
  <c r="Z13" i="1"/>
  <c r="AA13" i="1" s="1"/>
  <c r="Z144" i="1"/>
  <c r="AA144" i="1" s="1"/>
  <c r="Z45" i="1"/>
  <c r="AA45" i="1" s="1"/>
  <c r="Z37" i="1"/>
  <c r="AA37" i="1" s="1"/>
  <c r="Z137" i="1"/>
  <c r="AA137" i="1" s="1"/>
  <c r="Z139" i="1"/>
  <c r="AA139" i="1" s="1"/>
  <c r="Z171" i="1"/>
  <c r="AA171" i="1" s="1"/>
  <c r="Z56" i="1"/>
  <c r="AA56" i="1" s="1"/>
  <c r="Z32" i="1"/>
  <c r="AA32" i="1" s="1"/>
  <c r="Z185" i="1"/>
  <c r="Z54" i="1"/>
  <c r="AA54" i="1" s="1"/>
  <c r="Z50" i="1"/>
  <c r="AA50" i="1" s="1"/>
  <c r="Z174" i="1"/>
  <c r="AA174" i="1" s="1"/>
  <c r="Z102" i="1"/>
  <c r="AA102" i="1" s="1"/>
  <c r="Z14" i="1"/>
  <c r="AA14" i="1" s="1"/>
  <c r="Z72" i="1"/>
  <c r="AA72" i="1" s="1"/>
  <c r="Z113" i="1"/>
  <c r="AA113" i="1" s="1"/>
  <c r="Z81" i="1"/>
  <c r="AA81" i="1" s="1"/>
  <c r="Z181" i="1"/>
  <c r="AA181" i="1" s="1"/>
  <c r="Z69" i="1"/>
  <c r="AA69" i="1" s="1"/>
  <c r="Z106" i="1"/>
  <c r="AA106" i="1" s="1"/>
  <c r="Z29" i="1"/>
  <c r="AA29" i="1" s="1"/>
  <c r="Z140" i="1"/>
  <c r="AA140" i="1" s="1"/>
  <c r="Z40" i="1"/>
  <c r="AA40" i="1" s="1"/>
  <c r="Z67" i="1"/>
  <c r="AA67" i="1" s="1"/>
  <c r="Z51" i="1"/>
  <c r="AA51" i="1" s="1"/>
  <c r="Z60" i="1"/>
  <c r="AA60" i="1" s="1"/>
  <c r="Z132" i="1"/>
  <c r="AA132" i="1" s="1"/>
  <c r="Z59" i="1"/>
  <c r="AA59" i="1" s="1"/>
  <c r="Z62" i="1"/>
  <c r="AA62" i="1" s="1"/>
  <c r="Z118" i="1"/>
  <c r="AA118" i="1" s="1"/>
  <c r="Z173" i="1"/>
  <c r="AA173" i="1" s="1"/>
  <c r="Z164" i="1"/>
  <c r="AA164" i="1" s="1"/>
  <c r="Z127" i="1"/>
  <c r="AA127" i="1" s="1"/>
  <c r="Z163" i="1"/>
  <c r="AA163" i="1" s="1"/>
  <c r="Z169" i="1"/>
  <c r="AA169" i="1" s="1"/>
  <c r="Z86" i="1"/>
  <c r="AA86" i="1" s="1"/>
  <c r="Z178" i="1"/>
  <c r="AA178" i="1" s="1"/>
  <c r="Z91" i="1"/>
  <c r="AA91" i="1" s="1"/>
  <c r="Z187" i="1"/>
  <c r="Z138" i="1"/>
  <c r="AA138" i="1" s="1"/>
  <c r="Z149" i="1"/>
  <c r="AA149" i="1" s="1"/>
  <c r="Z64" i="1"/>
  <c r="AA64" i="1" s="1"/>
  <c r="Z168" i="1"/>
  <c r="AA168" i="1" s="1"/>
  <c r="Z157" i="1"/>
  <c r="AA157" i="1" s="1"/>
  <c r="Z55" i="1"/>
  <c r="AA55" i="1" s="1"/>
  <c r="Z126" i="1"/>
  <c r="AA126" i="1" s="1"/>
  <c r="Z27" i="1"/>
  <c r="AA27" i="1" s="1"/>
  <c r="Z114" i="1"/>
  <c r="AA114" i="1" s="1"/>
  <c r="Z151" i="1"/>
  <c r="AA151" i="1" s="1"/>
  <c r="Z87" i="1"/>
  <c r="AA87" i="1" s="1"/>
  <c r="Z23" i="1"/>
  <c r="AA23" i="1" s="1"/>
  <c r="Z183" i="1"/>
  <c r="Z89" i="1"/>
  <c r="AA89" i="1" s="1"/>
  <c r="Z142" i="1"/>
  <c r="AA142" i="1" s="1"/>
  <c r="Z82" i="1"/>
  <c r="AA82" i="1" s="1"/>
  <c r="Z131" i="1"/>
  <c r="AA131" i="1" s="1"/>
  <c r="Z152" i="1"/>
  <c r="AA152" i="1" s="1"/>
  <c r="Z182" i="1"/>
  <c r="AA182" i="1" s="1"/>
  <c r="Z158" i="1"/>
  <c r="AA158" i="1" s="1"/>
  <c r="Z176" i="1"/>
  <c r="AA176" i="1" s="1"/>
  <c r="Z97" i="1"/>
  <c r="AA97" i="1" s="1"/>
  <c r="Z145" i="1"/>
  <c r="AA145" i="1" s="1"/>
  <c r="Z95" i="1"/>
  <c r="AA95" i="1" s="1"/>
  <c r="Z101" i="1"/>
  <c r="AA101" i="1" s="1"/>
  <c r="Z71" i="1"/>
  <c r="AA71" i="1" s="1"/>
  <c r="Z85" i="1"/>
  <c r="AA85" i="1" s="1"/>
  <c r="Z167" i="1"/>
  <c r="AA167" i="1" s="1"/>
  <c r="Z133" i="1"/>
  <c r="AA133" i="1" s="1"/>
  <c r="Z155" i="1"/>
  <c r="AA155" i="1" s="1"/>
  <c r="X6" i="1" l="1"/>
</calcChain>
</file>

<file path=xl/connections.xml><?xml version="1.0" encoding="utf-8"?>
<connections xmlns="http://schemas.openxmlformats.org/spreadsheetml/2006/main">
  <connection id="1" name="set1stat-analysis-1-5-2007" type="6" refreshedVersion="5" background="1" saveData="1">
    <textPr codePage="437" sourceFile="I:\HealthInformaticsCertificate\HINF539-MGMT539\Hong\Week5\set1stat-analysis-1-5-2007.txt" tab="0" delimiter="|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<sst xmlns="http://schemas.openxmlformats.org/spreadsheetml/2006/main" count="39" uniqueCount="39">
  <si>
    <t>x1</t>
  </si>
  <si>
    <t>x2</t>
  </si>
  <si>
    <t>x3</t>
  </si>
  <si>
    <t>x4</t>
  </si>
  <si>
    <t>w1</t>
  </si>
  <si>
    <t>w2</t>
  </si>
  <si>
    <t>w3</t>
  </si>
  <si>
    <t>w4</t>
  </si>
  <si>
    <t>Class</t>
  </si>
  <si>
    <t>neuron weighted sum</t>
  </si>
  <si>
    <t>normalized weighted sum</t>
  </si>
  <si>
    <t>max</t>
  </si>
  <si>
    <t>min</t>
  </si>
  <si>
    <t>b1</t>
  </si>
  <si>
    <t>W21</t>
  </si>
  <si>
    <t>W22</t>
  </si>
  <si>
    <t>W23</t>
  </si>
  <si>
    <t>B2</t>
  </si>
  <si>
    <t>Neuron</t>
  </si>
  <si>
    <t>Scoring data set</t>
  </si>
  <si>
    <t>sigmoid transformed</t>
  </si>
  <si>
    <t>2nd hidden layer aggregation</t>
  </si>
  <si>
    <t>2nd layer transformation</t>
  </si>
  <si>
    <t>mean</t>
  </si>
  <si>
    <t>count</t>
  </si>
  <si>
    <t>cutoff</t>
  </si>
  <si>
    <t>missed</t>
  </si>
  <si>
    <t>Predict</t>
  </si>
  <si>
    <t>Diff</t>
  </si>
  <si>
    <t>Wo1</t>
  </si>
  <si>
    <t>Bo1</t>
  </si>
  <si>
    <t>Wo2</t>
  </si>
  <si>
    <t>Bo2</t>
  </si>
  <si>
    <t>Output-1</t>
  </si>
  <si>
    <t>Error-1</t>
  </si>
  <si>
    <t>Error Sum1</t>
  </si>
  <si>
    <t>Output-2</t>
  </si>
  <si>
    <t>Error-2</t>
  </si>
  <si>
    <t>Error Sum2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</si>
</sst>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et1stat-analysis-1-5-200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0"/>
  <sheetViews>
    <sheetView tabSelected="1" topLeftCell="G1" workbookViewId="0">
      <selection activeCell="Q1" sqref="Q1"/>
    </sheetView>
  </sheetViews>
  <sheetFormatPr defaultRowHeight="15" x14ac:dyDescent="0.25"/>
  <cols>
    <col min="5" max="5" width="8.140625" bestFit="1" customWidth="1"/>
    <col min="16" max="16" width="10.85546875" customWidth="1"/>
    <col min="19" max="19" width="12" bestFit="1" customWidth="1"/>
  </cols>
  <sheetData>
    <row r="1" spans="1:27" x14ac:dyDescent="0.25">
      <c r="A1" t="s">
        <v>18</v>
      </c>
      <c r="B1" t="s">
        <v>4</v>
      </c>
      <c r="C1" t="s">
        <v>5</v>
      </c>
      <c r="D1" t="s">
        <v>6</v>
      </c>
      <c r="E1" t="s">
        <v>7</v>
      </c>
      <c r="F1" t="s">
        <v>13</v>
      </c>
      <c r="G1" t="s">
        <v>29</v>
      </c>
      <c r="H1" t="s">
        <v>30</v>
      </c>
      <c r="I1" t="s">
        <v>14</v>
      </c>
      <c r="J1" t="s">
        <v>15</v>
      </c>
      <c r="K1" t="s">
        <v>16</v>
      </c>
      <c r="L1" t="s">
        <v>17</v>
      </c>
      <c r="M1" t="s">
        <v>31</v>
      </c>
      <c r="N1" t="s">
        <v>32</v>
      </c>
      <c r="P1" t="s">
        <v>35</v>
      </c>
      <c r="Q1">
        <f>SUM(Q11:Q182)</f>
        <v>26764.99517673357</v>
      </c>
      <c r="S1" t="s">
        <v>38</v>
      </c>
      <c r="T1">
        <f>SUM(Y11:Y182)</f>
        <v>23581.721429378264</v>
      </c>
    </row>
    <row r="2" spans="1:27" x14ac:dyDescent="0.25">
      <c r="A2">
        <v>1</v>
      </c>
      <c r="B2">
        <v>1.4006057031733685</v>
      </c>
      <c r="C2">
        <v>-1.9261297970452089</v>
      </c>
      <c r="D2">
        <v>2.1207569519555571</v>
      </c>
      <c r="E2">
        <v>1.9223384346594181</v>
      </c>
      <c r="F2">
        <v>0.99999999897752823</v>
      </c>
      <c r="G2">
        <v>13.487395160529703</v>
      </c>
      <c r="H2">
        <v>20.495711128003567</v>
      </c>
      <c r="I2">
        <v>1.1636902335265977</v>
      </c>
      <c r="J2">
        <v>1.1630967069279479</v>
      </c>
      <c r="K2">
        <v>1.1691256886803121</v>
      </c>
      <c r="L2">
        <v>0.27359509757138034</v>
      </c>
      <c r="M2">
        <v>14.684358591916668</v>
      </c>
      <c r="N2">
        <v>15.513141552646678</v>
      </c>
    </row>
    <row r="3" spans="1:27" x14ac:dyDescent="0.25">
      <c r="A3">
        <v>2</v>
      </c>
      <c r="B3">
        <v>2.450927160147077</v>
      </c>
      <c r="C3">
        <v>-7.4143056383146675</v>
      </c>
      <c r="D3">
        <v>4.6797964916189576</v>
      </c>
      <c r="E3">
        <v>4.128888497619041</v>
      </c>
      <c r="F3">
        <v>1.5000000391335924</v>
      </c>
      <c r="G3">
        <v>29.643707226741352</v>
      </c>
      <c r="H3">
        <v>1.5</v>
      </c>
      <c r="I3">
        <v>0.53636972964065233</v>
      </c>
      <c r="J3">
        <v>0.57741201114182716</v>
      </c>
      <c r="K3">
        <v>0.61377044501607081</v>
      </c>
      <c r="L3">
        <v>-3.6087139609827088</v>
      </c>
      <c r="M3">
        <v>33.778044214585336</v>
      </c>
      <c r="N3">
        <v>1.5</v>
      </c>
    </row>
    <row r="4" spans="1:27" x14ac:dyDescent="0.25">
      <c r="A4">
        <v>3</v>
      </c>
      <c r="B4">
        <v>4.3165274664490312</v>
      </c>
      <c r="C4">
        <v>-16.267485600471392</v>
      </c>
      <c r="D4">
        <v>8.1080130895828901</v>
      </c>
      <c r="E4">
        <v>7.054962605825585</v>
      </c>
      <c r="F4">
        <v>2.0000000447680901</v>
      </c>
      <c r="G4">
        <v>52.090654102431323</v>
      </c>
      <c r="H4">
        <v>2</v>
      </c>
      <c r="I4">
        <v>3.3904933959591834</v>
      </c>
      <c r="J4">
        <v>3.4139987901615951</v>
      </c>
      <c r="K4">
        <v>3.4383026393087457</v>
      </c>
      <c r="L4">
        <v>-4.6367512604275714</v>
      </c>
      <c r="M4">
        <v>60.310636416898454</v>
      </c>
      <c r="N4">
        <v>2</v>
      </c>
    </row>
    <row r="5" spans="1:27" x14ac:dyDescent="0.25">
      <c r="T5">
        <v>39</v>
      </c>
      <c r="U5">
        <v>69</v>
      </c>
      <c r="V5">
        <v>84</v>
      </c>
      <c r="W5" t="s">
        <v>25</v>
      </c>
      <c r="X5" t="s">
        <v>26</v>
      </c>
    </row>
    <row r="6" spans="1:27" x14ac:dyDescent="0.25">
      <c r="F6" t="s">
        <v>11</v>
      </c>
      <c r="G6">
        <f>MAX(G11:G182)</f>
        <v>110.88982496469258</v>
      </c>
      <c r="H6">
        <f t="shared" ref="H6:I6" si="0">MAX(H11:H182)</f>
        <v>229.44063180660785</v>
      </c>
      <c r="I6">
        <f t="shared" si="0"/>
        <v>427.40106338466103</v>
      </c>
      <c r="S6" t="s">
        <v>23</v>
      </c>
      <c r="T6">
        <f>AVERAGEIFS($X$11:$X$182, $F$11:$F$182, T$5)</f>
        <v>52.690359716334818</v>
      </c>
      <c r="U6">
        <f t="shared" ref="U6:V6" si="1">AVERAGEIFS($X$11:$X$182, $F$11:$F$182, U$5)</f>
        <v>64.551916715475471</v>
      </c>
      <c r="V6">
        <f t="shared" si="1"/>
        <v>79.351810267422181</v>
      </c>
      <c r="W6">
        <f>(T6*T7 + U6*U7)/(T7+U7)</f>
        <v>59.307859936908024</v>
      </c>
      <c r="X6">
        <f>SUM(AA11:AA182)</f>
        <v>53</v>
      </c>
    </row>
    <row r="7" spans="1:27" x14ac:dyDescent="0.25">
      <c r="F7" t="s">
        <v>12</v>
      </c>
      <c r="G7">
        <f>MIN(G11:G182)</f>
        <v>54.012844417446175</v>
      </c>
      <c r="H7">
        <f t="shared" ref="H7:I7" si="2">MIN(H11:H182)</f>
        <v>116.37837740993265</v>
      </c>
      <c r="I7">
        <f t="shared" si="2"/>
        <v>221.81415027352861</v>
      </c>
      <c r="S7" t="s">
        <v>24</v>
      </c>
      <c r="T7">
        <f>COUNTIFS($F$11:$F$182, T$5)</f>
        <v>42</v>
      </c>
      <c r="U7">
        <f t="shared" ref="U7:V7" si="3">COUNTIFS($F$11:$F$182, U$5)</f>
        <v>53</v>
      </c>
      <c r="V7">
        <f t="shared" si="3"/>
        <v>77</v>
      </c>
      <c r="W7">
        <f>(U6*U7+V6*V7)/(U7+V7)</f>
        <v>73.318007511628522</v>
      </c>
    </row>
    <row r="9" spans="1:27" x14ac:dyDescent="0.25">
      <c r="G9" s="5" t="s">
        <v>9</v>
      </c>
      <c r="H9" s="5"/>
      <c r="I9" s="5"/>
      <c r="J9" s="5" t="s">
        <v>10</v>
      </c>
      <c r="K9" s="5"/>
      <c r="L9" s="5"/>
      <c r="M9" s="5" t="s">
        <v>20</v>
      </c>
      <c r="N9" s="5"/>
      <c r="O9" s="5"/>
      <c r="P9" s="2"/>
      <c r="Q9" s="2"/>
      <c r="R9" s="5" t="s">
        <v>21</v>
      </c>
      <c r="S9" s="5"/>
      <c r="T9" s="5"/>
      <c r="U9" s="5" t="s">
        <v>22</v>
      </c>
      <c r="V9" s="5"/>
      <c r="W9" s="5"/>
    </row>
    <row r="10" spans="1:27" x14ac:dyDescent="0.25">
      <c r="B10" t="s">
        <v>0</v>
      </c>
      <c r="C10" t="s">
        <v>1</v>
      </c>
      <c r="D10" t="s">
        <v>2</v>
      </c>
      <c r="E10" t="s">
        <v>3</v>
      </c>
      <c r="F10" t="s">
        <v>8</v>
      </c>
      <c r="G10">
        <v>1</v>
      </c>
      <c r="H10">
        <v>2</v>
      </c>
      <c r="I10">
        <v>3</v>
      </c>
      <c r="J10">
        <v>1</v>
      </c>
      <c r="K10">
        <v>2</v>
      </c>
      <c r="L10">
        <v>3</v>
      </c>
      <c r="M10">
        <v>1</v>
      </c>
      <c r="N10">
        <v>2</v>
      </c>
      <c r="O10">
        <v>3</v>
      </c>
      <c r="P10" t="s">
        <v>33</v>
      </c>
      <c r="Q10" t="s">
        <v>34</v>
      </c>
      <c r="R10">
        <v>1</v>
      </c>
      <c r="S10">
        <v>2</v>
      </c>
      <c r="T10">
        <v>3</v>
      </c>
      <c r="U10">
        <v>1</v>
      </c>
      <c r="V10">
        <v>2</v>
      </c>
      <c r="W10">
        <v>3</v>
      </c>
      <c r="X10" t="s">
        <v>36</v>
      </c>
      <c r="Y10" t="s">
        <v>37</v>
      </c>
      <c r="Z10" t="s">
        <v>27</v>
      </c>
      <c r="AA10" t="s">
        <v>28</v>
      </c>
    </row>
    <row r="11" spans="1:27" x14ac:dyDescent="0.25">
      <c r="B11">
        <v>30.1</v>
      </c>
      <c r="C11">
        <v>-4.9000000000000004</v>
      </c>
      <c r="D11">
        <v>-0.4</v>
      </c>
      <c r="E11">
        <v>8</v>
      </c>
      <c r="F11">
        <v>39</v>
      </c>
      <c r="G11">
        <f>SUMPRODUCT($B11:$E11, INDEX($B$2:$E$4, G$10, 0))+ INDEX($F$2:$F$4, G$10, 1)</f>
        <v>67.126672366510576</v>
      </c>
      <c r="H11">
        <f t="shared" ref="H11:I24" si="4">SUMPRODUCT($B11:$E11, INDEX($B$2:$E$4, H$10, 0))+ INDEX($F$2:$F$4, H$10, 1)</f>
        <v>142.76219457160724</v>
      </c>
      <c r="I11">
        <f t="shared" si="4"/>
        <v>264.83465183796534</v>
      </c>
      <c r="J11">
        <f>(G11 - G$7)/(G$6 - G$7) * 2 - 1</f>
        <v>-0.53887045961692559</v>
      </c>
      <c r="K11">
        <f t="shared" ref="K11:L11" si="5">(H11 - H$7)/(H$6 - H$7) * 2 - 1</f>
        <v>-0.53328690812925361</v>
      </c>
      <c r="L11">
        <f t="shared" si="5"/>
        <v>-0.58148599136578805</v>
      </c>
      <c r="M11">
        <f>1/(1+EXP(-J11))</f>
        <v>0.3684503812445955</v>
      </c>
      <c r="N11">
        <f t="shared" ref="N11:O11" si="6">1/(1+EXP(-K11))</f>
        <v>0.36975059571856367</v>
      </c>
      <c r="O11">
        <f t="shared" si="6"/>
        <v>0.35859073879564152</v>
      </c>
      <c r="P11">
        <f>MMULT(M11:O11, $G$2:$G$4)+$H$2</f>
        <v>55.105151562230617</v>
      </c>
      <c r="Q11">
        <f>(F11-P11)^2</f>
        <v>259.37590684241928</v>
      </c>
      <c r="R11">
        <f>SUMPRODUCT($M11:$O11, INDEX($I$2:$K$4, R$10, 0))+INDEX($L$2:$L$4, R$10, 1)</f>
        <v>1.5516505524786124</v>
      </c>
      <c r="S11">
        <f t="shared" ref="R11:T24" si="7">SUMPRODUCT($M11:$O11, INDEX($I$2:$K$4, S$10, 0))+INDEX($L$2:$L$4, S$10, 1)</f>
        <v>-2.9774974971845629</v>
      </c>
      <c r="T11">
        <f t="shared" si="7"/>
        <v>-0.89225110600169399</v>
      </c>
      <c r="U11">
        <f>1/(1+EXP(-R11))</f>
        <v>0.82515199505976078</v>
      </c>
      <c r="V11">
        <f t="shared" ref="V11:V74" si="8">1/(1+EXP(-S11))</f>
        <v>4.8452876811298388E-2</v>
      </c>
      <c r="W11">
        <f t="shared" ref="W11:W74" si="9">1/(1+EXP(-T11))</f>
        <v>0.29064549671852896</v>
      </c>
      <c r="X11">
        <f t="shared" ref="X11:X42" si="10">MMULT(U11:W11, $M$2:$M$4)+$N$2</f>
        <v>46.795627634995604</v>
      </c>
      <c r="Y11">
        <f>(F11-X11)^2</f>
        <v>60.77181022350716</v>
      </c>
      <c r="Z11">
        <f>IF(X11&lt;$W$6, 39, IF(X11&lt;$W$7, 69, 84))</f>
        <v>39</v>
      </c>
      <c r="AA11">
        <f>IF(F11=Z11, 0, 1)</f>
        <v>0</v>
      </c>
    </row>
    <row r="12" spans="1:27" x14ac:dyDescent="0.25">
      <c r="B12">
        <v>31.1</v>
      </c>
      <c r="C12">
        <v>-5.6</v>
      </c>
      <c r="D12">
        <v>-0.4</v>
      </c>
      <c r="E12">
        <v>7</v>
      </c>
      <c r="F12">
        <v>39</v>
      </c>
      <c r="G12">
        <f t="shared" ref="G12:G24" si="11">SUMPRODUCT($B12:$E12, INDEX($B$2:$E$4, G$10, 0))+ INDEX($F$2:$F$4, G$10, 1)</f>
        <v>67.953230492956166</v>
      </c>
      <c r="H12">
        <f t="shared" si="4"/>
        <v>146.27424718095554</v>
      </c>
      <c r="I12">
        <f t="shared" si="4"/>
        <v>273.48345661891869</v>
      </c>
      <c r="J12">
        <f t="shared" ref="J12:J24" si="12">(G12 - G$7)/(G$6 - G$7) * 2 - 1</f>
        <v>-0.50980569146317345</v>
      </c>
      <c r="K12">
        <f t="shared" ref="K12:K24" si="13">(H12 - H$7)/(H$6 - H$7) * 2 - 1</f>
        <v>-0.47116091164900686</v>
      </c>
      <c r="L12">
        <f t="shared" ref="L12:L24" si="14">(I12 - I$7)/(I$6 - I$7) * 2 - 1</f>
        <v>-0.49734829359046184</v>
      </c>
      <c r="M12">
        <f t="shared" ref="M12:M24" si="15">1/(1+EXP(-J12))</f>
        <v>0.37523907709305382</v>
      </c>
      <c r="N12">
        <f t="shared" ref="N12:N24" si="16">1/(1+EXP(-K12))</f>
        <v>0.38434150822251717</v>
      </c>
      <c r="O12">
        <f t="shared" ref="O12:O24" si="17">1/(1+EXP(-L12))</f>
        <v>0.37816403170505253</v>
      </c>
      <c r="P12">
        <f t="shared" ref="P12:P75" si="18">MMULT(M12:O12, $G$2:$G$4)+$H$2</f>
        <v>56.648827754791313</v>
      </c>
      <c r="Q12">
        <f t="shared" ref="Q12:Q75" si="19">(F12-P12)^2</f>
        <v>311.48112111829215</v>
      </c>
      <c r="R12">
        <f t="shared" si="7"/>
        <v>1.5994047733727246</v>
      </c>
      <c r="S12">
        <f t="shared" si="7"/>
        <v>-2.9534177693949712</v>
      </c>
      <c r="T12">
        <f t="shared" si="7"/>
        <v>-0.75212181525407917</v>
      </c>
      <c r="U12">
        <f t="shared" ref="U12:U74" si="20">1/(1+EXP(-R12))</f>
        <v>0.83193517756189872</v>
      </c>
      <c r="V12">
        <f t="shared" si="8"/>
        <v>4.957522659594369E-2</v>
      </c>
      <c r="W12">
        <f t="shared" si="9"/>
        <v>0.32035914378120378</v>
      </c>
      <c r="X12">
        <f t="shared" si="10"/>
        <v>48.725194064518412</v>
      </c>
      <c r="Y12">
        <f t="shared" ref="Y12:Y75" si="21">(F12-X12)^2</f>
        <v>94.579399592544149</v>
      </c>
      <c r="Z12">
        <f t="shared" ref="Z12:Z75" si="22">IF(X12&lt;$W$6, 39, IF(X12&lt;$W$7, 69, 84))</f>
        <v>39</v>
      </c>
      <c r="AA12">
        <f t="shared" ref="AA12:AA75" si="23">IF(F12=Z12, 0, 1)</f>
        <v>0</v>
      </c>
    </row>
    <row r="13" spans="1:27" x14ac:dyDescent="0.25">
      <c r="B13">
        <v>44.4</v>
      </c>
      <c r="C13">
        <v>-5.0999999999999996</v>
      </c>
      <c r="D13">
        <v>-3.7</v>
      </c>
      <c r="E13">
        <v>5</v>
      </c>
      <c r="F13">
        <v>39</v>
      </c>
      <c r="G13">
        <f t="shared" si="11"/>
        <v>74.775046635867184</v>
      </c>
      <c r="H13">
        <f t="shared" si="4"/>
        <v>151.46332017417367</v>
      </c>
      <c r="I13">
        <f t="shared" si="4"/>
        <v>281.89316071518039</v>
      </c>
      <c r="J13">
        <f t="shared" si="12"/>
        <v>-0.26992600455735083</v>
      </c>
      <c r="K13">
        <f t="shared" si="13"/>
        <v>-0.37936948185825747</v>
      </c>
      <c r="L13">
        <f t="shared" si="14"/>
        <v>-0.41553662601884234</v>
      </c>
      <c r="M13">
        <f t="shared" si="15"/>
        <v>0.4329252608980157</v>
      </c>
      <c r="N13">
        <f t="shared" si="16"/>
        <v>0.40627897937140367</v>
      </c>
      <c r="O13">
        <f t="shared" si="17"/>
        <v>0.39758528809427729</v>
      </c>
      <c r="P13">
        <f t="shared" si="18"/>
        <v>59.0888380319102</v>
      </c>
      <c r="Q13">
        <f t="shared" si="19"/>
        <v>403.56141347232165</v>
      </c>
      <c r="R13">
        <f t="shared" si="7"/>
        <v>1.7147549122786649</v>
      </c>
      <c r="S13">
        <f t="shared" si="7"/>
        <v>-2.8978894940712729</v>
      </c>
      <c r="T13">
        <f t="shared" si="7"/>
        <v>-0.4148665329620016</v>
      </c>
      <c r="U13">
        <f t="shared" si="20"/>
        <v>0.84745200160527179</v>
      </c>
      <c r="V13">
        <f t="shared" si="8"/>
        <v>5.2257991583976482E-2</v>
      </c>
      <c r="W13">
        <f t="shared" si="9"/>
        <v>0.39774579391347059</v>
      </c>
      <c r="X13">
        <f t="shared" si="10"/>
        <v>53.710905347010964</v>
      </c>
      <c r="Y13">
        <f t="shared" si="21"/>
        <v>216.41073612871577</v>
      </c>
      <c r="Z13">
        <f t="shared" si="22"/>
        <v>39</v>
      </c>
      <c r="AA13">
        <f t="shared" si="23"/>
        <v>0</v>
      </c>
    </row>
    <row r="14" spans="1:27" x14ac:dyDescent="0.25">
      <c r="B14">
        <v>48.4</v>
      </c>
      <c r="C14">
        <v>-4.5</v>
      </c>
      <c r="D14">
        <v>-3.3</v>
      </c>
      <c r="E14">
        <v>5</v>
      </c>
      <c r="F14">
        <v>39</v>
      </c>
      <c r="G14">
        <f t="shared" si="11"/>
        <v>80.070094351115756</v>
      </c>
      <c r="H14">
        <f t="shared" si="4"/>
        <v>158.69036402842079</v>
      </c>
      <c r="I14">
        <f t="shared" si="4"/>
        <v>292.64198445652687</v>
      </c>
      <c r="J14">
        <f t="shared" si="12"/>
        <v>-8.373300822379548E-2</v>
      </c>
      <c r="K14">
        <f t="shared" si="13"/>
        <v>-0.25152763237785936</v>
      </c>
      <c r="L14">
        <f t="shared" si="14"/>
        <v>-0.31096942785739046</v>
      </c>
      <c r="M14">
        <f t="shared" si="15"/>
        <v>0.47907897000544497</v>
      </c>
      <c r="N14">
        <f t="shared" si="16"/>
        <v>0.43744753250360696</v>
      </c>
      <c r="O14">
        <f t="shared" si="17"/>
        <v>0.42287813017864384</v>
      </c>
      <c r="P14">
        <f t="shared" si="18"/>
        <v>61.952803496782565</v>
      </c>
      <c r="Q14">
        <f t="shared" si="19"/>
        <v>526.83118836191397</v>
      </c>
      <c r="R14">
        <f t="shared" si="7"/>
        <v>1.8342860857363499</v>
      </c>
      <c r="S14">
        <f t="shared" si="7"/>
        <v>-2.8396129457051185</v>
      </c>
      <c r="T14">
        <f t="shared" si="7"/>
        <v>-6.5008838655514545E-2</v>
      </c>
      <c r="U14">
        <f t="shared" si="20"/>
        <v>0.8622715303386258</v>
      </c>
      <c r="V14">
        <f t="shared" si="8"/>
        <v>5.5220727470900031E-2</v>
      </c>
      <c r="W14">
        <f t="shared" si="9"/>
        <v>0.48375351160668079</v>
      </c>
      <c r="X14">
        <f t="shared" si="10"/>
        <v>59.215776235721833</v>
      </c>
      <c r="Y14">
        <f t="shared" si="21"/>
        <v>408.67760881277559</v>
      </c>
      <c r="Z14">
        <f t="shared" si="22"/>
        <v>39</v>
      </c>
      <c r="AA14">
        <f t="shared" si="23"/>
        <v>0</v>
      </c>
    </row>
    <row r="15" spans="1:27" x14ac:dyDescent="0.25">
      <c r="B15">
        <v>33.1</v>
      </c>
      <c r="C15">
        <v>-4.4000000000000004</v>
      </c>
      <c r="D15">
        <v>-1.8</v>
      </c>
      <c r="E15">
        <v>7</v>
      </c>
      <c r="F15">
        <v>39</v>
      </c>
      <c r="G15">
        <f t="shared" si="11"/>
        <v>65.474026410110881</v>
      </c>
      <c r="H15">
        <f t="shared" si="4"/>
        <v>135.72721964700557</v>
      </c>
      <c r="I15">
        <f t="shared" si="4"/>
        <v>251.24431050583502</v>
      </c>
      <c r="J15">
        <f t="shared" si="12"/>
        <v>-0.59698345860170399</v>
      </c>
      <c r="K15">
        <f t="shared" si="13"/>
        <v>-0.65773117933438441</v>
      </c>
      <c r="L15">
        <f t="shared" si="14"/>
        <v>-0.71369617076357783</v>
      </c>
      <c r="M15">
        <f t="shared" si="15"/>
        <v>0.35503413374759002</v>
      </c>
      <c r="N15">
        <f t="shared" si="16"/>
        <v>0.3412494546441503</v>
      </c>
      <c r="O15">
        <f t="shared" si="17"/>
        <v>0.32878263656709067</v>
      </c>
      <c r="P15">
        <f t="shared" si="18"/>
        <v>52.526598306391719</v>
      </c>
      <c r="Q15">
        <f t="shared" si="19"/>
        <v>182.96886174247933</v>
      </c>
      <c r="R15">
        <f t="shared" si="7"/>
        <v>1.4680391949222247</v>
      </c>
      <c r="S15">
        <f t="shared" si="7"/>
        <v>-3.0194457995848398</v>
      </c>
      <c r="T15">
        <f t="shared" si="7"/>
        <v>-1.1375309422503288</v>
      </c>
      <c r="U15">
        <f t="shared" si="20"/>
        <v>0.81275917035841128</v>
      </c>
      <c r="V15">
        <f t="shared" si="8"/>
        <v>4.6555068012022922E-2</v>
      </c>
      <c r="W15">
        <f t="shared" si="9"/>
        <v>0.24277397133920836</v>
      </c>
      <c r="X15">
        <f t="shared" si="10"/>
        <v>43.662380521706936</v>
      </c>
      <c r="Y15">
        <f t="shared" si="21"/>
        <v>21.73779212919224</v>
      </c>
      <c r="Z15">
        <f t="shared" si="22"/>
        <v>39</v>
      </c>
      <c r="AA15">
        <f t="shared" si="23"/>
        <v>0</v>
      </c>
    </row>
    <row r="16" spans="1:27" x14ac:dyDescent="0.25">
      <c r="B16">
        <v>39.6</v>
      </c>
      <c r="C16">
        <v>-6.9</v>
      </c>
      <c r="D16">
        <v>-4.3</v>
      </c>
      <c r="E16">
        <v>5</v>
      </c>
      <c r="F16">
        <v>39</v>
      </c>
      <c r="G16">
        <f t="shared" si="11"/>
        <v>70.246718724143065</v>
      </c>
      <c r="H16">
        <f t="shared" si="4"/>
        <v>150.23674205946276</v>
      </c>
      <c r="I16">
        <f t="shared" si="4"/>
        <v>285.59049510332392</v>
      </c>
      <c r="J16">
        <f t="shared" si="12"/>
        <v>-0.42915836422744758</v>
      </c>
      <c r="K16">
        <f t="shared" si="13"/>
        <v>-0.40106687540938035</v>
      </c>
      <c r="L16">
        <f t="shared" si="14"/>
        <v>-0.37956804871796235</v>
      </c>
      <c r="M16">
        <f t="shared" si="15"/>
        <v>0.39432732431735018</v>
      </c>
      <c r="N16">
        <f t="shared" si="16"/>
        <v>0.40105603861569189</v>
      </c>
      <c r="O16">
        <f t="shared" si="17"/>
        <v>0.4062310826857547</v>
      </c>
      <c r="P16">
        <f t="shared" si="18"/>
        <v>58.863790177746083</v>
      </c>
      <c r="Q16">
        <f t="shared" si="19"/>
        <v>394.57016022552176</v>
      </c>
      <c r="R16">
        <f t="shared" si="7"/>
        <v>1.6738721058079669</v>
      </c>
      <c r="S16">
        <f t="shared" si="7"/>
        <v>-2.9163015144116331</v>
      </c>
      <c r="T16">
        <f t="shared" si="7"/>
        <v>-0.53383683709468688</v>
      </c>
      <c r="U16">
        <f t="shared" si="20"/>
        <v>0.84209139082717155</v>
      </c>
      <c r="V16">
        <f t="shared" si="8"/>
        <v>5.1353579100648493E-2</v>
      </c>
      <c r="W16">
        <f t="shared" si="9"/>
        <v>0.36962245215302064</v>
      </c>
      <c r="X16">
        <f t="shared" si="10"/>
        <v>51.905502291480893</v>
      </c>
      <c r="Y16">
        <f t="shared" si="21"/>
        <v>166.55198939541859</v>
      </c>
      <c r="Z16">
        <f t="shared" si="22"/>
        <v>39</v>
      </c>
      <c r="AA16">
        <f t="shared" si="23"/>
        <v>0</v>
      </c>
    </row>
    <row r="17" spans="2:27" x14ac:dyDescent="0.25">
      <c r="B17">
        <v>44.4</v>
      </c>
      <c r="C17">
        <v>-6.9</v>
      </c>
      <c r="D17">
        <v>-3.8</v>
      </c>
      <c r="E17">
        <v>5</v>
      </c>
      <c r="F17">
        <v>39</v>
      </c>
      <c r="G17">
        <f t="shared" si="11"/>
        <v>78.03000457535299</v>
      </c>
      <c r="H17">
        <f t="shared" si="4"/>
        <v>164.34109067397819</v>
      </c>
      <c r="I17">
        <f t="shared" si="4"/>
        <v>310.36383348707068</v>
      </c>
      <c r="J17">
        <f t="shared" si="12"/>
        <v>-0.1554699308288241</v>
      </c>
      <c r="K17">
        <f t="shared" si="13"/>
        <v>-0.15156984052750389</v>
      </c>
      <c r="L17">
        <f t="shared" si="14"/>
        <v>-0.1385669265273175</v>
      </c>
      <c r="M17">
        <f t="shared" si="15"/>
        <v>0.46121061702532451</v>
      </c>
      <c r="N17">
        <f t="shared" si="16"/>
        <v>0.46217991687055104</v>
      </c>
      <c r="O17">
        <f t="shared" si="17"/>
        <v>0.46541359120657999</v>
      </c>
      <c r="P17">
        <f t="shared" si="18"/>
        <v>64.660665507958441</v>
      </c>
      <c r="Q17">
        <f t="shared" si="19"/>
        <v>658.46975431132807</v>
      </c>
      <c r="R17">
        <f t="shared" si="7"/>
        <v>1.8919883128634669</v>
      </c>
      <c r="S17">
        <f t="shared" si="7"/>
        <v>-2.8088092047204594</v>
      </c>
      <c r="T17">
        <f t="shared" si="7"/>
        <v>0.10509474679184461</v>
      </c>
      <c r="U17">
        <f t="shared" si="20"/>
        <v>0.86898207054496646</v>
      </c>
      <c r="V17">
        <f t="shared" si="8"/>
        <v>5.6849995274892588E-2</v>
      </c>
      <c r="W17">
        <f t="shared" si="9"/>
        <v>0.52624953084463255</v>
      </c>
      <c r="X17">
        <f t="shared" si="10"/>
        <v>61.93231165980351</v>
      </c>
      <c r="Y17">
        <f t="shared" si="21"/>
        <v>525.89091806236002</v>
      </c>
      <c r="Z17">
        <f t="shared" si="22"/>
        <v>69</v>
      </c>
      <c r="AA17">
        <f t="shared" si="23"/>
        <v>1</v>
      </c>
    </row>
    <row r="18" spans="2:27" x14ac:dyDescent="0.25">
      <c r="B18">
        <v>34.1</v>
      </c>
      <c r="C18">
        <v>-4.4000000000000004</v>
      </c>
      <c r="D18">
        <v>-0.6</v>
      </c>
      <c r="E18">
        <v>7</v>
      </c>
      <c r="F18">
        <v>39</v>
      </c>
      <c r="G18">
        <f t="shared" si="11"/>
        <v>69.419540455630909</v>
      </c>
      <c r="H18">
        <f t="shared" si="4"/>
        <v>143.79390259709538</v>
      </c>
      <c r="I18">
        <f t="shared" si="4"/>
        <v>265.29045367978358</v>
      </c>
      <c r="J18">
        <f t="shared" si="12"/>
        <v>-0.45824493881538786</v>
      </c>
      <c r="K18">
        <f t="shared" si="13"/>
        <v>-0.51503664360032553</v>
      </c>
      <c r="L18">
        <f t="shared" si="14"/>
        <v>-0.57705183906571578</v>
      </c>
      <c r="M18">
        <f t="shared" si="15"/>
        <v>0.38740225564833786</v>
      </c>
      <c r="N18">
        <f t="shared" si="16"/>
        <v>0.37401356292227156</v>
      </c>
      <c r="O18">
        <f t="shared" si="17"/>
        <v>0.35961124721072762</v>
      </c>
      <c r="P18">
        <f t="shared" si="18"/>
        <v>55.540292083909407</v>
      </c>
      <c r="Q18">
        <f t="shared" si="19"/>
        <v>273.58126222103618</v>
      </c>
      <c r="R18">
        <f t="shared" si="7"/>
        <v>1.5798560093492362</v>
      </c>
      <c r="S18">
        <f t="shared" si="7"/>
        <v>-2.9642444390638492</v>
      </c>
      <c r="T18">
        <f t="shared" si="7"/>
        <v>-0.80993231934177334</v>
      </c>
      <c r="U18">
        <f t="shared" si="20"/>
        <v>0.82918412442354827</v>
      </c>
      <c r="V18">
        <f t="shared" si="8"/>
        <v>4.9067581275342345E-2</v>
      </c>
      <c r="W18">
        <f t="shared" si="9"/>
        <v>0.3079049182237415</v>
      </c>
      <c r="X18">
        <f t="shared" si="10"/>
        <v>47.916527078194711</v>
      </c>
      <c r="Y18">
        <f t="shared" si="21"/>
        <v>79.504455136179516</v>
      </c>
      <c r="Z18">
        <f t="shared" si="22"/>
        <v>39</v>
      </c>
      <c r="AA18">
        <f t="shared" si="23"/>
        <v>0</v>
      </c>
    </row>
    <row r="19" spans="2:27" x14ac:dyDescent="0.25">
      <c r="B19">
        <v>47.4</v>
      </c>
      <c r="C19">
        <v>-5.7</v>
      </c>
      <c r="D19">
        <v>-4.5999999999999996</v>
      </c>
      <c r="E19">
        <v>5</v>
      </c>
      <c r="F19">
        <v>39</v>
      </c>
      <c r="G19">
        <f t="shared" si="11"/>
        <v>78.22386036685441</v>
      </c>
      <c r="H19">
        <f t="shared" si="4"/>
        <v>159.05286819514663</v>
      </c>
      <c r="I19">
        <f t="shared" si="4"/>
        <v>297.30602269418574</v>
      </c>
      <c r="J19">
        <f t="shared" si="12"/>
        <v>-0.14865326125050893</v>
      </c>
      <c r="K19">
        <f t="shared" si="13"/>
        <v>-0.24511516220980467</v>
      </c>
      <c r="L19">
        <f t="shared" si="14"/>
        <v>-0.26559651800551032</v>
      </c>
      <c r="M19">
        <f t="shared" si="15"/>
        <v>0.46290496939843978</v>
      </c>
      <c r="N19">
        <f t="shared" si="16"/>
        <v>0.43902618707444402</v>
      </c>
      <c r="O19">
        <f t="shared" si="17"/>
        <v>0.43398846117841289</v>
      </c>
      <c r="P19">
        <f t="shared" si="18"/>
        <v>62.360199942251782</v>
      </c>
      <c r="Q19">
        <f t="shared" si="19"/>
        <v>545.69894134198012</v>
      </c>
      <c r="R19">
        <f t="shared" si="7"/>
        <v>1.830290060507213</v>
      </c>
      <c r="S19">
        <f t="shared" si="7"/>
        <v>-2.8405574631252559</v>
      </c>
      <c r="T19">
        <f t="shared" si="7"/>
        <v>-7.6256475704784776E-2</v>
      </c>
      <c r="U19">
        <f t="shared" si="20"/>
        <v>0.86179627766124978</v>
      </c>
      <c r="V19">
        <f t="shared" si="8"/>
        <v>5.517147137220417E-2</v>
      </c>
      <c r="W19">
        <f t="shared" si="9"/>
        <v>0.480945113938752</v>
      </c>
      <c r="X19">
        <f t="shared" si="10"/>
        <v>59.037757429641367</v>
      </c>
      <c r="Y19">
        <f t="shared" si="21"/>
        <v>401.51172280914778</v>
      </c>
      <c r="Z19">
        <f t="shared" si="22"/>
        <v>39</v>
      </c>
      <c r="AA19">
        <f t="shared" si="23"/>
        <v>0</v>
      </c>
    </row>
    <row r="20" spans="2:27" x14ac:dyDescent="0.25">
      <c r="B20">
        <v>33.1</v>
      </c>
      <c r="C20">
        <v>-4.5</v>
      </c>
      <c r="D20">
        <v>-2.4</v>
      </c>
      <c r="E20">
        <v>8</v>
      </c>
      <c r="F20">
        <v>39</v>
      </c>
      <c r="G20">
        <f t="shared" si="11"/>
        <v>66.316523653301473</v>
      </c>
      <c r="H20">
        <f t="shared" si="4"/>
        <v>137.78966081348469</v>
      </c>
      <c r="I20">
        <f t="shared" si="4"/>
        <v>255.06121381795802</v>
      </c>
      <c r="J20">
        <f t="shared" si="12"/>
        <v>-0.56735821355232052</v>
      </c>
      <c r="K20">
        <f t="shared" si="13"/>
        <v>-0.62124789536866565</v>
      </c>
      <c r="L20">
        <f t="shared" si="14"/>
        <v>-0.67656439759414733</v>
      </c>
      <c r="M20">
        <f t="shared" si="15"/>
        <v>0.36184662647512339</v>
      </c>
      <c r="N20">
        <f t="shared" si="16"/>
        <v>0.34949769033696632</v>
      </c>
      <c r="O20">
        <f t="shared" si="17"/>
        <v>0.33702852429532276</v>
      </c>
      <c r="P20">
        <f t="shared" si="18"/>
        <v>53.292523057270017</v>
      </c>
      <c r="Q20">
        <f t="shared" si="19"/>
        <v>204.27621534259509</v>
      </c>
      <c r="R20">
        <f t="shared" si="7"/>
        <v>1.4952008011165558</v>
      </c>
      <c r="S20">
        <f t="shared" si="7"/>
        <v>-3.0059680721621236</v>
      </c>
      <c r="T20">
        <f t="shared" si="7"/>
        <v>-1.057921906431941</v>
      </c>
      <c r="U20">
        <f t="shared" si="20"/>
        <v>0.8168576014924035</v>
      </c>
      <c r="V20">
        <f t="shared" si="8"/>
        <v>4.7156982682253941E-2</v>
      </c>
      <c r="W20">
        <f t="shared" si="9"/>
        <v>0.25770678132027591</v>
      </c>
      <c r="X20">
        <f t="shared" si="10"/>
        <v>44.643502127938021</v>
      </c>
      <c r="Y20">
        <f t="shared" si="21"/>
        <v>31.849116268040969</v>
      </c>
      <c r="Z20">
        <f t="shared" si="22"/>
        <v>39</v>
      </c>
      <c r="AA20">
        <f t="shared" si="23"/>
        <v>0</v>
      </c>
    </row>
    <row r="21" spans="2:27" x14ac:dyDescent="0.25">
      <c r="B21">
        <v>34.1</v>
      </c>
      <c r="C21">
        <v>-4</v>
      </c>
      <c r="D21">
        <v>-2.5</v>
      </c>
      <c r="E21">
        <v>8</v>
      </c>
      <c r="F21">
        <v>39</v>
      </c>
      <c r="G21">
        <f t="shared" si="11"/>
        <v>66.541988762756688</v>
      </c>
      <c r="H21">
        <f t="shared" si="4"/>
        <v>136.06545550531251</v>
      </c>
      <c r="I21">
        <f t="shared" si="4"/>
        <v>250.43319717521311</v>
      </c>
      <c r="J21">
        <f t="shared" si="12"/>
        <v>-0.55943004622396086</v>
      </c>
      <c r="K21">
        <f t="shared" si="13"/>
        <v>-0.65174800024226665</v>
      </c>
      <c r="L21">
        <f t="shared" si="14"/>
        <v>-0.721586880520803</v>
      </c>
      <c r="M21">
        <f t="shared" si="15"/>
        <v>0.36367934627798781</v>
      </c>
      <c r="N21">
        <f t="shared" si="16"/>
        <v>0.34259573764706419</v>
      </c>
      <c r="O21">
        <f t="shared" si="17"/>
        <v>0.32704363678431358</v>
      </c>
      <c r="P21">
        <f t="shared" si="18"/>
        <v>52.592522887049824</v>
      </c>
      <c r="Q21">
        <f t="shared" si="19"/>
        <v>184.75667843497328</v>
      </c>
      <c r="R21">
        <f t="shared" si="7"/>
        <v>1.4776322923192384</v>
      </c>
      <c r="S21">
        <f t="shared" si="7"/>
        <v>-3.0150987559715037</v>
      </c>
      <c r="T21">
        <f t="shared" si="7"/>
        <v>-1.1096024052590683</v>
      </c>
      <c r="U21">
        <f t="shared" si="20"/>
        <v>0.81421468605308012</v>
      </c>
      <c r="V21">
        <f t="shared" si="8"/>
        <v>4.6748404041108547E-2</v>
      </c>
      <c r="W21">
        <f t="shared" si="9"/>
        <v>0.24794501994059515</v>
      </c>
      <c r="X21">
        <f t="shared" si="10"/>
        <v>44.002153581134692</v>
      </c>
      <c r="Y21">
        <f t="shared" si="21"/>
        <v>25.021540449258627</v>
      </c>
      <c r="Z21">
        <f t="shared" si="22"/>
        <v>39</v>
      </c>
      <c r="AA21">
        <f t="shared" si="23"/>
        <v>0</v>
      </c>
    </row>
    <row r="22" spans="2:27" x14ac:dyDescent="0.25">
      <c r="B22">
        <v>36.9</v>
      </c>
      <c r="C22">
        <v>-5.3</v>
      </c>
      <c r="D22">
        <v>-2.5</v>
      </c>
      <c r="E22">
        <v>7</v>
      </c>
      <c r="F22">
        <v>39</v>
      </c>
      <c r="G22">
        <f t="shared" si="11"/>
        <v>71.045315033141478</v>
      </c>
      <c r="H22">
        <f t="shared" si="4"/>
        <v>148.43776038591434</v>
      </c>
      <c r="I22">
        <f t="shared" si="4"/>
        <v>276.61224275605758</v>
      </c>
      <c r="J22">
        <f t="shared" si="12"/>
        <v>-0.40107683453600984</v>
      </c>
      <c r="K22">
        <f t="shared" si="13"/>
        <v>-0.43288972704360906</v>
      </c>
      <c r="L22">
        <f t="shared" si="14"/>
        <v>-0.4669106933581203</v>
      </c>
      <c r="M22">
        <f t="shared" si="15"/>
        <v>0.40105364633532031</v>
      </c>
      <c r="N22">
        <f t="shared" si="16"/>
        <v>0.39343650296334343</v>
      </c>
      <c r="O22">
        <f t="shared" si="17"/>
        <v>0.38534770121008799</v>
      </c>
      <c r="P22">
        <f t="shared" si="18"/>
        <v>57.640810455759407</v>
      </c>
      <c r="Q22">
        <f t="shared" si="19"/>
        <v>347.47981444754924</v>
      </c>
      <c r="R22">
        <f t="shared" si="7"/>
        <v>1.6484219064725545</v>
      </c>
      <c r="S22">
        <f t="shared" si="7"/>
        <v>-2.9299109326361279</v>
      </c>
      <c r="T22">
        <f t="shared" si="7"/>
        <v>-0.60884775785785106</v>
      </c>
      <c r="U22">
        <f t="shared" si="20"/>
        <v>0.83867765249493165</v>
      </c>
      <c r="V22">
        <f t="shared" si="8"/>
        <v>5.069461109699383E-2</v>
      </c>
      <c r="W22">
        <f t="shared" si="9"/>
        <v>0.35232208471277815</v>
      </c>
      <c r="X22">
        <f t="shared" si="10"/>
        <v>50.789718912740661</v>
      </c>
      <c r="Y22">
        <f t="shared" si="21"/>
        <v>138.99747204143483</v>
      </c>
      <c r="Z22">
        <f t="shared" si="22"/>
        <v>39</v>
      </c>
      <c r="AA22">
        <f t="shared" si="23"/>
        <v>0</v>
      </c>
    </row>
    <row r="23" spans="2:27" x14ac:dyDescent="0.25">
      <c r="B23">
        <v>38.9</v>
      </c>
      <c r="C23">
        <v>-6.5</v>
      </c>
      <c r="D23">
        <v>-2.2999999999999998</v>
      </c>
      <c r="E23">
        <v>8</v>
      </c>
      <c r="F23">
        <v>39</v>
      </c>
      <c r="G23">
        <f t="shared" si="11"/>
        <v>78.504372020992975</v>
      </c>
      <c r="H23">
        <f t="shared" si="4"/>
        <v>167.30162926812892</v>
      </c>
      <c r="I23">
        <f t="shared" si="4"/>
        <v>313.44284563326346</v>
      </c>
      <c r="J23">
        <f t="shared" si="12"/>
        <v>-0.13878945865622216</v>
      </c>
      <c r="K23">
        <f t="shared" si="13"/>
        <v>-9.9199779273218547E-2</v>
      </c>
      <c r="L23">
        <f t="shared" si="14"/>
        <v>-0.10861353990753408</v>
      </c>
      <c r="M23">
        <f t="shared" si="15"/>
        <v>0.46535822479802524</v>
      </c>
      <c r="N23">
        <f t="shared" si="16"/>
        <v>0.47522037237551068</v>
      </c>
      <c r="O23">
        <f t="shared" si="17"/>
        <v>0.47287327738654678</v>
      </c>
      <c r="P23">
        <f t="shared" si="18"/>
        <v>65.491753310565457</v>
      </c>
      <c r="Q23">
        <f t="shared" si="19"/>
        <v>701.8129934678559</v>
      </c>
      <c r="R23">
        <f t="shared" si="7"/>
        <v>1.9207034651182096</v>
      </c>
      <c r="S23">
        <f t="shared" si="7"/>
        <v>-2.7944763029150779</v>
      </c>
      <c r="T23">
        <f t="shared" si="7"/>
        <v>0.18932594155229943</v>
      </c>
      <c r="U23">
        <f t="shared" si="20"/>
        <v>0.87221685864309884</v>
      </c>
      <c r="V23">
        <f t="shared" si="8"/>
        <v>5.7623396972534928E-2</v>
      </c>
      <c r="W23">
        <f t="shared" si="9"/>
        <v>0.54719060994682156</v>
      </c>
      <c r="X23">
        <f t="shared" si="10"/>
        <v>63.268906252853576</v>
      </c>
      <c r="Y23">
        <f t="shared" si="21"/>
        <v>588.9798107097954</v>
      </c>
      <c r="Z23">
        <f t="shared" si="22"/>
        <v>69</v>
      </c>
      <c r="AA23">
        <f t="shared" si="23"/>
        <v>1</v>
      </c>
    </row>
    <row r="24" spans="2:27" x14ac:dyDescent="0.25">
      <c r="B24">
        <v>27.299999999999997</v>
      </c>
      <c r="C24">
        <v>-4.5999999999999996</v>
      </c>
      <c r="D24">
        <v>-0.6</v>
      </c>
      <c r="E24">
        <v>7</v>
      </c>
      <c r="F24">
        <v>39</v>
      </c>
      <c r="G24">
        <f t="shared" si="11"/>
        <v>60.280647633461037</v>
      </c>
      <c r="H24">
        <f t="shared" si="4"/>
        <v>128.61045903575817</v>
      </c>
      <c r="I24">
        <f t="shared" si="4"/>
        <v>239.19156402802437</v>
      </c>
      <c r="J24">
        <f t="shared" si="12"/>
        <v>-0.77960140796122812</v>
      </c>
      <c r="K24">
        <f t="shared" si="13"/>
        <v>-0.78362218777436266</v>
      </c>
      <c r="L24">
        <f t="shared" si="14"/>
        <v>-0.83094824965729019</v>
      </c>
      <c r="M24">
        <f t="shared" si="15"/>
        <v>0.31440579812924851</v>
      </c>
      <c r="N24">
        <f t="shared" si="16"/>
        <v>0.31353974721491679</v>
      </c>
      <c r="O24">
        <f t="shared" si="17"/>
        <v>0.30344460511278248</v>
      </c>
      <c r="P24">
        <f t="shared" si="18"/>
        <v>49.837334802698777</v>
      </c>
      <c r="Q24">
        <f t="shared" si="19"/>
        <v>117.44782562578614</v>
      </c>
      <c r="R24">
        <f t="shared" si="7"/>
        <v>1.35890798462402</v>
      </c>
      <c r="S24">
        <f t="shared" si="7"/>
        <v>-3.0727892617126065</v>
      </c>
      <c r="T24">
        <f t="shared" si="7"/>
        <v>-1.4570017739164998</v>
      </c>
      <c r="U24">
        <f t="shared" si="20"/>
        <v>0.79558215928251097</v>
      </c>
      <c r="V24">
        <f t="shared" si="8"/>
        <v>4.4243730196053703E-2</v>
      </c>
      <c r="W24">
        <f t="shared" si="9"/>
        <v>0.18892632445782406</v>
      </c>
      <c r="X24">
        <f t="shared" si="10"/>
        <v>40.084488807619735</v>
      </c>
      <c r="Y24">
        <f t="shared" si="21"/>
        <v>1.1761159738524745</v>
      </c>
      <c r="Z24">
        <f t="shared" si="22"/>
        <v>39</v>
      </c>
      <c r="AA24">
        <f t="shared" si="23"/>
        <v>0</v>
      </c>
    </row>
    <row r="25" spans="2:27" x14ac:dyDescent="0.25">
      <c r="B25">
        <v>42.6</v>
      </c>
      <c r="C25">
        <v>-4.3</v>
      </c>
      <c r="D25">
        <v>-2.5</v>
      </c>
      <c r="E25">
        <v>7</v>
      </c>
      <c r="F25">
        <v>39</v>
      </c>
      <c r="G25">
        <f t="shared" ref="G25:I43" si="24">SUMPRODUCT($B25:$E25, INDEX($B$2:$E$4, G$10, 0))+ INDEX($F$2:$F$4, G$10, 1)</f>
        <v>77.102637744184463</v>
      </c>
      <c r="H25">
        <f t="shared" ref="H25:I26" si="25">SUMPRODUCT($B25:$E25, INDEX($B$2:$E$4, H$10, 0))+ INDEX($F$2:$F$4, H$10, 1)</f>
        <v>154.99373956043803</v>
      </c>
      <c r="I25">
        <f t="shared" si="25"/>
        <v>284.94896371434572</v>
      </c>
      <c r="J25">
        <f t="shared" ref="J25:J75" si="26">(G25-G$7)/(G$6-G$7)*2-1</f>
        <v>-0.18807949702751448</v>
      </c>
      <c r="K25">
        <f t="shared" ref="K25:K75" si="27">(H25-H$7)/(H$6-H$7)*2-1</f>
        <v>-0.31691858867372924</v>
      </c>
      <c r="L25">
        <f t="shared" ref="L25:L75" si="28">(I25-I$7)/(I$6-I$7)*2-1</f>
        <v>-0.38580902368343994</v>
      </c>
      <c r="M25">
        <f t="shared" ref="M25:M75" si="29">1/(1+EXP(-J25))</f>
        <v>0.45311824353709179</v>
      </c>
      <c r="N25">
        <f t="shared" ref="N25:N75" si="30">1/(1+EXP(-K25))</f>
        <v>0.42142689441327363</v>
      </c>
      <c r="O25">
        <f t="shared" ref="O25:O75" si="31">1/(1+EXP(-L25))</f>
        <v>0.40472659872389427</v>
      </c>
      <c r="P25">
        <f t="shared" si="18"/>
        <v>60.182224668675275</v>
      </c>
      <c r="Q25">
        <f t="shared" si="19"/>
        <v>448.68664191423534</v>
      </c>
      <c r="R25">
        <f t="shared" ref="R25:R56" si="32">SUMPRODUCT($M25:$O25, INDEX($I$2:$K$4, R$10, 0))+INDEX($L$2:$L$4, R$10, 1)</f>
        <v>1.7642208687714842</v>
      </c>
      <c r="S25">
        <f t="shared" ref="S25:T25" si="33">SUMPRODUCT($M25:$O25, INDEX($I$2:$K$4, S$10, 0))+INDEX($L$2:$L$4, S$10, 1)</f>
        <v>-2.8739288759404436</v>
      </c>
      <c r="T25">
        <f t="shared" si="33"/>
        <v>-0.2701334078671449</v>
      </c>
      <c r="U25">
        <f t="shared" si="20"/>
        <v>0.85373750647164826</v>
      </c>
      <c r="V25">
        <f t="shared" si="8"/>
        <v>5.3457502544700761E-2</v>
      </c>
      <c r="W25">
        <f t="shared" si="9"/>
        <v>0.4328743438908515</v>
      </c>
      <c r="X25">
        <f t="shared" si="10"/>
        <v>55.962346294205965</v>
      </c>
      <c r="Y25">
        <f t="shared" si="21"/>
        <v>287.72119180456281</v>
      </c>
      <c r="Z25">
        <f t="shared" si="22"/>
        <v>39</v>
      </c>
      <c r="AA25">
        <f t="shared" si="23"/>
        <v>0</v>
      </c>
    </row>
    <row r="26" spans="2:27" x14ac:dyDescent="0.25">
      <c r="B26">
        <v>30.299999999999997</v>
      </c>
      <c r="C26">
        <v>-3.7</v>
      </c>
      <c r="D26">
        <v>-2.4</v>
      </c>
      <c r="E26">
        <v>8</v>
      </c>
      <c r="F26">
        <v>39</v>
      </c>
      <c r="G26">
        <f t="shared" si="24"/>
        <v>60.853923846779864</v>
      </c>
      <c r="H26">
        <f t="shared" si="25"/>
        <v>124.99562025442113</v>
      </c>
      <c r="I26">
        <f t="shared" si="25"/>
        <v>229.96094843152363</v>
      </c>
      <c r="J26">
        <f t="shared" si="26"/>
        <v>-0.75944294639020227</v>
      </c>
      <c r="K26">
        <f t="shared" si="27"/>
        <v>-0.84756640683538542</v>
      </c>
      <c r="L26">
        <f t="shared" si="28"/>
        <v>-0.92074594598741633</v>
      </c>
      <c r="M26">
        <f t="shared" si="29"/>
        <v>0.31876722079494502</v>
      </c>
      <c r="N26">
        <f t="shared" si="30"/>
        <v>0.29994360827498018</v>
      </c>
      <c r="O26">
        <f t="shared" si="31"/>
        <v>0.28480592704651841</v>
      </c>
      <c r="P26">
        <f t="shared" si="18"/>
        <v>48.522218139427196</v>
      </c>
      <c r="Q26">
        <f t="shared" si="19"/>
        <v>90.672638294836318</v>
      </c>
      <c r="R26">
        <f t="shared" si="32"/>
        <v>1.3263787478260858</v>
      </c>
      <c r="S26">
        <f t="shared" ref="S26:T45" si="34">SUMPRODUCT($M26:$O26, INDEX($I$2:$K$4, S$10, 0))+INDEX($L$2:$L$4, S$10, 1)</f>
        <v>-3.0897403702768731</v>
      </c>
      <c r="T26">
        <f t="shared" si="34"/>
        <v>-1.552717017051743</v>
      </c>
      <c r="U26">
        <f t="shared" si="20"/>
        <v>0.79024100633984284</v>
      </c>
      <c r="V26">
        <f t="shared" si="8"/>
        <v>4.3532443973128637E-2</v>
      </c>
      <c r="W26">
        <f t="shared" si="9"/>
        <v>0.17469419285633733</v>
      </c>
      <c r="X26">
        <f t="shared" si="10"/>
        <v>39.12368263057342</v>
      </c>
      <c r="Y26">
        <f t="shared" si="21"/>
        <v>1.5297393105561032E-2</v>
      </c>
      <c r="Z26">
        <f t="shared" si="22"/>
        <v>39</v>
      </c>
      <c r="AA26">
        <f t="shared" si="23"/>
        <v>0</v>
      </c>
    </row>
    <row r="27" spans="2:27" x14ac:dyDescent="0.25">
      <c r="B27">
        <v>44.6</v>
      </c>
      <c r="C27">
        <v>-4.5</v>
      </c>
      <c r="D27">
        <v>-2.4</v>
      </c>
      <c r="E27">
        <v>7</v>
      </c>
      <c r="F27">
        <v>39</v>
      </c>
      <c r="G27">
        <f t="shared" si="24"/>
        <v>80.501150805135808</v>
      </c>
      <c r="H27">
        <f t="shared" si="24"/>
        <v>161.84643465755701</v>
      </c>
      <c r="I27">
        <f t="shared" si="24"/>
        <v>297.64631707629638</v>
      </c>
      <c r="J27">
        <f t="shared" si="26"/>
        <v>-6.8575506898211569E-2</v>
      </c>
      <c r="K27">
        <f t="shared" si="27"/>
        <v>-0.19569873269816163</v>
      </c>
      <c r="L27">
        <f t="shared" si="28"/>
        <v>-0.26228605065171828</v>
      </c>
      <c r="M27">
        <f t="shared" si="29"/>
        <v>0.4828628385173212</v>
      </c>
      <c r="N27">
        <f t="shared" si="30"/>
        <v>0.45123086423902387</v>
      </c>
      <c r="O27">
        <f t="shared" si="31"/>
        <v>0.43480182958017105</v>
      </c>
      <c r="P27">
        <f t="shared" si="18"/>
        <v>63.033540378357799</v>
      </c>
      <c r="Q27">
        <f t="shared" si="19"/>
        <v>577.61106311815468</v>
      </c>
      <c r="R27">
        <f t="shared" si="32"/>
        <v>1.8686609875949556</v>
      </c>
      <c r="S27">
        <f t="shared" si="34"/>
        <v>-2.8223063175889123</v>
      </c>
      <c r="T27">
        <f t="shared" si="34"/>
        <v>3.5873907536883465E-2</v>
      </c>
      <c r="U27">
        <f t="shared" si="20"/>
        <v>0.86630326653688716</v>
      </c>
      <c r="V27">
        <f t="shared" si="8"/>
        <v>5.6130619770015315E-2</v>
      </c>
      <c r="W27">
        <f t="shared" si="9"/>
        <v>0.50896751518574301</v>
      </c>
      <c r="X27">
        <f t="shared" si="10"/>
        <v>60.826386680586339</v>
      </c>
      <c r="Y27">
        <f t="shared" si="21"/>
        <v>476.39115553047674</v>
      </c>
      <c r="Z27">
        <f t="shared" si="22"/>
        <v>69</v>
      </c>
      <c r="AA27">
        <f t="shared" si="23"/>
        <v>1</v>
      </c>
    </row>
    <row r="28" spans="2:27" x14ac:dyDescent="0.25">
      <c r="B28">
        <v>47.4</v>
      </c>
      <c r="C28">
        <v>-5.5</v>
      </c>
      <c r="D28">
        <v>-3.7</v>
      </c>
      <c r="E28">
        <v>5</v>
      </c>
      <c r="F28">
        <v>39</v>
      </c>
      <c r="G28">
        <f t="shared" si="24"/>
        <v>79.747315664205374</v>
      </c>
      <c r="H28">
        <f t="shared" si="24"/>
        <v>161.78182390994078</v>
      </c>
      <c r="I28">
        <f t="shared" si="24"/>
        <v>301.34973735471607</v>
      </c>
      <c r="J28">
        <f t="shared" si="26"/>
        <v>-9.5083072302610594E-2</v>
      </c>
      <c r="K28">
        <f t="shared" si="27"/>
        <v>-0.19684165608954463</v>
      </c>
      <c r="L28">
        <f t="shared" si="28"/>
        <v>-0.22625826831503071</v>
      </c>
      <c r="M28">
        <f t="shared" si="29"/>
        <v>0.47624712462622826</v>
      </c>
      <c r="N28">
        <f t="shared" si="30"/>
        <v>0.45094786755773031</v>
      </c>
      <c r="O28">
        <f t="shared" si="31"/>
        <v>0.44367551219587115</v>
      </c>
      <c r="P28">
        <f t="shared" si="18"/>
        <v>63.398158491822414</v>
      </c>
      <c r="Q28">
        <f t="shared" si="19"/>
        <v>595.27013779208619</v>
      </c>
      <c r="R28">
        <f t="shared" si="32"/>
        <v>1.871007643743211</v>
      </c>
      <c r="S28">
        <f t="shared" si="34"/>
        <v>-2.8205717878149805</v>
      </c>
      <c r="T28">
        <f t="shared" si="34"/>
        <v>4.2987629309971354E-2</v>
      </c>
      <c r="U28">
        <f t="shared" si="20"/>
        <v>0.86657482719548895</v>
      </c>
      <c r="V28">
        <f t="shared" si="8"/>
        <v>5.6222585893205321E-2</v>
      </c>
      <c r="W28">
        <f t="shared" si="9"/>
        <v>0.5107452526666062</v>
      </c>
      <c r="X28">
        <f t="shared" si="10"/>
        <v>60.940697289305092</v>
      </c>
      <c r="Y28">
        <f t="shared" si="21"/>
        <v>481.39419754091983</v>
      </c>
      <c r="Z28">
        <f t="shared" si="22"/>
        <v>69</v>
      </c>
      <c r="AA28">
        <f t="shared" si="23"/>
        <v>1</v>
      </c>
    </row>
    <row r="29" spans="2:27" x14ac:dyDescent="0.25">
      <c r="B29">
        <v>49.4</v>
      </c>
      <c r="C29">
        <v>-5.9</v>
      </c>
      <c r="D29">
        <v>-2.7</v>
      </c>
      <c r="E29">
        <v>7</v>
      </c>
      <c r="F29">
        <v>39</v>
      </c>
      <c r="G29">
        <f t="shared" si="24"/>
        <v>89.284412810644596</v>
      </c>
      <c r="H29">
        <f t="shared" si="24"/>
        <v>182.58697397241784</v>
      </c>
      <c r="I29">
        <f t="shared" si="24"/>
        <v>338.70772482903675</v>
      </c>
      <c r="J29">
        <f t="shared" si="26"/>
        <v>0.24027569866860765</v>
      </c>
      <c r="K29">
        <f t="shared" si="27"/>
        <v>0.17118833187589733</v>
      </c>
      <c r="L29">
        <f t="shared" si="28"/>
        <v>0.13716941206583466</v>
      </c>
      <c r="M29">
        <f t="shared" si="29"/>
        <v>0.55978158975118064</v>
      </c>
      <c r="N29">
        <f t="shared" si="30"/>
        <v>0.54269287272110489</v>
      </c>
      <c r="O29">
        <f t="shared" si="31"/>
        <v>0.53423868516171114</v>
      </c>
      <c r="P29">
        <f t="shared" si="18"/>
        <v>71.961977822447309</v>
      </c>
      <c r="Q29">
        <f t="shared" si="19"/>
        <v>1086.4919819675083</v>
      </c>
      <c r="R29">
        <f t="shared" si="32"/>
        <v>2.1808039303173565</v>
      </c>
      <c r="S29">
        <f t="shared" si="34"/>
        <v>-2.6672067624233207</v>
      </c>
      <c r="T29">
        <f t="shared" si="34"/>
        <v>0.95081161491485755</v>
      </c>
      <c r="U29">
        <f t="shared" si="20"/>
        <v>0.89851240428044932</v>
      </c>
      <c r="V29">
        <f t="shared" si="8"/>
        <v>6.4936367004407539E-2</v>
      </c>
      <c r="W29">
        <f t="shared" si="9"/>
        <v>0.72127837104286607</v>
      </c>
      <c r="X29">
        <f t="shared" si="10"/>
        <v>74.401400963534485</v>
      </c>
      <c r="Y29">
        <f t="shared" si="21"/>
        <v>1253.2591901809403</v>
      </c>
      <c r="Z29">
        <f t="shared" si="22"/>
        <v>84</v>
      </c>
      <c r="AA29">
        <f t="shared" si="23"/>
        <v>1</v>
      </c>
    </row>
    <row r="30" spans="2:27" x14ac:dyDescent="0.25">
      <c r="B30">
        <v>32.1</v>
      </c>
      <c r="C30">
        <v>-4.9000000000000004</v>
      </c>
      <c r="D30">
        <v>-2.5</v>
      </c>
      <c r="E30">
        <v>7</v>
      </c>
      <c r="F30">
        <v>39</v>
      </c>
      <c r="G30">
        <f t="shared" si="24"/>
        <v>63.55195573909122</v>
      </c>
      <c r="H30">
        <f t="shared" si="24"/>
        <v>133.70758776188254</v>
      </c>
      <c r="I30">
        <f t="shared" si="24"/>
        <v>249.38591667691369</v>
      </c>
      <c r="J30">
        <f t="shared" si="26"/>
        <v>-0.66457040335602469</v>
      </c>
      <c r="K30">
        <f t="shared" si="27"/>
        <v>-0.69345719410209328</v>
      </c>
      <c r="L30">
        <f t="shared" si="28"/>
        <v>-0.73177508250750534</v>
      </c>
      <c r="M30">
        <f t="shared" si="29"/>
        <v>0.33971368237575511</v>
      </c>
      <c r="N30">
        <f t="shared" si="30"/>
        <v>0.33326444499501628</v>
      </c>
      <c r="O30">
        <f t="shared" si="31"/>
        <v>0.32480531871322899</v>
      </c>
      <c r="P30">
        <f t="shared" si="18"/>
        <v>51.876078947879535</v>
      </c>
      <c r="Q30">
        <f t="shared" si="19"/>
        <v>165.79340907202655</v>
      </c>
      <c r="R30">
        <f t="shared" si="32"/>
        <v>1.4362736123849089</v>
      </c>
      <c r="S30">
        <f t="shared" si="34"/>
        <v>-3.034715026574752</v>
      </c>
      <c r="T30">
        <f t="shared" si="34"/>
        <v>-1.2304108672055234</v>
      </c>
      <c r="U30">
        <f t="shared" si="20"/>
        <v>0.8078769356010187</v>
      </c>
      <c r="V30">
        <f t="shared" si="8"/>
        <v>4.5881975645281493E-2</v>
      </c>
      <c r="W30">
        <f t="shared" si="9"/>
        <v>0.22610952245041063</v>
      </c>
      <c r="X30">
        <f t="shared" si="10"/>
        <v>42.562908774054904</v>
      </c>
      <c r="Y30">
        <f t="shared" si="21"/>
        <v>12.694318932237419</v>
      </c>
      <c r="Z30">
        <f t="shared" si="22"/>
        <v>39</v>
      </c>
      <c r="AA30">
        <f t="shared" si="23"/>
        <v>0</v>
      </c>
    </row>
    <row r="31" spans="2:27" x14ac:dyDescent="0.25">
      <c r="B31">
        <v>35.1</v>
      </c>
      <c r="C31">
        <v>-5.5</v>
      </c>
      <c r="D31">
        <v>-4.0999999999999996</v>
      </c>
      <c r="E31">
        <v>5</v>
      </c>
      <c r="F31">
        <v>39</v>
      </c>
      <c r="G31">
        <f t="shared" si="24"/>
        <v>61.671562734390719</v>
      </c>
      <c r="H31">
        <f t="shared" si="24"/>
        <v>129.76350124348414</v>
      </c>
      <c r="I31">
        <f t="shared" si="24"/>
        <v>245.01324428155982</v>
      </c>
      <c r="J31">
        <f t="shared" si="26"/>
        <v>-0.73069181087830004</v>
      </c>
      <c r="K31">
        <f t="shared" si="27"/>
        <v>-0.76322559805697443</v>
      </c>
      <c r="L31">
        <f t="shared" si="28"/>
        <v>-0.77431351386174407</v>
      </c>
      <c r="M31">
        <f t="shared" si="29"/>
        <v>0.32504293264532919</v>
      </c>
      <c r="N31">
        <f t="shared" si="30"/>
        <v>0.31794636399300008</v>
      </c>
      <c r="O31">
        <f t="shared" si="31"/>
        <v>0.31554674611381367</v>
      </c>
      <c r="P31">
        <f t="shared" si="18"/>
        <v>50.741838937706376</v>
      </c>
      <c r="Q31">
        <f t="shared" si="19"/>
        <v>137.8707816390376</v>
      </c>
      <c r="R31">
        <f t="shared" si="32"/>
        <v>1.3905605595687107</v>
      </c>
      <c r="S31">
        <f t="shared" si="34"/>
        <v>-3.0571114548240508</v>
      </c>
      <c r="T31">
        <f t="shared" si="34"/>
        <v>-1.3642816318935842</v>
      </c>
      <c r="U31">
        <f t="shared" si="20"/>
        <v>0.80068171821429024</v>
      </c>
      <c r="V31">
        <f t="shared" si="8"/>
        <v>4.4911442729271195E-2</v>
      </c>
      <c r="W31">
        <f t="shared" si="9"/>
        <v>0.20354530607663934</v>
      </c>
      <c r="X31">
        <f t="shared" si="10"/>
        <v>41.063606668301937</v>
      </c>
      <c r="Y31">
        <f t="shared" si="21"/>
        <v>4.2584724814602186</v>
      </c>
      <c r="Z31">
        <f t="shared" si="22"/>
        <v>39</v>
      </c>
      <c r="AA31">
        <f t="shared" si="23"/>
        <v>0</v>
      </c>
    </row>
    <row r="32" spans="2:27" x14ac:dyDescent="0.25">
      <c r="B32">
        <v>39.6</v>
      </c>
      <c r="C32">
        <v>-5.9</v>
      </c>
      <c r="D32">
        <v>-2.4</v>
      </c>
      <c r="E32">
        <v>7</v>
      </c>
      <c r="F32">
        <v>39</v>
      </c>
      <c r="G32">
        <f t="shared" si="24"/>
        <v>76.194704005132252</v>
      </c>
      <c r="H32">
        <f t="shared" si="24"/>
        <v>159.97182675046216</v>
      </c>
      <c r="I32">
        <f t="shared" si="24"/>
        <v>298.83815958471115</v>
      </c>
      <c r="J32">
        <f t="shared" si="26"/>
        <v>-0.22000572554092901</v>
      </c>
      <c r="K32">
        <f t="shared" si="27"/>
        <v>-0.22885936472514834</v>
      </c>
      <c r="L32">
        <f t="shared" si="28"/>
        <v>-0.25069151391415356</v>
      </c>
      <c r="M32">
        <f t="shared" si="29"/>
        <v>0.4452193506889971</v>
      </c>
      <c r="N32">
        <f t="shared" si="30"/>
        <v>0.44303358434409024</v>
      </c>
      <c r="O32">
        <f t="shared" si="31"/>
        <v>0.43765330129583468</v>
      </c>
      <c r="P32">
        <f t="shared" si="18"/>
        <v>62.43136504435904</v>
      </c>
      <c r="Q32">
        <f t="shared" si="19"/>
        <v>549.02886784201075</v>
      </c>
      <c r="R32">
        <f t="shared" si="32"/>
        <v>1.8186551280350212</v>
      </c>
      <c r="S32">
        <f t="shared" si="34"/>
        <v>-2.8454802037842741</v>
      </c>
      <c r="T32">
        <f t="shared" si="34"/>
        <v>-0.10993737026395767</v>
      </c>
      <c r="U32">
        <f t="shared" si="20"/>
        <v>0.86040467480371285</v>
      </c>
      <c r="V32">
        <f t="shared" si="8"/>
        <v>5.4915422021765435E-2</v>
      </c>
      <c r="W32">
        <f t="shared" si="9"/>
        <v>0.47254330584788595</v>
      </c>
      <c r="X32">
        <f t="shared" si="10"/>
        <v>58.50195539497075</v>
      </c>
      <c r="Y32">
        <f t="shared" si="21"/>
        <v>380.32626422742874</v>
      </c>
      <c r="Z32">
        <f t="shared" si="22"/>
        <v>39</v>
      </c>
      <c r="AA32">
        <f t="shared" si="23"/>
        <v>0</v>
      </c>
    </row>
    <row r="33" spans="2:27" x14ac:dyDescent="0.25">
      <c r="B33">
        <v>28.299999999999997</v>
      </c>
      <c r="C33">
        <v>-5.0999999999999996</v>
      </c>
      <c r="D33">
        <v>-0.4</v>
      </c>
      <c r="E33">
        <v>8</v>
      </c>
      <c r="F33">
        <v>39</v>
      </c>
      <c r="G33">
        <f t="shared" si="24"/>
        <v>64.990808060207542</v>
      </c>
      <c r="H33">
        <f t="shared" si="24"/>
        <v>139.8333868110054</v>
      </c>
      <c r="I33">
        <f t="shared" si="24"/>
        <v>260.31839951845132</v>
      </c>
      <c r="J33">
        <f t="shared" si="26"/>
        <v>-0.6139751605258924</v>
      </c>
      <c r="K33">
        <f t="shared" si="27"/>
        <v>-0.58509567094281323</v>
      </c>
      <c r="L33">
        <f t="shared" si="28"/>
        <v>-0.62542120349743491</v>
      </c>
      <c r="M33">
        <f t="shared" si="29"/>
        <v>0.3511529442135839</v>
      </c>
      <c r="N33">
        <f t="shared" si="30"/>
        <v>0.35776092461790393</v>
      </c>
      <c r="O33">
        <f t="shared" si="31"/>
        <v>0.34854948961252918</v>
      </c>
      <c r="P33">
        <f t="shared" si="18"/>
        <v>53.99338065592228</v>
      </c>
      <c r="Q33">
        <f t="shared" si="19"/>
        <v>224.80146349338443</v>
      </c>
      <c r="R33">
        <f t="shared" si="32"/>
        <v>1.5058370645998393</v>
      </c>
      <c r="S33">
        <f t="shared" si="34"/>
        <v>-2.99986132089116</v>
      </c>
      <c r="T33">
        <f t="shared" si="34"/>
        <v>-1.026355528222699</v>
      </c>
      <c r="U33">
        <f t="shared" si="20"/>
        <v>0.81844344040066119</v>
      </c>
      <c r="V33">
        <f t="shared" si="8"/>
        <v>4.7432138629704509E-2</v>
      </c>
      <c r="W33">
        <f t="shared" si="9"/>
        <v>0.26379127084663206</v>
      </c>
      <c r="X33">
        <f t="shared" si="10"/>
        <v>45.043042820501277</v>
      </c>
      <c r="Y33">
        <f t="shared" si="21"/>
        <v>36.518366530412031</v>
      </c>
      <c r="Z33">
        <f t="shared" si="22"/>
        <v>39</v>
      </c>
      <c r="AA33">
        <f t="shared" si="23"/>
        <v>0</v>
      </c>
    </row>
    <row r="34" spans="2:27" x14ac:dyDescent="0.25">
      <c r="B34">
        <v>47.4</v>
      </c>
      <c r="C34">
        <v>-5.2</v>
      </c>
      <c r="D34">
        <v>-3.9</v>
      </c>
      <c r="E34">
        <v>5</v>
      </c>
      <c r="F34">
        <v>39</v>
      </c>
      <c r="G34">
        <f t="shared" si="24"/>
        <v>78.745325334700695</v>
      </c>
      <c r="H34">
        <f t="shared" si="24"/>
        <v>158.62157292012256</v>
      </c>
      <c r="I34">
        <f t="shared" si="24"/>
        <v>294.84788905665812</v>
      </c>
      <c r="J34">
        <f t="shared" si="26"/>
        <v>-0.13031667014356307</v>
      </c>
      <c r="K34">
        <f t="shared" si="27"/>
        <v>-0.25274450371419188</v>
      </c>
      <c r="L34">
        <f t="shared" si="28"/>
        <v>-0.28950984595356744</v>
      </c>
      <c r="M34">
        <f t="shared" si="29"/>
        <v>0.46746686043060537</v>
      </c>
      <c r="N34">
        <f t="shared" si="30"/>
        <v>0.43714809888663408</v>
      </c>
      <c r="O34">
        <f t="shared" si="31"/>
        <v>0.42812386912682521</v>
      </c>
      <c r="P34">
        <f t="shared" si="18"/>
        <v>62.06056403688531</v>
      </c>
      <c r="Q34">
        <f t="shared" si="19"/>
        <v>531.78961369928811</v>
      </c>
      <c r="R34">
        <f t="shared" si="32"/>
        <v>1.8265578451400533</v>
      </c>
      <c r="S34">
        <f t="shared" si="34"/>
        <v>-2.8427945468166493</v>
      </c>
      <c r="T34">
        <f t="shared" si="34"/>
        <v>-8.7365447417584896E-2</v>
      </c>
      <c r="U34">
        <f t="shared" si="20"/>
        <v>0.86135115739199086</v>
      </c>
      <c r="V34">
        <f t="shared" si="8"/>
        <v>5.5054973590548228E-2</v>
      </c>
      <c r="W34">
        <f t="shared" si="9"/>
        <v>0.47817251996926452</v>
      </c>
      <c r="X34">
        <f t="shared" si="10"/>
        <v>58.860069149945922</v>
      </c>
      <c r="Y34">
        <f t="shared" si="21"/>
        <v>394.42234664063375</v>
      </c>
      <c r="Z34">
        <f t="shared" si="22"/>
        <v>39</v>
      </c>
      <c r="AA34">
        <f t="shared" si="23"/>
        <v>0</v>
      </c>
    </row>
    <row r="35" spans="2:27" x14ac:dyDescent="0.25">
      <c r="B35">
        <v>38.9</v>
      </c>
      <c r="C35">
        <v>-5.7</v>
      </c>
      <c r="D35">
        <v>-3.8</v>
      </c>
      <c r="E35">
        <v>5</v>
      </c>
      <c r="F35">
        <v>39</v>
      </c>
      <c r="G35">
        <f t="shared" si="24"/>
        <v>68.015317451445227</v>
      </c>
      <c r="H35">
        <f t="shared" si="24"/>
        <v>141.96382452719166</v>
      </c>
      <c r="I35">
        <f t="shared" si="24"/>
        <v>267.10194970103532</v>
      </c>
      <c r="J35">
        <f t="shared" si="26"/>
        <v>-0.50762248982723268</v>
      </c>
      <c r="K35">
        <f t="shared" si="27"/>
        <v>-0.54740957088130737</v>
      </c>
      <c r="L35">
        <f t="shared" si="28"/>
        <v>-0.55942916071680249</v>
      </c>
      <c r="M35">
        <f t="shared" si="29"/>
        <v>0.37575103458280296</v>
      </c>
      <c r="N35">
        <f t="shared" si="30"/>
        <v>0.36646561690873369</v>
      </c>
      <c r="O35">
        <f t="shared" si="31"/>
        <v>0.3636795511991387</v>
      </c>
      <c r="P35">
        <f t="shared" si="18"/>
        <v>55.371318975351144</v>
      </c>
      <c r="Q35">
        <f t="shared" si="19"/>
        <v>268.02008499269243</v>
      </c>
      <c r="R35">
        <f t="shared" si="32"/>
        <v>1.56227496473641</v>
      </c>
      <c r="S35">
        <f t="shared" si="34"/>
        <v>-2.9723550712949929</v>
      </c>
      <c r="T35">
        <f t="shared" si="34"/>
        <v>-0.86121632563688877</v>
      </c>
      <c r="U35">
        <f t="shared" si="20"/>
        <v>0.82667955328275844</v>
      </c>
      <c r="V35">
        <f t="shared" si="8"/>
        <v>4.8690520659119087E-2</v>
      </c>
      <c r="W35">
        <f t="shared" si="9"/>
        <v>0.29708528302892934</v>
      </c>
      <c r="X35">
        <f t="shared" si="10"/>
        <v>47.214473602880219</v>
      </c>
      <c r="Y35">
        <f t="shared" si="21"/>
        <v>67.477576572415913</v>
      </c>
      <c r="Z35">
        <f t="shared" si="22"/>
        <v>39</v>
      </c>
      <c r="AA35">
        <f t="shared" si="23"/>
        <v>0</v>
      </c>
    </row>
    <row r="36" spans="2:27" x14ac:dyDescent="0.25">
      <c r="B36">
        <v>40.6</v>
      </c>
      <c r="C36">
        <v>-5.0999999999999996</v>
      </c>
      <c r="D36">
        <v>-3.6</v>
      </c>
      <c r="E36">
        <v>6</v>
      </c>
      <c r="F36">
        <v>39</v>
      </c>
      <c r="G36">
        <f t="shared" si="24"/>
        <v>71.587159093663359</v>
      </c>
      <c r="H36">
        <f t="shared" si="24"/>
        <v>146.74666511239573</v>
      </c>
      <c r="I36">
        <f t="shared" si="24"/>
        <v>273.35612025745797</v>
      </c>
      <c r="J36">
        <f t="shared" si="26"/>
        <v>-0.38202364094842889</v>
      </c>
      <c r="K36">
        <f t="shared" si="27"/>
        <v>-0.46280413627846229</v>
      </c>
      <c r="L36">
        <f t="shared" si="28"/>
        <v>-0.49858705299915906</v>
      </c>
      <c r="M36">
        <f t="shared" si="29"/>
        <v>0.40563891234223609</v>
      </c>
      <c r="N36">
        <f t="shared" si="30"/>
        <v>0.38632081597317658</v>
      </c>
      <c r="O36">
        <f t="shared" si="31"/>
        <v>0.37787277399691466</v>
      </c>
      <c r="P36">
        <f t="shared" si="18"/>
        <v>57.102344560554926</v>
      </c>
      <c r="Q36">
        <f t="shared" si="19"/>
        <v>327.69487858905251</v>
      </c>
      <c r="R36">
        <f t="shared" si="32"/>
        <v>1.6367423742111944</v>
      </c>
      <c r="S36">
        <f t="shared" si="34"/>
        <v>-2.9361481072854083</v>
      </c>
      <c r="T36">
        <f t="shared" si="34"/>
        <v>-0.64329545248397979</v>
      </c>
      <c r="U36">
        <f t="shared" si="20"/>
        <v>0.83709118419540429</v>
      </c>
      <c r="V36">
        <f t="shared" si="8"/>
        <v>5.0395288930497849E-2</v>
      </c>
      <c r="W36">
        <f t="shared" si="9"/>
        <v>0.34450197824378676</v>
      </c>
      <c r="X36">
        <f t="shared" si="10"/>
        <v>50.284676527968607</v>
      </c>
      <c r="Y36">
        <f t="shared" si="21"/>
        <v>127.34392434088561</v>
      </c>
      <c r="Z36">
        <f t="shared" si="22"/>
        <v>39</v>
      </c>
      <c r="AA36">
        <f t="shared" si="23"/>
        <v>0</v>
      </c>
    </row>
    <row r="37" spans="2:27" x14ac:dyDescent="0.25">
      <c r="B37">
        <v>43.6</v>
      </c>
      <c r="C37">
        <v>-3.9</v>
      </c>
      <c r="D37">
        <v>-2.4</v>
      </c>
      <c r="E37">
        <v>7</v>
      </c>
      <c r="F37">
        <v>39</v>
      </c>
      <c r="G37">
        <f t="shared" si="24"/>
        <v>77.944867223735301</v>
      </c>
      <c r="H37">
        <f t="shared" si="24"/>
        <v>154.94692411442117</v>
      </c>
      <c r="I37">
        <f t="shared" si="24"/>
        <v>283.5692982495645</v>
      </c>
      <c r="J37">
        <f t="shared" si="26"/>
        <v>-0.1584636675145108</v>
      </c>
      <c r="K37">
        <f t="shared" si="27"/>
        <v>-0.31774672439889562</v>
      </c>
      <c r="L37">
        <f t="shared" si="28"/>
        <v>-0.39923074828548633</v>
      </c>
      <c r="M37">
        <f t="shared" si="29"/>
        <v>0.46046677421316257</v>
      </c>
      <c r="N37">
        <f t="shared" si="30"/>
        <v>0.42122498632030841</v>
      </c>
      <c r="O37">
        <f t="shared" si="31"/>
        <v>0.40149717490089587</v>
      </c>
      <c r="P37">
        <f t="shared" si="18"/>
        <v>60.107129102044183</v>
      </c>
      <c r="Q37">
        <f t="shared" si="19"/>
        <v>445.5108989303605</v>
      </c>
      <c r="R37">
        <f t="shared" si="32"/>
        <v>1.768761841160865</v>
      </c>
      <c r="S37">
        <f t="shared" si="34"/>
        <v>-2.8720860555834755</v>
      </c>
      <c r="T37">
        <f t="shared" si="34"/>
        <v>-0.25701131357909279</v>
      </c>
      <c r="U37">
        <f t="shared" si="20"/>
        <v>0.85430362634098844</v>
      </c>
      <c r="V37">
        <f t="shared" si="8"/>
        <v>5.3550825651402297E-2</v>
      </c>
      <c r="W37">
        <f t="shared" si="9"/>
        <v>0.43609853492308026</v>
      </c>
      <c r="X37">
        <f t="shared" si="10"/>
        <v>56.168264686481145</v>
      </c>
      <c r="Y37">
        <f t="shared" si="21"/>
        <v>294.74931234507551</v>
      </c>
      <c r="Z37">
        <f t="shared" si="22"/>
        <v>39</v>
      </c>
      <c r="AA37">
        <f t="shared" si="23"/>
        <v>0</v>
      </c>
    </row>
    <row r="38" spans="2:27" x14ac:dyDescent="0.25">
      <c r="B38">
        <v>33.1</v>
      </c>
      <c r="C38">
        <v>-5.7</v>
      </c>
      <c r="D38">
        <v>-4.5999999999999996</v>
      </c>
      <c r="E38">
        <v>5</v>
      </c>
      <c r="F38">
        <v>39</v>
      </c>
      <c r="G38">
        <f t="shared" si="24"/>
        <v>58.195198811475251</v>
      </c>
      <c r="H38">
        <f t="shared" si="24"/>
        <v>124.00460980504346</v>
      </c>
      <c r="I38">
        <f t="shared" si="24"/>
        <v>235.57967992396459</v>
      </c>
      <c r="J38">
        <f t="shared" si="26"/>
        <v>-0.85293331840796682</v>
      </c>
      <c r="K38">
        <f t="shared" si="27"/>
        <v>-0.86509675690077048</v>
      </c>
      <c r="L38">
        <f t="shared" si="28"/>
        <v>-0.86608554560090245</v>
      </c>
      <c r="M38">
        <f t="shared" si="29"/>
        <v>0.2988178892911873</v>
      </c>
      <c r="N38">
        <f t="shared" si="30"/>
        <v>0.29627558814057942</v>
      </c>
      <c r="O38">
        <f t="shared" si="31"/>
        <v>0.29606947082897161</v>
      </c>
      <c r="P38">
        <f t="shared" si="18"/>
        <v>48.73114527042101</v>
      </c>
      <c r="Q38">
        <f t="shared" si="19"/>
        <v>94.695188274037193</v>
      </c>
      <c r="R38">
        <f t="shared" si="32"/>
        <v>1.3120661418321529</v>
      </c>
      <c r="S38">
        <f t="shared" si="34"/>
        <v>-3.095645316424954</v>
      </c>
      <c r="T38">
        <f t="shared" si="34"/>
        <v>-1.5941502377549881</v>
      </c>
      <c r="U38">
        <f t="shared" si="20"/>
        <v>0.78785869078422932</v>
      </c>
      <c r="V38">
        <f t="shared" si="8"/>
        <v>4.3287239185271748E-2</v>
      </c>
      <c r="W38">
        <f t="shared" si="9"/>
        <v>0.16880078850583863</v>
      </c>
      <c r="X38">
        <f t="shared" si="10"/>
        <v>38.724982349469137</v>
      </c>
      <c r="Y38">
        <f t="shared" si="21"/>
        <v>7.5634708103515899E-2</v>
      </c>
      <c r="Z38">
        <f t="shared" si="22"/>
        <v>39</v>
      </c>
      <c r="AA38">
        <f t="shared" si="23"/>
        <v>0</v>
      </c>
    </row>
    <row r="39" spans="2:27" x14ac:dyDescent="0.25">
      <c r="B39">
        <v>42.6</v>
      </c>
      <c r="C39">
        <v>-5.3</v>
      </c>
      <c r="D39">
        <v>-3.8</v>
      </c>
      <c r="E39">
        <v>5</v>
      </c>
      <c r="F39">
        <v>39</v>
      </c>
      <c r="G39">
        <f t="shared" si="24"/>
        <v>72.427106634368613</v>
      </c>
      <c r="H39">
        <f t="shared" si="24"/>
        <v>148.06653276441</v>
      </c>
      <c r="I39">
        <f t="shared" si="24"/>
        <v>276.56610708670814</v>
      </c>
      <c r="J39">
        <f t="shared" si="26"/>
        <v>-0.35248805264456218</v>
      </c>
      <c r="K39">
        <f t="shared" si="27"/>
        <v>-0.43945650962697957</v>
      </c>
      <c r="L39">
        <f t="shared" si="28"/>
        <v>-0.46735951248431151</v>
      </c>
      <c r="M39">
        <f t="shared" si="29"/>
        <v>0.4127792051073938</v>
      </c>
      <c r="N39">
        <f t="shared" si="30"/>
        <v>0.39187047974684525</v>
      </c>
      <c r="O39">
        <f t="shared" si="31"/>
        <v>0.38524140169486554</v>
      </c>
      <c r="P39">
        <f t="shared" si="18"/>
        <v>57.746997755377521</v>
      </c>
      <c r="Q39">
        <f t="shared" si="19"/>
        <v>351.44992484012982</v>
      </c>
      <c r="R39">
        <f t="shared" si="32"/>
        <v>1.6601211107582359</v>
      </c>
      <c r="S39">
        <f t="shared" si="34"/>
        <v>-2.9245911819633617</v>
      </c>
      <c r="T39">
        <f t="shared" si="34"/>
        <v>-0.57480421954744099</v>
      </c>
      <c r="U39">
        <f t="shared" si="20"/>
        <v>0.84025426006464665</v>
      </c>
      <c r="V39">
        <f t="shared" si="8"/>
        <v>5.0951235104935086E-2</v>
      </c>
      <c r="W39">
        <f t="shared" si="9"/>
        <v>0.36012901691225724</v>
      </c>
      <c r="X39">
        <f t="shared" si="10"/>
        <v>51.292379690154007</v>
      </c>
      <c r="Y39">
        <f t="shared" si="21"/>
        <v>151.10259844691072</v>
      </c>
      <c r="Z39">
        <f t="shared" si="22"/>
        <v>39</v>
      </c>
      <c r="AA39">
        <f t="shared" si="23"/>
        <v>0</v>
      </c>
    </row>
    <row r="40" spans="2:27" x14ac:dyDescent="0.25">
      <c r="B40">
        <v>49.4</v>
      </c>
      <c r="C40">
        <v>-5.5</v>
      </c>
      <c r="D40">
        <v>-4.5</v>
      </c>
      <c r="E40">
        <v>5</v>
      </c>
      <c r="F40">
        <v>39</v>
      </c>
      <c r="G40">
        <f t="shared" si="24"/>
        <v>80.851921508987658</v>
      </c>
      <c r="H40">
        <f t="shared" si="24"/>
        <v>162.93984103693975</v>
      </c>
      <c r="I40">
        <f t="shared" si="24"/>
        <v>303.49638181594781</v>
      </c>
      <c r="J40">
        <f t="shared" si="26"/>
        <v>-5.62411424338225E-2</v>
      </c>
      <c r="K40">
        <f t="shared" si="27"/>
        <v>-0.17635706318666289</v>
      </c>
      <c r="L40">
        <f t="shared" si="28"/>
        <v>-0.20537518360164375</v>
      </c>
      <c r="M40">
        <f t="shared" si="29"/>
        <v>0.48594341935404434</v>
      </c>
      <c r="N40">
        <f t="shared" si="30"/>
        <v>0.45602465125812597</v>
      </c>
      <c r="O40">
        <f t="shared" si="31"/>
        <v>0.4488359151536232</v>
      </c>
      <c r="P40">
        <f t="shared" si="18"/>
        <v>63.948239705578871</v>
      </c>
      <c r="Q40">
        <f t="shared" si="19"/>
        <v>622.41466440702209</v>
      </c>
      <c r="R40">
        <f t="shared" si="32"/>
        <v>1.8942290772849317</v>
      </c>
      <c r="S40">
        <f t="shared" si="34"/>
        <v>-2.8092722901268861</v>
      </c>
      <c r="T40">
        <f t="shared" si="34"/>
        <v>0.11093801307050377</v>
      </c>
      <c r="U40">
        <f t="shared" si="20"/>
        <v>0.8692369757121442</v>
      </c>
      <c r="V40">
        <f t="shared" si="8"/>
        <v>5.6825170622487965E-2</v>
      </c>
      <c r="W40">
        <f t="shared" si="9"/>
        <v>0.52770609362620735</v>
      </c>
      <c r="X40">
        <f t="shared" si="10"/>
        <v>62.023062478816691</v>
      </c>
      <c r="Y40">
        <f t="shared" si="21"/>
        <v>530.06140590349696</v>
      </c>
      <c r="Z40">
        <f t="shared" si="22"/>
        <v>69</v>
      </c>
      <c r="AA40">
        <f t="shared" si="23"/>
        <v>1</v>
      </c>
    </row>
    <row r="41" spans="2:27" x14ac:dyDescent="0.25">
      <c r="B41">
        <v>42.6</v>
      </c>
      <c r="C41">
        <v>-4</v>
      </c>
      <c r="D41">
        <v>-2.5</v>
      </c>
      <c r="E41">
        <v>7</v>
      </c>
      <c r="F41">
        <v>39</v>
      </c>
      <c r="G41">
        <f t="shared" si="24"/>
        <v>76.524798805070901</v>
      </c>
      <c r="H41">
        <f t="shared" si="24"/>
        <v>152.76944786894364</v>
      </c>
      <c r="I41">
        <f t="shared" si="24"/>
        <v>280.06871803420427</v>
      </c>
      <c r="J41">
        <f t="shared" si="26"/>
        <v>-0.20839840051197644</v>
      </c>
      <c r="K41">
        <f t="shared" si="27"/>
        <v>-0.35626490638804853</v>
      </c>
      <c r="L41">
        <f t="shared" si="28"/>
        <v>-0.43328525265433149</v>
      </c>
      <c r="M41">
        <f t="shared" si="29"/>
        <v>0.44808814122846663</v>
      </c>
      <c r="N41">
        <f t="shared" si="30"/>
        <v>0.41186402652815979</v>
      </c>
      <c r="O41">
        <f t="shared" si="31"/>
        <v>0.39334211704151195</v>
      </c>
      <c r="P41">
        <f t="shared" si="18"/>
        <v>59.237877737854191</v>
      </c>
      <c r="Q41">
        <f t="shared" si="19"/>
        <v>409.57169533233429</v>
      </c>
      <c r="R41">
        <f t="shared" si="32"/>
        <v>1.7339349577081509</v>
      </c>
      <c r="S41">
        <f t="shared" si="34"/>
        <v>-2.8891360437220861</v>
      </c>
      <c r="T41">
        <f t="shared" si="34"/>
        <v>-0.35897884933148916</v>
      </c>
      <c r="U41">
        <f t="shared" si="20"/>
        <v>0.84991505274483714</v>
      </c>
      <c r="V41">
        <f t="shared" si="8"/>
        <v>5.2693227577244636E-2</v>
      </c>
      <c r="W41">
        <f t="shared" si="9"/>
        <v>0.41120678017900952</v>
      </c>
      <c r="X41">
        <f t="shared" si="10"/>
        <v>54.573615742272743</v>
      </c>
      <c r="Y41">
        <f t="shared" si="21"/>
        <v>242.53750728796541</v>
      </c>
      <c r="Z41">
        <f t="shared" si="22"/>
        <v>39</v>
      </c>
      <c r="AA41">
        <f t="shared" si="23"/>
        <v>0</v>
      </c>
    </row>
    <row r="42" spans="2:27" x14ac:dyDescent="0.25">
      <c r="B42">
        <v>48.4</v>
      </c>
      <c r="C42">
        <v>-5.6</v>
      </c>
      <c r="D42">
        <v>-4.5</v>
      </c>
      <c r="E42">
        <v>5</v>
      </c>
      <c r="F42">
        <v>39</v>
      </c>
      <c r="G42">
        <f t="shared" si="24"/>
        <v>79.64392878551881</v>
      </c>
      <c r="H42">
        <f t="shared" si="24"/>
        <v>161.23034444062412</v>
      </c>
      <c r="I42">
        <f t="shared" si="24"/>
        <v>300.80660290954592</v>
      </c>
      <c r="J42">
        <f t="shared" si="26"/>
        <v>-9.8718528253043281E-2</v>
      </c>
      <c r="K42">
        <f t="shared" si="27"/>
        <v>-0.20659698022065232</v>
      </c>
      <c r="L42">
        <f t="shared" si="28"/>
        <v>-0.2315420136366656</v>
      </c>
      <c r="M42">
        <f t="shared" si="29"/>
        <v>0.47534039105694981</v>
      </c>
      <c r="N42">
        <f t="shared" si="30"/>
        <v>0.44853368330430682</v>
      </c>
      <c r="O42">
        <f t="shared" si="31"/>
        <v>0.44237172931692176</v>
      </c>
      <c r="P42">
        <f t="shared" si="18"/>
        <v>63.246448743696305</v>
      </c>
      <c r="Q42">
        <f t="shared" si="19"/>
        <v>587.89027668069218</v>
      </c>
      <c r="R42">
        <f t="shared" si="32"/>
        <v>1.8656202709329155</v>
      </c>
      <c r="S42">
        <f t="shared" si="34"/>
        <v>-2.8232523346372438</v>
      </c>
      <c r="T42">
        <f t="shared" si="34"/>
        <v>2.7188532897246098E-2</v>
      </c>
      <c r="U42">
        <f t="shared" si="20"/>
        <v>0.8659506924703082</v>
      </c>
      <c r="V42">
        <f t="shared" si="8"/>
        <v>5.6080520852731339E-2</v>
      </c>
      <c r="W42">
        <f t="shared" si="9"/>
        <v>0.50679671454260977</v>
      </c>
      <c r="X42">
        <f t="shared" si="10"/>
        <v>60.688594744797783</v>
      </c>
      <c r="Y42">
        <f t="shared" si="21"/>
        <v>470.39514200407001</v>
      </c>
      <c r="Z42">
        <f t="shared" si="22"/>
        <v>69</v>
      </c>
      <c r="AA42">
        <f t="shared" si="23"/>
        <v>1</v>
      </c>
    </row>
    <row r="43" spans="2:27" x14ac:dyDescent="0.25">
      <c r="B43">
        <v>31.1</v>
      </c>
      <c r="C43">
        <v>-3.8</v>
      </c>
      <c r="D43">
        <v>-1.8</v>
      </c>
      <c r="E43">
        <v>7</v>
      </c>
      <c r="F43">
        <v>39</v>
      </c>
      <c r="G43">
        <f t="shared" si="24"/>
        <v>61.517137125537005</v>
      </c>
      <c r="H43">
        <f t="shared" si="24"/>
        <v>126.37678194372259</v>
      </c>
      <c r="I43">
        <f t="shared" si="24"/>
        <v>232.85076421265413</v>
      </c>
      <c r="J43">
        <f t="shared" si="26"/>
        <v>-0.73612197286537784</v>
      </c>
      <c r="K43">
        <f t="shared" si="27"/>
        <v>-0.82313452730721492</v>
      </c>
      <c r="L43">
        <f t="shared" si="28"/>
        <v>-0.89263310808933105</v>
      </c>
      <c r="M43">
        <f t="shared" si="29"/>
        <v>0.32385274293209865</v>
      </c>
      <c r="N43">
        <f t="shared" si="30"/>
        <v>0.305098692148846</v>
      </c>
      <c r="O43">
        <f t="shared" si="31"/>
        <v>0.29056674538279798</v>
      </c>
      <c r="P43">
        <f t="shared" si="18"/>
        <v>49.043709178476874</v>
      </c>
      <c r="Q43">
        <f t="shared" si="19"/>
        <v>100.8760940618206</v>
      </c>
      <c r="R43">
        <f t="shared" si="32"/>
        <v>1.3450277020518706</v>
      </c>
      <c r="S43">
        <f t="shared" si="34"/>
        <v>-3.080500222761958</v>
      </c>
      <c r="T43">
        <f t="shared" si="34"/>
        <v>-1.4980677008319523</v>
      </c>
      <c r="U43">
        <f t="shared" si="20"/>
        <v>0.79331552939410865</v>
      </c>
      <c r="V43">
        <f t="shared" si="8"/>
        <v>4.391880627738437E-2</v>
      </c>
      <c r="W43">
        <f t="shared" si="9"/>
        <v>0.1827138962413089</v>
      </c>
      <c r="X43">
        <f t="shared" ref="X43:X74" si="35">MMULT(U43:W43, $M$2:$M$4)+$N$2</f>
        <v>39.665554007619768</v>
      </c>
      <c r="Y43">
        <f t="shared" si="21"/>
        <v>0.44296213705873438</v>
      </c>
      <c r="Z43">
        <f t="shared" si="22"/>
        <v>39</v>
      </c>
      <c r="AA43">
        <f t="shared" si="23"/>
        <v>0</v>
      </c>
    </row>
    <row r="44" spans="2:27" x14ac:dyDescent="0.25">
      <c r="B44">
        <v>48.4</v>
      </c>
      <c r="C44">
        <v>-5.7</v>
      </c>
      <c r="D44">
        <v>-4.5999999999999996</v>
      </c>
      <c r="E44">
        <v>5</v>
      </c>
      <c r="F44">
        <v>39</v>
      </c>
      <c r="G44">
        <f t="shared" ref="G44:I75" si="36">SUMPRODUCT($B44:$E44, INDEX($B$2:$E$4, G$10, 0))+ INDEX($F$2:$F$4, G$10, 1)</f>
        <v>79.624466070027779</v>
      </c>
      <c r="H44">
        <f t="shared" si="36"/>
        <v>161.50379535529373</v>
      </c>
      <c r="I44">
        <f t="shared" si="36"/>
        <v>301.62255016063477</v>
      </c>
      <c r="J44">
        <f t="shared" si="26"/>
        <v>-9.9402907603134194E-2</v>
      </c>
      <c r="K44">
        <f t="shared" si="27"/>
        <v>-0.2017598059377087</v>
      </c>
      <c r="L44">
        <f t="shared" si="28"/>
        <v>-0.22360427831352481</v>
      </c>
      <c r="M44">
        <f t="shared" si="29"/>
        <v>0.47516971527506291</v>
      </c>
      <c r="N44">
        <f t="shared" si="30"/>
        <v>0.44973045986189214</v>
      </c>
      <c r="O44">
        <f t="shared" si="31"/>
        <v>0.44433068760525307</v>
      </c>
      <c r="P44">
        <f t="shared" si="18"/>
        <v>63.381667084469115</v>
      </c>
      <c r="Q44">
        <f t="shared" si="19"/>
        <v>594.46568981788471</v>
      </c>
      <c r="R44">
        <f t="shared" si="32"/>
        <v>1.8691038925234318</v>
      </c>
      <c r="S44">
        <f t="shared" si="34"/>
        <v>-2.8214504961008307</v>
      </c>
      <c r="T44">
        <f t="shared" si="34"/>
        <v>3.7431142958664232E-2</v>
      </c>
      <c r="U44">
        <f t="shared" si="20"/>
        <v>0.86635455631275382</v>
      </c>
      <c r="V44">
        <f t="shared" si="8"/>
        <v>5.6175978397345748E-2</v>
      </c>
      <c r="W44">
        <f t="shared" si="9"/>
        <v>0.50935669330069666</v>
      </c>
      <c r="X44">
        <f t="shared" si="35"/>
        <v>60.85214354355913</v>
      </c>
      <c r="Y44">
        <f t="shared" si="21"/>
        <v>477.51617744831299</v>
      </c>
      <c r="Z44">
        <f t="shared" si="22"/>
        <v>69</v>
      </c>
      <c r="AA44">
        <f t="shared" si="23"/>
        <v>1</v>
      </c>
    </row>
    <row r="45" spans="2:27" x14ac:dyDescent="0.25">
      <c r="B45">
        <v>30.1</v>
      </c>
      <c r="C45">
        <v>-5.6</v>
      </c>
      <c r="D45">
        <v>-4.5</v>
      </c>
      <c r="E45">
        <v>5</v>
      </c>
      <c r="F45">
        <v>39</v>
      </c>
      <c r="G45">
        <f t="shared" si="36"/>
        <v>54.012844417446175</v>
      </c>
      <c r="H45">
        <f t="shared" si="36"/>
        <v>116.37837740993265</v>
      </c>
      <c r="I45">
        <f t="shared" si="36"/>
        <v>221.81415027352861</v>
      </c>
      <c r="J45">
        <f t="shared" si="26"/>
        <v>-1</v>
      </c>
      <c r="K45">
        <f t="shared" si="27"/>
        <v>-1</v>
      </c>
      <c r="L45">
        <f t="shared" si="28"/>
        <v>-1</v>
      </c>
      <c r="M45">
        <f t="shared" si="29"/>
        <v>0.2689414213699951</v>
      </c>
      <c r="N45">
        <f t="shared" si="30"/>
        <v>0.2689414213699951</v>
      </c>
      <c r="O45">
        <f t="shared" si="31"/>
        <v>0.2689414213699951</v>
      </c>
      <c r="P45">
        <f t="shared" si="18"/>
        <v>46.104785663691686</v>
      </c>
      <c r="Q45">
        <f t="shared" si="19"/>
        <v>50.477979326998913</v>
      </c>
      <c r="R45">
        <f t="shared" si="32"/>
        <v>1.2137908090362255</v>
      </c>
      <c r="S45">
        <f t="shared" si="34"/>
        <v>-3.1441036206432047</v>
      </c>
      <c r="T45">
        <f t="shared" si="34"/>
        <v>-1.8820394612753244</v>
      </c>
      <c r="U45">
        <f t="shared" si="20"/>
        <v>0.77096900165546267</v>
      </c>
      <c r="V45">
        <f t="shared" si="8"/>
        <v>4.132424166974414E-2</v>
      </c>
      <c r="W45">
        <f t="shared" si="9"/>
        <v>0.13215479239777275</v>
      </c>
      <c r="X45">
        <f t="shared" si="35"/>
        <v>36.20051853351508</v>
      </c>
      <c r="Y45">
        <f t="shared" si="21"/>
        <v>7.8370964811925594</v>
      </c>
      <c r="Z45">
        <f t="shared" si="22"/>
        <v>39</v>
      </c>
      <c r="AA45">
        <f t="shared" si="23"/>
        <v>0</v>
      </c>
    </row>
    <row r="46" spans="2:27" x14ac:dyDescent="0.25">
      <c r="B46">
        <v>41.6</v>
      </c>
      <c r="C46">
        <v>-5.7</v>
      </c>
      <c r="D46">
        <v>-4.3</v>
      </c>
      <c r="E46">
        <v>6</v>
      </c>
      <c r="F46">
        <v>39</v>
      </c>
      <c r="G46">
        <f t="shared" si="36"/>
        <v>72.658912808694964</v>
      </c>
      <c r="H46">
        <f t="shared" si="36"/>
        <v>150.37031811139835</v>
      </c>
      <c r="I46">
        <f t="shared" si="36"/>
        <v>281.75752992148188</v>
      </c>
      <c r="J46">
        <f t="shared" si="26"/>
        <v>-0.34433691057984595</v>
      </c>
      <c r="K46">
        <f t="shared" si="27"/>
        <v>-0.39870399926387301</v>
      </c>
      <c r="L46">
        <f t="shared" si="28"/>
        <v>-0.41685607570215166</v>
      </c>
      <c r="M46">
        <f t="shared" si="29"/>
        <v>0.41475637579939784</v>
      </c>
      <c r="N46">
        <f t="shared" si="30"/>
        <v>0.40162375777742676</v>
      </c>
      <c r="O46">
        <f t="shared" si="31"/>
        <v>0.39726930782653674</v>
      </c>
      <c r="P46">
        <f t="shared" si="18"/>
        <v>58.689329454121363</v>
      </c>
      <c r="Q46">
        <f t="shared" si="19"/>
        <v>387.66969435293106</v>
      </c>
      <c r="R46">
        <f t="shared" si="32"/>
        <v>1.6878280645812305</v>
      </c>
      <c r="S46">
        <f t="shared" ref="S46:T65" si="37">SUMPRODUCT($M46:$O46, INDEX($I$2:$K$4, S$10, 0))+INDEX($L$2:$L$4, S$10, 1)</f>
        <v>-2.9105166542719272</v>
      </c>
      <c r="T46">
        <f t="shared" si="37"/>
        <v>-0.49344737457911947</v>
      </c>
      <c r="U46">
        <f t="shared" si="20"/>
        <v>0.84393831564651367</v>
      </c>
      <c r="V46">
        <f t="shared" si="8"/>
        <v>5.1636129127788928E-2</v>
      </c>
      <c r="W46">
        <f t="shared" si="9"/>
        <v>0.37908179122553581</v>
      </c>
      <c r="X46">
        <f t="shared" si="35"/>
        <v>52.512665944676634</v>
      </c>
      <c r="Y46">
        <f t="shared" si="21"/>
        <v>182.59214093242366</v>
      </c>
      <c r="Z46">
        <f t="shared" si="22"/>
        <v>39</v>
      </c>
      <c r="AA46">
        <f t="shared" si="23"/>
        <v>0</v>
      </c>
    </row>
    <row r="47" spans="2:27" x14ac:dyDescent="0.25">
      <c r="B47">
        <v>45.4</v>
      </c>
      <c r="C47">
        <v>-5.9</v>
      </c>
      <c r="D47">
        <v>-2.6</v>
      </c>
      <c r="E47">
        <v>7</v>
      </c>
      <c r="F47">
        <v>39</v>
      </c>
      <c r="G47">
        <f t="shared" si="36"/>
        <v>83.894065693146672</v>
      </c>
      <c r="H47">
        <f t="shared" si="36"/>
        <v>173.25124498099143</v>
      </c>
      <c r="I47">
        <f t="shared" si="36"/>
        <v>322.2524162721989</v>
      </c>
      <c r="J47">
        <f t="shared" si="26"/>
        <v>5.0731631257353804E-2</v>
      </c>
      <c r="K47">
        <f t="shared" si="27"/>
        <v>6.0451717426788232E-3</v>
      </c>
      <c r="L47">
        <f t="shared" si="28"/>
        <v>-2.2911872368284403E-2</v>
      </c>
      <c r="M47">
        <f t="shared" si="29"/>
        <v>0.51268018834927154</v>
      </c>
      <c r="N47">
        <f t="shared" si="30"/>
        <v>0.50151128833328296</v>
      </c>
      <c r="O47">
        <f t="shared" si="31"/>
        <v>0.49427228247137245</v>
      </c>
      <c r="P47">
        <f t="shared" si="18"/>
        <v>68.024051720138175</v>
      </c>
      <c r="Q47">
        <f t="shared" si="19"/>
        <v>842.39557825325574</v>
      </c>
      <c r="R47">
        <f t="shared" si="32"/>
        <v>2.0313685762635716</v>
      </c>
      <c r="S47">
        <f t="shared" si="37"/>
        <v>-2.740779466587278</v>
      </c>
      <c r="T47">
        <f t="shared" si="37"/>
        <v>0.51310415739043336</v>
      </c>
      <c r="U47">
        <f t="shared" si="20"/>
        <v>0.88405143689943311</v>
      </c>
      <c r="V47">
        <f t="shared" si="8"/>
        <v>6.0609508406662911E-2</v>
      </c>
      <c r="W47">
        <f t="shared" si="9"/>
        <v>0.62553387902958479</v>
      </c>
      <c r="X47">
        <f t="shared" si="35"/>
        <v>68.26848686516712</v>
      </c>
      <c r="Y47">
        <f t="shared" si="21"/>
        <v>856.64432337646019</v>
      </c>
      <c r="Z47">
        <f t="shared" si="22"/>
        <v>69</v>
      </c>
      <c r="AA47">
        <f t="shared" si="23"/>
        <v>1</v>
      </c>
    </row>
    <row r="48" spans="2:27" x14ac:dyDescent="0.25">
      <c r="B48">
        <v>26.299999999999997</v>
      </c>
      <c r="C48">
        <v>-3.8</v>
      </c>
      <c r="D48">
        <v>-0.6</v>
      </c>
      <c r="E48">
        <v>7</v>
      </c>
      <c r="F48">
        <v>39</v>
      </c>
      <c r="G48">
        <f t="shared" si="36"/>
        <v>57.339138092651496</v>
      </c>
      <c r="H48">
        <f t="shared" si="36"/>
        <v>120.22808736495936</v>
      </c>
      <c r="I48">
        <f t="shared" si="36"/>
        <v>221.86104808119825</v>
      </c>
      <c r="J48">
        <f t="shared" si="26"/>
        <v>-0.88303550423383514</v>
      </c>
      <c r="K48">
        <f t="shared" si="27"/>
        <v>-0.93190105795131006</v>
      </c>
      <c r="L48">
        <f t="shared" si="28"/>
        <v>-0.99954376660498534</v>
      </c>
      <c r="M48">
        <f t="shared" si="29"/>
        <v>0.29254914299673923</v>
      </c>
      <c r="N48">
        <f t="shared" si="30"/>
        <v>0.28253919027426194</v>
      </c>
      <c r="O48">
        <f t="shared" si="31"/>
        <v>0.26903113175520954</v>
      </c>
      <c r="P48">
        <f t="shared" si="18"/>
        <v>46.830953687091935</v>
      </c>
      <c r="Q48">
        <f t="shared" si="19"/>
        <v>61.323835649378765</v>
      </c>
      <c r="R48">
        <f t="shared" si="32"/>
        <v>1.2571832870790978</v>
      </c>
      <c r="S48">
        <f t="shared" si="37"/>
        <v>-3.1235345767037259</v>
      </c>
      <c r="T48">
        <f t="shared" si="37"/>
        <v>-1.7552664189638856</v>
      </c>
      <c r="U48">
        <f t="shared" si="20"/>
        <v>0.77854084527159839</v>
      </c>
      <c r="V48">
        <f t="shared" si="8"/>
        <v>4.214684809685354E-2</v>
      </c>
      <c r="W48">
        <f t="shared" si="9"/>
        <v>0.14738417914667501</v>
      </c>
      <c r="X48">
        <f t="shared" si="35"/>
        <v>37.257986243707812</v>
      </c>
      <c r="Y48">
        <f t="shared" si="21"/>
        <v>3.0346119271112189</v>
      </c>
      <c r="Z48">
        <f t="shared" si="22"/>
        <v>39</v>
      </c>
      <c r="AA48">
        <f t="shared" si="23"/>
        <v>0</v>
      </c>
    </row>
    <row r="49" spans="2:27" x14ac:dyDescent="0.25">
      <c r="B49">
        <v>48.4</v>
      </c>
      <c r="C49">
        <v>-5.8</v>
      </c>
      <c r="D49">
        <v>-4.2</v>
      </c>
      <c r="E49">
        <v>6</v>
      </c>
      <c r="F49">
        <v>39</v>
      </c>
      <c r="G49">
        <f t="shared" si="36"/>
        <v>82.587720265173942</v>
      </c>
      <c r="H49">
        <f t="shared" si="36"/>
        <v>168.24603301339181</v>
      </c>
      <c r="I49">
        <f t="shared" si="36"/>
        <v>313.54746656234062</v>
      </c>
      <c r="J49">
        <f t="shared" si="26"/>
        <v>4.7958092287010423E-3</v>
      </c>
      <c r="K49">
        <f t="shared" si="27"/>
        <v>-8.2493872420353664E-2</v>
      </c>
      <c r="L49">
        <f t="shared" si="28"/>
        <v>-0.10759576180586472</v>
      </c>
      <c r="M49">
        <f t="shared" si="29"/>
        <v>0.50119895000921</v>
      </c>
      <c r="N49">
        <f t="shared" si="30"/>
        <v>0.47938821957699523</v>
      </c>
      <c r="O49">
        <f t="shared" si="31"/>
        <v>0.47312697995327663</v>
      </c>
      <c r="P49">
        <f t="shared" si="18"/>
        <v>66.111917309183681</v>
      </c>
      <c r="Q49">
        <f t="shared" si="19"/>
        <v>735.05606018001367</v>
      </c>
      <c r="R49">
        <f t="shared" si="32"/>
        <v>1.9675551865520495</v>
      </c>
      <c r="S49">
        <f t="shared" si="37"/>
        <v>-2.7726901426514052</v>
      </c>
      <c r="T49">
        <f t="shared" si="37"/>
        <v>0.32594501519544217</v>
      </c>
      <c r="U49">
        <f t="shared" si="20"/>
        <v>0.87734827361846224</v>
      </c>
      <c r="V49">
        <f t="shared" si="8"/>
        <v>5.8817914692110465E-2</v>
      </c>
      <c r="W49">
        <f t="shared" si="9"/>
        <v>0.58077241071520191</v>
      </c>
      <c r="X49">
        <f t="shared" si="35"/>
        <v>65.409946039149176</v>
      </c>
      <c r="Y49">
        <f t="shared" si="21"/>
        <v>697.48524979077126</v>
      </c>
      <c r="Z49">
        <f t="shared" si="22"/>
        <v>69</v>
      </c>
      <c r="AA49">
        <f t="shared" si="23"/>
        <v>1</v>
      </c>
    </row>
    <row r="50" spans="2:27" x14ac:dyDescent="0.25">
      <c r="B50">
        <v>39.9</v>
      </c>
      <c r="C50">
        <v>-5.2</v>
      </c>
      <c r="D50">
        <v>-2.4</v>
      </c>
      <c r="E50">
        <v>7</v>
      </c>
      <c r="F50">
        <v>39</v>
      </c>
      <c r="G50">
        <f t="shared" si="36"/>
        <v>75.266594858152601</v>
      </c>
      <c r="H50">
        <f t="shared" si="36"/>
        <v>155.51709095168604</v>
      </c>
      <c r="I50">
        <f t="shared" si="36"/>
        <v>288.74587790431588</v>
      </c>
      <c r="J50">
        <f t="shared" si="26"/>
        <v>-0.25264139424379528</v>
      </c>
      <c r="K50">
        <f t="shared" si="27"/>
        <v>-0.30766083251026466</v>
      </c>
      <c r="L50">
        <f t="shared" si="28"/>
        <v>-0.34887170960530411</v>
      </c>
      <c r="M50">
        <f t="shared" si="29"/>
        <v>0.43717346909894622</v>
      </c>
      <c r="N50">
        <f t="shared" si="30"/>
        <v>0.42368580556266083</v>
      </c>
      <c r="O50">
        <f t="shared" si="31"/>
        <v>0.41365605527739396</v>
      </c>
      <c r="P50">
        <f t="shared" si="18"/>
        <v>60.499274928497201</v>
      </c>
      <c r="Q50">
        <f t="shared" si="19"/>
        <v>462.21882245110834</v>
      </c>
      <c r="R50">
        <f t="shared" si="32"/>
        <v>1.7587330796437759</v>
      </c>
      <c r="S50">
        <f t="shared" si="37"/>
        <v>-2.8756962113426612</v>
      </c>
      <c r="T50">
        <f t="shared" si="37"/>
        <v>-0.28577996633315461</v>
      </c>
      <c r="U50">
        <f t="shared" si="20"/>
        <v>0.85305091635878794</v>
      </c>
      <c r="V50">
        <f t="shared" si="8"/>
        <v>5.3368146272777001E-2</v>
      </c>
      <c r="W50">
        <f t="shared" si="9"/>
        <v>0.42903731363491132</v>
      </c>
      <c r="X50">
        <f t="shared" si="35"/>
        <v>55.717832141992524</v>
      </c>
      <c r="Y50">
        <f t="shared" si="21"/>
        <v>279.48591152783837</v>
      </c>
      <c r="Z50">
        <f t="shared" si="22"/>
        <v>39</v>
      </c>
      <c r="AA50">
        <f t="shared" si="23"/>
        <v>0</v>
      </c>
    </row>
    <row r="51" spans="2:27" x14ac:dyDescent="0.25">
      <c r="B51">
        <v>43.6</v>
      </c>
      <c r="C51">
        <v>-5.7</v>
      </c>
      <c r="D51">
        <v>-2.2999999999999998</v>
      </c>
      <c r="E51">
        <v>8</v>
      </c>
      <c r="F51">
        <v>39</v>
      </c>
      <c r="G51">
        <f t="shared" si="36"/>
        <v>83.546314988271646</v>
      </c>
      <c r="H51">
        <f t="shared" si="36"/>
        <v>172.88954241016847</v>
      </c>
      <c r="I51">
        <f t="shared" si="36"/>
        <v>320.71653624519689</v>
      </c>
      <c r="J51">
        <f t="shared" si="26"/>
        <v>3.8503460861207151E-2</v>
      </c>
      <c r="K51">
        <f t="shared" si="27"/>
        <v>-3.5311869922105554E-4</v>
      </c>
      <c r="L51">
        <f t="shared" si="28"/>
        <v>-3.785329061091125E-2</v>
      </c>
      <c r="M51">
        <f t="shared" si="29"/>
        <v>0.50962467618291152</v>
      </c>
      <c r="N51">
        <f t="shared" si="30"/>
        <v>0.49991172032611203</v>
      </c>
      <c r="O51">
        <f t="shared" si="31"/>
        <v>0.49053780716258161</v>
      </c>
      <c r="P51">
        <f t="shared" si="18"/>
        <v>67.740892432874546</v>
      </c>
      <c r="Q51">
        <f t="shared" si="19"/>
        <v>826.03889783806528</v>
      </c>
      <c r="R51">
        <f t="shared" si="32"/>
        <v>2.021586383298259</v>
      </c>
      <c r="S51">
        <f t="shared" si="37"/>
        <v>-2.7456340711740195</v>
      </c>
      <c r="T51">
        <f t="shared" si="37"/>
        <v>0.48444328401720504</v>
      </c>
      <c r="U51">
        <f t="shared" si="20"/>
        <v>0.88304494493243968</v>
      </c>
      <c r="V51">
        <f t="shared" si="8"/>
        <v>6.0333695528880633E-2</v>
      </c>
      <c r="W51">
        <f t="shared" si="9"/>
        <v>0.61879654121254302</v>
      </c>
      <c r="X51">
        <f t="shared" si="35"/>
        <v>67.838057625121792</v>
      </c>
      <c r="Y51">
        <f t="shared" si="21"/>
        <v>831.63356758984514</v>
      </c>
      <c r="Z51">
        <f t="shared" si="22"/>
        <v>69</v>
      </c>
      <c r="AA51">
        <f t="shared" si="23"/>
        <v>1</v>
      </c>
    </row>
    <row r="52" spans="2:27" x14ac:dyDescent="0.25">
      <c r="B52">
        <v>35.9</v>
      </c>
      <c r="C52">
        <v>-5.3</v>
      </c>
      <c r="D52">
        <v>-0.4</v>
      </c>
      <c r="E52">
        <v>7</v>
      </c>
      <c r="F52">
        <v>39</v>
      </c>
      <c r="G52">
        <f t="shared" si="36"/>
        <v>74.098298929074772</v>
      </c>
      <c r="H52">
        <f t="shared" si="36"/>
        <v>155.81440585816711</v>
      </c>
      <c r="I52">
        <f t="shared" si="36"/>
        <v>289.32254277773262</v>
      </c>
      <c r="J52">
        <f t="shared" si="26"/>
        <v>-0.29372289744023694</v>
      </c>
      <c r="K52">
        <f t="shared" si="27"/>
        <v>-0.30240151925726788</v>
      </c>
      <c r="L52">
        <f t="shared" si="28"/>
        <v>-0.34326177203982278</v>
      </c>
      <c r="M52">
        <f t="shared" si="29"/>
        <v>0.42709268541595785</v>
      </c>
      <c r="N52">
        <f t="shared" si="30"/>
        <v>0.42497051706226702</v>
      </c>
      <c r="O52">
        <f t="shared" si="31"/>
        <v>0.41501737186138948</v>
      </c>
      <c r="P52">
        <f t="shared" si="18"/>
        <v>60.472306898302875</v>
      </c>
      <c r="Q52">
        <f t="shared" si="19"/>
        <v>461.05996353490525</v>
      </c>
      <c r="R52">
        <f t="shared" si="32"/>
        <v>1.7500879640289082</v>
      </c>
      <c r="S52">
        <f t="shared" si="37"/>
        <v>-2.8795258948249804</v>
      </c>
      <c r="T52">
        <f t="shared" si="37"/>
        <v>-0.3108921749273712</v>
      </c>
      <c r="U52">
        <f t="shared" si="20"/>
        <v>0.85196389645963755</v>
      </c>
      <c r="V52">
        <f t="shared" si="8"/>
        <v>5.3175001314655558E-2</v>
      </c>
      <c r="W52">
        <f t="shared" si="9"/>
        <v>0.42289698403981968</v>
      </c>
      <c r="X52">
        <f t="shared" si="35"/>
        <v>55.325018707372102</v>
      </c>
      <c r="Y52">
        <f t="shared" si="21"/>
        <v>266.50623579604911</v>
      </c>
      <c r="Z52">
        <f t="shared" si="22"/>
        <v>39</v>
      </c>
      <c r="AA52">
        <f t="shared" si="23"/>
        <v>0</v>
      </c>
    </row>
    <row r="53" spans="2:27" x14ac:dyDescent="0.25">
      <c r="B53">
        <v>52.4</v>
      </c>
      <c r="C53">
        <v>-6.6</v>
      </c>
      <c r="D53">
        <v>-3.7</v>
      </c>
      <c r="E53">
        <v>5</v>
      </c>
      <c r="F53">
        <v>69</v>
      </c>
      <c r="G53">
        <f t="shared" si="36"/>
        <v>88.869086956821945</v>
      </c>
      <c r="H53">
        <f t="shared" si="36"/>
        <v>182.19219591282229</v>
      </c>
      <c r="I53">
        <f t="shared" si="36"/>
        <v>340.82660884747975</v>
      </c>
      <c r="J53">
        <f t="shared" si="26"/>
        <v>0.22567134204395711</v>
      </c>
      <c r="K53">
        <f t="shared" si="27"/>
        <v>0.16420495689010428</v>
      </c>
      <c r="L53">
        <f t="shared" si="28"/>
        <v>0.15778243637149769</v>
      </c>
      <c r="M53">
        <f t="shared" si="29"/>
        <v>0.55617961344424782</v>
      </c>
      <c r="N53">
        <f t="shared" si="30"/>
        <v>0.54095924762402436</v>
      </c>
      <c r="O53">
        <f t="shared" si="31"/>
        <v>0.53936397812933978</v>
      </c>
      <c r="P53">
        <f t="shared" si="18"/>
        <v>72.128985332968426</v>
      </c>
      <c r="Q53">
        <f t="shared" si="19"/>
        <v>9.7905492139315342</v>
      </c>
      <c r="R53">
        <f t="shared" si="32"/>
        <v>2.1805880836965903</v>
      </c>
      <c r="S53">
        <f t="shared" si="37"/>
        <v>-2.6669940160895345</v>
      </c>
      <c r="T53">
        <f t="shared" si="37"/>
        <v>0.95030285238760204</v>
      </c>
      <c r="U53">
        <f t="shared" si="20"/>
        <v>0.89849271999511138</v>
      </c>
      <c r="V53">
        <f t="shared" si="8"/>
        <v>6.4949286079912238E-2</v>
      </c>
      <c r="W53">
        <f t="shared" si="9"/>
        <v>0.72117608000568345</v>
      </c>
      <c r="X53">
        <f t="shared" si="35"/>
        <v>74.395379055981337</v>
      </c>
      <c r="Y53">
        <f t="shared" si="21"/>
        <v>29.110115157722063</v>
      </c>
      <c r="Z53">
        <f t="shared" si="22"/>
        <v>84</v>
      </c>
      <c r="AA53">
        <f t="shared" si="23"/>
        <v>1</v>
      </c>
    </row>
    <row r="54" spans="2:27" x14ac:dyDescent="0.25">
      <c r="B54">
        <v>52.4</v>
      </c>
      <c r="C54">
        <v>-6.8</v>
      </c>
      <c r="D54">
        <v>-4.5</v>
      </c>
      <c r="E54">
        <v>5</v>
      </c>
      <c r="F54">
        <v>69</v>
      </c>
      <c r="G54">
        <f t="shared" si="36"/>
        <v>87.557707354666533</v>
      </c>
      <c r="H54">
        <f t="shared" si="36"/>
        <v>179.93121984719002</v>
      </c>
      <c r="I54">
        <f t="shared" si="36"/>
        <v>337.5936954959077</v>
      </c>
      <c r="J54">
        <f t="shared" si="26"/>
        <v>0.17955850027430365</v>
      </c>
      <c r="K54">
        <f t="shared" si="27"/>
        <v>0.12420971572500772</v>
      </c>
      <c r="L54">
        <f t="shared" si="28"/>
        <v>0.12633186101484095</v>
      </c>
      <c r="M54">
        <f t="shared" si="29"/>
        <v>0.54476940450575129</v>
      </c>
      <c r="N54">
        <f t="shared" si="30"/>
        <v>0.53101256721779977</v>
      </c>
      <c r="O54">
        <f t="shared" si="31"/>
        <v>0.53154102752681598</v>
      </c>
      <c r="P54">
        <f t="shared" si="18"/>
        <v>71.272732240414143</v>
      </c>
      <c r="Q54">
        <f t="shared" si="19"/>
        <v>5.1653118366178914</v>
      </c>
      <c r="R54">
        <f t="shared" si="32"/>
        <v>2.1465951712563314</v>
      </c>
      <c r="S54">
        <f t="shared" si="37"/>
        <v>-2.6836589353832121</v>
      </c>
      <c r="T54">
        <f t="shared" si="37"/>
        <v>0.85076098775830111</v>
      </c>
      <c r="U54">
        <f t="shared" si="20"/>
        <v>0.89535017960705776</v>
      </c>
      <c r="V54">
        <f t="shared" si="8"/>
        <v>6.3944518828972438E-2</v>
      </c>
      <c r="W54">
        <f t="shared" si="9"/>
        <v>0.70072675265418494</v>
      </c>
      <c r="X54">
        <f t="shared" si="35"/>
        <v>73.081981846539605</v>
      </c>
      <c r="Y54">
        <f t="shared" si="21"/>
        <v>16.662575795478887</v>
      </c>
      <c r="Z54">
        <f t="shared" si="22"/>
        <v>69</v>
      </c>
      <c r="AA54">
        <f t="shared" si="23"/>
        <v>0</v>
      </c>
    </row>
    <row r="55" spans="2:27" x14ac:dyDescent="0.25">
      <c r="B55">
        <v>38.1</v>
      </c>
      <c r="C55">
        <v>-5.2</v>
      </c>
      <c r="D55">
        <v>-1.8</v>
      </c>
      <c r="E55">
        <v>8</v>
      </c>
      <c r="F55">
        <v>69</v>
      </c>
      <c r="G55">
        <f t="shared" si="36"/>
        <v>75.940297198273299</v>
      </c>
      <c r="H55">
        <f t="shared" si="36"/>
        <v>158.0421884560117</v>
      </c>
      <c r="I55">
        <f t="shared" si="36"/>
        <v>292.8958989242829</v>
      </c>
      <c r="J55">
        <f t="shared" si="26"/>
        <v>-0.22895158744889799</v>
      </c>
      <c r="K55">
        <f t="shared" si="27"/>
        <v>-0.26299344961046089</v>
      </c>
      <c r="L55">
        <f t="shared" si="28"/>
        <v>-0.30849928553253558</v>
      </c>
      <c r="M55">
        <f t="shared" si="29"/>
        <v>0.44301082806136943</v>
      </c>
      <c r="N55">
        <f t="shared" si="30"/>
        <v>0.43462799487768788</v>
      </c>
      <c r="O55">
        <f t="shared" si="31"/>
        <v>0.42348108844798121</v>
      </c>
      <c r="P55">
        <f t="shared" si="18"/>
        <v>61.414165156425469</v>
      </c>
      <c r="Q55">
        <f t="shared" si="19"/>
        <v>57.544890273989431</v>
      </c>
      <c r="R55">
        <f t="shared" si="32"/>
        <v>1.7897394802886968</v>
      </c>
      <c r="S55">
        <f t="shared" si="37"/>
        <v>-2.8602167621740775</v>
      </c>
      <c r="T55">
        <f t="shared" si="37"/>
        <v>-0.19485038075626804</v>
      </c>
      <c r="U55">
        <f t="shared" si="20"/>
        <v>0.85689533307265286</v>
      </c>
      <c r="V55">
        <f t="shared" si="8"/>
        <v>5.4155596249665268E-2</v>
      </c>
      <c r="W55">
        <f t="shared" si="9"/>
        <v>0.45144094315905126</v>
      </c>
      <c r="X55">
        <f t="shared" si="35"/>
        <v>57.152060610381071</v>
      </c>
      <c r="Y55">
        <f t="shared" si="21"/>
        <v>140.37366778008376</v>
      </c>
      <c r="Z55">
        <f t="shared" si="22"/>
        <v>39</v>
      </c>
      <c r="AA55">
        <f t="shared" si="23"/>
        <v>1</v>
      </c>
    </row>
    <row r="56" spans="2:27" x14ac:dyDescent="0.25">
      <c r="B56">
        <v>47.6</v>
      </c>
      <c r="C56">
        <v>-3.6</v>
      </c>
      <c r="D56">
        <v>-3.3</v>
      </c>
      <c r="E56">
        <v>3</v>
      </c>
      <c r="F56">
        <v>69</v>
      </c>
      <c r="G56">
        <f t="shared" si="36"/>
        <v>73.371416101917546</v>
      </c>
      <c r="H56">
        <f t="shared" si="36"/>
        <v>141.79897023058183</v>
      </c>
      <c r="I56">
        <f t="shared" si="36"/>
        <v>260.43810023129225</v>
      </c>
      <c r="J56">
        <f t="shared" si="26"/>
        <v>-0.31928272217648224</v>
      </c>
      <c r="K56">
        <f t="shared" si="27"/>
        <v>-0.55032573945568319</v>
      </c>
      <c r="L56">
        <f t="shared" si="28"/>
        <v>-0.62425672555446154</v>
      </c>
      <c r="M56">
        <f t="shared" si="29"/>
        <v>0.42085056389246223</v>
      </c>
      <c r="N56">
        <f t="shared" si="30"/>
        <v>0.36578883824838093</v>
      </c>
      <c r="O56">
        <f t="shared" si="31"/>
        <v>0.3488139457781228</v>
      </c>
      <c r="P56">
        <f t="shared" si="18"/>
        <v>55.185172810230242</v>
      </c>
      <c r="Q56">
        <f t="shared" si="19"/>
        <v>190.8494502832018</v>
      </c>
      <c r="R56">
        <f t="shared" si="32"/>
        <v>1.5965899263240366</v>
      </c>
      <c r="S56">
        <f t="shared" si="37"/>
        <v>-2.9576798983343124</v>
      </c>
      <c r="T56">
        <f t="shared" si="37"/>
        <v>-0.76172964123327436</v>
      </c>
      <c r="U56">
        <f t="shared" si="20"/>
        <v>0.83154124054205669</v>
      </c>
      <c r="V56">
        <f t="shared" si="8"/>
        <v>4.9374790729345017E-2</v>
      </c>
      <c r="W56">
        <f t="shared" si="9"/>
        <v>0.31827086022868079</v>
      </c>
      <c r="X56">
        <f t="shared" si="35"/>
        <v>48.586693310420664</v>
      </c>
      <c r="Y56">
        <f t="shared" si="21"/>
        <v>416.70309000282447</v>
      </c>
      <c r="Z56">
        <f t="shared" si="22"/>
        <v>39</v>
      </c>
      <c r="AA56">
        <f t="shared" si="23"/>
        <v>1</v>
      </c>
    </row>
    <row r="57" spans="2:27" x14ac:dyDescent="0.25">
      <c r="B57">
        <v>52.4</v>
      </c>
      <c r="C57">
        <v>-6.4</v>
      </c>
      <c r="D57">
        <v>-2.5</v>
      </c>
      <c r="E57">
        <v>7</v>
      </c>
      <c r="F57">
        <v>69</v>
      </c>
      <c r="G57">
        <f t="shared" si="36"/>
        <v>94.873446209078409</v>
      </c>
      <c r="H57">
        <f t="shared" si="36"/>
        <v>194.58286757034017</v>
      </c>
      <c r="I57">
        <f t="shared" si="36"/>
        <v>361.41265264653612</v>
      </c>
      <c r="J57">
        <f t="shared" si="26"/>
        <v>0.43680629310799191</v>
      </c>
      <c r="K57">
        <f t="shared" si="27"/>
        <v>0.38338812679304324</v>
      </c>
      <c r="L57">
        <f t="shared" si="28"/>
        <v>0.35804852809425558</v>
      </c>
      <c r="M57">
        <f t="shared" si="29"/>
        <v>0.60749777176851805</v>
      </c>
      <c r="N57">
        <f t="shared" si="30"/>
        <v>0.59469001731451121</v>
      </c>
      <c r="O57">
        <f t="shared" si="31"/>
        <v>0.58856795579180388</v>
      </c>
      <c r="P57">
        <f t="shared" si="18"/>
        <v>76.976980199849919</v>
      </c>
      <c r="Q57">
        <f t="shared" si="19"/>
        <v>63.632213108797657</v>
      </c>
      <c r="R57">
        <f t="shared" ref="R57:R88" si="38">SUMPRODUCT($M57:$O57, INDEX($I$2:$K$4, R$10, 0))+INDEX($L$2:$L$4, R$10, 1)</f>
        <v>2.3603262388992636</v>
      </c>
      <c r="S57">
        <f t="shared" si="37"/>
        <v>-2.5782437703298555</v>
      </c>
      <c r="T57">
        <f t="shared" si="37"/>
        <v>1.4769116782579399</v>
      </c>
      <c r="U57">
        <f t="shared" si="20"/>
        <v>0.91375151975803381</v>
      </c>
      <c r="V57">
        <f t="shared" si="8"/>
        <v>7.0551807514736289E-2</v>
      </c>
      <c r="W57">
        <f t="shared" si="9"/>
        <v>0.81410565470721263</v>
      </c>
      <c r="X57">
        <f t="shared" si="35"/>
        <v>80.413328752321917</v>
      </c>
      <c r="Y57">
        <f t="shared" si="21"/>
        <v>130.26407320857817</v>
      </c>
      <c r="Z57">
        <f t="shared" si="22"/>
        <v>84</v>
      </c>
      <c r="AA57">
        <f t="shared" si="23"/>
        <v>1</v>
      </c>
    </row>
    <row r="58" spans="2:27" x14ac:dyDescent="0.25">
      <c r="B58">
        <v>52.4</v>
      </c>
      <c r="C58">
        <v>-6.3</v>
      </c>
      <c r="D58">
        <v>-4.5</v>
      </c>
      <c r="E58">
        <v>5</v>
      </c>
      <c r="F58">
        <v>69</v>
      </c>
      <c r="G58">
        <f t="shared" si="36"/>
        <v>86.59464245614393</v>
      </c>
      <c r="H58">
        <f t="shared" si="36"/>
        <v>176.22406702803269</v>
      </c>
      <c r="I58">
        <f t="shared" si="36"/>
        <v>329.45995269567203</v>
      </c>
      <c r="J58">
        <f t="shared" si="26"/>
        <v>0.14569366113353377</v>
      </c>
      <c r="K58">
        <f t="shared" si="27"/>
        <v>5.8632519534475236E-2</v>
      </c>
      <c r="L58">
        <f t="shared" si="28"/>
        <v>4.7204812730022638E-2</v>
      </c>
      <c r="M58">
        <f t="shared" si="29"/>
        <v>0.53635912284875586</v>
      </c>
      <c r="N58">
        <f t="shared" si="30"/>
        <v>0.51465393205060128</v>
      </c>
      <c r="O58">
        <f t="shared" si="31"/>
        <v>0.51179901229117331</v>
      </c>
      <c r="P58">
        <f t="shared" si="18"/>
        <v>69.645994369844601</v>
      </c>
      <c r="Q58">
        <f t="shared" si="19"/>
        <v>0.41730872587092332</v>
      </c>
      <c r="R58">
        <f t="shared" si="38"/>
        <v>2.0947006367797654</v>
      </c>
      <c r="S58">
        <f t="shared" si="37"/>
        <v>-2.7097326937898982</v>
      </c>
      <c r="T58">
        <f t="shared" si="37"/>
        <v>0.69851859958260665</v>
      </c>
      <c r="U58">
        <f t="shared" si="20"/>
        <v>0.89038704076895059</v>
      </c>
      <c r="V58">
        <f t="shared" si="8"/>
        <v>6.2401488980350098E-2</v>
      </c>
      <c r="W58">
        <f t="shared" si="9"/>
        <v>0.66785924483149428</v>
      </c>
      <c r="X58">
        <f t="shared" si="35"/>
        <v>70.974720491424321</v>
      </c>
      <c r="Y58">
        <f t="shared" si="21"/>
        <v>3.8995210192511127</v>
      </c>
      <c r="Z58">
        <f t="shared" si="22"/>
        <v>69</v>
      </c>
      <c r="AA58">
        <f t="shared" si="23"/>
        <v>0</v>
      </c>
    </row>
    <row r="59" spans="2:27" x14ac:dyDescent="0.25">
      <c r="B59">
        <v>52.4</v>
      </c>
      <c r="C59">
        <v>-5.9</v>
      </c>
      <c r="D59">
        <v>-4.5</v>
      </c>
      <c r="E59">
        <v>5</v>
      </c>
      <c r="F59">
        <v>69</v>
      </c>
      <c r="G59">
        <f t="shared" si="36"/>
        <v>85.824190537325848</v>
      </c>
      <c r="H59">
        <f t="shared" si="36"/>
        <v>173.25834477270683</v>
      </c>
      <c r="I59">
        <f t="shared" si="36"/>
        <v>322.95295845548344</v>
      </c>
      <c r="J59">
        <f t="shared" si="26"/>
        <v>0.11860178982091774</v>
      </c>
      <c r="K59">
        <f t="shared" si="27"/>
        <v>6.170762582049516E-3</v>
      </c>
      <c r="L59">
        <f t="shared" si="28"/>
        <v>-1.6096825897832678E-2</v>
      </c>
      <c r="M59">
        <f t="shared" si="29"/>
        <v>0.52961574005884149</v>
      </c>
      <c r="N59">
        <f t="shared" si="30"/>
        <v>0.50154268575027661</v>
      </c>
      <c r="O59">
        <f t="shared" si="31"/>
        <v>0.49597588041523233</v>
      </c>
      <c r="P59">
        <f t="shared" si="18"/>
        <v>68.342140465366995</v>
      </c>
      <c r="Q59">
        <f t="shared" si="19"/>
        <v>0.43277916730755356</v>
      </c>
      <c r="R59">
        <f t="shared" si="38"/>
        <v>2.0531045507390435</v>
      </c>
      <c r="S59">
        <f t="shared" si="37"/>
        <v>-2.7306320019816788</v>
      </c>
      <c r="T59">
        <f t="shared" si="37"/>
        <v>0.57648870966897992</v>
      </c>
      <c r="U59">
        <f t="shared" si="20"/>
        <v>0.88626094062536886</v>
      </c>
      <c r="V59">
        <f t="shared" si="8"/>
        <v>6.1189846985293728E-2</v>
      </c>
      <c r="W59">
        <f t="shared" si="9"/>
        <v>0.64025905890865797</v>
      </c>
      <c r="X59">
        <f t="shared" si="35"/>
        <v>69.208619682217559</v>
      </c>
      <c r="Y59">
        <f t="shared" si="21"/>
        <v>4.3522171808555485E-2</v>
      </c>
      <c r="Z59">
        <f t="shared" si="22"/>
        <v>69</v>
      </c>
      <c r="AA59">
        <f t="shared" si="23"/>
        <v>0</v>
      </c>
    </row>
    <row r="60" spans="2:27" x14ac:dyDescent="0.25">
      <c r="B60">
        <v>42.9</v>
      </c>
      <c r="C60">
        <v>-5.3</v>
      </c>
      <c r="D60">
        <v>-2.2999999999999998</v>
      </c>
      <c r="E60">
        <v>7</v>
      </c>
      <c r="F60">
        <v>69</v>
      </c>
      <c r="G60">
        <f t="shared" si="36"/>
        <v>79.873100642572794</v>
      </c>
      <c r="H60">
        <f t="shared" si="36"/>
        <v>164.07928264512063</v>
      </c>
      <c r="I60">
        <f t="shared" si="36"/>
        <v>304.13301017266838</v>
      </c>
      <c r="J60">
        <f t="shared" si="26"/>
        <v>-9.0660018295271594E-2</v>
      </c>
      <c r="K60">
        <f t="shared" si="27"/>
        <v>-0.15620105950070806</v>
      </c>
      <c r="L60">
        <f t="shared" si="28"/>
        <v>-0.19918190653856127</v>
      </c>
      <c r="M60">
        <f t="shared" si="29"/>
        <v>0.47735050676780244</v>
      </c>
      <c r="N60">
        <f t="shared" si="30"/>
        <v>0.46102894008587691</v>
      </c>
      <c r="O60">
        <f t="shared" si="31"/>
        <v>0.45036850262165434</v>
      </c>
      <c r="P60">
        <f t="shared" si="18"/>
        <v>64.06052285451517</v>
      </c>
      <c r="Q60">
        <f t="shared" si="19"/>
        <v>24.398434470766961</v>
      </c>
      <c r="R60">
        <f t="shared" si="38"/>
        <v>1.8918418480658723</v>
      </c>
      <c r="S60">
        <f t="shared" si="37"/>
        <v>-2.8100510749589489</v>
      </c>
      <c r="T60">
        <f t="shared" si="37"/>
        <v>0.10415793523466021</v>
      </c>
      <c r="U60">
        <f t="shared" si="20"/>
        <v>0.86896539429970465</v>
      </c>
      <c r="V60">
        <f t="shared" si="8"/>
        <v>5.6783445218766083E-2</v>
      </c>
      <c r="W60">
        <f t="shared" si="9"/>
        <v>0.52601596772753878</v>
      </c>
      <c r="X60">
        <f t="shared" si="35"/>
        <v>61.915732508864352</v>
      </c>
      <c r="Y60">
        <f t="shared" si="21"/>
        <v>50.186845885961375</v>
      </c>
      <c r="Z60">
        <f t="shared" si="22"/>
        <v>69</v>
      </c>
      <c r="AA60">
        <f t="shared" si="23"/>
        <v>0</v>
      </c>
    </row>
    <row r="61" spans="2:27" x14ac:dyDescent="0.25">
      <c r="B61">
        <v>42.9</v>
      </c>
      <c r="C61">
        <v>-5.7</v>
      </c>
      <c r="D61">
        <v>-2.4</v>
      </c>
      <c r="E61">
        <v>7</v>
      </c>
      <c r="F61">
        <v>69</v>
      </c>
      <c r="G61">
        <f t="shared" si="36"/>
        <v>80.431476866195325</v>
      </c>
      <c r="H61">
        <f t="shared" si="36"/>
        <v>166.57702525128457</v>
      </c>
      <c r="I61">
        <f t="shared" si="36"/>
        <v>309.82920310389864</v>
      </c>
      <c r="J61">
        <f t="shared" si="26"/>
        <v>-7.1025494160900537E-2</v>
      </c>
      <c r="K61">
        <f t="shared" si="27"/>
        <v>-0.11201756750344627</v>
      </c>
      <c r="L61">
        <f t="shared" si="28"/>
        <v>-0.14376794224452938</v>
      </c>
      <c r="M61">
        <f t="shared" si="29"/>
        <v>0.48225108721043686</v>
      </c>
      <c r="N61">
        <f t="shared" si="30"/>
        <v>0.47202485453489562</v>
      </c>
      <c r="O61">
        <f t="shared" si="31"/>
        <v>0.46411979448501067</v>
      </c>
      <c r="P61">
        <f t="shared" si="18"/>
        <v>65.168892375993622</v>
      </c>
      <c r="Q61">
        <f t="shared" si="19"/>
        <v>14.677385626719797</v>
      </c>
      <c r="R61">
        <f t="shared" si="38"/>
        <v>1.9264109061208829</v>
      </c>
      <c r="S61">
        <f t="shared" si="37"/>
        <v>-2.7926332423489812</v>
      </c>
      <c r="T61">
        <f t="shared" si="37"/>
        <v>0.20559446259513248</v>
      </c>
      <c r="U61">
        <f t="shared" si="20"/>
        <v>0.87285162902197966</v>
      </c>
      <c r="V61">
        <f t="shared" si="8"/>
        <v>5.772356222095279E-2</v>
      </c>
      <c r="W61">
        <f t="shared" si="9"/>
        <v>0.55121832996538167</v>
      </c>
      <c r="X61">
        <f t="shared" si="35"/>
        <v>63.524525192538853</v>
      </c>
      <c r="Y61">
        <f t="shared" si="21"/>
        <v>29.980824367141686</v>
      </c>
      <c r="Z61">
        <f t="shared" si="22"/>
        <v>69</v>
      </c>
      <c r="AA61">
        <f t="shared" si="23"/>
        <v>0</v>
      </c>
    </row>
    <row r="62" spans="2:27" x14ac:dyDescent="0.25">
      <c r="B62">
        <v>52.4</v>
      </c>
      <c r="C62">
        <v>-3.6</v>
      </c>
      <c r="D62">
        <v>-2.5</v>
      </c>
      <c r="E62">
        <v>7</v>
      </c>
      <c r="F62">
        <v>69</v>
      </c>
      <c r="G62">
        <f t="shared" si="36"/>
        <v>89.480282777351832</v>
      </c>
      <c r="H62">
        <f t="shared" si="36"/>
        <v>173.82281178305911</v>
      </c>
      <c r="I62">
        <f t="shared" si="36"/>
        <v>315.86369296521622</v>
      </c>
      <c r="J62">
        <f t="shared" si="26"/>
        <v>0.24716319391967967</v>
      </c>
      <c r="K62">
        <f t="shared" si="27"/>
        <v>1.6155828126061422E-2</v>
      </c>
      <c r="L62">
        <f t="shared" si="28"/>
        <v>-8.5062942300728861E-2</v>
      </c>
      <c r="M62">
        <f t="shared" si="29"/>
        <v>0.56147814351350611</v>
      </c>
      <c r="N62">
        <f t="shared" si="30"/>
        <v>0.50403886918286367</v>
      </c>
      <c r="O62">
        <f t="shared" si="31"/>
        <v>0.4787470778677374</v>
      </c>
      <c r="P62">
        <f t="shared" si="18"/>
        <v>67.948417828283482</v>
      </c>
      <c r="Q62">
        <f t="shared" si="19"/>
        <v>1.1058250638720286</v>
      </c>
      <c r="R62">
        <f t="shared" si="38"/>
        <v>2.0729431855427736</v>
      </c>
      <c r="S62">
        <f t="shared" si="37"/>
        <v>-2.72267517676568</v>
      </c>
      <c r="T62">
        <f t="shared" si="37"/>
        <v>0.63380210810910054</v>
      </c>
      <c r="U62">
        <f t="shared" si="20"/>
        <v>0.88824545214760675</v>
      </c>
      <c r="V62">
        <f t="shared" si="8"/>
        <v>6.164853107054493E-2</v>
      </c>
      <c r="W62">
        <f t="shared" si="9"/>
        <v>0.65335107807613668</v>
      </c>
      <c r="X62">
        <f t="shared" si="35"/>
        <v>70.042842420324916</v>
      </c>
      <c r="Y62">
        <f t="shared" si="21"/>
        <v>1.0875203136291298</v>
      </c>
      <c r="Z62">
        <f t="shared" si="22"/>
        <v>69</v>
      </c>
      <c r="AA62">
        <f t="shared" si="23"/>
        <v>0</v>
      </c>
    </row>
    <row r="63" spans="2:27" x14ac:dyDescent="0.25">
      <c r="B63">
        <v>33.299999999999997</v>
      </c>
      <c r="C63">
        <v>-3.3</v>
      </c>
      <c r="D63">
        <v>-1.3</v>
      </c>
      <c r="E63">
        <v>7</v>
      </c>
      <c r="F63">
        <v>69</v>
      </c>
      <c r="G63">
        <f t="shared" si="36"/>
        <v>64.695783249973587</v>
      </c>
      <c r="H63">
        <f t="shared" si="36"/>
        <v>130.40156712269831</v>
      </c>
      <c r="I63">
        <f t="shared" si="36"/>
        <v>238.26738838339773</v>
      </c>
      <c r="J63">
        <f t="shared" si="26"/>
        <v>-0.62434929809069806</v>
      </c>
      <c r="K63">
        <f t="shared" si="27"/>
        <v>-0.75193861492331904</v>
      </c>
      <c r="L63">
        <f t="shared" si="28"/>
        <v>-0.83993885738266694</v>
      </c>
      <c r="M63">
        <f t="shared" si="29"/>
        <v>0.34879291888946784</v>
      </c>
      <c r="N63">
        <f t="shared" si="30"/>
        <v>0.32039903314849866</v>
      </c>
      <c r="O63">
        <f t="shared" si="31"/>
        <v>0.30154766149562057</v>
      </c>
      <c r="P63">
        <f t="shared" si="18"/>
        <v>50.405649119010917</v>
      </c>
      <c r="Q63">
        <f t="shared" si="19"/>
        <v>345.74988468533951</v>
      </c>
      <c r="R63">
        <f t="shared" si="38"/>
        <v>1.404684188580211</v>
      </c>
      <c r="S63">
        <f t="shared" si="37"/>
        <v>-3.0515487048894969</v>
      </c>
      <c r="T63">
        <f t="shared" si="37"/>
        <v>-1.3235171404398121</v>
      </c>
      <c r="U63">
        <f t="shared" si="20"/>
        <v>0.80292614653008321</v>
      </c>
      <c r="V63">
        <f t="shared" si="8"/>
        <v>4.5150658546575108E-2</v>
      </c>
      <c r="W63">
        <f t="shared" si="9"/>
        <v>0.21023372812282973</v>
      </c>
      <c r="X63">
        <f t="shared" si="35"/>
        <v>41.508027891209167</v>
      </c>
      <c r="Y63">
        <f t="shared" si="21"/>
        <v>755.8085304305331</v>
      </c>
      <c r="Z63">
        <f t="shared" si="22"/>
        <v>39</v>
      </c>
      <c r="AA63">
        <f t="shared" si="23"/>
        <v>1</v>
      </c>
    </row>
    <row r="64" spans="2:27" x14ac:dyDescent="0.25">
      <c r="B64">
        <v>52.4</v>
      </c>
      <c r="C64">
        <v>-6.3</v>
      </c>
      <c r="D64">
        <v>-2.5</v>
      </c>
      <c r="E64">
        <v>7</v>
      </c>
      <c r="F64">
        <v>69</v>
      </c>
      <c r="G64">
        <f t="shared" si="36"/>
        <v>94.680833229373889</v>
      </c>
      <c r="H64">
        <f t="shared" si="36"/>
        <v>193.8414370065087</v>
      </c>
      <c r="I64">
        <f t="shared" si="36"/>
        <v>359.78590408648898</v>
      </c>
      <c r="J64">
        <f t="shared" si="26"/>
        <v>0.43003332527983784</v>
      </c>
      <c r="K64">
        <f t="shared" si="27"/>
        <v>0.3702726875549367</v>
      </c>
      <c r="L64">
        <f t="shared" si="28"/>
        <v>0.34222311843729192</v>
      </c>
      <c r="M64">
        <f t="shared" si="29"/>
        <v>0.60588162617279362</v>
      </c>
      <c r="N64">
        <f t="shared" si="30"/>
        <v>0.59152486771605561</v>
      </c>
      <c r="O64">
        <f t="shared" si="31"/>
        <v>0.58473044370617955</v>
      </c>
      <c r="P64">
        <f t="shared" si="18"/>
        <v>76.661457322871811</v>
      </c>
      <c r="Q64">
        <f t="shared" si="19"/>
        <v>58.697928310186107</v>
      </c>
      <c r="R64">
        <f t="shared" si="38"/>
        <v>2.3502776370187393</v>
      </c>
      <c r="S64">
        <f t="shared" si="37"/>
        <v>-2.5832935688018512</v>
      </c>
      <c r="T64">
        <f t="shared" si="37"/>
        <v>1.4474318024565394</v>
      </c>
      <c r="U64">
        <f t="shared" si="20"/>
        <v>0.91295629309817328</v>
      </c>
      <c r="V64">
        <f t="shared" si="8"/>
        <v>7.0221388026150522E-2</v>
      </c>
      <c r="W64">
        <f t="shared" si="9"/>
        <v>0.80960287118436491</v>
      </c>
      <c r="X64">
        <f t="shared" si="35"/>
        <v>80.1189246948814</v>
      </c>
      <c r="Y64">
        <f t="shared" si="21"/>
        <v>123.63048637044344</v>
      </c>
      <c r="Z64">
        <f t="shared" si="22"/>
        <v>84</v>
      </c>
      <c r="AA64">
        <f t="shared" si="23"/>
        <v>1</v>
      </c>
    </row>
    <row r="65" spans="2:27" x14ac:dyDescent="0.25">
      <c r="B65">
        <v>47.6</v>
      </c>
      <c r="C65">
        <v>-5.7</v>
      </c>
      <c r="D65">
        <v>-2.5</v>
      </c>
      <c r="E65">
        <v>7</v>
      </c>
      <c r="F65">
        <v>69</v>
      </c>
      <c r="G65">
        <f t="shared" si="36"/>
        <v>86.802247975914597</v>
      </c>
      <c r="H65">
        <f t="shared" si="36"/>
        <v>177.62840325481395</v>
      </c>
      <c r="I65">
        <f t="shared" si="36"/>
        <v>329.3060808872508</v>
      </c>
      <c r="J65">
        <f t="shared" si="26"/>
        <v>0.15299382080351531</v>
      </c>
      <c r="K65">
        <f t="shared" si="27"/>
        <v>8.3474342020239511E-2</v>
      </c>
      <c r="L65">
        <f t="shared" si="28"/>
        <v>4.5707909973979444E-2</v>
      </c>
      <c r="M65">
        <f t="shared" si="29"/>
        <v>0.53817402227467392</v>
      </c>
      <c r="N65">
        <f t="shared" si="30"/>
        <v>0.52085647631016985</v>
      </c>
      <c r="O65">
        <f t="shared" si="31"/>
        <v>0.51142498845985196</v>
      </c>
      <c r="P65">
        <f t="shared" si="18"/>
        <v>69.834855895646697</v>
      </c>
      <c r="Q65">
        <f t="shared" si="19"/>
        <v>0.69698436649604922</v>
      </c>
      <c r="R65">
        <f t="shared" si="38"/>
        <v>2.1035894954500423</v>
      </c>
      <c r="S65">
        <f t="shared" si="37"/>
        <v>-2.7054073778937768</v>
      </c>
      <c r="T65">
        <f t="shared" si="37"/>
        <v>0.72456147557220607</v>
      </c>
      <c r="U65">
        <f t="shared" si="20"/>
        <v>0.89125156953818829</v>
      </c>
      <c r="V65">
        <f t="shared" si="8"/>
        <v>6.2655032085681239E-2</v>
      </c>
      <c r="W65">
        <f t="shared" si="9"/>
        <v>0.67361069311005306</v>
      </c>
      <c r="X65">
        <f t="shared" si="35"/>
        <v>71.342853238105761</v>
      </c>
      <c r="Y65">
        <f t="shared" si="21"/>
        <v>5.4889612953026488</v>
      </c>
      <c r="Z65">
        <f t="shared" si="22"/>
        <v>69</v>
      </c>
      <c r="AA65">
        <f t="shared" si="23"/>
        <v>0</v>
      </c>
    </row>
    <row r="66" spans="2:27" x14ac:dyDescent="0.25">
      <c r="B66">
        <v>42.9</v>
      </c>
      <c r="C66">
        <v>-4.4000000000000004</v>
      </c>
      <c r="D66">
        <v>-3.4</v>
      </c>
      <c r="E66">
        <v>5</v>
      </c>
      <c r="F66">
        <v>69</v>
      </c>
      <c r="G66">
        <f t="shared" si="36"/>
        <v>71.962074308762155</v>
      </c>
      <c r="H66">
        <f t="shared" si="36"/>
        <v>144.0008544346185</v>
      </c>
      <c r="I66">
        <f t="shared" si="36"/>
        <v>266.46353352205176</v>
      </c>
      <c r="J66">
        <f t="shared" si="26"/>
        <v>-0.36884026829075545</v>
      </c>
      <c r="K66">
        <f t="shared" si="27"/>
        <v>-0.51137579606765493</v>
      </c>
      <c r="L66">
        <f t="shared" si="28"/>
        <v>-0.56563983015409736</v>
      </c>
      <c r="M66">
        <f t="shared" si="29"/>
        <v>0.4088212833301792</v>
      </c>
      <c r="N66">
        <f t="shared" si="30"/>
        <v>0.37487106223729799</v>
      </c>
      <c r="O66">
        <f t="shared" si="31"/>
        <v>0.36224351877452637</v>
      </c>
      <c r="P66">
        <f t="shared" si="18"/>
        <v>55.991715180384006</v>
      </c>
      <c r="Q66">
        <f t="shared" si="19"/>
        <v>169.21547394825191</v>
      </c>
      <c r="R66">
        <f t="shared" si="38"/>
        <v>1.6088559336085508</v>
      </c>
      <c r="S66">
        <f t="shared" ref="S66:T85" si="39">SUMPRODUCT($M66:$O66, INDEX($I$2:$K$4, S$10, 0))+INDEX($L$2:$L$4, S$10, 1)</f>
        <v>-2.950645180083816</v>
      </c>
      <c r="T66">
        <f t="shared" si="39"/>
        <v>-0.7253331995493717</v>
      </c>
      <c r="U66">
        <f t="shared" si="20"/>
        <v>0.8332524872596101</v>
      </c>
      <c r="V66">
        <f t="shared" si="8"/>
        <v>4.9706027403849037E-2</v>
      </c>
      <c r="W66">
        <f t="shared" si="9"/>
        <v>0.32621965891329052</v>
      </c>
      <c r="X66">
        <f t="shared" si="35"/>
        <v>49.102407505315959</v>
      </c>
      <c r="Y66">
        <f t="shared" si="21"/>
        <v>395.91418708450669</v>
      </c>
      <c r="Z66">
        <f t="shared" si="22"/>
        <v>39</v>
      </c>
      <c r="AA66">
        <f t="shared" si="23"/>
        <v>1</v>
      </c>
    </row>
    <row r="67" spans="2:27" x14ac:dyDescent="0.25">
      <c r="B67">
        <v>38.1</v>
      </c>
      <c r="C67">
        <v>-5</v>
      </c>
      <c r="D67">
        <v>-0.6</v>
      </c>
      <c r="E67">
        <v>7</v>
      </c>
      <c r="F67">
        <v>69</v>
      </c>
      <c r="G67">
        <f t="shared" si="36"/>
        <v>76.177641146551508</v>
      </c>
      <c r="H67">
        <f t="shared" si="36"/>
        <v>158.04619462067248</v>
      </c>
      <c r="I67">
        <f t="shared" si="36"/>
        <v>292.31705490586256</v>
      </c>
      <c r="J67">
        <f t="shared" si="26"/>
        <v>-0.22060571725696498</v>
      </c>
      <c r="K67">
        <f t="shared" si="27"/>
        <v>-0.26292258308330452</v>
      </c>
      <c r="L67">
        <f t="shared" si="28"/>
        <v>-0.31413042235599131</v>
      </c>
      <c r="M67">
        <f t="shared" si="29"/>
        <v>0.44507115816208004</v>
      </c>
      <c r="N67">
        <f t="shared" si="30"/>
        <v>0.43464540874210594</v>
      </c>
      <c r="O67">
        <f t="shared" si="31"/>
        <v>0.42210687112383799</v>
      </c>
      <c r="P67">
        <f t="shared" si="18"/>
        <v>61.370885974859874</v>
      </c>
      <c r="Q67">
        <f t="shared" si="19"/>
        <v>58.203380808589777</v>
      </c>
      <c r="R67">
        <f t="shared" si="38"/>
        <v>1.7905506875376087</v>
      </c>
      <c r="S67">
        <f t="shared" si="39"/>
        <v>-2.8599450624791016</v>
      </c>
      <c r="T67">
        <f t="shared" si="39"/>
        <v>-0.19253036929684342</v>
      </c>
      <c r="U67">
        <f t="shared" si="20"/>
        <v>0.85699477914992639</v>
      </c>
      <c r="V67">
        <f t="shared" si="8"/>
        <v>5.4169515146000956E-2</v>
      </c>
      <c r="W67">
        <f t="shared" si="9"/>
        <v>0.4520155399535925</v>
      </c>
      <c r="X67">
        <f t="shared" si="35"/>
        <v>57.188645363698051</v>
      </c>
      <c r="Y67">
        <f t="shared" si="21"/>
        <v>139.50809834449154</v>
      </c>
      <c r="Z67">
        <f t="shared" si="22"/>
        <v>39</v>
      </c>
      <c r="AA67">
        <f t="shared" si="23"/>
        <v>1</v>
      </c>
    </row>
    <row r="68" spans="2:27" x14ac:dyDescent="0.25">
      <c r="B68">
        <v>42.9</v>
      </c>
      <c r="C68">
        <v>-6.4</v>
      </c>
      <c r="D68">
        <v>-4.5</v>
      </c>
      <c r="E68">
        <v>5</v>
      </c>
      <c r="F68">
        <v>69</v>
      </c>
      <c r="G68">
        <f t="shared" si="36"/>
        <v>73.481501255701446</v>
      </c>
      <c r="H68">
        <f t="shared" si="36"/>
        <v>153.68168957046694</v>
      </c>
      <c r="I68">
        <f t="shared" si="36"/>
        <v>290.0796903244534</v>
      </c>
      <c r="J68">
        <f t="shared" si="26"/>
        <v>-0.31541173068837214</v>
      </c>
      <c r="K68">
        <f t="shared" si="27"/>
        <v>-0.34012792581232554</v>
      </c>
      <c r="L68">
        <f t="shared" si="28"/>
        <v>-0.33589605468687544</v>
      </c>
      <c r="M68">
        <f t="shared" si="29"/>
        <v>0.42179434940745569</v>
      </c>
      <c r="N68">
        <f t="shared" si="30"/>
        <v>0.41577840269003496</v>
      </c>
      <c r="O68">
        <f t="shared" si="31"/>
        <v>0.41680671760751203</v>
      </c>
      <c r="P68">
        <f t="shared" si="18"/>
        <v>60.221565989948701</v>
      </c>
      <c r="Q68">
        <f t="shared" si="19"/>
        <v>77.060903668825333</v>
      </c>
      <c r="R68">
        <f t="shared" si="38"/>
        <v>1.7353229942835466</v>
      </c>
      <c r="S68">
        <f t="shared" si="39"/>
        <v>-2.886577151588837</v>
      </c>
      <c r="T68">
        <f t="shared" si="39"/>
        <v>-0.35408570331806821</v>
      </c>
      <c r="U68">
        <f t="shared" si="20"/>
        <v>0.85009202395268701</v>
      </c>
      <c r="V68">
        <f t="shared" si="8"/>
        <v>5.2821105203893277E-2</v>
      </c>
      <c r="W68">
        <f t="shared" si="9"/>
        <v>0.41239200055257358</v>
      </c>
      <c r="X68">
        <f t="shared" si="35"/>
        <v>54.652015302100168</v>
      </c>
      <c r="Y68">
        <f t="shared" si="21"/>
        <v>205.86466489116773</v>
      </c>
      <c r="Z68">
        <f t="shared" si="22"/>
        <v>39</v>
      </c>
      <c r="AA68">
        <f t="shared" si="23"/>
        <v>1</v>
      </c>
    </row>
    <row r="69" spans="2:27" x14ac:dyDescent="0.25">
      <c r="B69">
        <v>47.6</v>
      </c>
      <c r="C69">
        <v>-5.7</v>
      </c>
      <c r="D69">
        <v>-3.2</v>
      </c>
      <c r="E69">
        <v>5</v>
      </c>
      <c r="F69">
        <v>69</v>
      </c>
      <c r="G69">
        <f t="shared" si="36"/>
        <v>81.473041240226863</v>
      </c>
      <c r="H69">
        <f t="shared" si="36"/>
        <v>166.0947687154426</v>
      </c>
      <c r="I69">
        <f t="shared" si="36"/>
        <v>309.5205465128916</v>
      </c>
      <c r="J69">
        <f t="shared" si="26"/>
        <v>-3.4400330025602166E-2</v>
      </c>
      <c r="K69">
        <f t="shared" si="27"/>
        <v>-0.12054838158309455</v>
      </c>
      <c r="L69">
        <f t="shared" si="28"/>
        <v>-0.1467706293935912</v>
      </c>
      <c r="M69">
        <f t="shared" si="29"/>
        <v>0.49140076549232453</v>
      </c>
      <c r="N69">
        <f t="shared" si="30"/>
        <v>0.46989934744899803</v>
      </c>
      <c r="O69">
        <f t="shared" si="31"/>
        <v>0.46337306933559408</v>
      </c>
      <c r="P69">
        <f t="shared" si="18"/>
        <v>65.190392391342598</v>
      </c>
      <c r="Q69">
        <f t="shared" si="19"/>
        <v>14.513110131940365</v>
      </c>
      <c r="R69">
        <f t="shared" si="38"/>
        <v>1.9337131115307</v>
      </c>
      <c r="S69">
        <f t="shared" si="39"/>
        <v>-2.7894112430310525</v>
      </c>
      <c r="T69">
        <f t="shared" si="39"/>
        <v>0.22679244071321225</v>
      </c>
      <c r="U69">
        <f t="shared" si="20"/>
        <v>0.87365983587308049</v>
      </c>
      <c r="V69">
        <f t="shared" si="8"/>
        <v>5.7899061703745355E-2</v>
      </c>
      <c r="W69">
        <f t="shared" si="9"/>
        <v>0.55645633229961866</v>
      </c>
      <c r="X69">
        <f t="shared" si="35"/>
        <v>63.858228475377295</v>
      </c>
      <c r="Y69">
        <f t="shared" si="21"/>
        <v>26.437814411420892</v>
      </c>
      <c r="Z69">
        <f t="shared" si="22"/>
        <v>69</v>
      </c>
      <c r="AA69">
        <f t="shared" si="23"/>
        <v>0</v>
      </c>
    </row>
    <row r="70" spans="2:27" x14ac:dyDescent="0.25">
      <c r="B70">
        <v>42.9</v>
      </c>
      <c r="C70">
        <v>-6.4</v>
      </c>
      <c r="D70">
        <v>-3.9</v>
      </c>
      <c r="E70">
        <v>5</v>
      </c>
      <c r="F70">
        <v>69</v>
      </c>
      <c r="G70">
        <f t="shared" si="36"/>
        <v>74.753955426874782</v>
      </c>
      <c r="H70">
        <f t="shared" si="36"/>
        <v>156.48956746543831</v>
      </c>
      <c r="I70">
        <f t="shared" si="36"/>
        <v>294.94449817820316</v>
      </c>
      <c r="J70">
        <f t="shared" si="26"/>
        <v>-0.27066764761890127</v>
      </c>
      <c r="K70">
        <f t="shared" si="27"/>
        <v>-0.29045833608134386</v>
      </c>
      <c r="L70">
        <f t="shared" si="28"/>
        <v>-0.28857000868393712</v>
      </c>
      <c r="M70">
        <f t="shared" si="29"/>
        <v>0.43274319586532289</v>
      </c>
      <c r="N70">
        <f t="shared" si="30"/>
        <v>0.42789166251170785</v>
      </c>
      <c r="O70">
        <f t="shared" si="31"/>
        <v>0.42835398860549068</v>
      </c>
      <c r="P70">
        <f t="shared" si="18"/>
        <v>61.329824235775789</v>
      </c>
      <c r="Q70">
        <f t="shared" si="19"/>
        <v>58.831596254092467</v>
      </c>
      <c r="R70">
        <f t="shared" si="38"/>
        <v>1.7756531637415891</v>
      </c>
      <c r="S70">
        <f t="shared" si="39"/>
        <v>-2.8666228064000876</v>
      </c>
      <c r="T70">
        <f t="shared" si="39"/>
        <v>-0.23590604498403156</v>
      </c>
      <c r="U70">
        <f t="shared" si="20"/>
        <v>0.85515928936953367</v>
      </c>
      <c r="V70">
        <f t="shared" si="8"/>
        <v>5.3828396568379386E-2</v>
      </c>
      <c r="W70">
        <f t="shared" si="9"/>
        <v>0.44129548687888909</v>
      </c>
      <c r="X70">
        <f t="shared" si="35"/>
        <v>56.503636831815356</v>
      </c>
      <c r="Y70">
        <f t="shared" si="21"/>
        <v>156.15909243116175</v>
      </c>
      <c r="Z70">
        <f t="shared" si="22"/>
        <v>39</v>
      </c>
      <c r="AA70">
        <f t="shared" si="23"/>
        <v>1</v>
      </c>
    </row>
    <row r="71" spans="2:27" x14ac:dyDescent="0.25">
      <c r="B71">
        <v>52.4</v>
      </c>
      <c r="C71">
        <v>-6.4</v>
      </c>
      <c r="D71">
        <v>-3.7</v>
      </c>
      <c r="E71">
        <v>6</v>
      </c>
      <c r="F71">
        <v>69</v>
      </c>
      <c r="G71">
        <f t="shared" si="36"/>
        <v>90.406199432072327</v>
      </c>
      <c r="H71">
        <f t="shared" si="36"/>
        <v>184.83822328277839</v>
      </c>
      <c r="I71">
        <f t="shared" si="36"/>
        <v>344.62807433321103</v>
      </c>
      <c r="J71">
        <f t="shared" si="26"/>
        <v>0.2797217666783498</v>
      </c>
      <c r="K71">
        <f t="shared" si="27"/>
        <v>0.21101151287248565</v>
      </c>
      <c r="L71">
        <f t="shared" si="28"/>
        <v>0.19476402657297465</v>
      </c>
      <c r="M71">
        <f t="shared" si="29"/>
        <v>0.56947801001409282</v>
      </c>
      <c r="N71">
        <f t="shared" si="30"/>
        <v>0.55255800692046619</v>
      </c>
      <c r="O71">
        <f t="shared" si="31"/>
        <v>0.54853767182707547</v>
      </c>
      <c r="P71">
        <f t="shared" si="18"/>
        <v>73.130039992534918</v>
      </c>
      <c r="Q71">
        <f t="shared" si="19"/>
        <v>17.057230339937828</v>
      </c>
      <c r="R71">
        <f t="shared" si="38"/>
        <v>2.2202789776107315</v>
      </c>
      <c r="S71">
        <f t="shared" si="39"/>
        <v>-2.6475333537213035</v>
      </c>
      <c r="T71">
        <f t="shared" si="39"/>
        <v>1.0665310635930698</v>
      </c>
      <c r="U71">
        <f t="shared" si="20"/>
        <v>0.9020558464449886</v>
      </c>
      <c r="V71">
        <f t="shared" si="8"/>
        <v>6.6141202756483775E-2</v>
      </c>
      <c r="W71">
        <f t="shared" si="9"/>
        <v>0.743936660484531</v>
      </c>
      <c r="X71">
        <f t="shared" si="35"/>
        <v>75.860666990578338</v>
      </c>
      <c r="Y71">
        <f t="shared" si="21"/>
        <v>47.068751555611229</v>
      </c>
      <c r="Z71">
        <f t="shared" si="22"/>
        <v>84</v>
      </c>
      <c r="AA71">
        <f t="shared" si="23"/>
        <v>1</v>
      </c>
    </row>
    <row r="72" spans="2:27" x14ac:dyDescent="0.25">
      <c r="B72">
        <v>47.6</v>
      </c>
      <c r="C72">
        <v>-5.7</v>
      </c>
      <c r="D72">
        <v>-3.7</v>
      </c>
      <c r="E72">
        <v>5</v>
      </c>
      <c r="F72">
        <v>69</v>
      </c>
      <c r="G72">
        <f t="shared" si="36"/>
        <v>80.412662764249092</v>
      </c>
      <c r="H72">
        <f t="shared" si="36"/>
        <v>163.75487046963312</v>
      </c>
      <c r="I72">
        <f t="shared" si="36"/>
        <v>305.46653996810016</v>
      </c>
      <c r="J72">
        <f t="shared" si="26"/>
        <v>-7.1687065916827497E-2</v>
      </c>
      <c r="K72">
        <f t="shared" si="27"/>
        <v>-0.16193970635891275</v>
      </c>
      <c r="L72">
        <f t="shared" si="28"/>
        <v>-0.18620900106270599</v>
      </c>
      <c r="M72">
        <f t="shared" si="29"/>
        <v>0.48208590462800149</v>
      </c>
      <c r="N72">
        <f t="shared" si="30"/>
        <v>0.45960331664446119</v>
      </c>
      <c r="O72">
        <f t="shared" si="31"/>
        <v>0.45358179688174499</v>
      </c>
      <c r="P72">
        <f t="shared" si="18"/>
        <v>64.249512872616805</v>
      </c>
      <c r="Q72">
        <f t="shared" si="19"/>
        <v>22.567127947433441</v>
      </c>
      <c r="R72">
        <f t="shared" si="38"/>
        <v>1.8994509912423796</v>
      </c>
      <c r="S72">
        <f t="shared" si="39"/>
        <v>-2.8063620979393882</v>
      </c>
      <c r="T72">
        <f t="shared" si="39"/>
        <v>0.12639447183803121</v>
      </c>
      <c r="U72">
        <f t="shared" si="20"/>
        <v>0.86982937606409572</v>
      </c>
      <c r="V72">
        <f t="shared" si="8"/>
        <v>5.6981346802378478E-2</v>
      </c>
      <c r="W72">
        <f t="shared" si="9"/>
        <v>0.53155661791429332</v>
      </c>
      <c r="X72">
        <f t="shared" si="35"/>
        <v>62.269264394277513</v>
      </c>
      <c r="Y72">
        <f t="shared" si="21"/>
        <v>45.30280179414045</v>
      </c>
      <c r="Z72">
        <f t="shared" si="22"/>
        <v>69</v>
      </c>
      <c r="AA72">
        <f t="shared" si="23"/>
        <v>0</v>
      </c>
    </row>
    <row r="73" spans="2:27" x14ac:dyDescent="0.25">
      <c r="B73">
        <v>33.299999999999997</v>
      </c>
      <c r="C73">
        <v>-5</v>
      </c>
      <c r="D73">
        <v>-0.6</v>
      </c>
      <c r="E73">
        <v>7</v>
      </c>
      <c r="F73">
        <v>69</v>
      </c>
      <c r="G73">
        <f t="shared" si="36"/>
        <v>69.45473377131934</v>
      </c>
      <c r="H73">
        <f t="shared" si="36"/>
        <v>146.2817442519665</v>
      </c>
      <c r="I73">
        <f t="shared" si="36"/>
        <v>271.59772306690718</v>
      </c>
      <c r="J73">
        <f t="shared" si="26"/>
        <v>-0.45700741476436357</v>
      </c>
      <c r="K73">
        <f t="shared" si="27"/>
        <v>-0.47102829318936335</v>
      </c>
      <c r="L73">
        <f t="shared" si="28"/>
        <v>-0.51569317287752192</v>
      </c>
      <c r="M73">
        <f t="shared" si="29"/>
        <v>0.38769598791115467</v>
      </c>
      <c r="N73">
        <f t="shared" si="30"/>
        <v>0.38437288929660746</v>
      </c>
      <c r="O73">
        <f t="shared" si="31"/>
        <v>0.37385986413650413</v>
      </c>
      <c r="P73">
        <f t="shared" si="18"/>
        <v>56.593562380835152</v>
      </c>
      <c r="Q73">
        <f t="shared" si="19"/>
        <v>153.91969439822873</v>
      </c>
      <c r="R73">
        <f t="shared" si="38"/>
        <v>1.60890514518282</v>
      </c>
      <c r="S73">
        <f t="shared" si="39"/>
        <v>-2.9493599105421784</v>
      </c>
      <c r="T73">
        <f t="shared" si="39"/>
        <v>-0.72457863715324411</v>
      </c>
      <c r="U73">
        <f t="shared" si="20"/>
        <v>0.83325932474039899</v>
      </c>
      <c r="V73">
        <f t="shared" si="8"/>
        <v>4.9766772693303554E-2</v>
      </c>
      <c r="W73">
        <f t="shared" si="9"/>
        <v>0.32638553376752738</v>
      </c>
      <c r="X73">
        <f t="shared" si="35"/>
        <v>49.114563784433336</v>
      </c>
      <c r="Y73">
        <f t="shared" si="21"/>
        <v>395.43057348337021</v>
      </c>
      <c r="Z73">
        <f t="shared" si="22"/>
        <v>39</v>
      </c>
      <c r="AA73">
        <f t="shared" si="23"/>
        <v>1</v>
      </c>
    </row>
    <row r="74" spans="2:27" x14ac:dyDescent="0.25">
      <c r="B74">
        <v>38.1</v>
      </c>
      <c r="C74">
        <v>-6.9</v>
      </c>
      <c r="D74">
        <v>-0.6</v>
      </c>
      <c r="E74">
        <v>7</v>
      </c>
      <c r="F74">
        <v>69</v>
      </c>
      <c r="G74">
        <f t="shared" si="36"/>
        <v>79.837287760937414</v>
      </c>
      <c r="H74">
        <f t="shared" si="36"/>
        <v>172.13337533347035</v>
      </c>
      <c r="I74">
        <f t="shared" si="36"/>
        <v>323.22527754675821</v>
      </c>
      <c r="J74">
        <f t="shared" si="26"/>
        <v>-9.1919328522038324E-2</v>
      </c>
      <c r="K74">
        <f t="shared" si="27"/>
        <v>-1.3729237559280794E-2</v>
      </c>
      <c r="L74">
        <f t="shared" si="28"/>
        <v>-1.344763887368039E-2</v>
      </c>
      <c r="M74">
        <f t="shared" si="29"/>
        <v>0.47703633423926278</v>
      </c>
      <c r="N74">
        <f t="shared" si="30"/>
        <v>0.49656774452272506</v>
      </c>
      <c r="O74">
        <f t="shared" si="31"/>
        <v>0.49663814094436065</v>
      </c>
      <c r="P74">
        <f t="shared" si="18"/>
        <v>67.520003124701219</v>
      </c>
      <c r="Q74">
        <f t="shared" si="19"/>
        <v>2.1903907508941551</v>
      </c>
      <c r="R74">
        <f t="shared" si="38"/>
        <v>1.9869063377404459</v>
      </c>
      <c r="S74">
        <f t="shared" si="39"/>
        <v>-2.7613001185456256</v>
      </c>
      <c r="T74">
        <f t="shared" si="39"/>
        <v>0.38351119026746616</v>
      </c>
      <c r="U74">
        <f t="shared" si="20"/>
        <v>0.87941545837585622</v>
      </c>
      <c r="V74">
        <f t="shared" si="8"/>
        <v>5.9451625426208604E-2</v>
      </c>
      <c r="W74">
        <f t="shared" si="9"/>
        <v>0.59471967942578241</v>
      </c>
      <c r="X74">
        <f t="shared" si="35"/>
        <v>66.30287548281072</v>
      </c>
      <c r="Y74">
        <f t="shared" si="21"/>
        <v>7.2744806612235084</v>
      </c>
      <c r="Z74">
        <f t="shared" si="22"/>
        <v>69</v>
      </c>
      <c r="AA74">
        <f t="shared" si="23"/>
        <v>0</v>
      </c>
    </row>
    <row r="75" spans="2:27" x14ac:dyDescent="0.25">
      <c r="B75">
        <v>52.4</v>
      </c>
      <c r="C75">
        <v>-4.9000000000000004</v>
      </c>
      <c r="D75">
        <v>-1.8</v>
      </c>
      <c r="E75">
        <v>7</v>
      </c>
      <c r="F75">
        <v>69</v>
      </c>
      <c r="G75">
        <f t="shared" si="36"/>
        <v>93.468781379879488</v>
      </c>
      <c r="H75">
        <f t="shared" si="36"/>
        <v>186.73726665700144</v>
      </c>
      <c r="I75">
        <f t="shared" si="36"/>
        <v>342.68703340853705</v>
      </c>
      <c r="J75">
        <f t="shared" si="26"/>
        <v>0.38741320593339768</v>
      </c>
      <c r="K75">
        <f t="shared" si="27"/>
        <v>0.24460439290759117</v>
      </c>
      <c r="L75">
        <f t="shared" si="28"/>
        <v>0.17588110357656062</v>
      </c>
      <c r="M75">
        <f t="shared" si="29"/>
        <v>0.59565982650012395</v>
      </c>
      <c r="N75">
        <f t="shared" si="30"/>
        <v>0.56084801562606901</v>
      </c>
      <c r="O75">
        <f t="shared" si="31"/>
        <v>0.54385727679586382</v>
      </c>
      <c r="P75">
        <f t="shared" si="18"/>
        <v>73.485106249844947</v>
      </c>
      <c r="Q75">
        <f t="shared" si="19"/>
        <v>20.116178072398199</v>
      </c>
      <c r="R75">
        <f t="shared" si="38"/>
        <v>2.2549166135132408</v>
      </c>
      <c r="S75">
        <f t="shared" si="39"/>
        <v>-2.6315761574332623</v>
      </c>
      <c r="T75">
        <f t="shared" si="39"/>
        <v>1.1675098045857082</v>
      </c>
      <c r="U75">
        <f t="shared" ref="U75:W138" si="40">1/(1+EXP(-R75))</f>
        <v>0.90507378915525238</v>
      </c>
      <c r="V75">
        <f t="shared" si="40"/>
        <v>6.7133673608924568E-2</v>
      </c>
      <c r="W75">
        <f t="shared" si="40"/>
        <v>0.7626946062873885</v>
      </c>
      <c r="X75">
        <f t="shared" ref="X75:X106" si="41">MMULT(U75:W75, $M$2:$M$4)+$N$2</f>
        <v>77.069810917125182</v>
      </c>
      <c r="Y75">
        <f t="shared" si="21"/>
        <v>65.121848238152765</v>
      </c>
      <c r="Z75">
        <f t="shared" si="22"/>
        <v>84</v>
      </c>
      <c r="AA75">
        <f t="shared" si="23"/>
        <v>1</v>
      </c>
    </row>
    <row r="76" spans="2:27" x14ac:dyDescent="0.25">
      <c r="B76">
        <v>38.1</v>
      </c>
      <c r="C76">
        <v>-5.0999999999999996</v>
      </c>
      <c r="D76">
        <v>-2.6</v>
      </c>
      <c r="E76">
        <v>7</v>
      </c>
      <c r="F76">
        <v>69</v>
      </c>
      <c r="G76">
        <f t="shared" ref="G76:I107" si="42">SUMPRODUCT($B76:$E76, INDEX($B$2:$E$4, G$10, 0))+ INDEX($F$2:$F$4, G$10, 1)</f>
        <v>72.128740222344916</v>
      </c>
      <c r="H76">
        <f t="shared" si="42"/>
        <v>149.42803220126603</v>
      </c>
      <c r="I76">
        <f t="shared" si="42"/>
        <v>277.7277772867439</v>
      </c>
      <c r="J76">
        <f t="shared" ref="J76:J139" si="43">(G76-G$7)/(G$6-G$7)*2-1</f>
        <v>-0.36297969299371358</v>
      </c>
      <c r="K76">
        <f t="shared" ref="K76:K139" si="44">(H76-H$7)/(H$6-H$7)*2-1</f>
        <v>-0.41537244294847064</v>
      </c>
      <c r="L76">
        <f t="shared" ref="L76:L139" si="45">(I76-I$7)/(I$6-I$7)*2-1</f>
        <v>-0.4560584993754877</v>
      </c>
      <c r="M76">
        <f t="shared" ref="M76:M139" si="46">1/(1+EXP(-J76))</f>
        <v>0.41023845814453402</v>
      </c>
      <c r="N76">
        <f t="shared" ref="N76:N139" si="47">1/(1+EXP(-K76))</f>
        <v>0.39762461244402053</v>
      </c>
      <c r="O76">
        <f t="shared" ref="O76:O139" si="48">1/(1+EXP(-L76))</f>
        <v>0.38792127284715805</v>
      </c>
      <c r="P76">
        <f t="shared" ref="P76:P139" si="49">MMULT(M76:O76, $G$2:$G$4)+$H$2</f>
        <v>58.022899763338557</v>
      </c>
      <c r="Q76">
        <f t="shared" ref="Q76:Q139" si="50">(F76-P76)^2</f>
        <v>120.4967296057127</v>
      </c>
      <c r="R76">
        <f t="shared" si="38"/>
        <v>1.6669901873295032</v>
      </c>
      <c r="S76">
        <f t="shared" si="39"/>
        <v>-2.9209866306821346</v>
      </c>
      <c r="T76">
        <f t="shared" si="39"/>
        <v>-0.5545597952232999</v>
      </c>
      <c r="U76">
        <f t="shared" si="40"/>
        <v>0.84117412232115751</v>
      </c>
      <c r="V76">
        <f t="shared" si="40"/>
        <v>5.112581631886387E-2</v>
      </c>
      <c r="W76">
        <f t="shared" si="40"/>
        <v>0.36480715012982029</v>
      </c>
      <c r="X76">
        <f t="shared" si="41"/>
        <v>51.593925480941166</v>
      </c>
      <c r="Y76">
        <f t="shared" ref="Y76:Y139" si="51">(F76-X76)^2</f>
        <v>302.9714301630292</v>
      </c>
      <c r="Z76">
        <f t="shared" ref="Z76:Z139" si="52">IF(X76&lt;$W$6, 39, IF(X76&lt;$W$7, 69, 84))</f>
        <v>39</v>
      </c>
      <c r="AA76">
        <f t="shared" ref="AA76:AA139" si="53">IF(F76=Z76, 0, 1)</f>
        <v>1</v>
      </c>
    </row>
    <row r="77" spans="2:27" x14ac:dyDescent="0.25">
      <c r="B77">
        <v>42.9</v>
      </c>
      <c r="C77">
        <v>-4.5</v>
      </c>
      <c r="D77">
        <v>-2.5</v>
      </c>
      <c r="E77">
        <v>7</v>
      </c>
      <c r="F77">
        <v>69</v>
      </c>
      <c r="G77">
        <f t="shared" si="42"/>
        <v>77.908045414545512</v>
      </c>
      <c r="H77">
        <f t="shared" si="42"/>
        <v>157.21187883614508</v>
      </c>
      <c r="I77">
        <f t="shared" si="42"/>
        <v>289.49741907437465</v>
      </c>
      <c r="J77">
        <f t="shared" si="43"/>
        <v>-0.15975845527699417</v>
      </c>
      <c r="K77">
        <f t="shared" si="44"/>
        <v>-0.2776811033158878</v>
      </c>
      <c r="L77">
        <f t="shared" si="45"/>
        <v>-0.34156053246191742</v>
      </c>
      <c r="M77">
        <f t="shared" si="46"/>
        <v>0.46014511737481462</v>
      </c>
      <c r="N77">
        <f t="shared" si="47"/>
        <v>0.43102237592052373</v>
      </c>
      <c r="O77">
        <f t="shared" si="48"/>
        <v>0.41543045494572306</v>
      </c>
      <c r="P77">
        <f t="shared" si="49"/>
        <v>61.119015409381802</v>
      </c>
      <c r="Q77">
        <f t="shared" si="50"/>
        <v>62.109918117561477</v>
      </c>
      <c r="R77">
        <f t="shared" si="38"/>
        <v>1.7960725994480171</v>
      </c>
      <c r="S77">
        <f t="shared" si="39"/>
        <v>-2.8580496166482501</v>
      </c>
      <c r="T77">
        <f t="shared" si="39"/>
        <v>-0.17674677917104198</v>
      </c>
      <c r="U77">
        <f t="shared" si="40"/>
        <v>0.8576701824258578</v>
      </c>
      <c r="V77">
        <f t="shared" si="40"/>
        <v>5.4266710757815056E-2</v>
      </c>
      <c r="W77">
        <f t="shared" si="40"/>
        <v>0.45592797756500603</v>
      </c>
      <c r="X77">
        <f t="shared" si="41"/>
        <v>57.437807907555062</v>
      </c>
      <c r="Y77">
        <f t="shared" si="51"/>
        <v>133.68428598259626</v>
      </c>
      <c r="Z77">
        <f t="shared" si="52"/>
        <v>39</v>
      </c>
      <c r="AA77">
        <f t="shared" si="53"/>
        <v>1</v>
      </c>
    </row>
    <row r="78" spans="2:27" x14ac:dyDescent="0.25">
      <c r="B78">
        <v>33.299999999999997</v>
      </c>
      <c r="C78">
        <v>-3.3</v>
      </c>
      <c r="D78">
        <v>-0.6</v>
      </c>
      <c r="E78">
        <v>7</v>
      </c>
      <c r="F78">
        <v>69</v>
      </c>
      <c r="G78">
        <f t="shared" si="42"/>
        <v>66.180313116342475</v>
      </c>
      <c r="H78">
        <f t="shared" si="42"/>
        <v>133.67742466683157</v>
      </c>
      <c r="I78">
        <f t="shared" si="42"/>
        <v>243.94299754610574</v>
      </c>
      <c r="J78">
        <f t="shared" si="43"/>
        <v>-0.57214786784298211</v>
      </c>
      <c r="K78">
        <f t="shared" si="44"/>
        <v>-0.69399076023717376</v>
      </c>
      <c r="L78">
        <f t="shared" si="45"/>
        <v>-0.78472513704590596</v>
      </c>
      <c r="M78">
        <f t="shared" si="46"/>
        <v>0.36074136341589608</v>
      </c>
      <c r="N78">
        <f t="shared" si="47"/>
        <v>0.33314589754679019</v>
      </c>
      <c r="O78">
        <f t="shared" si="48"/>
        <v>0.31330240543893445</v>
      </c>
      <c r="P78">
        <f t="shared" si="49"/>
        <v>51.55697912898826</v>
      </c>
      <c r="Q78">
        <f t="shared" si="50"/>
        <v>304.25897710655113</v>
      </c>
      <c r="R78">
        <f t="shared" si="38"/>
        <v>1.4471570858947476</v>
      </c>
      <c r="S78">
        <f t="shared" si="39"/>
        <v>-3.030565013900123</v>
      </c>
      <c r="T78">
        <f t="shared" si="39"/>
        <v>-1.1990718714221562</v>
      </c>
      <c r="U78">
        <f t="shared" si="40"/>
        <v>0.80956052110641974</v>
      </c>
      <c r="V78">
        <f t="shared" si="40"/>
        <v>4.6063992770385767E-2</v>
      </c>
      <c r="W78">
        <f t="shared" si="40"/>
        <v>0.23164036656294185</v>
      </c>
      <c r="X78">
        <f t="shared" si="41"/>
        <v>42.927348058185366</v>
      </c>
      <c r="Y78">
        <f t="shared" si="51"/>
        <v>679.78317927901037</v>
      </c>
      <c r="Z78">
        <f t="shared" si="52"/>
        <v>39</v>
      </c>
      <c r="AA78">
        <f t="shared" si="53"/>
        <v>1</v>
      </c>
    </row>
    <row r="79" spans="2:27" x14ac:dyDescent="0.25">
      <c r="B79">
        <v>52.4</v>
      </c>
      <c r="C79">
        <v>-5.2</v>
      </c>
      <c r="D79">
        <v>-3.8</v>
      </c>
      <c r="E79">
        <v>5</v>
      </c>
      <c r="F79">
        <v>69</v>
      </c>
      <c r="G79">
        <f t="shared" si="42"/>
        <v>85.960429545763091</v>
      </c>
      <c r="H79">
        <f t="shared" si="42"/>
        <v>171.34418837001985</v>
      </c>
      <c r="I79">
        <f t="shared" si="42"/>
        <v>317.24132769786149</v>
      </c>
      <c r="J79">
        <f t="shared" si="43"/>
        <v>0.12339244527155557</v>
      </c>
      <c r="K79">
        <f t="shared" si="44"/>
        <v>-2.7689457398550443E-2</v>
      </c>
      <c r="L79">
        <f t="shared" si="45"/>
        <v>-7.1660973159817787E-2</v>
      </c>
      <c r="M79">
        <f t="shared" si="46"/>
        <v>0.53080903049081951</v>
      </c>
      <c r="N79">
        <f t="shared" si="47"/>
        <v>0.49307807790134101</v>
      </c>
      <c r="O79">
        <f t="shared" si="48"/>
        <v>0.48209241944674652</v>
      </c>
      <c r="P79">
        <f t="shared" si="49"/>
        <v>67.38411392504733</v>
      </c>
      <c r="Q79">
        <f t="shared" si="50"/>
        <v>2.6110878072259442</v>
      </c>
      <c r="R79">
        <f t="shared" si="38"/>
        <v>2.0284165027799164</v>
      </c>
      <c r="S79">
        <f t="shared" si="39"/>
        <v>-2.7434007813738672</v>
      </c>
      <c r="T79">
        <f t="shared" si="39"/>
        <v>0.50390085155191944</v>
      </c>
      <c r="U79">
        <f t="shared" si="40"/>
        <v>0.88374849285907242</v>
      </c>
      <c r="V79">
        <f t="shared" si="40"/>
        <v>6.0460433026249476E-2</v>
      </c>
      <c r="W79">
        <f t="shared" si="40"/>
        <v>0.62337560693446459</v>
      </c>
      <c r="X79">
        <f t="shared" si="41"/>
        <v>68.128836087836731</v>
      </c>
      <c r="Y79">
        <f t="shared" si="51"/>
        <v>0.75892656185561114</v>
      </c>
      <c r="Z79">
        <f t="shared" si="52"/>
        <v>69</v>
      </c>
      <c r="AA79">
        <f t="shared" si="53"/>
        <v>0</v>
      </c>
    </row>
    <row r="80" spans="2:27" x14ac:dyDescent="0.25">
      <c r="B80">
        <v>57.1</v>
      </c>
      <c r="C80">
        <v>-3.9</v>
      </c>
      <c r="D80">
        <v>-3</v>
      </c>
      <c r="E80">
        <v>3</v>
      </c>
      <c r="F80">
        <v>69</v>
      </c>
      <c r="G80">
        <f t="shared" si="42"/>
        <v>87.891236306764782</v>
      </c>
      <c r="H80">
        <f t="shared" si="42"/>
        <v>168.71100889095914</v>
      </c>
      <c r="I80">
        <f t="shared" si="42"/>
        <v>308.75776076957436</v>
      </c>
      <c r="J80">
        <f t="shared" si="43"/>
        <v>0.19128658249277497</v>
      </c>
      <c r="K80">
        <f t="shared" si="44"/>
        <v>-7.4268742290965362E-2</v>
      </c>
      <c r="L80">
        <f t="shared" si="45"/>
        <v>-0.1541911965082392</v>
      </c>
      <c r="M80">
        <f t="shared" si="46"/>
        <v>0.54767635882644938</v>
      </c>
      <c r="N80">
        <f t="shared" si="47"/>
        <v>0.48144134420054668</v>
      </c>
      <c r="O80">
        <f t="shared" si="48"/>
        <v>0.46152839231982751</v>
      </c>
      <c r="P80">
        <f t="shared" si="49"/>
        <v>66.195460696689125</v>
      </c>
      <c r="Q80">
        <f t="shared" si="50"/>
        <v>7.865440703815449</v>
      </c>
      <c r="R80">
        <f t="shared" si="38"/>
        <v>2.0104682690061839</v>
      </c>
      <c r="S80">
        <f t="shared" si="39"/>
        <v>-2.7536944389250344</v>
      </c>
      <c r="T80">
        <f t="shared" si="39"/>
        <v>0.45065627336010117</v>
      </c>
      <c r="U80">
        <f t="shared" si="40"/>
        <v>0.88189180518072452</v>
      </c>
      <c r="V80">
        <f t="shared" si="40"/>
        <v>5.9878340925449726E-2</v>
      </c>
      <c r="W80">
        <f t="shared" si="40"/>
        <v>0.61079525748633334</v>
      </c>
      <c r="X80">
        <f t="shared" si="41"/>
        <v>67.323181005893133</v>
      </c>
      <c r="Y80">
        <f t="shared" si="51"/>
        <v>2.811721938997565</v>
      </c>
      <c r="Z80">
        <f t="shared" si="52"/>
        <v>69</v>
      </c>
      <c r="AA80">
        <f t="shared" si="53"/>
        <v>0</v>
      </c>
    </row>
    <row r="81" spans="2:27" x14ac:dyDescent="0.25">
      <c r="B81">
        <v>52.4</v>
      </c>
      <c r="C81">
        <v>-4.7</v>
      </c>
      <c r="D81">
        <v>-2.5</v>
      </c>
      <c r="E81">
        <v>8</v>
      </c>
      <c r="F81">
        <v>69</v>
      </c>
      <c r="G81">
        <f t="shared" si="42"/>
        <v>93.521363988760967</v>
      </c>
      <c r="H81">
        <f t="shared" si="42"/>
        <v>186.10743648282428</v>
      </c>
      <c r="I81">
        <f t="shared" si="42"/>
        <v>340.81288973156035</v>
      </c>
      <c r="J81">
        <f t="shared" si="43"/>
        <v>0.38926220032007408</v>
      </c>
      <c r="K81">
        <f t="shared" si="44"/>
        <v>0.23346309420382716</v>
      </c>
      <c r="L81">
        <f t="shared" si="45"/>
        <v>0.15764897344127715</v>
      </c>
      <c r="M81">
        <f t="shared" si="46"/>
        <v>0.5961050764343081</v>
      </c>
      <c r="N81">
        <f t="shared" si="47"/>
        <v>0.55810210827892848</v>
      </c>
      <c r="O81">
        <f t="shared" si="48"/>
        <v>0.53933081902647806</v>
      </c>
      <c r="P81">
        <f t="shared" si="49"/>
        <v>73.173926492207755</v>
      </c>
      <c r="Q81">
        <f t="shared" si="50"/>
        <v>17.421662362353736</v>
      </c>
      <c r="R81">
        <f t="shared" si="38"/>
        <v>2.2469489926632251</v>
      </c>
      <c r="S81">
        <f t="shared" si="39"/>
        <v>-2.6357010647296253</v>
      </c>
      <c r="T81">
        <f t="shared" si="39"/>
        <v>1.1440815654908789</v>
      </c>
      <c r="U81">
        <f t="shared" si="40"/>
        <v>0.90438703637058349</v>
      </c>
      <c r="V81">
        <f t="shared" si="40"/>
        <v>6.6875804896659466E-2</v>
      </c>
      <c r="W81">
        <f t="shared" si="40"/>
        <v>0.75842823097996204</v>
      </c>
      <c r="X81">
        <f t="shared" si="41"/>
        <v>76.793708282222411</v>
      </c>
      <c r="Y81">
        <f t="shared" si="51"/>
        <v>60.741888788382212</v>
      </c>
      <c r="Z81">
        <f t="shared" si="52"/>
        <v>84</v>
      </c>
      <c r="AA81">
        <f t="shared" si="53"/>
        <v>1</v>
      </c>
    </row>
    <row r="82" spans="2:27" x14ac:dyDescent="0.25">
      <c r="B82">
        <v>38.1</v>
      </c>
      <c r="C82">
        <v>-6.8</v>
      </c>
      <c r="D82">
        <v>-2.5</v>
      </c>
      <c r="E82">
        <v>7</v>
      </c>
      <c r="F82">
        <v>69</v>
      </c>
      <c r="G82">
        <f t="shared" si="42"/>
        <v>75.615236572517333</v>
      </c>
      <c r="H82">
        <f t="shared" si="42"/>
        <v>162.50033143556286</v>
      </c>
      <c r="I82">
        <f t="shared" si="42"/>
        <v>306.19330411650355</v>
      </c>
      <c r="J82">
        <f t="shared" si="43"/>
        <v>-0.24038189273684996</v>
      </c>
      <c r="K82">
        <f t="shared" si="44"/>
        <v>-0.18413171094549652</v>
      </c>
      <c r="L82">
        <f t="shared" si="45"/>
        <v>-0.17913886087328135</v>
      </c>
      <c r="M82">
        <f t="shared" si="46"/>
        <v>0.44019224141836161</v>
      </c>
      <c r="N82">
        <f t="shared" si="47"/>
        <v>0.45409669304199923</v>
      </c>
      <c r="O82">
        <f t="shared" si="48"/>
        <v>0.45533466621507918</v>
      </c>
      <c r="P82">
        <f t="shared" si="49"/>
        <v>63.612547854436471</v>
      </c>
      <c r="Q82">
        <f t="shared" si="50"/>
        <v>29.02464062073707</v>
      </c>
      <c r="R82">
        <f t="shared" si="38"/>
        <v>1.846344333306855</v>
      </c>
      <c r="S82">
        <f t="shared" si="39"/>
        <v>-2.8309363219669224</v>
      </c>
      <c r="T82">
        <f t="shared" si="39"/>
        <v>-2.841842766830549E-2</v>
      </c>
      <c r="U82">
        <f t="shared" si="40"/>
        <v>0.8636973142283374</v>
      </c>
      <c r="V82">
        <f t="shared" si="40"/>
        <v>5.5675149915777565E-2</v>
      </c>
      <c r="W82">
        <f t="shared" si="40"/>
        <v>0.49289587118851974</v>
      </c>
      <c r="X82">
        <f t="shared" si="41"/>
        <v>59.803443983800946</v>
      </c>
      <c r="Y82">
        <f t="shared" si="51"/>
        <v>84.576642559087006</v>
      </c>
      <c r="Z82">
        <f t="shared" si="52"/>
        <v>69</v>
      </c>
      <c r="AA82">
        <f t="shared" si="53"/>
        <v>0</v>
      </c>
    </row>
    <row r="83" spans="2:27" x14ac:dyDescent="0.25">
      <c r="B83">
        <v>52.4</v>
      </c>
      <c r="C83">
        <v>-5.4</v>
      </c>
      <c r="D83">
        <v>-2.6</v>
      </c>
      <c r="E83">
        <v>7</v>
      </c>
      <c r="F83">
        <v>69</v>
      </c>
      <c r="G83">
        <f t="shared" si="42"/>
        <v>92.735240716837652</v>
      </c>
      <c r="H83">
        <f t="shared" si="42"/>
        <v>186.70058228286362</v>
      </c>
      <c r="I83">
        <f t="shared" si="42"/>
        <v>344.33436573710645</v>
      </c>
      <c r="J83">
        <f t="shared" si="43"/>
        <v>0.36161926764820684</v>
      </c>
      <c r="K83">
        <f t="shared" si="44"/>
        <v>0.2439554694568149</v>
      </c>
      <c r="L83">
        <f t="shared" si="45"/>
        <v>0.19190675719079553</v>
      </c>
      <c r="M83">
        <f t="shared" si="46"/>
        <v>0.58943235650160475</v>
      </c>
      <c r="N83">
        <f t="shared" si="47"/>
        <v>0.56068818108455509</v>
      </c>
      <c r="O83">
        <f t="shared" si="48"/>
        <v>0.54782998827465235</v>
      </c>
      <c r="P83">
        <f t="shared" si="49"/>
        <v>73.603316952261537</v>
      </c>
      <c r="Q83">
        <f t="shared" si="50"/>
        <v>21.190526962978442</v>
      </c>
      <c r="R83">
        <f t="shared" si="38"/>
        <v>2.2521284635110628</v>
      </c>
      <c r="S83">
        <f t="shared" si="39"/>
        <v>-2.6325703413245223</v>
      </c>
      <c r="T83">
        <f t="shared" si="39"/>
        <v>1.1595093181135709</v>
      </c>
      <c r="U83">
        <f t="shared" si="40"/>
        <v>0.90483397392601561</v>
      </c>
      <c r="V83">
        <f t="shared" si="40"/>
        <v>6.7071437897583394E-2</v>
      </c>
      <c r="W83">
        <f t="shared" si="40"/>
        <v>0.76124354395393368</v>
      </c>
      <c r="X83">
        <f t="shared" si="41"/>
        <v>76.976672690882594</v>
      </c>
      <c r="Y83">
        <f t="shared" si="51"/>
        <v>63.627307217472172</v>
      </c>
      <c r="Z83">
        <f t="shared" si="52"/>
        <v>84</v>
      </c>
      <c r="AA83">
        <f t="shared" si="53"/>
        <v>1</v>
      </c>
    </row>
    <row r="84" spans="2:27" x14ac:dyDescent="0.25">
      <c r="B84">
        <v>52.4</v>
      </c>
      <c r="C84">
        <v>-6.8</v>
      </c>
      <c r="D84">
        <v>-4.5</v>
      </c>
      <c r="E84">
        <v>5</v>
      </c>
      <c r="F84">
        <v>69</v>
      </c>
      <c r="G84">
        <f t="shared" si="42"/>
        <v>87.557707354666533</v>
      </c>
      <c r="H84">
        <f t="shared" si="42"/>
        <v>179.93121984719002</v>
      </c>
      <c r="I84">
        <f t="shared" si="42"/>
        <v>337.5936954959077</v>
      </c>
      <c r="J84">
        <f t="shared" si="43"/>
        <v>0.17955850027430365</v>
      </c>
      <c r="K84">
        <f t="shared" si="44"/>
        <v>0.12420971572500772</v>
      </c>
      <c r="L84">
        <f t="shared" si="45"/>
        <v>0.12633186101484095</v>
      </c>
      <c r="M84">
        <f t="shared" si="46"/>
        <v>0.54476940450575129</v>
      </c>
      <c r="N84">
        <f t="shared" si="47"/>
        <v>0.53101256721779977</v>
      </c>
      <c r="O84">
        <f t="shared" si="48"/>
        <v>0.53154102752681598</v>
      </c>
      <c r="P84">
        <f t="shared" si="49"/>
        <v>71.272732240414143</v>
      </c>
      <c r="Q84">
        <f t="shared" si="50"/>
        <v>5.1653118366178914</v>
      </c>
      <c r="R84">
        <f t="shared" si="38"/>
        <v>2.1465951712563314</v>
      </c>
      <c r="S84">
        <f t="shared" si="39"/>
        <v>-2.6836589353832121</v>
      </c>
      <c r="T84">
        <f t="shared" si="39"/>
        <v>0.85076098775830111</v>
      </c>
      <c r="U84">
        <f t="shared" si="40"/>
        <v>0.89535017960705776</v>
      </c>
      <c r="V84">
        <f t="shared" si="40"/>
        <v>6.3944518828972438E-2</v>
      </c>
      <c r="W84">
        <f t="shared" si="40"/>
        <v>0.70072675265418494</v>
      </c>
      <c r="X84">
        <f t="shared" si="41"/>
        <v>73.081981846539605</v>
      </c>
      <c r="Y84">
        <f t="shared" si="51"/>
        <v>16.662575795478887</v>
      </c>
      <c r="Z84">
        <f t="shared" si="52"/>
        <v>69</v>
      </c>
      <c r="AA84">
        <f t="shared" si="53"/>
        <v>0</v>
      </c>
    </row>
    <row r="85" spans="2:27" x14ac:dyDescent="0.25">
      <c r="B85">
        <v>52.4</v>
      </c>
      <c r="C85">
        <v>-4.7</v>
      </c>
      <c r="D85">
        <v>-2.5</v>
      </c>
      <c r="E85">
        <v>8</v>
      </c>
      <c r="F85">
        <v>69</v>
      </c>
      <c r="G85">
        <f t="shared" si="42"/>
        <v>93.521363988760967</v>
      </c>
      <c r="H85">
        <f t="shared" si="42"/>
        <v>186.10743648282428</v>
      </c>
      <c r="I85">
        <f t="shared" si="42"/>
        <v>340.81288973156035</v>
      </c>
      <c r="J85">
        <f t="shared" si="43"/>
        <v>0.38926220032007408</v>
      </c>
      <c r="K85">
        <f t="shared" si="44"/>
        <v>0.23346309420382716</v>
      </c>
      <c r="L85">
        <f t="shared" si="45"/>
        <v>0.15764897344127715</v>
      </c>
      <c r="M85">
        <f t="shared" si="46"/>
        <v>0.5961050764343081</v>
      </c>
      <c r="N85">
        <f t="shared" si="47"/>
        <v>0.55810210827892848</v>
      </c>
      <c r="O85">
        <f t="shared" si="48"/>
        <v>0.53933081902647806</v>
      </c>
      <c r="P85">
        <f t="shared" si="49"/>
        <v>73.173926492207755</v>
      </c>
      <c r="Q85">
        <f t="shared" si="50"/>
        <v>17.421662362353736</v>
      </c>
      <c r="R85">
        <f t="shared" si="38"/>
        <v>2.2469489926632251</v>
      </c>
      <c r="S85">
        <f t="shared" si="39"/>
        <v>-2.6357010647296253</v>
      </c>
      <c r="T85">
        <f t="shared" si="39"/>
        <v>1.1440815654908789</v>
      </c>
      <c r="U85">
        <f t="shared" si="40"/>
        <v>0.90438703637058349</v>
      </c>
      <c r="V85">
        <f t="shared" si="40"/>
        <v>6.6875804896659466E-2</v>
      </c>
      <c r="W85">
        <f t="shared" si="40"/>
        <v>0.75842823097996204</v>
      </c>
      <c r="X85">
        <f t="shared" si="41"/>
        <v>76.793708282222411</v>
      </c>
      <c r="Y85">
        <f t="shared" si="51"/>
        <v>60.741888788382212</v>
      </c>
      <c r="Z85">
        <f t="shared" si="52"/>
        <v>84</v>
      </c>
      <c r="AA85">
        <f t="shared" si="53"/>
        <v>1</v>
      </c>
    </row>
    <row r="86" spans="2:27" x14ac:dyDescent="0.25">
      <c r="B86">
        <v>42.9</v>
      </c>
      <c r="C86">
        <v>-4.7</v>
      </c>
      <c r="D86">
        <v>-0.6</v>
      </c>
      <c r="E86">
        <v>7</v>
      </c>
      <c r="F86">
        <v>69</v>
      </c>
      <c r="G86">
        <f t="shared" si="42"/>
        <v>82.322709582670115</v>
      </c>
      <c r="H86">
        <f t="shared" si="42"/>
        <v>167.58635329788405</v>
      </c>
      <c r="I86">
        <f t="shared" si="42"/>
        <v>308.15614106467643</v>
      </c>
      <c r="J86">
        <f t="shared" si="43"/>
        <v>-4.5229232340284753E-3</v>
      </c>
      <c r="K86">
        <f t="shared" si="44"/>
        <v>-9.4163190691565535E-2</v>
      </c>
      <c r="L86">
        <f t="shared" si="45"/>
        <v>-0.16004390080535291</v>
      </c>
      <c r="M86">
        <f t="shared" si="46"/>
        <v>0.49886927111908669</v>
      </c>
      <c r="N86">
        <f t="shared" si="47"/>
        <v>0.47647658103002705</v>
      </c>
      <c r="O86">
        <f t="shared" si="48"/>
        <v>0.46007421020488282</v>
      </c>
      <c r="P86">
        <f t="shared" si="49"/>
        <v>65.314256934716767</v>
      </c>
      <c r="Q86">
        <f t="shared" si="50"/>
        <v>13.584701943283445</v>
      </c>
      <c r="R86">
        <f t="shared" si="38"/>
        <v>1.9461973163533401</v>
      </c>
      <c r="S86">
        <f t="shared" ref="S86:T105" si="54">SUMPRODUCT($M86:$O86, INDEX($I$2:$K$4, S$10, 0))+INDEX($L$2:$L$4, S$10, 1)</f>
        <v>-2.7836323312541369</v>
      </c>
      <c r="T86">
        <f t="shared" si="54"/>
        <v>0.26322655115084359</v>
      </c>
      <c r="U86">
        <f t="shared" si="40"/>
        <v>0.87503140554101422</v>
      </c>
      <c r="V86">
        <f t="shared" si="40"/>
        <v>5.8215089146674816E-2</v>
      </c>
      <c r="W86">
        <f t="shared" si="40"/>
        <v>0.56542928347511057</v>
      </c>
      <c r="X86">
        <f t="shared" si="41"/>
        <v>64.43020828108699</v>
      </c>
      <c r="Y86">
        <f t="shared" si="51"/>
        <v>20.882996354245918</v>
      </c>
      <c r="Z86">
        <f t="shared" si="52"/>
        <v>69</v>
      </c>
      <c r="AA86">
        <f t="shared" si="53"/>
        <v>0</v>
      </c>
    </row>
    <row r="87" spans="2:27" x14ac:dyDescent="0.25">
      <c r="B87">
        <v>38.1</v>
      </c>
      <c r="C87">
        <v>-5.7</v>
      </c>
      <c r="D87">
        <v>-0.6</v>
      </c>
      <c r="E87">
        <v>7</v>
      </c>
      <c r="F87">
        <v>69</v>
      </c>
      <c r="G87">
        <f t="shared" si="42"/>
        <v>77.525932004483167</v>
      </c>
      <c r="H87">
        <f t="shared" si="42"/>
        <v>163.23620856749275</v>
      </c>
      <c r="I87">
        <f t="shared" si="42"/>
        <v>303.70429482619255</v>
      </c>
      <c r="J87">
        <f t="shared" si="43"/>
        <v>-0.17319494245988643</v>
      </c>
      <c r="K87">
        <f t="shared" si="44"/>
        <v>-0.17111450841655895</v>
      </c>
      <c r="L87">
        <f t="shared" si="45"/>
        <v>-0.20335255475724501</v>
      </c>
      <c r="M87">
        <f t="shared" si="46"/>
        <v>0.45680917487030381</v>
      </c>
      <c r="N87">
        <f t="shared" si="47"/>
        <v>0.45732544864482066</v>
      </c>
      <c r="O87">
        <f t="shared" si="48"/>
        <v>0.44933632921582778</v>
      </c>
      <c r="P87">
        <f t="shared" si="49"/>
        <v>63.619921990237955</v>
      </c>
      <c r="Q87">
        <f t="shared" si="50"/>
        <v>28.945239391125124</v>
      </c>
      <c r="R87">
        <f t="shared" si="38"/>
        <v>1.8624238416099719</v>
      </c>
      <c r="S87">
        <f t="shared" si="54"/>
        <v>-2.8238407815671236</v>
      </c>
      <c r="T87">
        <f t="shared" si="54"/>
        <v>1.8320045247367744E-2</v>
      </c>
      <c r="U87">
        <f t="shared" si="40"/>
        <v>0.86557921645223834</v>
      </c>
      <c r="V87">
        <f t="shared" si="40"/>
        <v>5.6049379258409707E-2</v>
      </c>
      <c r="W87">
        <f t="shared" si="40"/>
        <v>0.50457988321930924</v>
      </c>
      <c r="X87">
        <f t="shared" si="41"/>
        <v>60.548389447653072</v>
      </c>
      <c r="Y87">
        <f t="shared" si="51"/>
        <v>71.42972092854194</v>
      </c>
      <c r="Z87">
        <f t="shared" si="52"/>
        <v>69</v>
      </c>
      <c r="AA87">
        <f t="shared" si="53"/>
        <v>0</v>
      </c>
    </row>
    <row r="88" spans="2:27" x14ac:dyDescent="0.25">
      <c r="B88">
        <v>52.4</v>
      </c>
      <c r="C88">
        <v>-5.9</v>
      </c>
      <c r="D88">
        <v>-4.5</v>
      </c>
      <c r="E88">
        <v>5</v>
      </c>
      <c r="F88">
        <v>69</v>
      </c>
      <c r="G88">
        <f t="shared" si="42"/>
        <v>85.824190537325848</v>
      </c>
      <c r="H88">
        <f t="shared" si="42"/>
        <v>173.25834477270683</v>
      </c>
      <c r="I88">
        <f t="shared" si="42"/>
        <v>322.95295845548344</v>
      </c>
      <c r="J88">
        <f t="shared" si="43"/>
        <v>0.11860178982091774</v>
      </c>
      <c r="K88">
        <f t="shared" si="44"/>
        <v>6.170762582049516E-3</v>
      </c>
      <c r="L88">
        <f t="shared" si="45"/>
        <v>-1.6096825897832678E-2</v>
      </c>
      <c r="M88">
        <f t="shared" si="46"/>
        <v>0.52961574005884149</v>
      </c>
      <c r="N88">
        <f t="shared" si="47"/>
        <v>0.50154268575027661</v>
      </c>
      <c r="O88">
        <f t="shared" si="48"/>
        <v>0.49597588041523233</v>
      </c>
      <c r="P88">
        <f t="shared" si="49"/>
        <v>68.342140465366995</v>
      </c>
      <c r="Q88">
        <f t="shared" si="50"/>
        <v>0.43277916730755356</v>
      </c>
      <c r="R88">
        <f t="shared" si="38"/>
        <v>2.0531045507390435</v>
      </c>
      <c r="S88">
        <f t="shared" si="54"/>
        <v>-2.7306320019816788</v>
      </c>
      <c r="T88">
        <f t="shared" si="54"/>
        <v>0.57648870966897992</v>
      </c>
      <c r="U88">
        <f t="shared" si="40"/>
        <v>0.88626094062536886</v>
      </c>
      <c r="V88">
        <f t="shared" si="40"/>
        <v>6.1189846985293728E-2</v>
      </c>
      <c r="W88">
        <f t="shared" si="40"/>
        <v>0.64025905890865797</v>
      </c>
      <c r="X88">
        <f t="shared" si="41"/>
        <v>69.208619682217559</v>
      </c>
      <c r="Y88">
        <f t="shared" si="51"/>
        <v>4.3522171808555485E-2</v>
      </c>
      <c r="Z88">
        <f t="shared" si="52"/>
        <v>69</v>
      </c>
      <c r="AA88">
        <f t="shared" si="53"/>
        <v>0</v>
      </c>
    </row>
    <row r="89" spans="2:27" x14ac:dyDescent="0.25">
      <c r="B89">
        <v>47.6</v>
      </c>
      <c r="C89">
        <v>-4.3</v>
      </c>
      <c r="D89">
        <v>-2.4</v>
      </c>
      <c r="E89">
        <v>7</v>
      </c>
      <c r="F89">
        <v>69</v>
      </c>
      <c r="G89">
        <f t="shared" si="42"/>
        <v>84.317741955246873</v>
      </c>
      <c r="H89">
        <f t="shared" si="42"/>
        <v>167.71635501033532</v>
      </c>
      <c r="I89">
        <f t="shared" si="42"/>
        <v>307.34240235554915</v>
      </c>
      <c r="J89">
        <f t="shared" si="43"/>
        <v>6.5629618387604616E-2</v>
      </c>
      <c r="K89">
        <f t="shared" si="44"/>
        <v>-9.1863542358087802E-2</v>
      </c>
      <c r="L89">
        <f t="shared" si="45"/>
        <v>-0.16796015088968974</v>
      </c>
      <c r="M89">
        <f t="shared" si="46"/>
        <v>0.51640151790400657</v>
      </c>
      <c r="N89">
        <f t="shared" si="47"/>
        <v>0.47705025138036067</v>
      </c>
      <c r="O89">
        <f t="shared" si="48"/>
        <v>0.45810839831565181</v>
      </c>
      <c r="P89">
        <f t="shared" si="49"/>
        <v>65.465326563914488</v>
      </c>
      <c r="Q89">
        <f t="shared" si="50"/>
        <v>12.493916299768562</v>
      </c>
      <c r="R89">
        <f t="shared" ref="R89:R120" si="55">SUMPRODUCT($M89:$O89, INDEX($I$2:$K$4, R$10, 0))+INDEX($L$2:$L$4, R$10, 1)</f>
        <v>1.9649683736252517</v>
      </c>
      <c r="S89">
        <f t="shared" si="54"/>
        <v>-2.7751038778734691</v>
      </c>
      <c r="T89">
        <f t="shared" si="54"/>
        <v>0.31786897176630546</v>
      </c>
      <c r="U89">
        <f t="shared" si="40"/>
        <v>0.87706963929992832</v>
      </c>
      <c r="V89">
        <f t="shared" si="40"/>
        <v>5.8684436455733804E-2</v>
      </c>
      <c r="W89">
        <f t="shared" si="40"/>
        <v>0.57880481662812511</v>
      </c>
      <c r="X89">
        <f t="shared" si="41"/>
        <v>65.282678987528058</v>
      </c>
      <c r="Y89">
        <f t="shared" si="51"/>
        <v>13.818475509765422</v>
      </c>
      <c r="Z89">
        <f t="shared" si="52"/>
        <v>69</v>
      </c>
      <c r="AA89">
        <f t="shared" si="53"/>
        <v>0</v>
      </c>
    </row>
    <row r="90" spans="2:27" x14ac:dyDescent="0.25">
      <c r="B90">
        <v>47.6</v>
      </c>
      <c r="C90">
        <v>-5.6</v>
      </c>
      <c r="D90">
        <v>-3.8</v>
      </c>
      <c r="E90">
        <v>5</v>
      </c>
      <c r="F90">
        <v>69</v>
      </c>
      <c r="G90">
        <f t="shared" si="42"/>
        <v>80.007974089349005</v>
      </c>
      <c r="H90">
        <f t="shared" si="42"/>
        <v>162.54546025663976</v>
      </c>
      <c r="I90">
        <f t="shared" si="42"/>
        <v>303.02899009909476</v>
      </c>
      <c r="J90">
        <f t="shared" si="43"/>
        <v>-8.5917380923226983E-2</v>
      </c>
      <c r="K90">
        <f t="shared" si="44"/>
        <v>-0.18333341055218288</v>
      </c>
      <c r="L90">
        <f t="shared" si="45"/>
        <v>-0.20992208505349264</v>
      </c>
      <c r="M90">
        <f t="shared" si="46"/>
        <v>0.47853385803557252</v>
      </c>
      <c r="N90">
        <f t="shared" si="47"/>
        <v>0.45429459327219063</v>
      </c>
      <c r="O90">
        <f t="shared" si="48"/>
        <v>0.44771135605636903</v>
      </c>
      <c r="P90">
        <f t="shared" si="49"/>
        <v>63.7384396727373</v>
      </c>
      <c r="Q90">
        <f t="shared" si="50"/>
        <v>27.68401707742477</v>
      </c>
      <c r="R90">
        <f t="shared" si="55"/>
        <v>1.8822796674686348</v>
      </c>
      <c r="S90">
        <f t="shared" si="54"/>
        <v>-2.8149357319266501</v>
      </c>
      <c r="T90">
        <f t="shared" si="54"/>
        <v>7.6042953970230087E-2</v>
      </c>
      <c r="U90">
        <f t="shared" si="40"/>
        <v>0.86787275439316569</v>
      </c>
      <c r="V90">
        <f t="shared" si="40"/>
        <v>5.6522393144834253E-2</v>
      </c>
      <c r="W90">
        <f t="shared" si="40"/>
        <v>0.51900158293826637</v>
      </c>
      <c r="X90">
        <f t="shared" si="41"/>
        <v>61.467827953455284</v>
      </c>
      <c r="Y90">
        <f t="shared" si="51"/>
        <v>56.733615738749613</v>
      </c>
      <c r="Z90">
        <f t="shared" si="52"/>
        <v>69</v>
      </c>
      <c r="AA90">
        <f t="shared" si="53"/>
        <v>0</v>
      </c>
    </row>
    <row r="91" spans="2:27" x14ac:dyDescent="0.25">
      <c r="B91">
        <v>47.6</v>
      </c>
      <c r="C91">
        <v>-5.6</v>
      </c>
      <c r="D91">
        <v>-0.6</v>
      </c>
      <c r="E91">
        <v>7</v>
      </c>
      <c r="F91">
        <v>69</v>
      </c>
      <c r="G91">
        <f t="shared" si="42"/>
        <v>90.639073204925637</v>
      </c>
      <c r="H91">
        <f t="shared" si="42"/>
        <v>185.77858602505853</v>
      </c>
      <c r="I91">
        <f t="shared" si="42"/>
        <v>343.08455719741119</v>
      </c>
      <c r="J91">
        <f t="shared" si="43"/>
        <v>0.28791044936201882</v>
      </c>
      <c r="K91">
        <f t="shared" si="44"/>
        <v>0.22764593693024238</v>
      </c>
      <c r="L91">
        <f t="shared" si="45"/>
        <v>0.17974831265965285</v>
      </c>
      <c r="M91">
        <f t="shared" si="46"/>
        <v>0.57148449955523506</v>
      </c>
      <c r="N91">
        <f t="shared" si="47"/>
        <v>0.55666697582778291</v>
      </c>
      <c r="O91">
        <f t="shared" si="48"/>
        <v>0.54481647676105305</v>
      </c>
      <c r="P91">
        <f t="shared" si="49"/>
        <v>73.085067896122212</v>
      </c>
      <c r="Q91">
        <f t="shared" si="50"/>
        <v>16.68777971592835</v>
      </c>
      <c r="R91">
        <f t="shared" si="55"/>
        <v>2.2230424933541242</v>
      </c>
      <c r="S91">
        <f t="shared" si="54"/>
        <v>-2.6463685250197657</v>
      </c>
      <c r="T91">
        <f t="shared" si="54"/>
        <v>1.0745674731928769</v>
      </c>
      <c r="U91">
        <f t="shared" si="40"/>
        <v>0.90229973495394045</v>
      </c>
      <c r="V91">
        <f t="shared" si="40"/>
        <v>6.6213186570198868E-2</v>
      </c>
      <c r="W91">
        <f t="shared" si="40"/>
        <v>0.74546455210967411</v>
      </c>
      <c r="X91">
        <f t="shared" si="41"/>
        <v>75.95882792563107</v>
      </c>
      <c r="Y91">
        <f t="shared" si="51"/>
        <v>48.42528609854282</v>
      </c>
      <c r="Z91">
        <f t="shared" si="52"/>
        <v>84</v>
      </c>
      <c r="AA91">
        <f t="shared" si="53"/>
        <v>1</v>
      </c>
    </row>
    <row r="92" spans="2:27" x14ac:dyDescent="0.25">
      <c r="B92">
        <v>52.4</v>
      </c>
      <c r="C92">
        <v>-6.4</v>
      </c>
      <c r="D92">
        <v>-0.4</v>
      </c>
      <c r="E92">
        <v>7</v>
      </c>
      <c r="F92">
        <v>69</v>
      </c>
      <c r="G92">
        <f t="shared" si="42"/>
        <v>99.327035808185087</v>
      </c>
      <c r="H92">
        <f t="shared" si="42"/>
        <v>204.41044020273998</v>
      </c>
      <c r="I92">
        <f t="shared" si="42"/>
        <v>378.43948013466019</v>
      </c>
      <c r="J92">
        <f t="shared" si="43"/>
        <v>0.59341058385114009</v>
      </c>
      <c r="K92">
        <f t="shared" si="44"/>
        <v>0.55723169085147961</v>
      </c>
      <c r="L92">
        <f t="shared" si="45"/>
        <v>0.52368968910453861</v>
      </c>
      <c r="M92">
        <f t="shared" si="46"/>
        <v>0.6441473087965609</v>
      </c>
      <c r="N92">
        <f t="shared" si="47"/>
        <v>0.63581176532227746</v>
      </c>
      <c r="O92">
        <f t="shared" si="48"/>
        <v>0.6280101334838214</v>
      </c>
      <c r="P92">
        <f t="shared" si="49"/>
        <v>80.744856881993172</v>
      </c>
      <c r="Q92">
        <f t="shared" si="50"/>
        <v>137.94166317850238</v>
      </c>
      <c r="R92">
        <f t="shared" si="55"/>
        <v>2.4969163800502532</v>
      </c>
      <c r="S92">
        <f t="shared" si="54"/>
        <v>-2.5106334338894047</v>
      </c>
      <c r="T92">
        <f t="shared" si="54"/>
        <v>1.8771754331228738</v>
      </c>
      <c r="U92">
        <f t="shared" si="40"/>
        <v>0.92392536383008117</v>
      </c>
      <c r="V92">
        <f t="shared" si="40"/>
        <v>7.5116090663618434E-2</v>
      </c>
      <c r="W92">
        <f t="shared" si="40"/>
        <v>0.86728635387950237</v>
      </c>
      <c r="X92">
        <f t="shared" si="41"/>
        <v>83.924259497121355</v>
      </c>
      <c r="Y92">
        <f t="shared" si="51"/>
        <v>222.73352153741695</v>
      </c>
      <c r="Z92">
        <f t="shared" si="52"/>
        <v>84</v>
      </c>
      <c r="AA92">
        <f t="shared" si="53"/>
        <v>1</v>
      </c>
    </row>
    <row r="93" spans="2:27" x14ac:dyDescent="0.25">
      <c r="B93">
        <v>42.9</v>
      </c>
      <c r="C93">
        <v>-5.0999999999999996</v>
      </c>
      <c r="D93">
        <v>-2.2999999999999998</v>
      </c>
      <c r="E93">
        <v>8</v>
      </c>
      <c r="F93">
        <v>69</v>
      </c>
      <c r="G93">
        <f t="shared" si="42"/>
        <v>81.410213117823162</v>
      </c>
      <c r="H93">
        <f t="shared" si="42"/>
        <v>166.72531001507673</v>
      </c>
      <c r="I93">
        <f t="shared" si="42"/>
        <v>307.93447565839966</v>
      </c>
      <c r="J93">
        <f t="shared" si="43"/>
        <v>-3.6609593660879347E-2</v>
      </c>
      <c r="K93">
        <f t="shared" si="44"/>
        <v>-0.1093945035183268</v>
      </c>
      <c r="L93">
        <f t="shared" si="45"/>
        <v>-0.1622003163370842</v>
      </c>
      <c r="M93">
        <f t="shared" si="46"/>
        <v>0.49084862366571058</v>
      </c>
      <c r="N93">
        <f t="shared" si="47"/>
        <v>0.47267861529681937</v>
      </c>
      <c r="O93">
        <f t="shared" si="48"/>
        <v>0.45953859011905646</v>
      </c>
      <c r="P93">
        <f t="shared" si="49"/>
        <v>65.065592708196291</v>
      </c>
      <c r="Q93">
        <f t="shared" si="50"/>
        <v>15.479560737798192</v>
      </c>
      <c r="R93">
        <f t="shared" si="55"/>
        <v>1.9318201586062547</v>
      </c>
      <c r="S93">
        <f t="shared" si="54"/>
        <v>-2.7904561025709436</v>
      </c>
      <c r="T93">
        <f t="shared" si="54"/>
        <v>0.22122472455584585</v>
      </c>
      <c r="U93">
        <f t="shared" si="40"/>
        <v>0.87345074706572545</v>
      </c>
      <c r="V93">
        <f t="shared" si="40"/>
        <v>5.7842094321134116E-2</v>
      </c>
      <c r="W93">
        <f t="shared" si="40"/>
        <v>0.55508172080466966</v>
      </c>
      <c r="X93">
        <f t="shared" si="41"/>
        <v>63.770330199497558</v>
      </c>
      <c r="Y93">
        <f t="shared" si="51"/>
        <v>27.349446222287256</v>
      </c>
      <c r="Z93">
        <f t="shared" si="52"/>
        <v>69</v>
      </c>
      <c r="AA93">
        <f t="shared" si="53"/>
        <v>0</v>
      </c>
    </row>
    <row r="94" spans="2:27" x14ac:dyDescent="0.25">
      <c r="B94">
        <v>38.1</v>
      </c>
      <c r="C94">
        <v>-3.3</v>
      </c>
      <c r="D94">
        <v>-2.2000000000000002</v>
      </c>
      <c r="E94">
        <v>8</v>
      </c>
      <c r="F94">
        <v>69</v>
      </c>
      <c r="G94">
        <f t="shared" si="42"/>
        <v>71.432347803105174</v>
      </c>
      <c r="H94">
        <f t="shared" si="42"/>
        <v>142.08308914656627</v>
      </c>
      <c r="I94">
        <f t="shared" si="42"/>
        <v>258.74447104755416</v>
      </c>
      <c r="J94">
        <f t="shared" si="43"/>
        <v>-0.38746736489680511</v>
      </c>
      <c r="K94">
        <f t="shared" si="44"/>
        <v>-0.54529985495513866</v>
      </c>
      <c r="L94">
        <f t="shared" si="45"/>
        <v>-0.64073276635013798</v>
      </c>
      <c r="M94">
        <f t="shared" si="46"/>
        <v>0.40432712942457927</v>
      </c>
      <c r="N94">
        <f t="shared" si="47"/>
        <v>0.36695556448143812</v>
      </c>
      <c r="O94">
        <f t="shared" si="48"/>
        <v>0.34508091534782565</v>
      </c>
      <c r="P94">
        <f t="shared" si="49"/>
        <v>54.802444814120832</v>
      </c>
      <c r="Q94">
        <f t="shared" si="50"/>
        <v>201.57057325608443</v>
      </c>
      <c r="R94">
        <f t="shared" si="55"/>
        <v>1.5743544006763139</v>
      </c>
      <c r="S94">
        <f t="shared" si="54"/>
        <v>-2.9681601104203663</v>
      </c>
      <c r="T94">
        <f t="shared" si="54"/>
        <v>-0.82660432310819942</v>
      </c>
      <c r="U94">
        <f t="shared" si="40"/>
        <v>0.82840347679058357</v>
      </c>
      <c r="V94">
        <f t="shared" si="40"/>
        <v>4.8885198497851383E-2</v>
      </c>
      <c r="W94">
        <f t="shared" si="40"/>
        <v>0.30436354655831421</v>
      </c>
      <c r="X94">
        <f t="shared" si="41"/>
        <v>47.685320855965564</v>
      </c>
      <c r="Y94">
        <f t="shared" si="51"/>
        <v>454.31554701313655</v>
      </c>
      <c r="Z94">
        <f t="shared" si="52"/>
        <v>39</v>
      </c>
      <c r="AA94">
        <f t="shared" si="53"/>
        <v>1</v>
      </c>
    </row>
    <row r="95" spans="2:27" x14ac:dyDescent="0.25">
      <c r="B95">
        <v>47.6</v>
      </c>
      <c r="C95">
        <v>-4.4000000000000004</v>
      </c>
      <c r="D95">
        <v>-2.7</v>
      </c>
      <c r="E95">
        <v>7</v>
      </c>
      <c r="F95">
        <v>69</v>
      </c>
      <c r="G95">
        <f t="shared" si="42"/>
        <v>83.874127849364726</v>
      </c>
      <c r="H95">
        <f t="shared" si="42"/>
        <v>167.05384662668112</v>
      </c>
      <c r="I95">
        <f t="shared" si="42"/>
        <v>306.53674698872146</v>
      </c>
      <c r="J95">
        <f t="shared" si="43"/>
        <v>5.0030544681023192E-2</v>
      </c>
      <c r="K95">
        <f t="shared" si="44"/>
        <v>-0.10358289798547182</v>
      </c>
      <c r="L95">
        <f t="shared" si="45"/>
        <v>-0.17579776423419469</v>
      </c>
      <c r="M95">
        <f t="shared" si="46"/>
        <v>0.51250502788093388</v>
      </c>
      <c r="N95">
        <f t="shared" si="47"/>
        <v>0.47412740452288499</v>
      </c>
      <c r="O95">
        <f t="shared" si="48"/>
        <v>0.45616339781532989</v>
      </c>
      <c r="P95">
        <f t="shared" si="49"/>
        <v>65.224812698431307</v>
      </c>
      <c r="Q95">
        <f t="shared" si="50"/>
        <v>14.252039161925506</v>
      </c>
      <c r="R95">
        <f t="shared" si="55"/>
        <v>1.954760562636161</v>
      </c>
      <c r="S95">
        <f t="shared" si="54"/>
        <v>-2.7800753078785654</v>
      </c>
      <c r="T95">
        <f t="shared" si="54"/>
        <v>0.28799185208669265</v>
      </c>
      <c r="U95">
        <f t="shared" si="40"/>
        <v>0.87596480558947487</v>
      </c>
      <c r="V95">
        <f t="shared" si="40"/>
        <v>5.8410413573967812E-2</v>
      </c>
      <c r="W95">
        <f t="shared" si="40"/>
        <v>0.57150443414972796</v>
      </c>
      <c r="X95">
        <f t="shared" si="41"/>
        <v>64.816908542764324</v>
      </c>
      <c r="Y95">
        <f t="shared" si="51"/>
        <v>17.498254139598092</v>
      </c>
      <c r="Z95">
        <f t="shared" si="52"/>
        <v>69</v>
      </c>
      <c r="AA95">
        <f t="shared" si="53"/>
        <v>0</v>
      </c>
    </row>
    <row r="96" spans="2:27" x14ac:dyDescent="0.25">
      <c r="B96">
        <v>33.299999999999997</v>
      </c>
      <c r="C96">
        <v>-3.5</v>
      </c>
      <c r="D96">
        <v>-1.3</v>
      </c>
      <c r="E96">
        <v>7</v>
      </c>
      <c r="F96">
        <v>69</v>
      </c>
      <c r="G96">
        <f t="shared" si="42"/>
        <v>65.081009209382628</v>
      </c>
      <c r="H96">
        <f t="shared" si="42"/>
        <v>131.88442825036122</v>
      </c>
      <c r="I96">
        <f t="shared" si="42"/>
        <v>241.520885503492</v>
      </c>
      <c r="J96">
        <f t="shared" si="43"/>
        <v>-0.61080336243439004</v>
      </c>
      <c r="K96">
        <f t="shared" si="44"/>
        <v>-0.72570773644710629</v>
      </c>
      <c r="L96">
        <f t="shared" si="45"/>
        <v>-0.8082880380687395</v>
      </c>
      <c r="M96">
        <f t="shared" si="46"/>
        <v>0.35187596187481857</v>
      </c>
      <c r="N96">
        <f t="shared" si="47"/>
        <v>0.32613734091476221</v>
      </c>
      <c r="O96">
        <f t="shared" si="48"/>
        <v>0.30825542433858172</v>
      </c>
      <c r="P96">
        <f t="shared" si="49"/>
        <v>50.966747807505122</v>
      </c>
      <c r="Q96">
        <f t="shared" si="50"/>
        <v>325.19818463812135</v>
      </c>
      <c r="R96">
        <f t="shared" si="55"/>
        <v>1.4227883203113678</v>
      </c>
      <c r="S96">
        <f t="shared" si="54"/>
        <v>-3.042464659543918</v>
      </c>
      <c r="T96">
        <f t="shared" si="54"/>
        <v>-1.2704102091001133</v>
      </c>
      <c r="U96">
        <f t="shared" si="40"/>
        <v>0.80577516494331836</v>
      </c>
      <c r="V96">
        <f t="shared" si="40"/>
        <v>4.5543912777054489E-2</v>
      </c>
      <c r="W96">
        <f t="shared" si="40"/>
        <v>0.2191870391414219</v>
      </c>
      <c r="X96">
        <f t="shared" si="41"/>
        <v>42.103127143578519</v>
      </c>
      <c r="Y96">
        <f t="shared" si="51"/>
        <v>723.44176945450261</v>
      </c>
      <c r="Z96">
        <f t="shared" si="52"/>
        <v>39</v>
      </c>
      <c r="AA96">
        <f t="shared" si="53"/>
        <v>1</v>
      </c>
    </row>
    <row r="97" spans="2:27" x14ac:dyDescent="0.25">
      <c r="B97">
        <v>42.9</v>
      </c>
      <c r="C97">
        <v>-4.9000000000000004</v>
      </c>
      <c r="D97">
        <v>-2.7</v>
      </c>
      <c r="E97">
        <v>7</v>
      </c>
      <c r="F97">
        <v>69</v>
      </c>
      <c r="G97">
        <f t="shared" si="42"/>
        <v>78.254345942972478</v>
      </c>
      <c r="H97">
        <f t="shared" si="42"/>
        <v>159.24164179314718</v>
      </c>
      <c r="I97">
        <f t="shared" si="42"/>
        <v>294.38281069664669</v>
      </c>
      <c r="J97">
        <f t="shared" si="43"/>
        <v>-0.14758127832086854</v>
      </c>
      <c r="K97">
        <f t="shared" si="44"/>
        <v>-0.24177587627378849</v>
      </c>
      <c r="L97">
        <f t="shared" si="45"/>
        <v>-0.29403424250170795</v>
      </c>
      <c r="M97">
        <f t="shared" si="46"/>
        <v>0.46317150061122464</v>
      </c>
      <c r="N97">
        <f t="shared" si="47"/>
        <v>0.43984876046059468</v>
      </c>
      <c r="O97">
        <f t="shared" si="48"/>
        <v>0.42701650582779505</v>
      </c>
      <c r="P97">
        <f t="shared" si="49"/>
        <v>62.025005164086153</v>
      </c>
      <c r="Q97">
        <f t="shared" si="50"/>
        <v>48.650552961024836</v>
      </c>
      <c r="R97">
        <f t="shared" si="55"/>
        <v>1.8234058605723598</v>
      </c>
      <c r="S97">
        <f t="shared" si="54"/>
        <v>-2.8442187202356859</v>
      </c>
      <c r="T97">
        <f t="shared" si="54"/>
        <v>-9.6516231326056356E-2</v>
      </c>
      <c r="U97">
        <f t="shared" si="40"/>
        <v>0.86097430164338562</v>
      </c>
      <c r="V97">
        <f t="shared" si="40"/>
        <v>5.4980929434316365E-2</v>
      </c>
      <c r="W97">
        <f t="shared" si="40"/>
        <v>0.47588965568739844</v>
      </c>
      <c r="X97">
        <f t="shared" si="41"/>
        <v>58.714353200520193</v>
      </c>
      <c r="Y97">
        <f t="shared" si="51"/>
        <v>105.79453008364919</v>
      </c>
      <c r="Z97">
        <f t="shared" si="52"/>
        <v>39</v>
      </c>
      <c r="AA97">
        <f t="shared" si="53"/>
        <v>1</v>
      </c>
    </row>
    <row r="98" spans="2:27" x14ac:dyDescent="0.25">
      <c r="B98">
        <v>33.299999999999997</v>
      </c>
      <c r="C98">
        <v>-3.9</v>
      </c>
      <c r="D98">
        <v>-0.4</v>
      </c>
      <c r="E98">
        <v>7</v>
      </c>
      <c r="F98">
        <v>69</v>
      </c>
      <c r="G98">
        <f t="shared" si="42"/>
        <v>67.76014238496073</v>
      </c>
      <c r="H98">
        <f t="shared" si="42"/>
        <v>139.06196734814415</v>
      </c>
      <c r="I98">
        <f t="shared" si="42"/>
        <v>255.32509152430515</v>
      </c>
      <c r="J98">
        <f t="shared" si="43"/>
        <v>-0.5165953665175671</v>
      </c>
      <c r="K98">
        <f t="shared" si="44"/>
        <v>-0.59874159489820777</v>
      </c>
      <c r="L98">
        <f t="shared" si="45"/>
        <v>-0.67399733043647769</v>
      </c>
      <c r="M98">
        <f t="shared" si="46"/>
        <v>0.37364869487670266</v>
      </c>
      <c r="N98">
        <f t="shared" si="47"/>
        <v>0.35463164977239536</v>
      </c>
      <c r="O98">
        <f t="shared" si="48"/>
        <v>0.33760235029628699</v>
      </c>
      <c r="P98">
        <f t="shared" si="49"/>
        <v>53.633782779662752</v>
      </c>
      <c r="Q98">
        <f t="shared" si="50"/>
        <v>236.12063166258898</v>
      </c>
      <c r="R98">
        <f t="shared" si="55"/>
        <v>1.5155769188822958</v>
      </c>
      <c r="S98">
        <f t="shared" si="54"/>
        <v>-2.9963211926416626</v>
      </c>
      <c r="T98">
        <f t="shared" si="54"/>
        <v>-0.99840675270281576</v>
      </c>
      <c r="U98">
        <f t="shared" si="40"/>
        <v>0.81988623574964659</v>
      </c>
      <c r="V98">
        <f t="shared" si="40"/>
        <v>4.7592346384802191E-2</v>
      </c>
      <c r="W98">
        <f t="shared" si="40"/>
        <v>0.26925478809571352</v>
      </c>
      <c r="X98">
        <f t="shared" si="41"/>
        <v>45.399149051782537</v>
      </c>
      <c r="Y98">
        <f t="shared" si="51"/>
        <v>557.00016547997711</v>
      </c>
      <c r="Z98">
        <f t="shared" si="52"/>
        <v>39</v>
      </c>
      <c r="AA98">
        <f t="shared" si="53"/>
        <v>1</v>
      </c>
    </row>
    <row r="99" spans="2:27" x14ac:dyDescent="0.25">
      <c r="B99">
        <v>38.1</v>
      </c>
      <c r="C99">
        <v>-5.8</v>
      </c>
      <c r="D99">
        <v>-0.6</v>
      </c>
      <c r="E99">
        <v>7</v>
      </c>
      <c r="F99">
        <v>69</v>
      </c>
      <c r="G99">
        <f t="shared" si="42"/>
        <v>77.718544984187687</v>
      </c>
      <c r="H99">
        <f t="shared" si="42"/>
        <v>163.97763913132422</v>
      </c>
      <c r="I99">
        <f t="shared" si="42"/>
        <v>305.33104338623963</v>
      </c>
      <c r="J99">
        <f t="shared" si="43"/>
        <v>-0.16642197463173236</v>
      </c>
      <c r="K99">
        <f t="shared" si="44"/>
        <v>-0.1579990691784523</v>
      </c>
      <c r="L99">
        <f t="shared" si="45"/>
        <v>-0.1875271451002819</v>
      </c>
      <c r="M99">
        <f t="shared" si="46"/>
        <v>0.45849026755603806</v>
      </c>
      <c r="N99">
        <f t="shared" si="47"/>
        <v>0.46058219980556925</v>
      </c>
      <c r="O99">
        <f t="shared" si="48"/>
        <v>0.45325512104609661</v>
      </c>
      <c r="P99">
        <f t="shared" si="49"/>
        <v>63.943270159241479</v>
      </c>
      <c r="Q99">
        <f t="shared" si="50"/>
        <v>25.570516682417701</v>
      </c>
      <c r="R99">
        <f t="shared" si="55"/>
        <v>1.8727495894977222</v>
      </c>
      <c r="S99">
        <f t="shared" si="54"/>
        <v>-2.8186533684946697</v>
      </c>
      <c r="T99">
        <f t="shared" si="54"/>
        <v>4.8612315711913823E-2</v>
      </c>
      <c r="U99">
        <f t="shared" si="40"/>
        <v>0.8667761074293292</v>
      </c>
      <c r="V99">
        <f t="shared" si="40"/>
        <v>5.6324467010081557E-2</v>
      </c>
      <c r="W99">
        <f t="shared" si="40"/>
        <v>0.5121506861903814</v>
      </c>
      <c r="X99">
        <f t="shared" si="41"/>
        <v>61.031856895567273</v>
      </c>
      <c r="Y99">
        <f t="shared" si="51"/>
        <v>63.491304532718814</v>
      </c>
      <c r="Z99">
        <f t="shared" si="52"/>
        <v>69</v>
      </c>
      <c r="AA99">
        <f t="shared" si="53"/>
        <v>0</v>
      </c>
    </row>
    <row r="100" spans="2:27" x14ac:dyDescent="0.25">
      <c r="B100">
        <v>42.9</v>
      </c>
      <c r="C100">
        <v>-4.7</v>
      </c>
      <c r="D100">
        <v>-0.6</v>
      </c>
      <c r="E100">
        <v>7</v>
      </c>
      <c r="F100">
        <v>69</v>
      </c>
      <c r="G100">
        <f t="shared" si="42"/>
        <v>82.322709582670115</v>
      </c>
      <c r="H100">
        <f t="shared" si="42"/>
        <v>167.58635329788405</v>
      </c>
      <c r="I100">
        <f t="shared" si="42"/>
        <v>308.15614106467643</v>
      </c>
      <c r="J100">
        <f t="shared" si="43"/>
        <v>-4.5229232340284753E-3</v>
      </c>
      <c r="K100">
        <f t="shared" si="44"/>
        <v>-9.4163190691565535E-2</v>
      </c>
      <c r="L100">
        <f t="shared" si="45"/>
        <v>-0.16004390080535291</v>
      </c>
      <c r="M100">
        <f t="shared" si="46"/>
        <v>0.49886927111908669</v>
      </c>
      <c r="N100">
        <f t="shared" si="47"/>
        <v>0.47647658103002705</v>
      </c>
      <c r="O100">
        <f t="shared" si="48"/>
        <v>0.46007421020488282</v>
      </c>
      <c r="P100">
        <f t="shared" si="49"/>
        <v>65.314256934716767</v>
      </c>
      <c r="Q100">
        <f t="shared" si="50"/>
        <v>13.584701943283445</v>
      </c>
      <c r="R100">
        <f t="shared" si="55"/>
        <v>1.9461973163533401</v>
      </c>
      <c r="S100">
        <f t="shared" si="54"/>
        <v>-2.7836323312541369</v>
      </c>
      <c r="T100">
        <f t="shared" si="54"/>
        <v>0.26322655115084359</v>
      </c>
      <c r="U100">
        <f t="shared" si="40"/>
        <v>0.87503140554101422</v>
      </c>
      <c r="V100">
        <f t="shared" si="40"/>
        <v>5.8215089146674816E-2</v>
      </c>
      <c r="W100">
        <f t="shared" si="40"/>
        <v>0.56542928347511057</v>
      </c>
      <c r="X100">
        <f t="shared" si="41"/>
        <v>64.43020828108699</v>
      </c>
      <c r="Y100">
        <f t="shared" si="51"/>
        <v>20.882996354245918</v>
      </c>
      <c r="Z100">
        <f t="shared" si="52"/>
        <v>69</v>
      </c>
      <c r="AA100">
        <f t="shared" si="53"/>
        <v>0</v>
      </c>
    </row>
    <row r="101" spans="2:27" x14ac:dyDescent="0.25">
      <c r="B101">
        <v>47.6</v>
      </c>
      <c r="C101">
        <v>-6.8</v>
      </c>
      <c r="D101">
        <v>-2.4</v>
      </c>
      <c r="E101">
        <v>8</v>
      </c>
      <c r="F101">
        <v>69</v>
      </c>
      <c r="G101">
        <f t="shared" si="42"/>
        <v>91.055404882519298</v>
      </c>
      <c r="H101">
        <f t="shared" si="42"/>
        <v>190.38100760374104</v>
      </c>
      <c r="I101">
        <f t="shared" si="42"/>
        <v>355.06607896255321</v>
      </c>
      <c r="J101">
        <f t="shared" si="43"/>
        <v>0.30255017438215503</v>
      </c>
      <c r="K101">
        <f t="shared" si="44"/>
        <v>0.30905987305316929</v>
      </c>
      <c r="L101">
        <f t="shared" si="45"/>
        <v>0.2963075000498081</v>
      </c>
      <c r="M101">
        <f t="shared" si="46"/>
        <v>0.57506580947109409</v>
      </c>
      <c r="N101">
        <f t="shared" si="47"/>
        <v>0.57665577023740511</v>
      </c>
      <c r="O101">
        <f t="shared" si="48"/>
        <v>0.57353960734297171</v>
      </c>
      <c r="P101">
        <f t="shared" si="49"/>
        <v>75.222119067325778</v>
      </c>
      <c r="Q101">
        <f t="shared" si="50"/>
        <v>38.714765687979011</v>
      </c>
      <c r="R101">
        <f t="shared" si="55"/>
        <v>2.2840398795023731</v>
      </c>
      <c r="S101">
        <f t="shared" si="54"/>
        <v>-2.6152764401685573</v>
      </c>
      <c r="T101">
        <f t="shared" si="54"/>
        <v>1.2537104164317405</v>
      </c>
      <c r="U101">
        <f t="shared" si="40"/>
        <v>0.90754657471183675</v>
      </c>
      <c r="V101">
        <f t="shared" si="40"/>
        <v>6.8161702419050577E-2</v>
      </c>
      <c r="W101">
        <f t="shared" si="40"/>
        <v>0.77794149111290567</v>
      </c>
      <c r="X101">
        <f t="shared" si="41"/>
        <v>78.060396316763374</v>
      </c>
      <c r="Y101">
        <f t="shared" si="51"/>
        <v>82.090781416819311</v>
      </c>
      <c r="Z101">
        <f t="shared" si="52"/>
        <v>84</v>
      </c>
      <c r="AA101">
        <f t="shared" si="53"/>
        <v>1</v>
      </c>
    </row>
    <row r="102" spans="2:27" x14ac:dyDescent="0.25">
      <c r="B102">
        <v>38.1</v>
      </c>
      <c r="C102">
        <v>-6.9</v>
      </c>
      <c r="D102">
        <v>-2.2999999999999998</v>
      </c>
      <c r="E102">
        <v>8</v>
      </c>
      <c r="F102">
        <v>69</v>
      </c>
      <c r="G102">
        <f t="shared" si="42"/>
        <v>78.154339377272379</v>
      </c>
      <c r="H102">
        <f t="shared" si="42"/>
        <v>168.30660979533718</v>
      </c>
      <c r="I102">
        <f t="shared" si="42"/>
        <v>316.4966179002929</v>
      </c>
      <c r="J102">
        <f t="shared" si="43"/>
        <v>-0.15109787026150523</v>
      </c>
      <c r="K102">
        <f t="shared" si="44"/>
        <v>-8.1422307338468003E-2</v>
      </c>
      <c r="L102">
        <f t="shared" si="45"/>
        <v>-7.8905693033266444E-2</v>
      </c>
      <c r="M102">
        <f t="shared" si="46"/>
        <v>0.46229723644225157</v>
      </c>
      <c r="N102">
        <f t="shared" si="47"/>
        <v>0.47965566147923405</v>
      </c>
      <c r="O102">
        <f t="shared" si="48"/>
        <v>0.48028380527745124</v>
      </c>
      <c r="P102">
        <f t="shared" si="49"/>
        <v>65.967966207767603</v>
      </c>
      <c r="Q102">
        <f t="shared" si="50"/>
        <v>9.1932289172391712</v>
      </c>
      <c r="R102">
        <f t="shared" si="55"/>
        <v>1.9309639315384095</v>
      </c>
      <c r="S102">
        <f t="shared" si="54"/>
        <v>-2.7890087722091166</v>
      </c>
      <c r="T102">
        <f t="shared" si="54"/>
        <v>0.21956938998703723</v>
      </c>
      <c r="U102">
        <f t="shared" si="40"/>
        <v>0.87335607413435623</v>
      </c>
      <c r="V102">
        <f t="shared" si="40"/>
        <v>5.7921019089861622E-2</v>
      </c>
      <c r="W102">
        <f t="shared" si="40"/>
        <v>0.55467287225596162</v>
      </c>
      <c r="X102">
        <f t="shared" si="41"/>
        <v>63.746947996381373</v>
      </c>
      <c r="Y102">
        <f t="shared" si="51"/>
        <v>27.594555352721677</v>
      </c>
      <c r="Z102">
        <f t="shared" si="52"/>
        <v>69</v>
      </c>
      <c r="AA102">
        <f t="shared" si="53"/>
        <v>0</v>
      </c>
    </row>
    <row r="103" spans="2:27" x14ac:dyDescent="0.25">
      <c r="B103">
        <v>60.4</v>
      </c>
      <c r="C103">
        <v>-5.7</v>
      </c>
      <c r="D103">
        <v>-4.7</v>
      </c>
      <c r="E103">
        <v>5</v>
      </c>
      <c r="F103">
        <v>69</v>
      </c>
      <c r="G103">
        <f t="shared" si="42"/>
        <v>96.219658812912655</v>
      </c>
      <c r="H103">
        <f t="shared" si="42"/>
        <v>190.44694162789673</v>
      </c>
      <c r="I103">
        <f t="shared" si="42"/>
        <v>352.61007844906487</v>
      </c>
      <c r="J103">
        <f t="shared" si="43"/>
        <v>0.48414398898711752</v>
      </c>
      <c r="K103">
        <f t="shared" si="44"/>
        <v>0.31022620437227366</v>
      </c>
      <c r="L103">
        <f t="shared" si="45"/>
        <v>0.2724149236564779</v>
      </c>
      <c r="M103">
        <f t="shared" si="46"/>
        <v>0.61872593878175364</v>
      </c>
      <c r="N103">
        <f t="shared" si="47"/>
        <v>0.57694047409290916</v>
      </c>
      <c r="O103">
        <f t="shared" si="48"/>
        <v>0.56768566887221084</v>
      </c>
      <c r="P103">
        <f t="shared" si="49"/>
        <v>75.514484677820036</v>
      </c>
      <c r="Q103">
        <f t="shared" si="50"/>
        <v>42.438510617552019</v>
      </c>
      <c r="R103">
        <f t="shared" si="55"/>
        <v>2.3283338938463611</v>
      </c>
      <c r="S103">
        <f t="shared" si="54"/>
        <v>-2.5952870514086324</v>
      </c>
      <c r="T103">
        <f t="shared" si="54"/>
        <v>1.382584163050133</v>
      </c>
      <c r="U103">
        <f t="shared" si="40"/>
        <v>0.91119661218753423</v>
      </c>
      <c r="V103">
        <f t="shared" si="40"/>
        <v>6.9442354313185101E-2</v>
      </c>
      <c r="W103">
        <f t="shared" si="40"/>
        <v>0.79940570750771256</v>
      </c>
      <c r="X103">
        <f t="shared" si="41"/>
        <v>79.45177324319485</v>
      </c>
      <c r="Y103">
        <f t="shared" si="51"/>
        <v>109.2395639271638</v>
      </c>
      <c r="Z103">
        <f t="shared" si="52"/>
        <v>84</v>
      </c>
      <c r="AA103">
        <f t="shared" si="53"/>
        <v>1</v>
      </c>
    </row>
    <row r="104" spans="2:27" x14ac:dyDescent="0.25">
      <c r="B104">
        <v>55.6</v>
      </c>
      <c r="C104">
        <v>-5.6</v>
      </c>
      <c r="D104">
        <v>-4.5</v>
      </c>
      <c r="E104">
        <v>5</v>
      </c>
      <c r="F104">
        <v>69</v>
      </c>
      <c r="G104">
        <f t="shared" si="42"/>
        <v>89.728289848367069</v>
      </c>
      <c r="H104">
        <f t="shared" si="42"/>
        <v>178.87701999368309</v>
      </c>
      <c r="I104">
        <f t="shared" si="42"/>
        <v>331.88560066797896</v>
      </c>
      <c r="J104">
        <f t="shared" si="43"/>
        <v>0.25588401800805483</v>
      </c>
      <c r="K104">
        <f t="shared" si="44"/>
        <v>0.10556158493843593</v>
      </c>
      <c r="L104">
        <f t="shared" si="45"/>
        <v>7.0802112145629925E-2</v>
      </c>
      <c r="M104">
        <f t="shared" si="46"/>
        <v>0.56362422443788029</v>
      </c>
      <c r="N104">
        <f t="shared" si="47"/>
        <v>0.52636591728377247</v>
      </c>
      <c r="O104">
        <f t="shared" si="48"/>
        <v>0.51769313743551471</v>
      </c>
      <c r="P104">
        <f t="shared" si="49"/>
        <v>70.667945064495484</v>
      </c>
      <c r="Q104">
        <f t="shared" si="50"/>
        <v>2.7820407381748447</v>
      </c>
      <c r="R104">
        <f t="shared" si="55"/>
        <v>2.146941913789977</v>
      </c>
      <c r="S104">
        <f t="shared" si="54"/>
        <v>-2.684728237861143</v>
      </c>
      <c r="T104">
        <f t="shared" si="54"/>
        <v>0.85121123591733117</v>
      </c>
      <c r="U104">
        <f t="shared" si="40"/>
        <v>0.89538266431714486</v>
      </c>
      <c r="V104">
        <f t="shared" si="40"/>
        <v>6.3880544904582434E-2</v>
      </c>
      <c r="W104">
        <f t="shared" si="40"/>
        <v>0.70082116510786097</v>
      </c>
      <c r="X104">
        <f t="shared" si="41"/>
        <v>73.085992024791537</v>
      </c>
      <c r="Y104">
        <f t="shared" si="51"/>
        <v>16.695330826660044</v>
      </c>
      <c r="Z104">
        <f t="shared" si="52"/>
        <v>69</v>
      </c>
      <c r="AA104">
        <f t="shared" si="53"/>
        <v>0</v>
      </c>
    </row>
    <row r="105" spans="2:27" x14ac:dyDescent="0.25">
      <c r="B105">
        <v>55.6</v>
      </c>
      <c r="C105">
        <v>-5.6</v>
      </c>
      <c r="D105">
        <v>-4.5</v>
      </c>
      <c r="E105">
        <v>5</v>
      </c>
      <c r="F105">
        <v>69</v>
      </c>
      <c r="G105">
        <f t="shared" si="42"/>
        <v>89.728289848367069</v>
      </c>
      <c r="H105">
        <f t="shared" si="42"/>
        <v>178.87701999368309</v>
      </c>
      <c r="I105">
        <f t="shared" si="42"/>
        <v>331.88560066797896</v>
      </c>
      <c r="J105">
        <f t="shared" si="43"/>
        <v>0.25588401800805483</v>
      </c>
      <c r="K105">
        <f t="shared" si="44"/>
        <v>0.10556158493843593</v>
      </c>
      <c r="L105">
        <f t="shared" si="45"/>
        <v>7.0802112145629925E-2</v>
      </c>
      <c r="M105">
        <f t="shared" si="46"/>
        <v>0.56362422443788029</v>
      </c>
      <c r="N105">
        <f t="shared" si="47"/>
        <v>0.52636591728377247</v>
      </c>
      <c r="O105">
        <f t="shared" si="48"/>
        <v>0.51769313743551471</v>
      </c>
      <c r="P105">
        <f t="shared" si="49"/>
        <v>70.667945064495484</v>
      </c>
      <c r="Q105">
        <f t="shared" si="50"/>
        <v>2.7820407381748447</v>
      </c>
      <c r="R105">
        <f t="shared" si="55"/>
        <v>2.146941913789977</v>
      </c>
      <c r="S105">
        <f t="shared" si="54"/>
        <v>-2.684728237861143</v>
      </c>
      <c r="T105">
        <f t="shared" si="54"/>
        <v>0.85121123591733117</v>
      </c>
      <c r="U105">
        <f t="shared" si="40"/>
        <v>0.89538266431714486</v>
      </c>
      <c r="V105">
        <f t="shared" si="40"/>
        <v>6.3880544904582434E-2</v>
      </c>
      <c r="W105">
        <f t="shared" si="40"/>
        <v>0.70082116510786097</v>
      </c>
      <c r="X105">
        <f t="shared" si="41"/>
        <v>73.085992024791537</v>
      </c>
      <c r="Y105">
        <f t="shared" si="51"/>
        <v>16.695330826660044</v>
      </c>
      <c r="Z105">
        <f t="shared" si="52"/>
        <v>69</v>
      </c>
      <c r="AA105">
        <f t="shared" si="53"/>
        <v>0</v>
      </c>
    </row>
    <row r="106" spans="2:27" x14ac:dyDescent="0.25">
      <c r="B106">
        <v>60.4</v>
      </c>
      <c r="C106">
        <v>-6.2</v>
      </c>
      <c r="D106">
        <v>-3.9</v>
      </c>
      <c r="E106">
        <v>6</v>
      </c>
      <c r="F106">
        <v>84</v>
      </c>
      <c r="G106">
        <f t="shared" si="42"/>
        <v>100.80166770765912</v>
      </c>
      <c r="H106">
        <f t="shared" si="42"/>
        <v>202.02682013796826</v>
      </c>
      <c r="I106">
        <f t="shared" si="42"/>
        <v>374.28519432679246</v>
      </c>
      <c r="J106">
        <f t="shared" si="43"/>
        <v>0.64526396584454915</v>
      </c>
      <c r="K106">
        <f t="shared" si="44"/>
        <v>0.51506695466270935</v>
      </c>
      <c r="L106">
        <f t="shared" si="45"/>
        <v>0.48327577612728523</v>
      </c>
      <c r="M106">
        <f t="shared" si="46"/>
        <v>0.65594241598970771</v>
      </c>
      <c r="N106">
        <f t="shared" si="47"/>
        <v>0.62599353370139021</v>
      </c>
      <c r="O106">
        <f t="shared" si="48"/>
        <v>0.61852110266225324</v>
      </c>
      <c r="P106">
        <f t="shared" si="49"/>
        <v>80.118603547720411</v>
      </c>
      <c r="Q106">
        <f t="shared" si="50"/>
        <v>15.065238419768576</v>
      </c>
      <c r="R106">
        <f t="shared" si="55"/>
        <v>2.4881288085340332</v>
      </c>
      <c r="S106">
        <f t="shared" ref="S106:T125" si="56">SUMPRODUCT($M106:$O106, INDEX($I$2:$K$4, S$10, 0))+INDEX($L$2:$L$4, S$10, 1)</f>
        <v>-2.5158001469693323</v>
      </c>
      <c r="T106">
        <f t="shared" si="56"/>
        <v>1.8510210755723531</v>
      </c>
      <c r="U106">
        <f t="shared" si="40"/>
        <v>0.92330540374659098</v>
      </c>
      <c r="V106">
        <f t="shared" si="40"/>
        <v>7.4757927233449345E-2</v>
      </c>
      <c r="W106">
        <f t="shared" si="40"/>
        <v>0.86424694438974425</v>
      </c>
      <c r="X106">
        <f t="shared" si="41"/>
        <v>83.719749000103548</v>
      </c>
      <c r="Y106">
        <f t="shared" si="51"/>
        <v>7.8540622942961366E-2</v>
      </c>
      <c r="Z106">
        <f t="shared" si="52"/>
        <v>84</v>
      </c>
      <c r="AA106">
        <f t="shared" si="53"/>
        <v>0</v>
      </c>
    </row>
    <row r="107" spans="2:27" x14ac:dyDescent="0.25">
      <c r="B107">
        <v>55.6</v>
      </c>
      <c r="C107">
        <v>-6.6</v>
      </c>
      <c r="D107">
        <v>-4.3</v>
      </c>
      <c r="E107">
        <v>6</v>
      </c>
      <c r="F107">
        <v>84</v>
      </c>
      <c r="G107">
        <f t="shared" si="42"/>
        <v>94.000909470462815</v>
      </c>
      <c r="H107">
        <f t="shared" si="42"/>
        <v>191.35617342794063</v>
      </c>
      <c r="I107">
        <f t="shared" si="42"/>
        <v>356.82965149219257</v>
      </c>
      <c r="J107">
        <f t="shared" si="43"/>
        <v>0.40612475093678624</v>
      </c>
      <c r="K107">
        <f t="shared" si="44"/>
        <v>0.3263099416884232</v>
      </c>
      <c r="L107">
        <f t="shared" si="45"/>
        <v>0.31346396689831857</v>
      </c>
      <c r="M107">
        <f t="shared" si="46"/>
        <v>0.60015830383073043</v>
      </c>
      <c r="N107">
        <f t="shared" si="47"/>
        <v>0.58086125887159534</v>
      </c>
      <c r="O107">
        <f t="shared" si="48"/>
        <v>0.57773055018946851</v>
      </c>
      <c r="P107">
        <f t="shared" si="49"/>
        <v>75.903526682314805</v>
      </c>
      <c r="Q107">
        <f t="shared" si="50"/>
        <v>65.552880183988307</v>
      </c>
      <c r="R107">
        <f t="shared" si="55"/>
        <v>2.3230308990465822</v>
      </c>
      <c r="S107">
        <f t="shared" si="56"/>
        <v>-2.5968170092468368</v>
      </c>
      <c r="T107">
        <f t="shared" si="56"/>
        <v>1.3675536158056953</v>
      </c>
      <c r="U107">
        <f t="shared" si="40"/>
        <v>0.91076657119361704</v>
      </c>
      <c r="V107">
        <f t="shared" si="40"/>
        <v>6.934355336658049E-2</v>
      </c>
      <c r="W107">
        <f t="shared" si="40"/>
        <v>0.79698461583938529</v>
      </c>
      <c r="X107">
        <f t="shared" ref="X107:X138" si="57">MMULT(U107:W107, $M$2:$M$4)+$N$2</f>
        <v>79.296103484947608</v>
      </c>
      <c r="Y107">
        <f t="shared" si="51"/>
        <v>22.126642424322039</v>
      </c>
      <c r="Z107">
        <f t="shared" si="52"/>
        <v>84</v>
      </c>
      <c r="AA107">
        <f t="shared" si="53"/>
        <v>0</v>
      </c>
    </row>
    <row r="108" spans="2:27" x14ac:dyDescent="0.25">
      <c r="B108">
        <v>46.1</v>
      </c>
      <c r="C108">
        <v>-7.4</v>
      </c>
      <c r="D108">
        <v>-0.4</v>
      </c>
      <c r="E108">
        <v>9</v>
      </c>
      <c r="F108">
        <v>84</v>
      </c>
      <c r="G108">
        <f t="shared" ref="G108:I139" si="58">SUMPRODUCT($B108:$E108, INDEX($B$2:$E$4, G$10, 0))+ INDEX($F$2:$F$4, G$10, 1)</f>
        <v>96.274026544556904</v>
      </c>
      <c r="H108">
        <f t="shared" si="58"/>
        <v>204.64168172736618</v>
      </c>
      <c r="I108">
        <f t="shared" si="58"/>
        <v>381.62276790815383</v>
      </c>
      <c r="J108">
        <f t="shared" si="43"/>
        <v>0.48605575473562035</v>
      </c>
      <c r="K108">
        <f t="shared" si="44"/>
        <v>0.56132220763553198</v>
      </c>
      <c r="L108">
        <f t="shared" si="45"/>
        <v>0.55465749464547676</v>
      </c>
      <c r="M108">
        <f t="shared" si="46"/>
        <v>0.61917682977959931</v>
      </c>
      <c r="N108">
        <f t="shared" si="47"/>
        <v>0.63675841838478298</v>
      </c>
      <c r="O108">
        <f t="shared" si="48"/>
        <v>0.63521548876392608</v>
      </c>
      <c r="P108">
        <f t="shared" si="49"/>
        <v>80.811464139954964</v>
      </c>
      <c r="Q108">
        <f t="shared" si="50"/>
        <v>10.166760930793137</v>
      </c>
      <c r="R108">
        <f t="shared" si="55"/>
        <v>2.4773834925053766</v>
      </c>
      <c r="S108">
        <f t="shared" si="56"/>
        <v>-2.5190578000032868</v>
      </c>
      <c r="T108">
        <f t="shared" si="56"/>
        <v>1.8205192534087651</v>
      </c>
      <c r="U108">
        <f t="shared" si="40"/>
        <v>0.92254103124535669</v>
      </c>
      <c r="V108">
        <f t="shared" si="40"/>
        <v>7.4532909959264343E-2</v>
      </c>
      <c r="W108">
        <f t="shared" si="40"/>
        <v>0.86062842166417775</v>
      </c>
      <c r="X108">
        <f t="shared" si="57"/>
        <v>83.482688628293232</v>
      </c>
      <c r="Y108">
        <f t="shared" si="51"/>
        <v>0.26761105529713775</v>
      </c>
      <c r="Z108">
        <f t="shared" si="52"/>
        <v>84</v>
      </c>
      <c r="AA108">
        <f t="shared" si="53"/>
        <v>0</v>
      </c>
    </row>
    <row r="109" spans="2:27" x14ac:dyDescent="0.25">
      <c r="B109">
        <v>55.6</v>
      </c>
      <c r="C109">
        <v>-5.8</v>
      </c>
      <c r="D109">
        <v>-0.4</v>
      </c>
      <c r="E109">
        <v>9</v>
      </c>
      <c r="F109">
        <v>84</v>
      </c>
      <c r="G109">
        <f t="shared" si="58"/>
        <v>106.49797304943158</v>
      </c>
      <c r="H109">
        <f t="shared" si="58"/>
        <v>216.06260072745994</v>
      </c>
      <c r="I109">
        <f t="shared" si="58"/>
        <v>396.60180187866541</v>
      </c>
      <c r="J109">
        <f t="shared" si="43"/>
        <v>0.84556662913521619</v>
      </c>
      <c r="K109">
        <f t="shared" si="44"/>
        <v>0.76335106441073552</v>
      </c>
      <c r="L109">
        <f t="shared" si="45"/>
        <v>0.70037721720791901</v>
      </c>
      <c r="M109">
        <f t="shared" si="46"/>
        <v>0.6996363156035591</v>
      </c>
      <c r="N109">
        <f t="shared" si="47"/>
        <v>0.68208084357653387</v>
      </c>
      <c r="O109">
        <f t="shared" si="48"/>
        <v>0.66827140077252123</v>
      </c>
      <c r="P109">
        <f t="shared" si="49"/>
        <v>84.962081801346031</v>
      </c>
      <c r="Q109">
        <f t="shared" si="50"/>
        <v>0.92560139248122353</v>
      </c>
      <c r="R109">
        <f t="shared" si="55"/>
        <v>2.6623742897358085</v>
      </c>
      <c r="S109">
        <f t="shared" si="56"/>
        <v>-2.4294433128411419</v>
      </c>
      <c r="T109">
        <f t="shared" si="56"/>
        <v>2.3617035430129096</v>
      </c>
      <c r="U109">
        <f t="shared" si="40"/>
        <v>0.93476958938187171</v>
      </c>
      <c r="V109">
        <f t="shared" si="40"/>
        <v>8.0954875738381754E-2</v>
      </c>
      <c r="W109">
        <f t="shared" si="40"/>
        <v>0.91386000281686608</v>
      </c>
      <c r="X109">
        <f t="shared" si="57"/>
        <v>87.08960914185991</v>
      </c>
      <c r="Y109">
        <f t="shared" si="51"/>
        <v>9.545684649464329</v>
      </c>
      <c r="Z109">
        <f t="shared" si="52"/>
        <v>84</v>
      </c>
      <c r="AA109">
        <f t="shared" si="53"/>
        <v>0</v>
      </c>
    </row>
    <row r="110" spans="2:27" x14ac:dyDescent="0.25">
      <c r="B110">
        <v>60.4</v>
      </c>
      <c r="C110">
        <v>-6.2</v>
      </c>
      <c r="D110">
        <v>-3.8</v>
      </c>
      <c r="E110">
        <v>6</v>
      </c>
      <c r="F110">
        <v>84</v>
      </c>
      <c r="G110">
        <f t="shared" si="58"/>
        <v>101.01374340285467</v>
      </c>
      <c r="H110">
        <f t="shared" si="58"/>
        <v>202.49479978713015</v>
      </c>
      <c r="I110">
        <f t="shared" si="58"/>
        <v>375.09599563575074</v>
      </c>
      <c r="J110">
        <f t="shared" si="43"/>
        <v>0.65272131302279401</v>
      </c>
      <c r="K110">
        <f t="shared" si="44"/>
        <v>0.52334521961787273</v>
      </c>
      <c r="L110">
        <f t="shared" si="45"/>
        <v>0.49116345046110821</v>
      </c>
      <c r="M110">
        <f t="shared" si="46"/>
        <v>0.65762344205510925</v>
      </c>
      <c r="N110">
        <f t="shared" si="47"/>
        <v>0.6279296572460219</v>
      </c>
      <c r="O110">
        <f t="shared" si="48"/>
        <v>0.62038047321484202</v>
      </c>
      <c r="P110">
        <f t="shared" si="49"/>
        <v>80.295525918354642</v>
      </c>
      <c r="Q110">
        <f t="shared" si="50"/>
        <v>13.72312822158222</v>
      </c>
      <c r="R110">
        <f t="shared" si="55"/>
        <v>2.4945107389454186</v>
      </c>
      <c r="S110">
        <f t="shared" si="56"/>
        <v>-2.5126393277918768</v>
      </c>
      <c r="T110">
        <f t="shared" si="56"/>
        <v>1.8697235854629275</v>
      </c>
      <c r="U110">
        <f t="shared" si="40"/>
        <v>0.92375610531568408</v>
      </c>
      <c r="V110">
        <f t="shared" si="40"/>
        <v>7.4976852580858705E-2</v>
      </c>
      <c r="W110">
        <f t="shared" si="40"/>
        <v>0.86642629076220279</v>
      </c>
      <c r="X110">
        <f t="shared" si="57"/>
        <v>83.865199900322366</v>
      </c>
      <c r="Y110">
        <f t="shared" si="51"/>
        <v>1.8171066873099929E-2</v>
      </c>
      <c r="Z110">
        <f t="shared" si="52"/>
        <v>84</v>
      </c>
      <c r="AA110">
        <f t="shared" si="53"/>
        <v>0</v>
      </c>
    </row>
    <row r="111" spans="2:27" x14ac:dyDescent="0.25">
      <c r="B111">
        <v>41.3</v>
      </c>
      <c r="C111">
        <v>-6.3</v>
      </c>
      <c r="D111">
        <v>-2.2999999999999998</v>
      </c>
      <c r="E111">
        <v>8</v>
      </c>
      <c r="F111">
        <v>84</v>
      </c>
      <c r="G111">
        <f t="shared" si="58"/>
        <v>81.480599749200024</v>
      </c>
      <c r="H111">
        <f t="shared" si="58"/>
        <v>171.70099332481902</v>
      </c>
      <c r="I111">
        <f t="shared" si="58"/>
        <v>320.54901443264691</v>
      </c>
      <c r="J111">
        <f t="shared" si="43"/>
        <v>-3.4134545558830665E-2</v>
      </c>
      <c r="K111">
        <f t="shared" si="44"/>
        <v>-2.1377802696401327E-2</v>
      </c>
      <c r="L111">
        <f t="shared" si="45"/>
        <v>-3.9482983960695828E-2</v>
      </c>
      <c r="M111">
        <f t="shared" si="46"/>
        <v>0.49146719210652734</v>
      </c>
      <c r="N111">
        <f t="shared" si="47"/>
        <v>0.49465575285574798</v>
      </c>
      <c r="O111">
        <f t="shared" si="48"/>
        <v>0.49013053610707369</v>
      </c>
      <c r="P111">
        <f t="shared" si="49"/>
        <v>67.318973893452181</v>
      </c>
      <c r="Q111">
        <f t="shared" si="50"/>
        <v>278.25663196732989</v>
      </c>
      <c r="R111">
        <f t="shared" si="55"/>
        <v>1.9938673469034047</v>
      </c>
      <c r="S111">
        <f t="shared" si="56"/>
        <v>-2.7586580256835642</v>
      </c>
      <c r="T111">
        <f t="shared" si="56"/>
        <v>0.40353626643897123</v>
      </c>
      <c r="U111">
        <f t="shared" si="40"/>
        <v>0.88015168357676876</v>
      </c>
      <c r="V111">
        <f t="shared" si="40"/>
        <v>5.9599535752449126E-2</v>
      </c>
      <c r="W111">
        <f t="shared" si="40"/>
        <v>0.59953698883542095</v>
      </c>
      <c r="X111">
        <f t="shared" si="57"/>
        <v>66.609217595517293</v>
      </c>
      <c r="Y111">
        <f t="shared" si="51"/>
        <v>302.43931264006534</v>
      </c>
      <c r="Z111">
        <f t="shared" si="52"/>
        <v>69</v>
      </c>
      <c r="AA111">
        <f t="shared" si="53"/>
        <v>1</v>
      </c>
    </row>
    <row r="112" spans="2:27" x14ac:dyDescent="0.25">
      <c r="B112">
        <v>50.9</v>
      </c>
      <c r="C112">
        <v>-6</v>
      </c>
      <c r="D112">
        <v>-2.5</v>
      </c>
      <c r="E112">
        <v>7</v>
      </c>
      <c r="F112">
        <v>84</v>
      </c>
      <c r="G112">
        <f t="shared" si="58"/>
        <v>92.002085735500273</v>
      </c>
      <c r="H112">
        <f t="shared" si="58"/>
        <v>187.94075457479371</v>
      </c>
      <c r="I112">
        <f t="shared" si="58"/>
        <v>348.43086720667401</v>
      </c>
      <c r="J112">
        <f t="shared" si="43"/>
        <v>0.33583889132431377</v>
      </c>
      <c r="K112">
        <f t="shared" si="44"/>
        <v>0.2658933354324744</v>
      </c>
      <c r="L112">
        <f t="shared" si="45"/>
        <v>0.23175852992842239</v>
      </c>
      <c r="M112">
        <f t="shared" si="46"/>
        <v>0.58317938712039052</v>
      </c>
      <c r="N112">
        <f t="shared" si="47"/>
        <v>0.56608444836040761</v>
      </c>
      <c r="O112">
        <f t="shared" si="48"/>
        <v>0.55768168003498408</v>
      </c>
      <c r="P112">
        <f t="shared" si="49"/>
        <v>74.192127118344246</v>
      </c>
      <c r="Q112">
        <f t="shared" si="50"/>
        <v>96.194370462718354</v>
      </c>
      <c r="R112">
        <f t="shared" si="55"/>
        <v>2.2626461907238138</v>
      </c>
      <c r="S112">
        <f t="shared" si="56"/>
        <v>-2.6267616980446666</v>
      </c>
      <c r="T112">
        <f t="shared" si="56"/>
        <v>1.1906046144537834</v>
      </c>
      <c r="U112">
        <f t="shared" si="40"/>
        <v>0.90573580143404242</v>
      </c>
      <c r="V112">
        <f t="shared" si="40"/>
        <v>6.7435816609673946E-2</v>
      </c>
      <c r="W112">
        <f t="shared" si="40"/>
        <v>0.76684918160274684</v>
      </c>
      <c r="X112">
        <f t="shared" si="57"/>
        <v>77.340303023768826</v>
      </c>
      <c r="Y112">
        <f t="shared" si="51"/>
        <v>44.351563815222647</v>
      </c>
      <c r="Z112">
        <f t="shared" si="52"/>
        <v>84</v>
      </c>
      <c r="AA112">
        <f t="shared" si="53"/>
        <v>0</v>
      </c>
    </row>
    <row r="113" spans="2:27" x14ac:dyDescent="0.25">
      <c r="B113">
        <v>46.1</v>
      </c>
      <c r="C113">
        <v>-4.5</v>
      </c>
      <c r="D113">
        <v>-1.4</v>
      </c>
      <c r="E113">
        <v>7</v>
      </c>
      <c r="F113">
        <v>84</v>
      </c>
      <c r="G113">
        <f t="shared" si="58"/>
        <v>84.722816311851417</v>
      </c>
      <c r="H113">
        <f t="shared" si="58"/>
        <v>170.2026218893966</v>
      </c>
      <c r="I113">
        <f t="shared" si="58"/>
        <v>312.22912136555277</v>
      </c>
      <c r="J113">
        <f t="shared" si="43"/>
        <v>7.9873495355301971E-2</v>
      </c>
      <c r="K113">
        <f t="shared" si="44"/>
        <v>-4.7883048738381784E-2</v>
      </c>
      <c r="L113">
        <f t="shared" si="45"/>
        <v>-0.12042094777551049</v>
      </c>
      <c r="M113">
        <f t="shared" si="46"/>
        <v>0.51995776446253406</v>
      </c>
      <c r="N113">
        <f t="shared" si="47"/>
        <v>0.48803152449113796</v>
      </c>
      <c r="O113">
        <f t="shared" si="48"/>
        <v>0.46993109056130256</v>
      </c>
      <c r="P113">
        <f t="shared" si="49"/>
        <v>66.454668483938079</v>
      </c>
      <c r="Q113">
        <f t="shared" si="50"/>
        <v>307.83865800851572</v>
      </c>
      <c r="R113">
        <f t="shared" si="55"/>
        <v>1.995701238820196</v>
      </c>
      <c r="S113">
        <f t="shared" si="56"/>
        <v>-2.7595992767956434</v>
      </c>
      <c r="T113">
        <f t="shared" si="56"/>
        <v>0.40806644930397873</v>
      </c>
      <c r="U113">
        <f t="shared" si="40"/>
        <v>0.88034499628730389</v>
      </c>
      <c r="V113">
        <f t="shared" si="40"/>
        <v>5.9546802908709222E-2</v>
      </c>
      <c r="W113">
        <f t="shared" si="40"/>
        <v>0.60062415916992684</v>
      </c>
      <c r="X113">
        <f t="shared" si="57"/>
        <v>66.675842991119367</v>
      </c>
      <c r="Y113">
        <f t="shared" si="51"/>
        <v>300.12641606834796</v>
      </c>
      <c r="Z113">
        <f t="shared" si="52"/>
        <v>69</v>
      </c>
      <c r="AA113">
        <f t="shared" si="53"/>
        <v>1</v>
      </c>
    </row>
    <row r="114" spans="2:27" x14ac:dyDescent="0.25">
      <c r="B114">
        <v>60.4</v>
      </c>
      <c r="C114">
        <v>-6.9</v>
      </c>
      <c r="D114">
        <v>-2.5</v>
      </c>
      <c r="E114">
        <v>7</v>
      </c>
      <c r="F114">
        <v>84</v>
      </c>
      <c r="G114">
        <f t="shared" si="58"/>
        <v>107.04135673298796</v>
      </c>
      <c r="H114">
        <f t="shared" si="58"/>
        <v>217.89743767067412</v>
      </c>
      <c r="I114">
        <f t="shared" si="58"/>
        <v>404.07861517836409</v>
      </c>
      <c r="J114">
        <f t="shared" si="43"/>
        <v>0.86467396142775965</v>
      </c>
      <c r="K114">
        <f t="shared" si="44"/>
        <v>0.79580817316034014</v>
      </c>
      <c r="L114">
        <f t="shared" si="45"/>
        <v>0.77311349391495843</v>
      </c>
      <c r="M114">
        <f t="shared" si="46"/>
        <v>0.70363625294843168</v>
      </c>
      <c r="N114">
        <f t="shared" si="47"/>
        <v>0.68907709541024487</v>
      </c>
      <c r="O114">
        <f t="shared" si="48"/>
        <v>0.68419401983186001</v>
      </c>
      <c r="P114">
        <f t="shared" si="49"/>
        <v>86.052845019801566</v>
      </c>
      <c r="Q114">
        <f t="shared" si="50"/>
        <v>4.2141726753240931</v>
      </c>
      <c r="R114">
        <f t="shared" si="55"/>
        <v>2.6937818382007261</v>
      </c>
      <c r="S114">
        <f t="shared" si="56"/>
        <v>-2.4134853147012638</v>
      </c>
      <c r="T114">
        <f t="shared" si="56"/>
        <v>2.4538972825973389</v>
      </c>
      <c r="U114">
        <f t="shared" si="40"/>
        <v>0.93665872580643939</v>
      </c>
      <c r="V114">
        <f t="shared" si="40"/>
        <v>8.2150137184776234E-2</v>
      </c>
      <c r="W114">
        <f t="shared" si="40"/>
        <v>0.9208459848306445</v>
      </c>
      <c r="X114">
        <f t="shared" si="57"/>
        <v>87.579052513779587</v>
      </c>
      <c r="Y114">
        <f t="shared" si="51"/>
        <v>12.809616896391979</v>
      </c>
      <c r="Z114">
        <f t="shared" si="52"/>
        <v>84</v>
      </c>
      <c r="AA114">
        <f t="shared" si="53"/>
        <v>0</v>
      </c>
    </row>
    <row r="115" spans="2:27" x14ac:dyDescent="0.25">
      <c r="B115">
        <v>50.9</v>
      </c>
      <c r="C115">
        <v>-5.6</v>
      </c>
      <c r="D115">
        <v>-0.4</v>
      </c>
      <c r="E115">
        <v>7</v>
      </c>
      <c r="F115">
        <v>84</v>
      </c>
      <c r="G115">
        <f t="shared" si="58"/>
        <v>95.685223415788869</v>
      </c>
      <c r="H115">
        <f t="shared" si="58"/>
        <v>194.80260495186764</v>
      </c>
      <c r="I115">
        <f t="shared" si="58"/>
        <v>358.95070045460949</v>
      </c>
      <c r="J115">
        <f t="shared" si="43"/>
        <v>0.46535131075484593</v>
      </c>
      <c r="K115">
        <f t="shared" si="44"/>
        <v>0.38727514253848438</v>
      </c>
      <c r="L115">
        <f t="shared" si="45"/>
        <v>0.33409805231085032</v>
      </c>
      <c r="M115">
        <f t="shared" si="46"/>
        <v>0.61428288548535992</v>
      </c>
      <c r="N115">
        <f t="shared" si="47"/>
        <v>0.59562657360311966</v>
      </c>
      <c r="O115">
        <f t="shared" si="48"/>
        <v>0.58275616072505576</v>
      </c>
      <c r="P115">
        <f t="shared" si="49"/>
        <v>76.793516503642763</v>
      </c>
      <c r="Q115">
        <f t="shared" si="50"/>
        <v>51.93340438326922</v>
      </c>
      <c r="R115">
        <f t="shared" si="55"/>
        <v>2.3625165960901722</v>
      </c>
      <c r="S115">
        <f t="shared" si="56"/>
        <v>-2.5776307699142791</v>
      </c>
      <c r="T115">
        <f t="shared" si="56"/>
        <v>1.4831312532248315</v>
      </c>
      <c r="U115">
        <f t="shared" si="40"/>
        <v>0.91392398473942116</v>
      </c>
      <c r="V115">
        <f t="shared" si="40"/>
        <v>7.0592015140695394E-2</v>
      </c>
      <c r="W115">
        <f t="shared" si="40"/>
        <v>0.81504507221230127</v>
      </c>
      <c r="X115">
        <f t="shared" si="57"/>
        <v>80.473876292513637</v>
      </c>
      <c r="Y115">
        <f t="shared" si="51"/>
        <v>12.433548400497374</v>
      </c>
      <c r="Z115">
        <f t="shared" si="52"/>
        <v>84</v>
      </c>
      <c r="AA115">
        <f t="shared" si="53"/>
        <v>0</v>
      </c>
    </row>
    <row r="116" spans="2:27" x14ac:dyDescent="0.25">
      <c r="B116">
        <v>55.6</v>
      </c>
      <c r="C116">
        <v>-6</v>
      </c>
      <c r="D116">
        <v>-2.4</v>
      </c>
      <c r="E116">
        <v>7</v>
      </c>
      <c r="F116">
        <v>84</v>
      </c>
      <c r="G116">
        <f t="shared" si="58"/>
        <v>98.797008235610676</v>
      </c>
      <c r="H116">
        <f t="shared" si="58"/>
        <v>199.92809187664687</v>
      </c>
      <c r="I116">
        <f t="shared" si="58"/>
        <v>369.52934760794278</v>
      </c>
      <c r="J116">
        <f t="shared" si="43"/>
        <v>0.57477290064522046</v>
      </c>
      <c r="K116">
        <f t="shared" si="44"/>
        <v>0.47794177486648715</v>
      </c>
      <c r="L116">
        <f t="shared" si="45"/>
        <v>0.4370097308145775</v>
      </c>
      <c r="M116">
        <f t="shared" si="46"/>
        <v>0.63986376605019102</v>
      </c>
      <c r="N116">
        <f t="shared" si="47"/>
        <v>0.61726173723126143</v>
      </c>
      <c r="O116">
        <f t="shared" si="48"/>
        <v>0.60754627925464522</v>
      </c>
      <c r="P116">
        <f t="shared" si="49"/>
        <v>79.071215894253356</v>
      </c>
      <c r="Q116">
        <f t="shared" si="50"/>
        <v>24.292912761060741</v>
      </c>
      <c r="R116">
        <f t="shared" si="55"/>
        <v>2.4464313689365884</v>
      </c>
      <c r="S116">
        <f t="shared" si="56"/>
        <v>-2.5362021144979359</v>
      </c>
      <c r="T116">
        <f t="shared" si="56"/>
        <v>1.7289614122631987</v>
      </c>
      <c r="U116">
        <f t="shared" si="40"/>
        <v>0.9203000917499683</v>
      </c>
      <c r="V116">
        <f t="shared" si="40"/>
        <v>7.3358925826077254E-2</v>
      </c>
      <c r="W116">
        <f t="shared" si="40"/>
        <v>0.84927952528406858</v>
      </c>
      <c r="X116">
        <f t="shared" si="57"/>
        <v>82.725667817888322</v>
      </c>
      <c r="Y116">
        <f t="shared" si="51"/>
        <v>1.6239225103655108</v>
      </c>
      <c r="Z116">
        <f t="shared" si="52"/>
        <v>84</v>
      </c>
      <c r="AA116">
        <f t="shared" si="53"/>
        <v>0</v>
      </c>
    </row>
    <row r="117" spans="2:27" x14ac:dyDescent="0.25">
      <c r="B117">
        <v>60.4</v>
      </c>
      <c r="C117">
        <v>-7.4</v>
      </c>
      <c r="D117">
        <v>-4.5</v>
      </c>
      <c r="E117">
        <v>5</v>
      </c>
      <c r="F117">
        <v>84</v>
      </c>
      <c r="G117">
        <f t="shared" si="58"/>
        <v>99.918230858280609</v>
      </c>
      <c r="H117">
        <f t="shared" si="58"/>
        <v>203.98722051135545</v>
      </c>
      <c r="I117">
        <f t="shared" si="58"/>
        <v>381.8864065877828</v>
      </c>
      <c r="J117">
        <f t="shared" si="43"/>
        <v>0.61419913642222546</v>
      </c>
      <c r="K117">
        <f t="shared" si="44"/>
        <v>0.54974520133041116</v>
      </c>
      <c r="L117">
        <f t="shared" si="45"/>
        <v>0.55722223649250724</v>
      </c>
      <c r="M117">
        <f t="shared" si="46"/>
        <v>0.64889808577316044</v>
      </c>
      <c r="N117">
        <f t="shared" si="47"/>
        <v>0.63407647375180831</v>
      </c>
      <c r="O117">
        <f t="shared" si="48"/>
        <v>0.63580957611382038</v>
      </c>
      <c r="P117">
        <f t="shared" si="49"/>
        <v>81.163770081359132</v>
      </c>
      <c r="Q117">
        <f t="shared" si="50"/>
        <v>8.0442001513935839</v>
      </c>
      <c r="R117">
        <f t="shared" si="55"/>
        <v>2.5095450296445332</v>
      </c>
      <c r="S117">
        <f t="shared" si="56"/>
        <v>-2.5043001717486133</v>
      </c>
      <c r="T117">
        <f t="shared" si="56"/>
        <v>1.9141754719454127</v>
      </c>
      <c r="U117">
        <f t="shared" si="40"/>
        <v>0.92480825892930818</v>
      </c>
      <c r="V117">
        <f t="shared" si="40"/>
        <v>7.5557271285798921E-2</v>
      </c>
      <c r="W117">
        <f t="shared" si="40"/>
        <v>0.87148751411651681</v>
      </c>
      <c r="X117">
        <f t="shared" si="57"/>
        <v>84.205501111503793</v>
      </c>
      <c r="Y117">
        <f t="shared" si="51"/>
        <v>4.2230706829294279E-2</v>
      </c>
      <c r="Z117">
        <f t="shared" si="52"/>
        <v>84</v>
      </c>
      <c r="AA117">
        <f t="shared" si="53"/>
        <v>0</v>
      </c>
    </row>
    <row r="118" spans="2:27" x14ac:dyDescent="0.25">
      <c r="B118">
        <v>41.3</v>
      </c>
      <c r="C118">
        <v>-5.5</v>
      </c>
      <c r="D118">
        <v>-0.6</v>
      </c>
      <c r="E118">
        <v>8</v>
      </c>
      <c r="F118">
        <v>84</v>
      </c>
      <c r="G118">
        <f t="shared" si="58"/>
        <v>83.544982729888304</v>
      </c>
      <c r="H118">
        <f t="shared" si="58"/>
        <v>173.7252028499195</v>
      </c>
      <c r="I118">
        <f t="shared" si="58"/>
        <v>321.3186482045607</v>
      </c>
      <c r="J118">
        <f t="shared" si="43"/>
        <v>3.8456613846104437E-2</v>
      </c>
      <c r="K118">
        <f t="shared" si="44"/>
        <v>1.4429187636527896E-2</v>
      </c>
      <c r="L118">
        <f t="shared" si="45"/>
        <v>-3.1995797541414794E-2</v>
      </c>
      <c r="M118">
        <f t="shared" si="46"/>
        <v>0.50961296876350404</v>
      </c>
      <c r="N118">
        <f t="shared" si="47"/>
        <v>0.50360723432339605</v>
      </c>
      <c r="O118">
        <f t="shared" si="48"/>
        <v>0.49200173294253896</v>
      </c>
      <c r="P118">
        <f t="shared" si="49"/>
        <v>67.926540116705894</v>
      </c>
      <c r="Q118">
        <f t="shared" si="50"/>
        <v>258.35611261986497</v>
      </c>
      <c r="R118">
        <f t="shared" si="55"/>
        <v>2.0275825128849512</v>
      </c>
      <c r="S118">
        <f t="shared" si="56"/>
        <v>-2.7426080021325925</v>
      </c>
      <c r="T118">
        <f t="shared" si="56"/>
        <v>0.50205349027775181</v>
      </c>
      <c r="U118">
        <f t="shared" si="40"/>
        <v>0.88366278373506502</v>
      </c>
      <c r="V118">
        <f t="shared" si="40"/>
        <v>6.0505482522015812E-2</v>
      </c>
      <c r="W118">
        <f t="shared" si="40"/>
        <v>0.622941787547723</v>
      </c>
      <c r="X118">
        <f t="shared" si="57"/>
        <v>68.102935264880671</v>
      </c>
      <c r="Y118">
        <f t="shared" si="51"/>
        <v>252.71666719257459</v>
      </c>
      <c r="Z118">
        <f t="shared" si="52"/>
        <v>69</v>
      </c>
      <c r="AA118">
        <f t="shared" si="53"/>
        <v>1</v>
      </c>
    </row>
    <row r="119" spans="2:27" x14ac:dyDescent="0.25">
      <c r="B119">
        <v>50.9</v>
      </c>
      <c r="C119">
        <v>-6.7</v>
      </c>
      <c r="D119">
        <v>-3.7</v>
      </c>
      <c r="E119">
        <v>5</v>
      </c>
      <c r="F119">
        <v>84</v>
      </c>
      <c r="G119">
        <f t="shared" si="58"/>
        <v>86.960791381766413</v>
      </c>
      <c r="H119">
        <f t="shared" si="58"/>
        <v>179.25723573643313</v>
      </c>
      <c r="I119">
        <f t="shared" si="58"/>
        <v>335.97856620785336</v>
      </c>
      <c r="J119">
        <f t="shared" si="43"/>
        <v>0.15856877940104908</v>
      </c>
      <c r="K119">
        <f t="shared" si="44"/>
        <v>0.11228736172006748</v>
      </c>
      <c r="L119">
        <f t="shared" si="45"/>
        <v>0.11061948649048325</v>
      </c>
      <c r="M119">
        <f t="shared" si="46"/>
        <v>0.53955933937309664</v>
      </c>
      <c r="N119">
        <f t="shared" si="47"/>
        <v>0.52804238236806078</v>
      </c>
      <c r="O119">
        <f t="shared" si="48"/>
        <v>0.52762670579106752</v>
      </c>
      <c r="P119">
        <f t="shared" si="49"/>
        <v>70.910515163480468</v>
      </c>
      <c r="Q119">
        <f t="shared" si="50"/>
        <v>171.33461328547475</v>
      </c>
      <c r="R119">
        <f t="shared" si="55"/>
        <v>2.1325013230327023</v>
      </c>
      <c r="S119">
        <f t="shared" si="56"/>
        <v>-2.6905709720110611</v>
      </c>
      <c r="T119">
        <f t="shared" si="56"/>
        <v>0.80949746609482531</v>
      </c>
      <c r="U119">
        <f t="shared" si="40"/>
        <v>0.89402223355619348</v>
      </c>
      <c r="V119">
        <f t="shared" si="40"/>
        <v>6.3532039477497027E-2</v>
      </c>
      <c r="W119">
        <f t="shared" si="40"/>
        <v>0.6920024070356956</v>
      </c>
      <c r="X119">
        <f t="shared" si="57"/>
        <v>72.522378228194185</v>
      </c>
      <c r="Y119">
        <f t="shared" si="51"/>
        <v>131.73580153663085</v>
      </c>
      <c r="Z119">
        <f t="shared" si="52"/>
        <v>69</v>
      </c>
      <c r="AA119">
        <f t="shared" si="53"/>
        <v>1</v>
      </c>
    </row>
    <row r="120" spans="2:27" x14ac:dyDescent="0.25">
      <c r="B120">
        <v>60.4</v>
      </c>
      <c r="C120">
        <v>-6.3</v>
      </c>
      <c r="D120">
        <v>-3.3</v>
      </c>
      <c r="E120">
        <v>6</v>
      </c>
      <c r="F120">
        <v>84</v>
      </c>
      <c r="G120">
        <f t="shared" si="58"/>
        <v>102.26673485853698</v>
      </c>
      <c r="H120">
        <f t="shared" si="58"/>
        <v>205.57612859677113</v>
      </c>
      <c r="I120">
        <f t="shared" si="58"/>
        <v>380.77675074058931</v>
      </c>
      <c r="J120">
        <f t="shared" si="43"/>
        <v>0.69678101674217396</v>
      </c>
      <c r="K120">
        <f t="shared" si="44"/>
        <v>0.57785198363179813</v>
      </c>
      <c r="L120">
        <f t="shared" si="45"/>
        <v>0.54642723178718677</v>
      </c>
      <c r="M120">
        <f t="shared" si="46"/>
        <v>0.66747369616139063</v>
      </c>
      <c r="N120">
        <f t="shared" si="47"/>
        <v>0.64057299817365887</v>
      </c>
      <c r="O120">
        <f t="shared" si="48"/>
        <v>0.63330628492729857</v>
      </c>
      <c r="P120">
        <f t="shared" si="49"/>
        <v>81.476489671651166</v>
      </c>
      <c r="Q120">
        <f t="shared" si="50"/>
        <v>6.3681043772832417</v>
      </c>
      <c r="R120">
        <f t="shared" si="55"/>
        <v>2.5357907101642327</v>
      </c>
      <c r="S120">
        <f t="shared" si="56"/>
        <v>-2.4921220515404716</v>
      </c>
      <c r="T120">
        <f t="shared" si="56"/>
        <v>1.9907280101154949</v>
      </c>
      <c r="U120">
        <f t="shared" si="40"/>
        <v>0.92661310307035905</v>
      </c>
      <c r="V120">
        <f t="shared" si="40"/>
        <v>7.6412302146784086E-2</v>
      </c>
      <c r="W120">
        <f t="shared" si="40"/>
        <v>0.87982013618104904</v>
      </c>
      <c r="X120">
        <f t="shared" si="57"/>
        <v>84.763431100034126</v>
      </c>
      <c r="Y120">
        <f t="shared" si="51"/>
        <v>0.58282704449931511</v>
      </c>
      <c r="Z120">
        <f t="shared" si="52"/>
        <v>84</v>
      </c>
      <c r="AA120">
        <f t="shared" si="53"/>
        <v>0</v>
      </c>
    </row>
    <row r="121" spans="2:27" x14ac:dyDescent="0.25">
      <c r="B121">
        <v>41.3</v>
      </c>
      <c r="C121">
        <v>-9.3000000000000007</v>
      </c>
      <c r="D121">
        <v>-0.6</v>
      </c>
      <c r="E121">
        <v>7</v>
      </c>
      <c r="F121">
        <v>84</v>
      </c>
      <c r="G121">
        <f t="shared" si="58"/>
        <v>88.941937524000679</v>
      </c>
      <c r="H121">
        <f t="shared" si="58"/>
        <v>197.7706757778962</v>
      </c>
      <c r="I121">
        <f t="shared" si="58"/>
        <v>376.08013088052638</v>
      </c>
      <c r="J121">
        <f t="shared" si="43"/>
        <v>0.22823303102525649</v>
      </c>
      <c r="K121">
        <f t="shared" si="44"/>
        <v>0.43977844422598089</v>
      </c>
      <c r="L121">
        <f t="shared" si="45"/>
        <v>0.50073735990780199</v>
      </c>
      <c r="M121">
        <f t="shared" si="46"/>
        <v>0.5568118592823269</v>
      </c>
      <c r="N121">
        <f t="shared" si="47"/>
        <v>0.60820623717455136</v>
      </c>
      <c r="O121">
        <f t="shared" si="48"/>
        <v>0.62263259786417557</v>
      </c>
      <c r="P121">
        <f t="shared" si="49"/>
        <v>78.468479620734968</v>
      </c>
      <c r="Q121">
        <f t="shared" si="50"/>
        <v>30.597717706224365</v>
      </c>
      <c r="R121">
        <f t="shared" ref="R121:R152" si="59">SUMPRODUCT($M121:$O121, INDEX($I$2:$K$4, R$10, 0))+INDEX($L$2:$L$4, R$10, 1)</f>
        <v>2.356890056493536</v>
      </c>
      <c r="S121">
        <f t="shared" si="56"/>
        <v>-2.5767178612901702</v>
      </c>
      <c r="T121">
        <f t="shared" si="56"/>
        <v>1.4683303336996225</v>
      </c>
      <c r="U121">
        <f t="shared" si="40"/>
        <v>0.91348033003200246</v>
      </c>
      <c r="V121">
        <f t="shared" si="40"/>
        <v>7.0651933448522247E-2</v>
      </c>
      <c r="W121">
        <f t="shared" si="40"/>
        <v>0.81280347231860017</v>
      </c>
      <c r="X121">
        <f t="shared" si="57"/>
        <v>80.334193114768794</v>
      </c>
      <c r="Y121">
        <f t="shared" si="51"/>
        <v>13.438140119808514</v>
      </c>
      <c r="Z121">
        <f t="shared" si="52"/>
        <v>84</v>
      </c>
      <c r="AA121">
        <f t="shared" si="53"/>
        <v>0</v>
      </c>
    </row>
    <row r="122" spans="2:27" x14ac:dyDescent="0.25">
      <c r="B122">
        <v>50.9</v>
      </c>
      <c r="C122">
        <v>-6.6</v>
      </c>
      <c r="D122">
        <v>-4.4000000000000004</v>
      </c>
      <c r="E122">
        <v>5</v>
      </c>
      <c r="F122">
        <v>84</v>
      </c>
      <c r="G122">
        <f t="shared" si="58"/>
        <v>85.283648535693004</v>
      </c>
      <c r="H122">
        <f t="shared" si="58"/>
        <v>175.23994762846837</v>
      </c>
      <c r="I122">
        <f t="shared" si="58"/>
        <v>328.67620848509824</v>
      </c>
      <c r="J122">
        <f t="shared" si="43"/>
        <v>9.9594381325179171E-2</v>
      </c>
      <c r="K122">
        <f t="shared" si="44"/>
        <v>4.1224067795815111E-2</v>
      </c>
      <c r="L122">
        <f t="shared" si="45"/>
        <v>3.9580356496758951E-2</v>
      </c>
      <c r="M122">
        <f t="shared" si="46"/>
        <v>0.52487803487649098</v>
      </c>
      <c r="N122">
        <f t="shared" si="47"/>
        <v>0.5103045576727685</v>
      </c>
      <c r="O122">
        <f t="shared" si="48"/>
        <v>0.50989379751883768</v>
      </c>
      <c r="P122">
        <f t="shared" si="49"/>
        <v>69.262968935117314</v>
      </c>
      <c r="Q122">
        <f t="shared" si="50"/>
        <v>217.1800846073173</v>
      </c>
      <c r="R122">
        <f t="shared" si="59"/>
        <v>2.0740540282873363</v>
      </c>
      <c r="S122">
        <f t="shared" si="56"/>
        <v>-2.7195715473669431</v>
      </c>
      <c r="T122">
        <f t="shared" si="56"/>
        <v>0.63819258279016378</v>
      </c>
      <c r="U122">
        <f t="shared" si="40"/>
        <v>0.88835567292619289</v>
      </c>
      <c r="V122">
        <f t="shared" si="40"/>
        <v>6.1828314239179102E-2</v>
      </c>
      <c r="W122">
        <f t="shared" si="40"/>
        <v>0.65434477727719209</v>
      </c>
      <c r="X122">
        <f t="shared" si="57"/>
        <v>70.110464296803727</v>
      </c>
      <c r="Y122">
        <f t="shared" si="51"/>
        <v>192.91920205036399</v>
      </c>
      <c r="Z122">
        <f t="shared" si="52"/>
        <v>69</v>
      </c>
      <c r="AA122">
        <f t="shared" si="53"/>
        <v>1</v>
      </c>
    </row>
    <row r="123" spans="2:27" x14ac:dyDescent="0.25">
      <c r="B123">
        <v>41.3</v>
      </c>
      <c r="C123">
        <v>-5.8</v>
      </c>
      <c r="D123">
        <v>-0.6</v>
      </c>
      <c r="E123">
        <v>8</v>
      </c>
      <c r="F123">
        <v>84</v>
      </c>
      <c r="G123">
        <f t="shared" si="58"/>
        <v>84.122821669001866</v>
      </c>
      <c r="H123">
        <f t="shared" si="58"/>
        <v>175.94949454141391</v>
      </c>
      <c r="I123">
        <f t="shared" si="58"/>
        <v>326.19889388470216</v>
      </c>
      <c r="J123">
        <f t="shared" si="43"/>
        <v>5.8775517330566629E-2</v>
      </c>
      <c r="K123">
        <f t="shared" si="44"/>
        <v>5.3775505350847741E-2</v>
      </c>
      <c r="L123">
        <f t="shared" si="45"/>
        <v>1.5480431429476749E-2</v>
      </c>
      <c r="M123">
        <f t="shared" si="46"/>
        <v>0.51468965071769424</v>
      </c>
      <c r="N123">
        <f t="shared" si="47"/>
        <v>0.5134406375186048</v>
      </c>
      <c r="O123">
        <f t="shared" si="48"/>
        <v>0.50387003057195556</v>
      </c>
      <c r="P123">
        <f t="shared" si="49"/>
        <v>68.904737244286309</v>
      </c>
      <c r="Q123">
        <f t="shared" si="50"/>
        <v>227.86695766403687</v>
      </c>
      <c r="R123">
        <f t="shared" si="59"/>
        <v>2.0588029286074603</v>
      </c>
      <c r="S123">
        <f t="shared" si="56"/>
        <v>-2.7269226881724475</v>
      </c>
      <c r="T123">
        <f t="shared" si="56"/>
        <v>0.5936439725917575</v>
      </c>
      <c r="U123">
        <f t="shared" si="40"/>
        <v>0.88683408819567189</v>
      </c>
      <c r="V123">
        <f t="shared" si="40"/>
        <v>6.1403278080458465E-2</v>
      </c>
      <c r="W123">
        <f t="shared" si="40"/>
        <v>0.64420080472625152</v>
      </c>
      <c r="X123">
        <f t="shared" si="57"/>
        <v>69.461974470487931</v>
      </c>
      <c r="Y123">
        <f t="shared" si="51"/>
        <v>211.35418629674467</v>
      </c>
      <c r="Z123">
        <f t="shared" si="52"/>
        <v>69</v>
      </c>
      <c r="AA123">
        <f t="shared" si="53"/>
        <v>1</v>
      </c>
    </row>
    <row r="124" spans="2:27" x14ac:dyDescent="0.25">
      <c r="B124">
        <v>55.6</v>
      </c>
      <c r="C124">
        <v>-5.5</v>
      </c>
      <c r="D124">
        <v>-2.4</v>
      </c>
      <c r="E124">
        <v>7</v>
      </c>
      <c r="F124">
        <v>84</v>
      </c>
      <c r="G124">
        <f t="shared" si="58"/>
        <v>97.833943337088073</v>
      </c>
      <c r="H124">
        <f t="shared" si="58"/>
        <v>196.22093905748955</v>
      </c>
      <c r="I124">
        <f t="shared" si="58"/>
        <v>361.39560480770706</v>
      </c>
      <c r="J124">
        <f t="shared" si="43"/>
        <v>0.54090806150445059</v>
      </c>
      <c r="K124">
        <f t="shared" si="44"/>
        <v>0.41236457867595466</v>
      </c>
      <c r="L124">
        <f t="shared" si="45"/>
        <v>0.35788268252975874</v>
      </c>
      <c r="M124">
        <f t="shared" si="46"/>
        <v>0.63202363068998335</v>
      </c>
      <c r="N124">
        <f t="shared" si="47"/>
        <v>0.6016547246997257</v>
      </c>
      <c r="O124">
        <f t="shared" si="48"/>
        <v>0.58852779475037009</v>
      </c>
      <c r="P124">
        <f t="shared" si="49"/>
        <v>77.512137882504618</v>
      </c>
      <c r="Q124">
        <f t="shared" si="50"/>
        <v>42.092354855631662</v>
      </c>
      <c r="R124">
        <f t="shared" si="59"/>
        <v>2.3969204163142592</v>
      </c>
      <c r="S124">
        <f t="shared" si="56"/>
        <v>-2.5610919859729067</v>
      </c>
      <c r="T124">
        <f t="shared" si="56"/>
        <v>1.5837058577335874</v>
      </c>
      <c r="U124">
        <f t="shared" si="40"/>
        <v>0.91659216820837541</v>
      </c>
      <c r="V124">
        <f t="shared" si="40"/>
        <v>7.1684840833061619E-2</v>
      </c>
      <c r="W124">
        <f t="shared" si="40"/>
        <v>0.82972871768555678</v>
      </c>
      <c r="X124">
        <f t="shared" si="57"/>
        <v>81.435550373328525</v>
      </c>
      <c r="Y124">
        <f t="shared" si="51"/>
        <v>6.5764018877354697</v>
      </c>
      <c r="Z124">
        <f t="shared" si="52"/>
        <v>84</v>
      </c>
      <c r="AA124">
        <f t="shared" si="53"/>
        <v>0</v>
      </c>
    </row>
    <row r="125" spans="2:27" x14ac:dyDescent="0.25">
      <c r="B125">
        <v>50.9</v>
      </c>
      <c r="C125">
        <v>-5.8</v>
      </c>
      <c r="D125">
        <v>-4.4000000000000004</v>
      </c>
      <c r="E125">
        <v>4</v>
      </c>
      <c r="F125">
        <v>84</v>
      </c>
      <c r="G125">
        <f t="shared" si="58"/>
        <v>81.82040626339743</v>
      </c>
      <c r="H125">
        <f t="shared" si="58"/>
        <v>165.17961462019761</v>
      </c>
      <c r="I125">
        <f t="shared" si="58"/>
        <v>308.60725739889546</v>
      </c>
      <c r="J125">
        <f t="shared" si="43"/>
        <v>-2.218572159075316E-2</v>
      </c>
      <c r="K125">
        <f t="shared" si="44"/>
        <v>-0.136736880567631</v>
      </c>
      <c r="L125">
        <f t="shared" si="45"/>
        <v>-0.15565533027435641</v>
      </c>
      <c r="M125">
        <f t="shared" si="46"/>
        <v>0.49445379709008674</v>
      </c>
      <c r="N125">
        <f t="shared" si="47"/>
        <v>0.46586894225375414</v>
      </c>
      <c r="O125">
        <f t="shared" si="48"/>
        <v>0.46116454645040633</v>
      </c>
      <c r="P125">
        <f t="shared" si="49"/>
        <v>64.997050281636632</v>
      </c>
      <c r="Q125">
        <f t="shared" si="50"/>
        <v>361.11209799864639</v>
      </c>
      <c r="R125">
        <f t="shared" si="59"/>
        <v>1.929996102734379</v>
      </c>
      <c r="S125">
        <f t="shared" si="56"/>
        <v>-2.7914564197419489</v>
      </c>
      <c r="T125">
        <f t="shared" si="56"/>
        <v>0.2157903556575409</v>
      </c>
      <c r="U125">
        <f t="shared" si="40"/>
        <v>0.87324898850889088</v>
      </c>
      <c r="V125">
        <f t="shared" si="40"/>
        <v>5.7787604755192394E-2</v>
      </c>
      <c r="W125">
        <f t="shared" si="40"/>
        <v>0.55373921788005742</v>
      </c>
      <c r="X125">
        <f t="shared" si="57"/>
        <v>63.684559747757483</v>
      </c>
      <c r="Y125">
        <f t="shared" si="51"/>
        <v>412.7171126424355</v>
      </c>
      <c r="Z125">
        <f t="shared" si="52"/>
        <v>69</v>
      </c>
      <c r="AA125">
        <f t="shared" si="53"/>
        <v>1</v>
      </c>
    </row>
    <row r="126" spans="2:27" x14ac:dyDescent="0.25">
      <c r="B126">
        <v>55.6</v>
      </c>
      <c r="C126">
        <v>-6.9</v>
      </c>
      <c r="D126">
        <v>-4.5999999999999996</v>
      </c>
      <c r="E126">
        <v>5</v>
      </c>
      <c r="F126">
        <v>84</v>
      </c>
      <c r="G126">
        <f t="shared" si="58"/>
        <v>92.020182889330286</v>
      </c>
      <c r="H126">
        <f t="shared" si="58"/>
        <v>188.0476376743303</v>
      </c>
      <c r="I126">
        <f t="shared" si="58"/>
        <v>352.22253063963353</v>
      </c>
      <c r="J126">
        <f t="shared" si="43"/>
        <v>0.3364752525958119</v>
      </c>
      <c r="K126">
        <f t="shared" si="44"/>
        <v>0.26778403007865759</v>
      </c>
      <c r="L126">
        <f t="shared" si="45"/>
        <v>0.26864476335233589</v>
      </c>
      <c r="M126">
        <f t="shared" si="46"/>
        <v>0.58333406638253082</v>
      </c>
      <c r="N126">
        <f t="shared" si="47"/>
        <v>0.56654880690882437</v>
      </c>
      <c r="O126">
        <f t="shared" si="48"/>
        <v>0.56676016614031088</v>
      </c>
      <c r="P126">
        <f t="shared" si="49"/>
        <v>74.680882927019681</v>
      </c>
      <c r="Q126">
        <f t="shared" si="50"/>
        <v>86.845943019913264</v>
      </c>
      <c r="R126">
        <f t="shared" si="59"/>
        <v>2.2739801746890578</v>
      </c>
      <c r="S126">
        <f t="shared" ref="S126:T145" si="60">SUMPRODUCT($M126:$O126, INDEX($I$2:$K$4, S$10, 0))+INDEX($L$2:$L$4, S$10, 1)</f>
        <v>-2.6208385001103807</v>
      </c>
      <c r="T126">
        <f t="shared" si="60"/>
        <v>1.2239289557299315</v>
      </c>
      <c r="U126">
        <f t="shared" si="40"/>
        <v>0.90669903966260135</v>
      </c>
      <c r="V126">
        <f t="shared" si="40"/>
        <v>6.7809271788678488E-2</v>
      </c>
      <c r="W126">
        <f t="shared" si="40"/>
        <v>0.77275423347680627</v>
      </c>
      <c r="X126">
        <f t="shared" si="57"/>
        <v>77.723199581474319</v>
      </c>
      <c r="Y126">
        <f t="shared" si="51"/>
        <v>39.398223494004171</v>
      </c>
      <c r="Z126">
        <f t="shared" si="52"/>
        <v>84</v>
      </c>
      <c r="AA126">
        <f t="shared" si="53"/>
        <v>0</v>
      </c>
    </row>
    <row r="127" spans="2:27" x14ac:dyDescent="0.25">
      <c r="B127">
        <v>60.4</v>
      </c>
      <c r="C127">
        <v>-6.6</v>
      </c>
      <c r="D127">
        <v>-3.7</v>
      </c>
      <c r="E127">
        <v>5</v>
      </c>
      <c r="F127">
        <v>84</v>
      </c>
      <c r="G127">
        <f t="shared" si="58"/>
        <v>100.0739325822089</v>
      </c>
      <c r="H127">
        <f t="shared" si="58"/>
        <v>201.79961319399891</v>
      </c>
      <c r="I127">
        <f t="shared" si="58"/>
        <v>375.358828579072</v>
      </c>
      <c r="J127">
        <f t="shared" si="43"/>
        <v>0.61967417122295476</v>
      </c>
      <c r="K127">
        <f t="shared" si="44"/>
        <v>0.51104780706686892</v>
      </c>
      <c r="L127">
        <f t="shared" si="45"/>
        <v>0.49372035390738134</v>
      </c>
      <c r="M127">
        <f t="shared" si="46"/>
        <v>0.65014444027882257</v>
      </c>
      <c r="N127">
        <f t="shared" si="47"/>
        <v>0.62505207276471675</v>
      </c>
      <c r="O127">
        <f t="shared" si="48"/>
        <v>0.62098246019634729</v>
      </c>
      <c r="P127">
        <f t="shared" si="49"/>
        <v>80.140709289735298</v>
      </c>
      <c r="Q127">
        <f t="shared" si="50"/>
        <v>14.894124786335427</v>
      </c>
      <c r="R127">
        <f t="shared" si="59"/>
        <v>2.4831643870320415</v>
      </c>
      <c r="S127">
        <f t="shared" si="60"/>
        <v>-2.5179429079776541</v>
      </c>
      <c r="T127">
        <f t="shared" si="60"/>
        <v>1.8366118228216362</v>
      </c>
      <c r="U127">
        <f t="shared" si="40"/>
        <v>0.92295312088734327</v>
      </c>
      <c r="V127">
        <f t="shared" si="40"/>
        <v>7.4609849196733191E-2</v>
      </c>
      <c r="W127">
        <f t="shared" si="40"/>
        <v>0.86254750069319142</v>
      </c>
      <c r="X127">
        <f t="shared" si="57"/>
        <v>83.607079634907365</v>
      </c>
      <c r="Y127">
        <f t="shared" si="51"/>
        <v>0.1543864133045299</v>
      </c>
      <c r="Z127">
        <f t="shared" si="52"/>
        <v>84</v>
      </c>
      <c r="AA127">
        <f t="shared" si="53"/>
        <v>0</v>
      </c>
    </row>
    <row r="128" spans="2:27" x14ac:dyDescent="0.25">
      <c r="B128">
        <v>55.6</v>
      </c>
      <c r="C128">
        <v>-7.4</v>
      </c>
      <c r="D128">
        <v>-2.5</v>
      </c>
      <c r="E128">
        <v>7</v>
      </c>
      <c r="F128">
        <v>84</v>
      </c>
      <c r="G128">
        <f t="shared" si="58"/>
        <v>101.2815142562784</v>
      </c>
      <c r="H128">
        <f t="shared" si="58"/>
        <v>209.84014012112553</v>
      </c>
      <c r="I128">
        <f t="shared" si="58"/>
        <v>391.49302613964443</v>
      </c>
      <c r="J128">
        <f t="shared" si="43"/>
        <v>0.66213710306113116</v>
      </c>
      <c r="K128">
        <f t="shared" si="44"/>
        <v>0.6532796592448149</v>
      </c>
      <c r="L128">
        <f t="shared" si="45"/>
        <v>0.65067779167824669</v>
      </c>
      <c r="M128">
        <f t="shared" si="46"/>
        <v>0.65974029548778057</v>
      </c>
      <c r="N128">
        <f t="shared" si="47"/>
        <v>0.65774914534904561</v>
      </c>
      <c r="O128">
        <f t="shared" si="48"/>
        <v>0.65716318522053496</v>
      </c>
      <c r="P128">
        <f t="shared" si="49"/>
        <v>83.12407246011324</v>
      </c>
      <c r="Q128">
        <f t="shared" si="50"/>
        <v>0.76724905513207164</v>
      </c>
      <c r="R128">
        <f t="shared" si="59"/>
        <v>2.5746606625309152</v>
      </c>
      <c r="S128">
        <f t="shared" si="60"/>
        <v>-2.4717096395750873</v>
      </c>
      <c r="T128">
        <f t="shared" si="60"/>
        <v>2.1051745551236811</v>
      </c>
      <c r="U128">
        <f t="shared" si="40"/>
        <v>0.92921287102749961</v>
      </c>
      <c r="V128">
        <f t="shared" si="40"/>
        <v>7.7865390326848305E-2</v>
      </c>
      <c r="W128">
        <f t="shared" si="40"/>
        <v>0.89140510177743282</v>
      </c>
      <c r="X128">
        <f t="shared" si="57"/>
        <v>85.549386149752237</v>
      </c>
      <c r="Y128">
        <f t="shared" si="51"/>
        <v>2.4005974410440629</v>
      </c>
      <c r="Z128">
        <f t="shared" si="52"/>
        <v>84</v>
      </c>
      <c r="AA128">
        <f t="shared" si="53"/>
        <v>0</v>
      </c>
    </row>
    <row r="129" spans="2:27" x14ac:dyDescent="0.25">
      <c r="B129">
        <v>60.4</v>
      </c>
      <c r="C129">
        <v>-6.8</v>
      </c>
      <c r="D129">
        <v>-3.6</v>
      </c>
      <c r="E129">
        <v>5</v>
      </c>
      <c r="F129">
        <v>84</v>
      </c>
      <c r="G129">
        <f t="shared" si="58"/>
        <v>100.67123423681349</v>
      </c>
      <c r="H129">
        <f t="shared" si="58"/>
        <v>203.75045397082374</v>
      </c>
      <c r="I129">
        <f t="shared" si="58"/>
        <v>379.42312700812454</v>
      </c>
      <c r="J129">
        <f t="shared" si="43"/>
        <v>0.64067745405750776</v>
      </c>
      <c r="K129">
        <f t="shared" si="44"/>
        <v>0.5455569504982456</v>
      </c>
      <c r="L129">
        <f t="shared" si="45"/>
        <v>0.53325884755513164</v>
      </c>
      <c r="M129">
        <f t="shared" si="46"/>
        <v>0.65490658396265489</v>
      </c>
      <c r="N129">
        <f t="shared" si="47"/>
        <v>0.63310415655884378</v>
      </c>
      <c r="O129">
        <f t="shared" si="48"/>
        <v>0.63024286515904582</v>
      </c>
      <c r="P129">
        <f t="shared" si="49"/>
        <v>80.926012369729023</v>
      </c>
      <c r="Q129">
        <f t="shared" si="50"/>
        <v>9.4493999510589788</v>
      </c>
      <c r="R129">
        <f t="shared" si="59"/>
        <v>2.5088979766018982</v>
      </c>
      <c r="S129">
        <f t="shared" si="60"/>
        <v>-2.5050555054850134</v>
      </c>
      <c r="T129">
        <f t="shared" si="60"/>
        <v>1.9120877186880225</v>
      </c>
      <c r="U129">
        <f t="shared" si="40"/>
        <v>0.92476325182192753</v>
      </c>
      <c r="V129">
        <f t="shared" si="40"/>
        <v>7.5504529366825099E-2</v>
      </c>
      <c r="W129">
        <f t="shared" si="40"/>
        <v>0.87125351055673794</v>
      </c>
      <c r="X129">
        <f t="shared" si="57"/>
        <v>84.188945788514687</v>
      </c>
      <c r="Y129">
        <f t="shared" si="51"/>
        <v>3.5700510997436749E-2</v>
      </c>
      <c r="Z129">
        <f t="shared" si="52"/>
        <v>84</v>
      </c>
      <c r="AA129">
        <f t="shared" si="53"/>
        <v>0</v>
      </c>
    </row>
    <row r="130" spans="2:27" x14ac:dyDescent="0.25">
      <c r="B130">
        <v>55.6</v>
      </c>
      <c r="C130">
        <v>-7.4</v>
      </c>
      <c r="D130">
        <v>-4.5</v>
      </c>
      <c r="E130">
        <v>5</v>
      </c>
      <c r="F130">
        <v>84</v>
      </c>
      <c r="G130">
        <f t="shared" si="58"/>
        <v>93.19532348304844</v>
      </c>
      <c r="H130">
        <f t="shared" si="58"/>
        <v>192.22277014264952</v>
      </c>
      <c r="I130">
        <f t="shared" si="58"/>
        <v>361.16707474882747</v>
      </c>
      <c r="J130">
        <f t="shared" si="43"/>
        <v>0.37779743891482709</v>
      </c>
      <c r="K130">
        <f t="shared" si="44"/>
        <v>0.34163949122435344</v>
      </c>
      <c r="L130">
        <f t="shared" si="45"/>
        <v>0.35565948597097718</v>
      </c>
      <c r="M130">
        <f t="shared" si="46"/>
        <v>0.59334176233650426</v>
      </c>
      <c r="N130">
        <f t="shared" si="47"/>
        <v>0.58458871990313899</v>
      </c>
      <c r="O130">
        <f t="shared" si="48"/>
        <v>0.5879893134217915</v>
      </c>
      <c r="P130">
        <f t="shared" si="49"/>
        <v>76.45647074412588</v>
      </c>
      <c r="Q130">
        <f t="shared" si="50"/>
        <v>56.904833634228751</v>
      </c>
      <c r="R130">
        <f t="shared" si="59"/>
        <v>2.3314277375633115</v>
      </c>
      <c r="S130">
        <f t="shared" si="60"/>
        <v>-2.5920243893200849</v>
      </c>
      <c r="T130">
        <f t="shared" si="60"/>
        <v>1.3924404570360451</v>
      </c>
      <c r="U130">
        <f t="shared" si="40"/>
        <v>0.9114466395317008</v>
      </c>
      <c r="V130">
        <f t="shared" si="40"/>
        <v>6.9653484308995178E-2</v>
      </c>
      <c r="W130">
        <f t="shared" si="40"/>
        <v>0.8009815624237101</v>
      </c>
      <c r="X130">
        <f t="shared" si="57"/>
        <v>79.557617105592371</v>
      </c>
      <c r="Y130">
        <f t="shared" si="51"/>
        <v>19.734765780525503</v>
      </c>
      <c r="Z130">
        <f t="shared" si="52"/>
        <v>84</v>
      </c>
      <c r="AA130">
        <f t="shared" si="53"/>
        <v>0</v>
      </c>
    </row>
    <row r="131" spans="2:27" x14ac:dyDescent="0.25">
      <c r="B131">
        <v>60.4</v>
      </c>
      <c r="C131">
        <v>-6.6</v>
      </c>
      <c r="D131">
        <v>-4.4000000000000004</v>
      </c>
      <c r="E131">
        <v>6</v>
      </c>
      <c r="F131">
        <v>84</v>
      </c>
      <c r="G131">
        <f t="shared" si="58"/>
        <v>100.51174115049943</v>
      </c>
      <c r="H131">
        <f t="shared" si="58"/>
        <v>202.65264414748466</v>
      </c>
      <c r="I131">
        <f t="shared" si="58"/>
        <v>376.73818202218962</v>
      </c>
      <c r="J131">
        <f t="shared" si="43"/>
        <v>0.63506910126593974</v>
      </c>
      <c r="K131">
        <f t="shared" si="44"/>
        <v>0.52613738683931754</v>
      </c>
      <c r="L131">
        <f t="shared" si="45"/>
        <v>0.50713904308602564</v>
      </c>
      <c r="M131">
        <f t="shared" si="46"/>
        <v>0.65363797527243384</v>
      </c>
      <c r="N131">
        <f t="shared" si="47"/>
        <v>0.62858176909177987</v>
      </c>
      <c r="O131">
        <f t="shared" si="48"/>
        <v>0.62413556027882722</v>
      </c>
      <c r="P131">
        <f t="shared" si="49"/>
        <v>80.456708306966846</v>
      </c>
      <c r="Q131">
        <f t="shared" si="50"/>
        <v>12.554916021917757</v>
      </c>
      <c r="R131">
        <f t="shared" si="59"/>
        <v>2.495021528064461</v>
      </c>
      <c r="S131">
        <f t="shared" si="60"/>
        <v>-2.5120957128619072</v>
      </c>
      <c r="T131">
        <f t="shared" si="60"/>
        <v>1.8713483214718529</v>
      </c>
      <c r="U131">
        <f t="shared" si="40"/>
        <v>0.92379207279723274</v>
      </c>
      <c r="V131">
        <f t="shared" si="40"/>
        <v>7.5014563882771029E-2</v>
      </c>
      <c r="W131">
        <f t="shared" si="40"/>
        <v>0.8666142124221391</v>
      </c>
      <c r="X131">
        <f t="shared" si="57"/>
        <v>83.87833554864973</v>
      </c>
      <c r="Y131">
        <f t="shared" si="51"/>
        <v>1.4802238722362226E-2</v>
      </c>
      <c r="Z131">
        <f t="shared" si="52"/>
        <v>84</v>
      </c>
      <c r="AA131">
        <f t="shared" si="53"/>
        <v>0</v>
      </c>
    </row>
    <row r="132" spans="2:27" x14ac:dyDescent="0.25">
      <c r="B132">
        <v>55.6</v>
      </c>
      <c r="C132">
        <v>-5.7</v>
      </c>
      <c r="D132">
        <v>-2.7</v>
      </c>
      <c r="E132">
        <v>8</v>
      </c>
      <c r="F132">
        <v>84</v>
      </c>
      <c r="G132">
        <f t="shared" si="58"/>
        <v>99.505280645569854</v>
      </c>
      <c r="H132">
        <f t="shared" si="58"/>
        <v>200.42874973528586</v>
      </c>
      <c r="I132">
        <f t="shared" si="58"/>
        <v>369.27166060675211</v>
      </c>
      <c r="J132">
        <f t="shared" si="43"/>
        <v>0.59967831591672338</v>
      </c>
      <c r="K132">
        <f t="shared" si="44"/>
        <v>0.48679809674527164</v>
      </c>
      <c r="L132">
        <f t="shared" si="45"/>
        <v>0.4345028883576223</v>
      </c>
      <c r="M132">
        <f t="shared" si="46"/>
        <v>0.64558270652923366</v>
      </c>
      <c r="N132">
        <f t="shared" si="47"/>
        <v>0.61935185621915489</v>
      </c>
      <c r="O132">
        <f t="shared" si="48"/>
        <v>0.60694840241166104</v>
      </c>
      <c r="P132">
        <f t="shared" si="49"/>
        <v>79.179164583916176</v>
      </c>
      <c r="Q132">
        <f t="shared" si="50"/>
        <v>23.240454108968098</v>
      </c>
      <c r="R132">
        <f t="shared" si="59"/>
        <v>2.454818461454277</v>
      </c>
      <c r="S132">
        <f t="shared" si="60"/>
        <v>-2.5322947472670188</v>
      </c>
      <c r="T132">
        <f t="shared" si="60"/>
        <v>1.7534314243580251</v>
      </c>
      <c r="U132">
        <f t="shared" si="40"/>
        <v>0.92091310229596035</v>
      </c>
      <c r="V132">
        <f t="shared" si="40"/>
        <v>7.3624981655263363E-2</v>
      </c>
      <c r="W132">
        <f t="shared" si="40"/>
        <v>0.85238508237491628</v>
      </c>
      <c r="X132">
        <f t="shared" si="57"/>
        <v>82.930954454706125</v>
      </c>
      <c r="Y132">
        <f t="shared" si="51"/>
        <v>1.1428583779126784</v>
      </c>
      <c r="Z132">
        <f t="shared" si="52"/>
        <v>84</v>
      </c>
      <c r="AA132">
        <f t="shared" si="53"/>
        <v>0</v>
      </c>
    </row>
    <row r="133" spans="2:27" x14ac:dyDescent="0.25">
      <c r="B133">
        <v>55.6</v>
      </c>
      <c r="C133">
        <v>-7.4</v>
      </c>
      <c r="D133">
        <v>-2.5</v>
      </c>
      <c r="E133">
        <v>8</v>
      </c>
      <c r="F133">
        <v>84</v>
      </c>
      <c r="G133">
        <f t="shared" si="58"/>
        <v>103.20385269093781</v>
      </c>
      <c r="H133">
        <f t="shared" si="58"/>
        <v>213.96902861874457</v>
      </c>
      <c r="I133">
        <f t="shared" si="58"/>
        <v>398.54798874547004</v>
      </c>
      <c r="J133">
        <f t="shared" si="43"/>
        <v>0.72973346335183131</v>
      </c>
      <c r="K133">
        <f t="shared" si="44"/>
        <v>0.72631709370340936</v>
      </c>
      <c r="L133">
        <f t="shared" si="45"/>
        <v>0.71931020119365163</v>
      </c>
      <c r="M133">
        <f t="shared" si="46"/>
        <v>0.67474678022460033</v>
      </c>
      <c r="N133">
        <f t="shared" si="47"/>
        <v>0.67399656442086375</v>
      </c>
      <c r="O133">
        <f t="shared" si="48"/>
        <v>0.67245510058601188</v>
      </c>
      <c r="P133">
        <f t="shared" si="49"/>
        <v>84.604670457751041</v>
      </c>
      <c r="Q133">
        <f t="shared" si="50"/>
        <v>0.36562636247685359</v>
      </c>
      <c r="R133">
        <f t="shared" si="59"/>
        <v>2.6288990529601319</v>
      </c>
      <c r="S133">
        <f t="shared" si="60"/>
        <v>-2.4448934347928031</v>
      </c>
      <c r="T133">
        <f t="shared" si="60"/>
        <v>2.2641008445360722</v>
      </c>
      <c r="U133">
        <f t="shared" si="40"/>
        <v>0.93269847364369773</v>
      </c>
      <c r="V133">
        <f t="shared" si="40"/>
        <v>7.9812785327384256E-2</v>
      </c>
      <c r="W133">
        <f t="shared" si="40"/>
        <v>0.90585992425573059</v>
      </c>
      <c r="X133">
        <f t="shared" si="57"/>
        <v>86.538128725868191</v>
      </c>
      <c r="Y133">
        <f t="shared" si="51"/>
        <v>6.4420974290772861</v>
      </c>
      <c r="Z133">
        <f t="shared" si="52"/>
        <v>84</v>
      </c>
      <c r="AA133">
        <f t="shared" si="53"/>
        <v>0</v>
      </c>
    </row>
    <row r="134" spans="2:27" x14ac:dyDescent="0.25">
      <c r="B134">
        <v>50.9</v>
      </c>
      <c r="C134">
        <v>-6.3</v>
      </c>
      <c r="D134">
        <v>-2.7</v>
      </c>
      <c r="E134">
        <v>8</v>
      </c>
      <c r="F134">
        <v>84</v>
      </c>
      <c r="G134">
        <f t="shared" si="58"/>
        <v>94.078111718882141</v>
      </c>
      <c r="H134">
        <f t="shared" si="58"/>
        <v>193.35797546558337</v>
      </c>
      <c r="I134">
        <f t="shared" si="58"/>
        <v>358.74447287472447</v>
      </c>
      <c r="J134">
        <f t="shared" si="43"/>
        <v>0.40883946074298616</v>
      </c>
      <c r="K134">
        <f t="shared" si="44"/>
        <v>0.36172055769506106</v>
      </c>
      <c r="L134">
        <f t="shared" si="45"/>
        <v>0.3320918197470728</v>
      </c>
      <c r="M134">
        <f t="shared" si="46"/>
        <v>0.60080957068649454</v>
      </c>
      <c r="N134">
        <f t="shared" si="47"/>
        <v>0.58945686865862867</v>
      </c>
      <c r="O134">
        <f t="shared" si="48"/>
        <v>0.58226826159129219</v>
      </c>
      <c r="P134">
        <f t="shared" si="49"/>
        <v>76.403488670764631</v>
      </c>
      <c r="Q134">
        <f t="shared" si="50"/>
        <v>57.706984375201316</v>
      </c>
      <c r="R134">
        <f t="shared" si="59"/>
        <v>2.3390914523310808</v>
      </c>
      <c r="S134">
        <f t="shared" si="60"/>
        <v>-2.5887193679389133</v>
      </c>
      <c r="T134">
        <f t="shared" si="60"/>
        <v>1.4147091582821156</v>
      </c>
      <c r="U134">
        <f t="shared" si="40"/>
        <v>0.91206324339480749</v>
      </c>
      <c r="V134">
        <f t="shared" si="40"/>
        <v>6.98679607517107E-2</v>
      </c>
      <c r="W134">
        <f t="shared" si="40"/>
        <v>0.80450763916502022</v>
      </c>
      <c r="X134">
        <f t="shared" si="57"/>
        <v>79.786576064915664</v>
      </c>
      <c r="Y134">
        <f t="shared" si="51"/>
        <v>17.752941256741568</v>
      </c>
      <c r="Z134">
        <f t="shared" si="52"/>
        <v>84</v>
      </c>
      <c r="AA134">
        <f t="shared" si="53"/>
        <v>0</v>
      </c>
    </row>
    <row r="135" spans="2:27" x14ac:dyDescent="0.25">
      <c r="B135">
        <v>50.9</v>
      </c>
      <c r="C135">
        <v>-5.8</v>
      </c>
      <c r="D135">
        <v>-2.6</v>
      </c>
      <c r="E135">
        <v>8</v>
      </c>
      <c r="F135">
        <v>84</v>
      </c>
      <c r="G135">
        <f t="shared" si="58"/>
        <v>93.327122515555089</v>
      </c>
      <c r="H135">
        <f t="shared" si="58"/>
        <v>190.11880229558793</v>
      </c>
      <c r="I135">
        <f t="shared" si="58"/>
        <v>351.42153138344702</v>
      </c>
      <c r="J135">
        <f t="shared" si="43"/>
        <v>0.38243196878046093</v>
      </c>
      <c r="K135">
        <f t="shared" si="44"/>
        <v>0.30442162645969217</v>
      </c>
      <c r="L135">
        <f t="shared" si="45"/>
        <v>0.26085244579607658</v>
      </c>
      <c r="M135">
        <f t="shared" si="46"/>
        <v>0.59445953006430696</v>
      </c>
      <c r="N135">
        <f t="shared" si="47"/>
        <v>0.57552306272121112</v>
      </c>
      <c r="O135">
        <f t="shared" si="48"/>
        <v>0.56484583030315638</v>
      </c>
      <c r="P135">
        <f t="shared" si="49"/>
        <v>74.997247657991082</v>
      </c>
      <c r="Q135">
        <f t="shared" si="50"/>
        <v>81.04954973154706</v>
      </c>
      <c r="R135">
        <f t="shared" si="59"/>
        <v>2.2951265962975329</v>
      </c>
      <c r="S135">
        <f t="shared" si="60"/>
        <v>-2.6108642578248085</v>
      </c>
      <c r="T135">
        <f t="shared" si="60"/>
        <v>1.2857057993946537</v>
      </c>
      <c r="U135">
        <f t="shared" si="40"/>
        <v>0.90847262074811697</v>
      </c>
      <c r="V135">
        <f t="shared" si="40"/>
        <v>6.844247972516998E-2</v>
      </c>
      <c r="W135">
        <f t="shared" si="40"/>
        <v>0.78341946433252041</v>
      </c>
      <c r="X135">
        <f t="shared" si="57"/>
        <v>78.413858868242983</v>
      </c>
      <c r="Y135">
        <f t="shared" si="51"/>
        <v>31.204972743907572</v>
      </c>
      <c r="Z135">
        <f t="shared" si="52"/>
        <v>84</v>
      </c>
      <c r="AA135">
        <f t="shared" si="53"/>
        <v>0</v>
      </c>
    </row>
    <row r="136" spans="2:27" x14ac:dyDescent="0.25">
      <c r="B136">
        <v>55.6</v>
      </c>
      <c r="C136">
        <v>-5.5</v>
      </c>
      <c r="D136">
        <v>-2.5</v>
      </c>
      <c r="E136">
        <v>9</v>
      </c>
      <c r="F136">
        <v>84</v>
      </c>
      <c r="G136">
        <f t="shared" si="58"/>
        <v>101.46654451121134</v>
      </c>
      <c r="H136">
        <f t="shared" si="58"/>
        <v>204.01073640356574</v>
      </c>
      <c r="I136">
        <f t="shared" si="58"/>
        <v>374.69472871039994</v>
      </c>
      <c r="J136">
        <f t="shared" si="43"/>
        <v>0.66864343490760603</v>
      </c>
      <c r="K136">
        <f t="shared" si="44"/>
        <v>0.55016118263797997</v>
      </c>
      <c r="L136">
        <f t="shared" si="45"/>
        <v>0.48725982722674521</v>
      </c>
      <c r="M136">
        <f t="shared" si="46"/>
        <v>0.66119933506591844</v>
      </c>
      <c r="N136">
        <f t="shared" si="47"/>
        <v>0.6341729858061983</v>
      </c>
      <c r="O136">
        <f t="shared" si="48"/>
        <v>0.61946070555043387</v>
      </c>
      <c r="P136">
        <f t="shared" si="49"/>
        <v>80.480919505140136</v>
      </c>
      <c r="Q136">
        <f t="shared" si="50"/>
        <v>12.383927529303145</v>
      </c>
      <c r="R136">
        <f t="shared" si="59"/>
        <v>2.5048582416027667</v>
      </c>
      <c r="S136">
        <f t="shared" si="60"/>
        <v>-2.5076808803329897</v>
      </c>
      <c r="T136">
        <f t="shared" si="60"/>
        <v>1.8999999036636694</v>
      </c>
      <c r="U136">
        <f t="shared" si="40"/>
        <v>0.92448169975185301</v>
      </c>
      <c r="V136">
        <f t="shared" si="40"/>
        <v>7.5321472877362933E-2</v>
      </c>
      <c r="W136">
        <f t="shared" si="40"/>
        <v>0.86989151473363091</v>
      </c>
      <c r="X136">
        <f t="shared" si="57"/>
        <v>84.096485251871854</v>
      </c>
      <c r="Y136">
        <f t="shared" si="51"/>
        <v>9.3094038287751864E-3</v>
      </c>
      <c r="Z136">
        <f t="shared" si="52"/>
        <v>84</v>
      </c>
      <c r="AA136">
        <f t="shared" si="53"/>
        <v>0</v>
      </c>
    </row>
    <row r="137" spans="2:27" x14ac:dyDescent="0.25">
      <c r="B137">
        <v>46.1</v>
      </c>
      <c r="C137">
        <v>-7.3</v>
      </c>
      <c r="D137">
        <v>-2.2999999999999998</v>
      </c>
      <c r="E137">
        <v>9</v>
      </c>
      <c r="F137">
        <v>84</v>
      </c>
      <c r="G137">
        <f t="shared" si="58"/>
        <v>92.051975356136822</v>
      </c>
      <c r="H137">
        <f t="shared" si="58"/>
        <v>195.00863782945871</v>
      </c>
      <c r="I137">
        <f t="shared" si="58"/>
        <v>364.59079447789924</v>
      </c>
      <c r="J137">
        <f t="shared" si="43"/>
        <v>0.33759319052080872</v>
      </c>
      <c r="K137">
        <f t="shared" si="44"/>
        <v>0.3909197342493167</v>
      </c>
      <c r="L137">
        <f t="shared" si="45"/>
        <v>0.38896627264587647</v>
      </c>
      <c r="M137">
        <f t="shared" si="46"/>
        <v>0.58360576192930058</v>
      </c>
      <c r="N137">
        <f t="shared" si="47"/>
        <v>0.59650408697271151</v>
      </c>
      <c r="O137">
        <f t="shared" si="48"/>
        <v>0.59603382573285546</v>
      </c>
      <c r="P137">
        <f t="shared" si="49"/>
        <v>77.097417020478787</v>
      </c>
      <c r="Q137">
        <f t="shared" si="50"/>
        <v>47.64565178917595</v>
      </c>
      <c r="R137">
        <f t="shared" si="59"/>
        <v>2.3433618191720651</v>
      </c>
      <c r="S137">
        <f t="shared" si="60"/>
        <v>-2.5854289252620442</v>
      </c>
      <c r="T137">
        <f t="shared" si="60"/>
        <v>1.4277691286232992</v>
      </c>
      <c r="U137">
        <f t="shared" si="40"/>
        <v>0.91240514125520589</v>
      </c>
      <c r="V137">
        <f t="shared" si="40"/>
        <v>7.0082097750695321E-2</v>
      </c>
      <c r="W137">
        <f t="shared" si="40"/>
        <v>0.80655348216491418</v>
      </c>
      <c r="X137">
        <f t="shared" si="57"/>
        <v>79.922215838051912</v>
      </c>
      <c r="Y137">
        <f t="shared" si="51"/>
        <v>16.628323671434671</v>
      </c>
      <c r="Z137">
        <f t="shared" si="52"/>
        <v>84</v>
      </c>
      <c r="AA137">
        <f t="shared" si="53"/>
        <v>0</v>
      </c>
    </row>
    <row r="138" spans="2:27" x14ac:dyDescent="0.25">
      <c r="B138">
        <v>55.6</v>
      </c>
      <c r="C138">
        <v>-6.6</v>
      </c>
      <c r="D138">
        <v>-4.5</v>
      </c>
      <c r="E138">
        <v>5</v>
      </c>
      <c r="F138">
        <v>84</v>
      </c>
      <c r="G138">
        <f t="shared" si="58"/>
        <v>91.654419645412275</v>
      </c>
      <c r="H138">
        <f t="shared" si="58"/>
        <v>186.29132563199778</v>
      </c>
      <c r="I138">
        <f t="shared" si="58"/>
        <v>348.15308626845035</v>
      </c>
      <c r="J138">
        <f t="shared" si="43"/>
        <v>0.32361369628959502</v>
      </c>
      <c r="K138">
        <f t="shared" si="44"/>
        <v>0.23671597731950134</v>
      </c>
      <c r="L138">
        <f t="shared" si="45"/>
        <v>0.22905620871526722</v>
      </c>
      <c r="M138">
        <f t="shared" si="46"/>
        <v>0.58020468428905947</v>
      </c>
      <c r="N138">
        <f t="shared" si="47"/>
        <v>0.55890419549492754</v>
      </c>
      <c r="O138">
        <f t="shared" si="48"/>
        <v>0.55701498731591848</v>
      </c>
      <c r="P138">
        <f t="shared" si="49"/>
        <v>73.904428352193221</v>
      </c>
      <c r="Q138">
        <f t="shared" si="50"/>
        <v>101.92056689600007</v>
      </c>
      <c r="R138">
        <f t="shared" si="59"/>
        <v>2.2500537820442847</v>
      </c>
      <c r="S138">
        <f t="shared" si="60"/>
        <v>-2.6329123991325023</v>
      </c>
      <c r="T138">
        <f t="shared" si="60"/>
        <v>1.1537132382178399</v>
      </c>
      <c r="U138">
        <f t="shared" si="40"/>
        <v>0.90465517412851848</v>
      </c>
      <c r="V138">
        <f t="shared" si="40"/>
        <v>6.7050037531529091E-2</v>
      </c>
      <c r="W138">
        <f t="shared" si="40"/>
        <v>0.76018850135799865</v>
      </c>
      <c r="X138">
        <f t="shared" si="57"/>
        <v>76.90969397762143</v>
      </c>
      <c r="Y138">
        <f t="shared" si="51"/>
        <v>50.272439490977817</v>
      </c>
      <c r="Z138">
        <f t="shared" si="52"/>
        <v>84</v>
      </c>
      <c r="AA138">
        <f t="shared" si="53"/>
        <v>0</v>
      </c>
    </row>
    <row r="139" spans="2:27" x14ac:dyDescent="0.25">
      <c r="B139">
        <v>55.6</v>
      </c>
      <c r="C139">
        <v>-7.3</v>
      </c>
      <c r="D139">
        <v>-2.2999999999999998</v>
      </c>
      <c r="E139">
        <v>9</v>
      </c>
      <c r="F139">
        <v>84</v>
      </c>
      <c r="G139">
        <f t="shared" si="58"/>
        <v>105.35772953628383</v>
      </c>
      <c r="H139">
        <f t="shared" si="58"/>
        <v>218.29244585085596</v>
      </c>
      <c r="I139">
        <f t="shared" si="58"/>
        <v>405.59780540916506</v>
      </c>
      <c r="J139">
        <f t="shared" si="43"/>
        <v>0.80547155017086869</v>
      </c>
      <c r="K139">
        <f t="shared" si="44"/>
        <v>0.80279561883422468</v>
      </c>
      <c r="L139">
        <f t="shared" si="45"/>
        <v>0.78789254971973866</v>
      </c>
      <c r="M139">
        <f t="shared" si="46"/>
        <v>0.6911436805171759</v>
      </c>
      <c r="N139">
        <f t="shared" si="47"/>
        <v>0.69057217328270193</v>
      </c>
      <c r="O139">
        <f t="shared" si="48"/>
        <v>0.68737864111416691</v>
      </c>
      <c r="P139">
        <f t="shared" si="49"/>
        <v>86.094561415245863</v>
      </c>
      <c r="Q139">
        <f t="shared" si="50"/>
        <v>4.3871875222367533</v>
      </c>
      <c r="R139">
        <f t="shared" si="59"/>
        <v>2.6847064963707696</v>
      </c>
      <c r="S139">
        <f t="shared" si="60"/>
        <v>-2.4173680500559342</v>
      </c>
      <c r="T139">
        <f t="shared" si="60"/>
        <v>2.4275951840785446</v>
      </c>
      <c r="U139">
        <f t="shared" ref="U139:W190" si="61">1/(1+EXP(-R139))</f>
        <v>0.93611815494585959</v>
      </c>
      <c r="V139">
        <f t="shared" si="61"/>
        <v>8.1857847723182484E-2</v>
      </c>
      <c r="W139">
        <f t="shared" si="61"/>
        <v>0.91890751476138643</v>
      </c>
      <c r="X139">
        <f t="shared" ref="X139:X170" si="62">MMULT(U139:W139, $M$2:$M$4)+$N$2</f>
        <v>87.444331247509268</v>
      </c>
      <c r="Y139">
        <f t="shared" si="51"/>
        <v>11.863417742568751</v>
      </c>
      <c r="Z139">
        <f t="shared" si="52"/>
        <v>84</v>
      </c>
      <c r="AA139">
        <f t="shared" si="53"/>
        <v>0</v>
      </c>
    </row>
    <row r="140" spans="2:27" x14ac:dyDescent="0.25">
      <c r="B140">
        <v>60.4</v>
      </c>
      <c r="C140">
        <v>-7.9</v>
      </c>
      <c r="D140">
        <v>-2.5</v>
      </c>
      <c r="E140">
        <v>8</v>
      </c>
      <c r="F140">
        <v>84</v>
      </c>
      <c r="G140">
        <f t="shared" ref="G140:I183" si="63">SUMPRODUCT($B140:$E140, INDEX($B$2:$E$4, G$10, 0))+ INDEX($F$2:$F$4, G$10, 1)</f>
        <v>110.88982496469258</v>
      </c>
      <c r="H140">
        <f t="shared" si="63"/>
        <v>229.44063180660785</v>
      </c>
      <c r="I140">
        <f t="shared" si="63"/>
        <v>427.40106338466103</v>
      </c>
      <c r="J140">
        <f t="shared" ref="J140:J182" si="64">(G140-G$7)/(G$6-G$7)*2-1</f>
        <v>1</v>
      </c>
      <c r="K140">
        <f t="shared" ref="K140:K182" si="65">(H140-H$7)/(H$6-H$7)*2-1</f>
        <v>1</v>
      </c>
      <c r="L140">
        <f t="shared" ref="L140:L182" si="66">(I140-I$7)/(I$6-I$7)*2-1</f>
        <v>1</v>
      </c>
      <c r="M140">
        <f t="shared" ref="M140:M190" si="67">1/(1+EXP(-J140))</f>
        <v>0.7310585786300049</v>
      </c>
      <c r="N140">
        <f t="shared" ref="N140:N190" si="68">1/(1+EXP(-K140))</f>
        <v>0.7310585786300049</v>
      </c>
      <c r="O140">
        <f t="shared" ref="O140:O190" si="69">1/(1+EXP(-L140))</f>
        <v>0.7310585786300049</v>
      </c>
      <c r="P140">
        <f t="shared" ref="P140:P190" si="70">MMULT(M140:O140, $G$2:$G$4)+$H$2</f>
        <v>90.108393082017827</v>
      </c>
      <c r="Q140">
        <f t="shared" ref="Q140:Q190" si="71">(F140-P140)^2</f>
        <v>37.312466044443241</v>
      </c>
      <c r="R140">
        <f t="shared" si="59"/>
        <v>2.8293120152413929</v>
      </c>
      <c r="S140">
        <f t="shared" si="60"/>
        <v>-2.3457721155236624</v>
      </c>
      <c r="T140">
        <f t="shared" si="60"/>
        <v>2.8513317658497055</v>
      </c>
      <c r="U140">
        <f t="shared" si="61"/>
        <v>0.94423938980398758</v>
      </c>
      <c r="V140">
        <f t="shared" si="61"/>
        <v>8.74024144274681E-2</v>
      </c>
      <c r="W140">
        <f t="shared" si="61"/>
        <v>0.94538748264056371</v>
      </c>
      <c r="X140">
        <f t="shared" si="62"/>
        <v>89.347894706755469</v>
      </c>
      <c r="Y140">
        <f t="shared" ref="Y140:Y182" si="72">(F140-X140)^2</f>
        <v>28.599977794543157</v>
      </c>
      <c r="Z140">
        <f t="shared" ref="Z140:Z190" si="73">IF(X140&lt;$W$6, 39, IF(X140&lt;$W$7, 69, 84))</f>
        <v>84</v>
      </c>
      <c r="AA140">
        <f t="shared" ref="AA140:AA182" si="74">IF(F140=Z140, 0, 1)</f>
        <v>0</v>
      </c>
    </row>
    <row r="141" spans="2:27" x14ac:dyDescent="0.25">
      <c r="B141">
        <v>60.4</v>
      </c>
      <c r="C141">
        <v>-5.7</v>
      </c>
      <c r="D141">
        <v>-3.3</v>
      </c>
      <c r="E141">
        <v>5</v>
      </c>
      <c r="F141">
        <v>84</v>
      </c>
      <c r="G141">
        <f t="shared" si="63"/>
        <v>99.188718545650431</v>
      </c>
      <c r="H141">
        <f t="shared" si="63"/>
        <v>196.99865671616328</v>
      </c>
      <c r="I141">
        <f t="shared" si="63"/>
        <v>363.9612967744809</v>
      </c>
      <c r="J141">
        <f t="shared" si="64"/>
        <v>0.58854684948254921</v>
      </c>
      <c r="K141">
        <f t="shared" si="65"/>
        <v>0.42612191374456465</v>
      </c>
      <c r="L141">
        <f t="shared" si="66"/>
        <v>0.38284236432999985</v>
      </c>
      <c r="M141">
        <f t="shared" si="67"/>
        <v>0.6430316560710666</v>
      </c>
      <c r="N141">
        <f t="shared" si="68"/>
        <v>0.60494723802352746</v>
      </c>
      <c r="O141">
        <f t="shared" si="69"/>
        <v>0.59455846331859175</v>
      </c>
      <c r="P141">
        <f t="shared" si="70"/>
        <v>78.072351242160991</v>
      </c>
      <c r="Q141">
        <f t="shared" si="71"/>
        <v>35.137019796310348</v>
      </c>
      <c r="R141">
        <f t="shared" si="59"/>
        <v>2.4206104688880936</v>
      </c>
      <c r="S141">
        <f t="shared" si="60"/>
        <v>-2.5495850315045079</v>
      </c>
      <c r="T141">
        <f t="shared" si="60"/>
        <v>1.6530043952496634</v>
      </c>
      <c r="U141">
        <f t="shared" si="61"/>
        <v>0.91838551304472171</v>
      </c>
      <c r="V141">
        <f t="shared" si="61"/>
        <v>7.245436826104229E-2</v>
      </c>
      <c r="W141">
        <f t="shared" si="61"/>
        <v>0.8392966897098908</v>
      </c>
      <c r="X141">
        <f t="shared" si="62"/>
        <v>82.064928105477733</v>
      </c>
      <c r="Y141">
        <f t="shared" si="72"/>
        <v>3.7445032369699942</v>
      </c>
      <c r="Z141">
        <f t="shared" si="73"/>
        <v>84</v>
      </c>
      <c r="AA141">
        <f t="shared" si="74"/>
        <v>0</v>
      </c>
    </row>
    <row r="142" spans="2:27" x14ac:dyDescent="0.25">
      <c r="B142">
        <v>41.3</v>
      </c>
      <c r="C142">
        <v>-6</v>
      </c>
      <c r="D142">
        <v>-2.7</v>
      </c>
      <c r="E142">
        <v>8</v>
      </c>
      <c r="F142">
        <v>84</v>
      </c>
      <c r="G142">
        <f t="shared" si="63"/>
        <v>80.054458029304243</v>
      </c>
      <c r="H142">
        <f t="shared" si="63"/>
        <v>167.60478303667702</v>
      </c>
      <c r="I142">
        <f t="shared" si="63"/>
        <v>312.4255635166723</v>
      </c>
      <c r="J142">
        <f t="shared" si="64"/>
        <v>-8.4282837756273099E-2</v>
      </c>
      <c r="K142">
        <f t="shared" si="65"/>
        <v>-9.3837180231375772E-2</v>
      </c>
      <c r="L142">
        <f t="shared" si="66"/>
        <v>-0.1185099102668794</v>
      </c>
      <c r="M142">
        <f t="shared" si="67"/>
        <v>0.47894175485877921</v>
      </c>
      <c r="N142">
        <f t="shared" si="68"/>
        <v>0.47655790386971697</v>
      </c>
      <c r="O142">
        <f t="shared" si="69"/>
        <v>0.47040714930510852</v>
      </c>
      <c r="P142">
        <f t="shared" si="70"/>
        <v>65.586146915328086</v>
      </c>
      <c r="Q142">
        <f t="shared" si="71"/>
        <v>339.06998542388135</v>
      </c>
      <c r="R142">
        <f t="shared" si="59"/>
        <v>1.9351829511714624</v>
      </c>
      <c r="S142">
        <f t="shared" si="60"/>
        <v>-2.7879318383488014</v>
      </c>
      <c r="T142">
        <f t="shared" si="60"/>
        <v>0.23146784672883847</v>
      </c>
      <c r="U142">
        <f t="shared" si="61"/>
        <v>0.87382198522879917</v>
      </c>
      <c r="V142">
        <f t="shared" si="61"/>
        <v>5.7979811235616664E-2</v>
      </c>
      <c r="W142">
        <f t="shared" si="61"/>
        <v>0.55760997518753774</v>
      </c>
      <c r="X142">
        <f t="shared" si="62"/>
        <v>63.932914032688203</v>
      </c>
      <c r="Y142">
        <f t="shared" si="72"/>
        <v>402.68793921948208</v>
      </c>
      <c r="Z142">
        <f t="shared" si="73"/>
        <v>69</v>
      </c>
      <c r="AA142">
        <f t="shared" si="74"/>
        <v>1</v>
      </c>
    </row>
    <row r="143" spans="2:27" x14ac:dyDescent="0.25">
      <c r="B143">
        <v>50.9</v>
      </c>
      <c r="C143">
        <v>-3.5</v>
      </c>
      <c r="D143">
        <v>-0.6</v>
      </c>
      <c r="E143">
        <v>7</v>
      </c>
      <c r="F143">
        <v>84</v>
      </c>
      <c r="G143">
        <f t="shared" si="63"/>
        <v>91.216199451602819</v>
      </c>
      <c r="H143">
        <f t="shared" si="63"/>
        <v>178.29660381308307</v>
      </c>
      <c r="I143">
        <f t="shared" si="63"/>
        <v>323.16737807570303</v>
      </c>
      <c r="J143">
        <f t="shared" si="64"/>
        <v>0.30820429200712129</v>
      </c>
      <c r="K143">
        <f t="shared" si="65"/>
        <v>9.5294388627920945E-2</v>
      </c>
      <c r="L143">
        <f t="shared" si="66"/>
        <v>-1.4010899153033773E-2</v>
      </c>
      <c r="M143">
        <f t="shared" si="67"/>
        <v>0.57644688877496608</v>
      </c>
      <c r="N143">
        <f t="shared" si="68"/>
        <v>0.52380558496585605</v>
      </c>
      <c r="O143">
        <f t="shared" si="69"/>
        <v>0.49649733251090206</v>
      </c>
      <c r="P143">
        <f t="shared" si="70"/>
        <v>69.660888321034506</v>
      </c>
      <c r="Q143">
        <f t="shared" si="71"/>
        <v>205.61012374184463</v>
      </c>
      <c r="R143">
        <f t="shared" si="59"/>
        <v>2.1341050489296021</v>
      </c>
      <c r="S143">
        <f t="shared" si="60"/>
        <v>-2.6923382741113207</v>
      </c>
      <c r="T143">
        <f t="shared" si="60"/>
        <v>0.81306783122047488</v>
      </c>
      <c r="U143">
        <f t="shared" si="61"/>
        <v>0.89417408495095085</v>
      </c>
      <c r="V143">
        <f t="shared" si="61"/>
        <v>6.3426973639638937E-2</v>
      </c>
      <c r="W143">
        <f t="shared" si="61"/>
        <v>0.69276285496790646</v>
      </c>
      <c r="X143">
        <f t="shared" si="62"/>
        <v>72.566922248764413</v>
      </c>
      <c r="Y143">
        <f t="shared" si="72"/>
        <v>130.71526686579818</v>
      </c>
      <c r="Z143">
        <f t="shared" si="73"/>
        <v>69</v>
      </c>
      <c r="AA143">
        <f t="shared" si="74"/>
        <v>1</v>
      </c>
    </row>
    <row r="144" spans="2:27" x14ac:dyDescent="0.25">
      <c r="B144">
        <v>60.4</v>
      </c>
      <c r="C144">
        <v>-6.4</v>
      </c>
      <c r="D144">
        <v>-2.4</v>
      </c>
      <c r="E144">
        <v>7</v>
      </c>
      <c r="F144">
        <v>84</v>
      </c>
      <c r="G144">
        <f t="shared" si="63"/>
        <v>106.29036752966093</v>
      </c>
      <c r="H144">
        <f t="shared" si="63"/>
        <v>214.65826450067868</v>
      </c>
      <c r="I144">
        <f t="shared" si="63"/>
        <v>396.75567368708664</v>
      </c>
      <c r="J144">
        <f t="shared" si="64"/>
        <v>0.83826646946523509</v>
      </c>
      <c r="K144">
        <f t="shared" si="65"/>
        <v>0.73850924192497125</v>
      </c>
      <c r="L144">
        <f t="shared" si="66"/>
        <v>0.70187411996396221</v>
      </c>
      <c r="M144">
        <f t="shared" si="67"/>
        <v>0.69809998887241498</v>
      </c>
      <c r="N144">
        <f t="shared" si="68"/>
        <v>0.67666978251597043</v>
      </c>
      <c r="O144">
        <f t="shared" si="69"/>
        <v>0.66860315763750444</v>
      </c>
      <c r="P144">
        <f t="shared" si="70"/>
        <v>84.798238277861998</v>
      </c>
      <c r="Q144">
        <f t="shared" si="71"/>
        <v>0.63718434824408809</v>
      </c>
      <c r="R144">
        <f t="shared" si="59"/>
        <v>2.6546807594959905</v>
      </c>
      <c r="S144">
        <f t="shared" si="60"/>
        <v>-2.4331881410852985</v>
      </c>
      <c r="T144">
        <f t="shared" si="60"/>
        <v>2.3391619619671564</v>
      </c>
      <c r="U144">
        <f t="shared" si="61"/>
        <v>0.93429890117676317</v>
      </c>
      <c r="V144">
        <f t="shared" si="61"/>
        <v>8.0676692947768941E-2</v>
      </c>
      <c r="W144">
        <f t="shared" si="61"/>
        <v>0.91206889837713634</v>
      </c>
      <c r="X144">
        <f t="shared" si="62"/>
        <v>86.965278268220814</v>
      </c>
      <c r="Y144">
        <f t="shared" si="72"/>
        <v>8.7928752079826307</v>
      </c>
      <c r="Z144">
        <f t="shared" si="73"/>
        <v>84</v>
      </c>
      <c r="AA144">
        <f t="shared" si="74"/>
        <v>0</v>
      </c>
    </row>
    <row r="145" spans="2:27" x14ac:dyDescent="0.25">
      <c r="B145">
        <v>46.1</v>
      </c>
      <c r="C145">
        <v>-6.3</v>
      </c>
      <c r="D145">
        <v>-2.5</v>
      </c>
      <c r="E145">
        <v>8</v>
      </c>
      <c r="F145">
        <v>84</v>
      </c>
      <c r="G145">
        <f t="shared" si="63"/>
        <v>87.779355734041076</v>
      </c>
      <c r="H145">
        <f t="shared" si="63"/>
        <v>182.52948439520119</v>
      </c>
      <c r="I145">
        <f t="shared" si="63"/>
        <v>339.64674365368569</v>
      </c>
      <c r="J145">
        <f t="shared" si="64"/>
        <v>0.18735245759207753</v>
      </c>
      <c r="K145">
        <f t="shared" si="65"/>
        <v>0.17017137749932987</v>
      </c>
      <c r="L145">
        <f t="shared" si="66"/>
        <v>0.14630441789318849</v>
      </c>
      <c r="M145">
        <f t="shared" si="67"/>
        <v>0.54670158843029115</v>
      </c>
      <c r="N145">
        <f t="shared" si="68"/>
        <v>0.54244047677432294</v>
      </c>
      <c r="O145">
        <f t="shared" si="69"/>
        <v>0.53651100124947615</v>
      </c>
      <c r="P145">
        <f t="shared" si="70"/>
        <v>71.896447155719756</v>
      </c>
      <c r="Q145">
        <f t="shared" si="71"/>
        <v>146.49599145428439</v>
      </c>
      <c r="R145">
        <f t="shared" si="59"/>
        <v>2.1679459227421862</v>
      </c>
      <c r="S145">
        <f t="shared" si="60"/>
        <v>-2.6729735351903363</v>
      </c>
      <c r="T145">
        <f t="shared" si="60"/>
        <v>0.91341518776219566</v>
      </c>
      <c r="U145">
        <f t="shared" si="61"/>
        <v>0.89733388746673459</v>
      </c>
      <c r="V145">
        <f t="shared" si="61"/>
        <v>6.4587087944227295E-2</v>
      </c>
      <c r="W145">
        <f t="shared" si="61"/>
        <v>0.71369850712318117</v>
      </c>
      <c r="X145">
        <f t="shared" si="62"/>
        <v>73.91515081954762</v>
      </c>
      <c r="Y145">
        <f t="shared" si="72"/>
        <v>101.70418299247105</v>
      </c>
      <c r="Z145">
        <f t="shared" si="73"/>
        <v>84</v>
      </c>
      <c r="AA145">
        <f t="shared" si="74"/>
        <v>0</v>
      </c>
    </row>
    <row r="146" spans="2:27" x14ac:dyDescent="0.25">
      <c r="B146">
        <v>55.6</v>
      </c>
      <c r="C146">
        <v>-7.9</v>
      </c>
      <c r="D146">
        <v>-4.5999999999999996</v>
      </c>
      <c r="E146">
        <v>5</v>
      </c>
      <c r="F146">
        <v>84</v>
      </c>
      <c r="G146">
        <f t="shared" si="63"/>
        <v>93.946312686375506</v>
      </c>
      <c r="H146">
        <f t="shared" si="63"/>
        <v>195.46194331264496</v>
      </c>
      <c r="I146">
        <f t="shared" si="63"/>
        <v>368.49001624010486</v>
      </c>
      <c r="J146">
        <f t="shared" si="64"/>
        <v>0.40420493087735254</v>
      </c>
      <c r="K146">
        <f t="shared" si="65"/>
        <v>0.39893842245972233</v>
      </c>
      <c r="L146">
        <f t="shared" si="66"/>
        <v>0.42689885992197274</v>
      </c>
      <c r="M146">
        <f t="shared" si="67"/>
        <v>0.59969751938671645</v>
      </c>
      <c r="N146">
        <f t="shared" si="68"/>
        <v>0.59843257800134153</v>
      </c>
      <c r="O146">
        <f t="shared" si="69"/>
        <v>0.60513290219459515</v>
      </c>
      <c r="P146">
        <f t="shared" si="70"/>
        <v>77.845597380196509</v>
      </c>
      <c r="Q146">
        <f t="shared" si="71"/>
        <v>37.876671606644081</v>
      </c>
      <c r="R146">
        <f t="shared" si="59"/>
        <v>2.3749686257649643</v>
      </c>
      <c r="S146">
        <f t="shared" ref="S146:T165" si="75">SUMPRODUCT($M146:$O146, INDEX($I$2:$K$4, S$10, 0))+INDEX($L$2:$L$4, S$10, 1)</f>
        <v>-2.5700995155727</v>
      </c>
      <c r="T146">
        <f t="shared" si="75"/>
        <v>1.5201973706642971</v>
      </c>
      <c r="U146">
        <f t="shared" si="61"/>
        <v>0.91489851225116725</v>
      </c>
      <c r="V146">
        <f t="shared" si="61"/>
        <v>7.1087732365923195E-2</v>
      </c>
      <c r="W146">
        <f t="shared" si="61"/>
        <v>0.82056754258742093</v>
      </c>
      <c r="X146">
        <f t="shared" si="62"/>
        <v>80.837994665222425</v>
      </c>
      <c r="Y146">
        <f t="shared" si="72"/>
        <v>9.9982777371618461</v>
      </c>
      <c r="Z146">
        <f t="shared" si="73"/>
        <v>84</v>
      </c>
      <c r="AA146">
        <f t="shared" si="74"/>
        <v>0</v>
      </c>
    </row>
    <row r="147" spans="2:27" x14ac:dyDescent="0.25">
      <c r="B147">
        <v>55.6</v>
      </c>
      <c r="C147">
        <v>-5.5</v>
      </c>
      <c r="D147">
        <v>-2.5</v>
      </c>
      <c r="E147">
        <v>7</v>
      </c>
      <c r="F147">
        <v>84</v>
      </c>
      <c r="G147">
        <f t="shared" si="63"/>
        <v>97.621867641892507</v>
      </c>
      <c r="H147">
        <f t="shared" si="63"/>
        <v>195.75295940832765</v>
      </c>
      <c r="I147">
        <f t="shared" si="63"/>
        <v>360.58480349874878</v>
      </c>
      <c r="J147">
        <f t="shared" si="64"/>
        <v>0.53345071432620506</v>
      </c>
      <c r="K147">
        <f t="shared" si="65"/>
        <v>0.40408631372079129</v>
      </c>
      <c r="L147">
        <f t="shared" si="66"/>
        <v>0.34999500819593576</v>
      </c>
      <c r="M147">
        <f t="shared" si="67"/>
        <v>0.63028757605921981</v>
      </c>
      <c r="N147">
        <f t="shared" si="68"/>
        <v>0.59966904376740193</v>
      </c>
      <c r="O147">
        <f t="shared" si="69"/>
        <v>0.58661636841732467</v>
      </c>
      <c r="P147">
        <f t="shared" si="70"/>
        <v>77.330292635518774</v>
      </c>
      <c r="Q147">
        <f t="shared" si="71"/>
        <v>44.484996327815104</v>
      </c>
      <c r="R147">
        <f t="shared" si="59"/>
        <v>2.3903559499141922</v>
      </c>
      <c r="S147">
        <f t="shared" si="75"/>
        <v>-2.5643428861375184</v>
      </c>
      <c r="T147">
        <f t="shared" si="75"/>
        <v>1.5644686014666043</v>
      </c>
      <c r="U147">
        <f t="shared" si="61"/>
        <v>0.91608893402477432</v>
      </c>
      <c r="V147">
        <f t="shared" si="61"/>
        <v>7.1468807024062511E-2</v>
      </c>
      <c r="W147">
        <f t="shared" si="61"/>
        <v>0.82699363338244491</v>
      </c>
      <c r="X147">
        <f t="shared" si="62"/>
        <v>81.255908827594055</v>
      </c>
      <c r="Y147">
        <f t="shared" si="72"/>
        <v>7.5300363624762321</v>
      </c>
      <c r="Z147">
        <f t="shared" si="73"/>
        <v>84</v>
      </c>
      <c r="AA147">
        <f t="shared" si="74"/>
        <v>0</v>
      </c>
    </row>
    <row r="148" spans="2:27" x14ac:dyDescent="0.25">
      <c r="B148">
        <v>55.6</v>
      </c>
      <c r="C148">
        <v>-7.4</v>
      </c>
      <c r="D148">
        <v>-2.6</v>
      </c>
      <c r="E148">
        <v>7</v>
      </c>
      <c r="F148">
        <v>84</v>
      </c>
      <c r="G148">
        <f t="shared" si="63"/>
        <v>101.06943856108285</v>
      </c>
      <c r="H148">
        <f t="shared" si="63"/>
        <v>209.37216047196364</v>
      </c>
      <c r="I148">
        <f t="shared" si="63"/>
        <v>390.68222483068615</v>
      </c>
      <c r="J148">
        <f t="shared" si="64"/>
        <v>0.65467975588288607</v>
      </c>
      <c r="K148">
        <f t="shared" si="65"/>
        <v>0.64500139428965131</v>
      </c>
      <c r="L148">
        <f t="shared" si="66"/>
        <v>0.64279011734442371</v>
      </c>
      <c r="M148">
        <f t="shared" si="67"/>
        <v>0.65806425874504748</v>
      </c>
      <c r="N148">
        <f t="shared" si="68"/>
        <v>0.65588315589967228</v>
      </c>
      <c r="O148">
        <f t="shared" si="69"/>
        <v>0.65538389782516338</v>
      </c>
      <c r="P148">
        <f t="shared" si="70"/>
        <v>82.953468001073901</v>
      </c>
      <c r="Q148">
        <f t="shared" si="71"/>
        <v>1.0952292247762565</v>
      </c>
      <c r="R148">
        <f t="shared" si="59"/>
        <v>2.5684597381571619</v>
      </c>
      <c r="S148">
        <f t="shared" si="75"/>
        <v>-2.4747781336868555</v>
      </c>
      <c r="T148">
        <f t="shared" si="75"/>
        <v>2.0870037493458504</v>
      </c>
      <c r="U148">
        <f t="shared" si="61"/>
        <v>0.92880390994901729</v>
      </c>
      <c r="V148">
        <f t="shared" si="61"/>
        <v>7.7645350367529675E-2</v>
      </c>
      <c r="W148">
        <f t="shared" si="61"/>
        <v>0.88963358001650017</v>
      </c>
      <c r="X148">
        <f t="shared" si="62"/>
        <v>85.429106694322584</v>
      </c>
      <c r="Y148">
        <f t="shared" si="72"/>
        <v>2.0423459437576246</v>
      </c>
      <c r="Z148">
        <f t="shared" si="73"/>
        <v>84</v>
      </c>
      <c r="AA148">
        <f t="shared" si="74"/>
        <v>0</v>
      </c>
    </row>
    <row r="149" spans="2:27" x14ac:dyDescent="0.25">
      <c r="B149">
        <v>46.1</v>
      </c>
      <c r="C149">
        <v>-6.3</v>
      </c>
      <c r="D149">
        <v>-2.6</v>
      </c>
      <c r="E149">
        <v>7</v>
      </c>
      <c r="F149">
        <v>84</v>
      </c>
      <c r="G149">
        <f t="shared" si="63"/>
        <v>85.644941604186116</v>
      </c>
      <c r="H149">
        <f t="shared" si="63"/>
        <v>177.93261624842026</v>
      </c>
      <c r="I149">
        <f t="shared" si="63"/>
        <v>331.78097973890181</v>
      </c>
      <c r="J149">
        <f t="shared" si="64"/>
        <v>0.11229875012313228</v>
      </c>
      <c r="K149">
        <f t="shared" si="65"/>
        <v>8.8855678085572043E-2</v>
      </c>
      <c r="L149">
        <f t="shared" si="66"/>
        <v>6.9784334043960561E-2</v>
      </c>
      <c r="M149">
        <f t="shared" si="67"/>
        <v>0.52804522051236269</v>
      </c>
      <c r="N149">
        <f t="shared" si="68"/>
        <v>0.52219931553002341</v>
      </c>
      <c r="O149">
        <f t="shared" si="69"/>
        <v>0.5174390069682282</v>
      </c>
      <c r="P149">
        <f t="shared" si="70"/>
        <v>70.051325634347108</v>
      </c>
      <c r="Q149">
        <f t="shared" si="71"/>
        <v>194.56551655902209</v>
      </c>
      <c r="R149">
        <f t="shared" si="59"/>
        <v>2.100395703166801</v>
      </c>
      <c r="S149">
        <f t="shared" si="75"/>
        <v>-2.7063735622458145</v>
      </c>
      <c r="T149">
        <f t="shared" si="75"/>
        <v>0.71548230727027295</v>
      </c>
      <c r="U149">
        <f t="shared" si="61"/>
        <v>0.89094163310819685</v>
      </c>
      <c r="V149">
        <f t="shared" si="61"/>
        <v>6.2598312650190321E-2</v>
      </c>
      <c r="W149">
        <f t="shared" si="61"/>
        <v>0.67161141566639726</v>
      </c>
      <c r="X149">
        <f t="shared" si="62"/>
        <v>71.215808453826398</v>
      </c>
      <c r="Y149">
        <f t="shared" si="72"/>
        <v>163.43555348925659</v>
      </c>
      <c r="Z149">
        <f t="shared" si="73"/>
        <v>69</v>
      </c>
      <c r="AA149">
        <f t="shared" si="74"/>
        <v>1</v>
      </c>
    </row>
    <row r="150" spans="2:27" x14ac:dyDescent="0.25">
      <c r="B150">
        <v>55.6</v>
      </c>
      <c r="C150">
        <v>-6.5</v>
      </c>
      <c r="D150">
        <v>-2.5</v>
      </c>
      <c r="E150">
        <v>8</v>
      </c>
      <c r="F150">
        <v>84</v>
      </c>
      <c r="G150">
        <f t="shared" si="63"/>
        <v>101.47033587359712</v>
      </c>
      <c r="H150">
        <f t="shared" si="63"/>
        <v>207.29615354426136</v>
      </c>
      <c r="I150">
        <f t="shared" si="63"/>
        <v>383.90725170504578</v>
      </c>
      <c r="J150">
        <f t="shared" si="64"/>
        <v>0.6687767528984454</v>
      </c>
      <c r="K150">
        <f t="shared" si="65"/>
        <v>0.60827814056045049</v>
      </c>
      <c r="L150">
        <f t="shared" si="66"/>
        <v>0.576881514280978</v>
      </c>
      <c r="M150">
        <f t="shared" si="67"/>
        <v>0.66122919962369986</v>
      </c>
      <c r="N150">
        <f t="shared" si="68"/>
        <v>0.64754792268214878</v>
      </c>
      <c r="O150">
        <f t="shared" si="69"/>
        <v>0.64034952758674979</v>
      </c>
      <c r="P150">
        <f t="shared" si="70"/>
        <v>81.965917416460044</v>
      </c>
      <c r="Q150">
        <f t="shared" si="71"/>
        <v>4.1374919566605808</v>
      </c>
      <c r="R150">
        <f t="shared" si="59"/>
        <v>2.5448709981817013</v>
      </c>
      <c r="S150">
        <f t="shared" si="75"/>
        <v>-2.4871210710906779</v>
      </c>
      <c r="T150">
        <f t="shared" si="75"/>
        <v>2.017585269502101</v>
      </c>
      <c r="U150">
        <f t="shared" si="61"/>
        <v>0.92722818717883948</v>
      </c>
      <c r="V150">
        <f t="shared" si="61"/>
        <v>7.6765987144482559E-2</v>
      </c>
      <c r="W150">
        <f t="shared" si="61"/>
        <v>0.88263108989797956</v>
      </c>
      <c r="X150">
        <f t="shared" si="62"/>
        <v>84.953940410744067</v>
      </c>
      <c r="Y150">
        <f t="shared" si="72"/>
        <v>0.91000230725056008</v>
      </c>
      <c r="Z150">
        <f t="shared" si="73"/>
        <v>84</v>
      </c>
      <c r="AA150">
        <f t="shared" si="74"/>
        <v>0</v>
      </c>
    </row>
    <row r="151" spans="2:27" x14ac:dyDescent="0.25">
      <c r="B151">
        <v>50.9</v>
      </c>
      <c r="C151">
        <v>-7.3</v>
      </c>
      <c r="D151">
        <v>-2.5</v>
      </c>
      <c r="E151">
        <v>8</v>
      </c>
      <c r="F151">
        <v>84</v>
      </c>
      <c r="G151">
        <f t="shared" si="63"/>
        <v>96.42839290631845</v>
      </c>
      <c r="H151">
        <f t="shared" si="63"/>
        <v>201.7082404022218</v>
      </c>
      <c r="I151">
        <f t="shared" si="63"/>
        <v>376.63356109311241</v>
      </c>
      <c r="J151">
        <f t="shared" si="64"/>
        <v>0.49148383338101609</v>
      </c>
      <c r="K151">
        <f t="shared" si="65"/>
        <v>0.509431479986453</v>
      </c>
      <c r="L151">
        <f t="shared" si="66"/>
        <v>0.50612126498435583</v>
      </c>
      <c r="M151">
        <f t="shared" si="67"/>
        <v>0.62045592321849541</v>
      </c>
      <c r="N151">
        <f t="shared" si="68"/>
        <v>0.62467319065220162</v>
      </c>
      <c r="O151">
        <f t="shared" si="69"/>
        <v>0.62389676919599601</v>
      </c>
      <c r="P151">
        <f t="shared" si="70"/>
        <v>79.880865320043995</v>
      </c>
      <c r="Q151">
        <f t="shared" si="71"/>
        <v>16.96727051161626</v>
      </c>
      <c r="R151">
        <f t="shared" si="59"/>
        <v>2.4515826666599123</v>
      </c>
      <c r="S151">
        <f t="shared" si="75"/>
        <v>-2.5322969841976781</v>
      </c>
      <c r="T151">
        <f t="shared" si="75"/>
        <v>1.7446798750442873</v>
      </c>
      <c r="U151">
        <f t="shared" si="61"/>
        <v>0.92067711115946194</v>
      </c>
      <c r="V151">
        <f t="shared" si="61"/>
        <v>7.3624829087021282E-2</v>
      </c>
      <c r="W151">
        <f t="shared" si="61"/>
        <v>0.85128052151539191</v>
      </c>
      <c r="X151">
        <f t="shared" si="62"/>
        <v>82.860867154377331</v>
      </c>
      <c r="Y151">
        <f t="shared" si="72"/>
        <v>1.297623639976399</v>
      </c>
      <c r="Z151">
        <f t="shared" si="73"/>
        <v>84</v>
      </c>
      <c r="AA151">
        <f t="shared" si="74"/>
        <v>0</v>
      </c>
    </row>
    <row r="152" spans="2:27" x14ac:dyDescent="0.25">
      <c r="B152">
        <v>60.4</v>
      </c>
      <c r="C152">
        <v>-5.7</v>
      </c>
      <c r="D152">
        <v>-3.8</v>
      </c>
      <c r="E152">
        <v>3</v>
      </c>
      <c r="F152">
        <v>84</v>
      </c>
      <c r="G152">
        <f t="shared" si="63"/>
        <v>94.283663200353814</v>
      </c>
      <c r="H152">
        <f t="shared" si="63"/>
        <v>186.40098147511571</v>
      </c>
      <c r="I152">
        <f t="shared" si="63"/>
        <v>345.79736501803831</v>
      </c>
      <c r="J152">
        <f t="shared" si="64"/>
        <v>0.41606739300992235</v>
      </c>
      <c r="K152">
        <f t="shared" si="65"/>
        <v>0.23865572005155777</v>
      </c>
      <c r="L152">
        <f t="shared" si="66"/>
        <v>0.2061391736300755</v>
      </c>
      <c r="M152">
        <f t="shared" si="67"/>
        <v>0.60254182964599878</v>
      </c>
      <c r="N152">
        <f t="shared" si="68"/>
        <v>0.55938234606142379</v>
      </c>
      <c r="O152">
        <f t="shared" si="69"/>
        <v>0.55135307501161346</v>
      </c>
      <c r="P152">
        <f t="shared" si="70"/>
        <v>73.924939698382119</v>
      </c>
      <c r="Q152">
        <f t="shared" si="71"/>
        <v>101.5068400812366</v>
      </c>
      <c r="R152">
        <f t="shared" si="59"/>
        <v>2.2699839481683082</v>
      </c>
      <c r="S152">
        <f t="shared" si="75"/>
        <v>-2.6241304550708833</v>
      </c>
      <c r="T152">
        <f t="shared" si="75"/>
        <v>1.2116122194712293</v>
      </c>
      <c r="U152">
        <f t="shared" si="61"/>
        <v>0.90636042543285811</v>
      </c>
      <c r="V152">
        <f t="shared" si="61"/>
        <v>6.7601479274348869E-2</v>
      </c>
      <c r="W152">
        <f t="shared" si="61"/>
        <v>0.77058408838614167</v>
      </c>
      <c r="X152">
        <f t="shared" si="62"/>
        <v>77.580325592428977</v>
      </c>
      <c r="Y152">
        <f t="shared" si="72"/>
        <v>41.212219499222364</v>
      </c>
      <c r="Z152">
        <f t="shared" si="73"/>
        <v>84</v>
      </c>
      <c r="AA152">
        <f t="shared" si="74"/>
        <v>0</v>
      </c>
    </row>
    <row r="153" spans="2:27" x14ac:dyDescent="0.25">
      <c r="B153">
        <v>55.6</v>
      </c>
      <c r="C153">
        <v>-7.4</v>
      </c>
      <c r="D153">
        <v>-2.5</v>
      </c>
      <c r="E153">
        <v>7</v>
      </c>
      <c r="F153">
        <v>84</v>
      </c>
      <c r="G153">
        <f t="shared" si="63"/>
        <v>101.2815142562784</v>
      </c>
      <c r="H153">
        <f t="shared" si="63"/>
        <v>209.84014012112553</v>
      </c>
      <c r="I153">
        <f t="shared" si="63"/>
        <v>391.49302613964443</v>
      </c>
      <c r="J153">
        <f t="shared" si="64"/>
        <v>0.66213710306113116</v>
      </c>
      <c r="K153">
        <f t="shared" si="65"/>
        <v>0.6532796592448149</v>
      </c>
      <c r="L153">
        <f t="shared" si="66"/>
        <v>0.65067779167824669</v>
      </c>
      <c r="M153">
        <f t="shared" si="67"/>
        <v>0.65974029548778057</v>
      </c>
      <c r="N153">
        <f t="shared" si="68"/>
        <v>0.65774914534904561</v>
      </c>
      <c r="O153">
        <f t="shared" si="69"/>
        <v>0.65716318522053496</v>
      </c>
      <c r="P153">
        <f t="shared" si="70"/>
        <v>83.12407246011324</v>
      </c>
      <c r="Q153">
        <f t="shared" si="71"/>
        <v>0.76724905513207164</v>
      </c>
      <c r="R153">
        <f t="shared" ref="R153:R184" si="76">SUMPRODUCT($M153:$O153, INDEX($I$2:$K$4, R$10, 0))+INDEX($L$2:$L$4, R$10, 1)</f>
        <v>2.5746606625309152</v>
      </c>
      <c r="S153">
        <f t="shared" si="75"/>
        <v>-2.4717096395750873</v>
      </c>
      <c r="T153">
        <f t="shared" si="75"/>
        <v>2.1051745551236811</v>
      </c>
      <c r="U153">
        <f t="shared" si="61"/>
        <v>0.92921287102749961</v>
      </c>
      <c r="V153">
        <f t="shared" si="61"/>
        <v>7.7865390326848305E-2</v>
      </c>
      <c r="W153">
        <f t="shared" si="61"/>
        <v>0.89140510177743282</v>
      </c>
      <c r="X153">
        <f t="shared" si="62"/>
        <v>85.549386149752237</v>
      </c>
      <c r="Y153">
        <f t="shared" si="72"/>
        <v>2.4005974410440629</v>
      </c>
      <c r="Z153">
        <f t="shared" si="73"/>
        <v>84</v>
      </c>
      <c r="AA153">
        <f t="shared" si="74"/>
        <v>0</v>
      </c>
    </row>
    <row r="154" spans="2:27" x14ac:dyDescent="0.25">
      <c r="B154">
        <v>55.6</v>
      </c>
      <c r="C154">
        <v>-6.6</v>
      </c>
      <c r="D154">
        <v>-4.5</v>
      </c>
      <c r="E154">
        <v>5</v>
      </c>
      <c r="F154">
        <v>84</v>
      </c>
      <c r="G154">
        <f t="shared" si="63"/>
        <v>91.654419645412275</v>
      </c>
      <c r="H154">
        <f t="shared" si="63"/>
        <v>186.29132563199778</v>
      </c>
      <c r="I154">
        <f t="shared" si="63"/>
        <v>348.15308626845035</v>
      </c>
      <c r="J154">
        <f t="shared" si="64"/>
        <v>0.32361369628959502</v>
      </c>
      <c r="K154">
        <f t="shared" si="65"/>
        <v>0.23671597731950134</v>
      </c>
      <c r="L154">
        <f t="shared" si="66"/>
        <v>0.22905620871526722</v>
      </c>
      <c r="M154">
        <f t="shared" si="67"/>
        <v>0.58020468428905947</v>
      </c>
      <c r="N154">
        <f t="shared" si="68"/>
        <v>0.55890419549492754</v>
      </c>
      <c r="O154">
        <f t="shared" si="69"/>
        <v>0.55701498731591848</v>
      </c>
      <c r="P154">
        <f t="shared" si="70"/>
        <v>73.904428352193221</v>
      </c>
      <c r="Q154">
        <f t="shared" si="71"/>
        <v>101.92056689600007</v>
      </c>
      <c r="R154">
        <f t="shared" si="76"/>
        <v>2.2500537820442847</v>
      </c>
      <c r="S154">
        <f t="shared" si="75"/>
        <v>-2.6329123991325023</v>
      </c>
      <c r="T154">
        <f t="shared" si="75"/>
        <v>1.1537132382178399</v>
      </c>
      <c r="U154">
        <f t="shared" si="61"/>
        <v>0.90465517412851848</v>
      </c>
      <c r="V154">
        <f t="shared" si="61"/>
        <v>6.7050037531529091E-2</v>
      </c>
      <c r="W154">
        <f t="shared" si="61"/>
        <v>0.76018850135799865</v>
      </c>
      <c r="X154">
        <f t="shared" si="62"/>
        <v>76.90969397762143</v>
      </c>
      <c r="Y154">
        <f t="shared" si="72"/>
        <v>50.272439490977817</v>
      </c>
      <c r="Z154">
        <f t="shared" si="73"/>
        <v>84</v>
      </c>
      <c r="AA154">
        <f t="shared" si="74"/>
        <v>0</v>
      </c>
    </row>
    <row r="155" spans="2:27" x14ac:dyDescent="0.25">
      <c r="B155">
        <v>50.9</v>
      </c>
      <c r="C155">
        <v>-7.4</v>
      </c>
      <c r="D155">
        <v>-3.9</v>
      </c>
      <c r="E155">
        <v>5</v>
      </c>
      <c r="F155">
        <v>84</v>
      </c>
      <c r="G155">
        <f t="shared" si="63"/>
        <v>87.88493084930694</v>
      </c>
      <c r="H155">
        <f t="shared" si="63"/>
        <v>183.51129038492959</v>
      </c>
      <c r="I155">
        <f t="shared" si="63"/>
        <v>345.74420351026674</v>
      </c>
      <c r="J155">
        <f t="shared" si="64"/>
        <v>0.19106485984163668</v>
      </c>
      <c r="K155">
        <f t="shared" si="65"/>
        <v>0.18753890647648541</v>
      </c>
      <c r="L155">
        <f t="shared" si="66"/>
        <v>0.20562200542158338</v>
      </c>
      <c r="M155">
        <f t="shared" si="67"/>
        <v>0.54762143156664633</v>
      </c>
      <c r="N155">
        <f t="shared" si="68"/>
        <v>0.54674779359676029</v>
      </c>
      <c r="O155">
        <f t="shared" si="69"/>
        <v>0.55122514340880857</v>
      </c>
      <c r="P155">
        <f t="shared" si="70"/>
        <v>72.803007572038425</v>
      </c>
      <c r="Q155">
        <f t="shared" si="71"/>
        <v>125.37263943182886</v>
      </c>
      <c r="R155">
        <f t="shared" si="76"/>
        <v>2.1912288428135813</v>
      </c>
      <c r="S155">
        <f t="shared" si="75"/>
        <v>-2.6609619571257461</v>
      </c>
      <c r="T155">
        <f t="shared" si="75"/>
        <v>0.98183075808356701</v>
      </c>
      <c r="U155">
        <f t="shared" si="61"/>
        <v>0.89945908824808452</v>
      </c>
      <c r="V155">
        <f t="shared" si="61"/>
        <v>6.5316581067535559E-2</v>
      </c>
      <c r="W155">
        <f t="shared" si="61"/>
        <v>0.72747132768582046</v>
      </c>
      <c r="X155">
        <f t="shared" si="62"/>
        <v>74.801646454262652</v>
      </c>
      <c r="Y155">
        <f t="shared" si="72"/>
        <v>84.609707952378841</v>
      </c>
      <c r="Z155">
        <f t="shared" si="73"/>
        <v>84</v>
      </c>
      <c r="AA155">
        <f t="shared" si="74"/>
        <v>0</v>
      </c>
    </row>
    <row r="156" spans="2:27" x14ac:dyDescent="0.25">
      <c r="B156">
        <v>55.6</v>
      </c>
      <c r="C156">
        <v>-6.3</v>
      </c>
      <c r="D156">
        <v>-2.2999999999999998</v>
      </c>
      <c r="E156">
        <v>7</v>
      </c>
      <c r="F156">
        <v>84</v>
      </c>
      <c r="G156">
        <f t="shared" si="63"/>
        <v>99.586922869919789</v>
      </c>
      <c r="H156">
        <f t="shared" si="63"/>
        <v>202.62036321730315</v>
      </c>
      <c r="I156">
        <f t="shared" si="63"/>
        <v>375.22039459704251</v>
      </c>
      <c r="J156">
        <f t="shared" si="64"/>
        <v>0.60254915130792752</v>
      </c>
      <c r="K156">
        <f t="shared" si="65"/>
        <v>0.52556635753596992</v>
      </c>
      <c r="L156">
        <f t="shared" si="66"/>
        <v>0.49237363411929191</v>
      </c>
      <c r="M156">
        <f t="shared" si="67"/>
        <v>0.64623929509214717</v>
      </c>
      <c r="N156">
        <f t="shared" si="68"/>
        <v>0.62844844296265057</v>
      </c>
      <c r="O156">
        <f t="shared" si="69"/>
        <v>0.62066544025384773</v>
      </c>
      <c r="P156">
        <f t="shared" si="70"/>
        <v>80.172206281056233</v>
      </c>
      <c r="Q156">
        <f t="shared" si="71"/>
        <v>14.65200475478535</v>
      </c>
      <c r="R156">
        <f t="shared" si="76"/>
        <v>2.4821996785519289</v>
      </c>
      <c r="S156">
        <f t="shared" si="75"/>
        <v>-2.5182709821702547</v>
      </c>
      <c r="T156">
        <f t="shared" si="75"/>
        <v>1.833876647097628</v>
      </c>
      <c r="U156">
        <f t="shared" si="61"/>
        <v>0.92288449183584953</v>
      </c>
      <c r="V156">
        <f t="shared" si="61"/>
        <v>7.4587201059175101E-2</v>
      </c>
      <c r="W156">
        <f t="shared" si="61"/>
        <v>0.86222289846402678</v>
      </c>
      <c r="X156">
        <f t="shared" si="62"/>
        <v>83.585729884490334</v>
      </c>
      <c r="Y156">
        <f t="shared" si="72"/>
        <v>0.17161972860439198</v>
      </c>
      <c r="Z156">
        <f t="shared" si="73"/>
        <v>84</v>
      </c>
      <c r="AA156">
        <f t="shared" si="74"/>
        <v>0</v>
      </c>
    </row>
    <row r="157" spans="2:27" x14ac:dyDescent="0.25">
      <c r="B157">
        <v>60.4</v>
      </c>
      <c r="C157">
        <v>-6.2</v>
      </c>
      <c r="D157">
        <v>-3.8</v>
      </c>
      <c r="E157">
        <v>6</v>
      </c>
      <c r="F157">
        <v>84</v>
      </c>
      <c r="G157">
        <f t="shared" si="63"/>
        <v>101.01374340285467</v>
      </c>
      <c r="H157">
        <f t="shared" si="63"/>
        <v>202.49479978713015</v>
      </c>
      <c r="I157">
        <f t="shared" si="63"/>
        <v>375.09599563575074</v>
      </c>
      <c r="J157">
        <f t="shared" si="64"/>
        <v>0.65272131302279401</v>
      </c>
      <c r="K157">
        <f t="shared" si="65"/>
        <v>0.52334521961787273</v>
      </c>
      <c r="L157">
        <f t="shared" si="66"/>
        <v>0.49116345046110821</v>
      </c>
      <c r="M157">
        <f t="shared" si="67"/>
        <v>0.65762344205510925</v>
      </c>
      <c r="N157">
        <f t="shared" si="68"/>
        <v>0.6279296572460219</v>
      </c>
      <c r="O157">
        <f t="shared" si="69"/>
        <v>0.62038047321484202</v>
      </c>
      <c r="P157">
        <f t="shared" si="70"/>
        <v>80.295525918354642</v>
      </c>
      <c r="Q157">
        <f t="shared" si="71"/>
        <v>13.72312822158222</v>
      </c>
      <c r="R157">
        <f t="shared" si="76"/>
        <v>2.4945107389454186</v>
      </c>
      <c r="S157">
        <f t="shared" si="75"/>
        <v>-2.5126393277918768</v>
      </c>
      <c r="T157">
        <f t="shared" si="75"/>
        <v>1.8697235854629275</v>
      </c>
      <c r="U157">
        <f t="shared" si="61"/>
        <v>0.92375610531568408</v>
      </c>
      <c r="V157">
        <f t="shared" si="61"/>
        <v>7.4976852580858705E-2</v>
      </c>
      <c r="W157">
        <f t="shared" si="61"/>
        <v>0.86642629076220279</v>
      </c>
      <c r="X157">
        <f t="shared" si="62"/>
        <v>83.865199900322366</v>
      </c>
      <c r="Y157">
        <f t="shared" si="72"/>
        <v>1.8171066873099929E-2</v>
      </c>
      <c r="Z157">
        <f t="shared" si="73"/>
        <v>84</v>
      </c>
      <c r="AA157">
        <f t="shared" si="74"/>
        <v>0</v>
      </c>
    </row>
    <row r="158" spans="2:27" x14ac:dyDescent="0.25">
      <c r="B158">
        <v>55.6</v>
      </c>
      <c r="C158">
        <v>-7.8</v>
      </c>
      <c r="D158">
        <v>-2.5</v>
      </c>
      <c r="E158">
        <v>7</v>
      </c>
      <c r="F158">
        <v>84</v>
      </c>
      <c r="G158">
        <f t="shared" si="63"/>
        <v>102.05196617509648</v>
      </c>
      <c r="H158">
        <f t="shared" si="63"/>
        <v>212.80586237645139</v>
      </c>
      <c r="I158">
        <f t="shared" si="63"/>
        <v>398.00002037983296</v>
      </c>
      <c r="J158">
        <f t="shared" si="64"/>
        <v>0.68922897437374719</v>
      </c>
      <c r="K158">
        <f t="shared" si="65"/>
        <v>0.70574141619724085</v>
      </c>
      <c r="L158">
        <f t="shared" si="66"/>
        <v>0.71397943030610134</v>
      </c>
      <c r="M158">
        <f t="shared" si="67"/>
        <v>0.66579538631951951</v>
      </c>
      <c r="N158">
        <f t="shared" si="68"/>
        <v>0.66945948654346377</v>
      </c>
      <c r="O158">
        <f t="shared" si="69"/>
        <v>0.67127987142385304</v>
      </c>
      <c r="P158">
        <f t="shared" si="70"/>
        <v>84.288225206875993</v>
      </c>
      <c r="Q158">
        <f t="shared" si="71"/>
        <v>8.3073769878708681E-2</v>
      </c>
      <c r="R158">
        <f t="shared" si="76"/>
        <v>2.6118313523544945</v>
      </c>
      <c r="S158">
        <f t="shared" si="75"/>
        <v>-2.4530357757093291</v>
      </c>
      <c r="T158">
        <f t="shared" si="75"/>
        <v>2.21422083070191</v>
      </c>
      <c r="U158">
        <f t="shared" si="61"/>
        <v>0.93161915466269518</v>
      </c>
      <c r="V158">
        <f t="shared" si="61"/>
        <v>7.9216832020563718E-2</v>
      </c>
      <c r="W158">
        <f t="shared" si="61"/>
        <v>0.90151929728483515</v>
      </c>
      <c r="X158">
        <f t="shared" si="62"/>
        <v>86.240363506705435</v>
      </c>
      <c r="Y158">
        <f t="shared" si="72"/>
        <v>5.0192286421774748</v>
      </c>
      <c r="Z158">
        <f t="shared" si="73"/>
        <v>84</v>
      </c>
      <c r="AA158">
        <f t="shared" si="74"/>
        <v>0</v>
      </c>
    </row>
    <row r="159" spans="2:27" x14ac:dyDescent="0.25">
      <c r="B159">
        <v>60.4</v>
      </c>
      <c r="C159">
        <v>-6.2</v>
      </c>
      <c r="D159">
        <v>-4.2</v>
      </c>
      <c r="E159">
        <v>7</v>
      </c>
      <c r="F159">
        <v>84</v>
      </c>
      <c r="G159">
        <f t="shared" si="63"/>
        <v>102.08777905673188</v>
      </c>
      <c r="H159">
        <f t="shared" si="63"/>
        <v>204.75176968810163</v>
      </c>
      <c r="I159">
        <f t="shared" si="63"/>
        <v>378.90775300574319</v>
      </c>
      <c r="J159">
        <f t="shared" si="64"/>
        <v>0.69048828460051448</v>
      </c>
      <c r="K159">
        <f t="shared" si="65"/>
        <v>0.56326959425581302</v>
      </c>
      <c r="L159">
        <f t="shared" si="66"/>
        <v>0.52824516264122101</v>
      </c>
      <c r="M159">
        <f t="shared" si="67"/>
        <v>0.66607553928846386</v>
      </c>
      <c r="N159">
        <f t="shared" si="68"/>
        <v>0.63720872326260802</v>
      </c>
      <c r="O159">
        <f t="shared" si="69"/>
        <v>0.62907373109855425</v>
      </c>
      <c r="P159">
        <f t="shared" si="70"/>
        <v>81.137426099453094</v>
      </c>
      <c r="Q159">
        <f t="shared" si="71"/>
        <v>8.1943293360923271</v>
      </c>
      <c r="R159">
        <f t="shared" si="76"/>
        <v>2.5253023241861197</v>
      </c>
      <c r="S159">
        <f t="shared" si="75"/>
        <v>-2.4974123697538455</v>
      </c>
      <c r="T159">
        <f t="shared" si="75"/>
        <v>1.959949136994835</v>
      </c>
      <c r="U159">
        <f t="shared" si="61"/>
        <v>0.92589668055272412</v>
      </c>
      <c r="V159">
        <f t="shared" si="61"/>
        <v>7.6039781729118669E-2</v>
      </c>
      <c r="W159">
        <f t="shared" si="61"/>
        <v>0.87652744778561531</v>
      </c>
      <c r="X159">
        <f t="shared" si="62"/>
        <v>84.541743751091971</v>
      </c>
      <c r="Y159">
        <f t="shared" si="72"/>
        <v>0.2934862918471996</v>
      </c>
      <c r="Z159">
        <f t="shared" si="73"/>
        <v>84</v>
      </c>
      <c r="AA159">
        <f t="shared" si="74"/>
        <v>0</v>
      </c>
    </row>
    <row r="160" spans="2:27" x14ac:dyDescent="0.25">
      <c r="B160">
        <v>50.9</v>
      </c>
      <c r="C160">
        <v>-7.9</v>
      </c>
      <c r="D160">
        <v>-0.6</v>
      </c>
      <c r="E160">
        <v>7</v>
      </c>
      <c r="F160">
        <v>84</v>
      </c>
      <c r="G160">
        <f t="shared" si="63"/>
        <v>99.691170558601726</v>
      </c>
      <c r="H160">
        <f t="shared" si="63"/>
        <v>210.91954862166759</v>
      </c>
      <c r="I160">
        <f t="shared" si="63"/>
        <v>394.74431471777717</v>
      </c>
      <c r="J160">
        <f t="shared" si="64"/>
        <v>0.60621487644589767</v>
      </c>
      <c r="K160">
        <f t="shared" si="65"/>
        <v>0.67237371510460675</v>
      </c>
      <c r="L160">
        <f t="shared" si="66"/>
        <v>0.6823071257533706</v>
      </c>
      <c r="M160">
        <f t="shared" si="67"/>
        <v>0.64707688148477571</v>
      </c>
      <c r="N160">
        <f t="shared" si="68"/>
        <v>0.66203446979207781</v>
      </c>
      <c r="O160">
        <f t="shared" si="69"/>
        <v>0.66425342929190645</v>
      </c>
      <c r="P160">
        <f t="shared" si="70"/>
        <v>83.449644345957793</v>
      </c>
      <c r="Q160">
        <f t="shared" si="71"/>
        <v>0.30289134593622519</v>
      </c>
      <c r="R160">
        <f t="shared" si="76"/>
        <v>2.5731980045631762</v>
      </c>
      <c r="S160">
        <f t="shared" si="75"/>
        <v>-2.4716757314562017</v>
      </c>
      <c r="T160">
        <f t="shared" si="75"/>
        <v>2.1012478309440983</v>
      </c>
      <c r="U160">
        <f t="shared" si="61"/>
        <v>0.92911660236212423</v>
      </c>
      <c r="V160">
        <f t="shared" si="61"/>
        <v>7.7867825045040973E-2</v>
      </c>
      <c r="W160">
        <f t="shared" si="61"/>
        <v>0.89102440221842205</v>
      </c>
      <c r="X160">
        <f t="shared" si="62"/>
        <v>85.525094513479885</v>
      </c>
      <c r="Y160">
        <f t="shared" si="72"/>
        <v>2.3259132750464486</v>
      </c>
      <c r="Z160">
        <f t="shared" si="73"/>
        <v>84</v>
      </c>
      <c r="AA160">
        <f t="shared" si="74"/>
        <v>0</v>
      </c>
    </row>
    <row r="161" spans="2:27" x14ac:dyDescent="0.25">
      <c r="B161">
        <v>60.4</v>
      </c>
      <c r="C161">
        <v>-6.3</v>
      </c>
      <c r="D161">
        <v>-3.8</v>
      </c>
      <c r="E161">
        <v>5</v>
      </c>
      <c r="F161">
        <v>84</v>
      </c>
      <c r="G161">
        <f t="shared" si="63"/>
        <v>99.28401794789977</v>
      </c>
      <c r="H161">
        <f t="shared" si="63"/>
        <v>199.1073418533426</v>
      </c>
      <c r="I161">
        <f t="shared" si="63"/>
        <v>369.66778158997232</v>
      </c>
      <c r="J161">
        <f t="shared" si="64"/>
        <v>0.59189792056024726</v>
      </c>
      <c r="K161">
        <f t="shared" si="65"/>
        <v>0.46342322439738548</v>
      </c>
      <c r="L161">
        <f t="shared" si="66"/>
        <v>0.43835645060266737</v>
      </c>
      <c r="M161">
        <f t="shared" si="67"/>
        <v>0.64380049821265195</v>
      </c>
      <c r="N161">
        <f t="shared" si="68"/>
        <v>0.61382594527412071</v>
      </c>
      <c r="O161">
        <f t="shared" si="69"/>
        <v>0.60786733621960298</v>
      </c>
      <c r="P161">
        <f t="shared" si="70"/>
        <v>79.039186613008951</v>
      </c>
      <c r="Q161">
        <f t="shared" si="71"/>
        <v>24.609669460549604</v>
      </c>
      <c r="R161">
        <f t="shared" si="76"/>
        <v>2.4473917033402763</v>
      </c>
      <c r="S161">
        <f t="shared" si="75"/>
        <v>-2.5358773827998689</v>
      </c>
      <c r="T161">
        <f t="shared" si="75"/>
        <v>1.7316829780867407</v>
      </c>
      <c r="U161">
        <f t="shared" si="61"/>
        <v>0.92037050177240132</v>
      </c>
      <c r="V161">
        <f t="shared" si="61"/>
        <v>7.3381003299109876E-2</v>
      </c>
      <c r="W161">
        <f t="shared" si="61"/>
        <v>0.84962756503044401</v>
      </c>
      <c r="X161">
        <f t="shared" si="62"/>
        <v>82.748437976368706</v>
      </c>
      <c r="Y161">
        <f t="shared" si="72"/>
        <v>1.5664074989960599</v>
      </c>
      <c r="Z161">
        <f t="shared" si="73"/>
        <v>84</v>
      </c>
      <c r="AA161">
        <f t="shared" si="74"/>
        <v>0</v>
      </c>
    </row>
    <row r="162" spans="2:27" x14ac:dyDescent="0.25">
      <c r="B162">
        <v>55.6</v>
      </c>
      <c r="C162">
        <v>-4.8</v>
      </c>
      <c r="D162">
        <v>-2.5</v>
      </c>
      <c r="E162">
        <v>8</v>
      </c>
      <c r="F162">
        <v>84</v>
      </c>
      <c r="G162">
        <f t="shared" si="63"/>
        <v>98.195915218620272</v>
      </c>
      <c r="H162">
        <f t="shared" si="63"/>
        <v>194.69183395912643</v>
      </c>
      <c r="I162">
        <f t="shared" si="63"/>
        <v>356.2525261842444</v>
      </c>
      <c r="J162">
        <f t="shared" si="64"/>
        <v>0.5536362998198272</v>
      </c>
      <c r="K162">
        <f t="shared" si="65"/>
        <v>0.38531567351263996</v>
      </c>
      <c r="L162">
        <f t="shared" si="66"/>
        <v>0.30784955011259441</v>
      </c>
      <c r="M162">
        <f t="shared" si="67"/>
        <v>0.63497882813789974</v>
      </c>
      <c r="N162">
        <f t="shared" si="68"/>
        <v>0.59515453629864457</v>
      </c>
      <c r="O162">
        <f t="shared" si="69"/>
        <v>0.57636027410996105</v>
      </c>
      <c r="P162">
        <f t="shared" si="70"/>
        <v>76.725492007418012</v>
      </c>
      <c r="Q162">
        <f t="shared" si="71"/>
        <v>52.918466534139228</v>
      </c>
      <c r="R162">
        <f t="shared" si="76"/>
        <v>2.3785736420505836</v>
      </c>
      <c r="S162">
        <f t="shared" si="75"/>
        <v>-2.5707282589324079</v>
      </c>
      <c r="T162">
        <f t="shared" si="75"/>
        <v>1.529698181495629</v>
      </c>
      <c r="U162">
        <f t="shared" si="61"/>
        <v>0.91517877652433277</v>
      </c>
      <c r="V162">
        <f t="shared" si="61"/>
        <v>7.1046224954148751E-2</v>
      </c>
      <c r="W162">
        <f t="shared" si="61"/>
        <v>0.82196215027293462</v>
      </c>
      <c r="X162">
        <f t="shared" si="62"/>
        <v>80.924817804185167</v>
      </c>
      <c r="Y162">
        <f t="shared" si="72"/>
        <v>9.4567455374565359</v>
      </c>
      <c r="Z162">
        <f t="shared" si="73"/>
        <v>84</v>
      </c>
      <c r="AA162">
        <f t="shared" si="74"/>
        <v>0</v>
      </c>
    </row>
    <row r="163" spans="2:27" x14ac:dyDescent="0.25">
      <c r="B163">
        <v>50.9</v>
      </c>
      <c r="C163">
        <v>-6.2</v>
      </c>
      <c r="D163">
        <v>-2.7</v>
      </c>
      <c r="E163">
        <v>7</v>
      </c>
      <c r="F163">
        <v>84</v>
      </c>
      <c r="G163">
        <f t="shared" si="63"/>
        <v>91.963160304518212</v>
      </c>
      <c r="H163">
        <f t="shared" si="63"/>
        <v>188.48765640413285</v>
      </c>
      <c r="I163">
        <f t="shared" si="63"/>
        <v>350.06276170885172</v>
      </c>
      <c r="J163">
        <f t="shared" si="64"/>
        <v>0.33447013262413172</v>
      </c>
      <c r="K163">
        <f t="shared" si="65"/>
        <v>0.27556768399836007</v>
      </c>
      <c r="L163">
        <f t="shared" si="66"/>
        <v>0.24763400057470419</v>
      </c>
      <c r="M163">
        <f t="shared" si="67"/>
        <v>0.5828466297940269</v>
      </c>
      <c r="N163">
        <f t="shared" si="68"/>
        <v>0.56845924933952319</v>
      </c>
      <c r="O163">
        <f t="shared" si="69"/>
        <v>0.56159406237692466</v>
      </c>
      <c r="P163">
        <f t="shared" si="70"/>
        <v>74.46183554902818</v>
      </c>
      <c r="Q163">
        <f t="shared" si="71"/>
        <v>90.976581093782556</v>
      </c>
      <c r="R163">
        <f t="shared" si="76"/>
        <v>2.2695951541713111</v>
      </c>
      <c r="S163">
        <f t="shared" si="75"/>
        <v>-2.6231676357413454</v>
      </c>
      <c r="T163">
        <f t="shared" si="75"/>
        <v>1.2110359251381446</v>
      </c>
      <c r="U163">
        <f t="shared" si="61"/>
        <v>0.90632742280428957</v>
      </c>
      <c r="V163">
        <f t="shared" si="61"/>
        <v>6.766219251102118E-2</v>
      </c>
      <c r="W163">
        <f t="shared" si="61"/>
        <v>0.7704821927376595</v>
      </c>
      <c r="X163">
        <f t="shared" si="62"/>
        <v>77.575746352981255</v>
      </c>
      <c r="Y163">
        <f t="shared" si="72"/>
        <v>41.271034921233642</v>
      </c>
      <c r="Z163">
        <f t="shared" si="73"/>
        <v>84</v>
      </c>
      <c r="AA163">
        <f t="shared" si="74"/>
        <v>0</v>
      </c>
    </row>
    <row r="164" spans="2:27" x14ac:dyDescent="0.25">
      <c r="B164">
        <v>50.9</v>
      </c>
      <c r="C164">
        <v>-5.5</v>
      </c>
      <c r="D164">
        <v>-2.5</v>
      </c>
      <c r="E164">
        <v>8</v>
      </c>
      <c r="F164">
        <v>84</v>
      </c>
      <c r="G164">
        <f t="shared" si="63"/>
        <v>92.961359271637079</v>
      </c>
      <c r="H164">
        <f t="shared" si="63"/>
        <v>188.3624902532554</v>
      </c>
      <c r="I164">
        <f t="shared" si="63"/>
        <v>347.35208701226389</v>
      </c>
      <c r="J164">
        <f t="shared" si="64"/>
        <v>0.36957041247424405</v>
      </c>
      <c r="K164">
        <f t="shared" si="65"/>
        <v>0.27335357370053592</v>
      </c>
      <c r="L164">
        <f t="shared" si="66"/>
        <v>0.22126389115900857</v>
      </c>
      <c r="M164">
        <f t="shared" si="67"/>
        <v>0.59135517086437062</v>
      </c>
      <c r="N164">
        <f t="shared" si="68"/>
        <v>0.56791601644744016</v>
      </c>
      <c r="O164">
        <f t="shared" si="69"/>
        <v>0.55509139360327531</v>
      </c>
      <c r="P164">
        <f t="shared" si="70"/>
        <v>74.221761898043809</v>
      </c>
      <c r="Q164">
        <f t="shared" si="71"/>
        <v>95.613940378547809</v>
      </c>
      <c r="R164">
        <f t="shared" si="76"/>
        <v>2.2712621908203001</v>
      </c>
      <c r="S164">
        <f t="shared" si="75"/>
        <v>-2.6229087269715397</v>
      </c>
      <c r="T164">
        <f t="shared" si="75"/>
        <v>1.2156713378030561</v>
      </c>
      <c r="U164">
        <f t="shared" si="61"/>
        <v>0.90646885509047748</v>
      </c>
      <c r="V164">
        <f t="shared" si="61"/>
        <v>6.7678527345455194E-2</v>
      </c>
      <c r="W164">
        <f t="shared" si="61"/>
        <v>0.7713008883115241</v>
      </c>
      <c r="X164">
        <f t="shared" si="62"/>
        <v>77.627751005239332</v>
      </c>
      <c r="Y164">
        <f t="shared" si="72"/>
        <v>40.60555725122834</v>
      </c>
      <c r="Z164">
        <f t="shared" si="73"/>
        <v>84</v>
      </c>
      <c r="AA164">
        <f t="shared" si="74"/>
        <v>0</v>
      </c>
    </row>
    <row r="165" spans="2:27" x14ac:dyDescent="0.25">
      <c r="B165">
        <v>60.4</v>
      </c>
      <c r="C165">
        <v>-6.6</v>
      </c>
      <c r="D165">
        <v>-3.8</v>
      </c>
      <c r="E165">
        <v>5</v>
      </c>
      <c r="F165">
        <v>84</v>
      </c>
      <c r="G165">
        <f t="shared" si="63"/>
        <v>99.861856887013332</v>
      </c>
      <c r="H165">
        <f t="shared" si="63"/>
        <v>201.33163354483699</v>
      </c>
      <c r="I165">
        <f t="shared" si="63"/>
        <v>374.54802727011372</v>
      </c>
      <c r="J165">
        <f t="shared" si="64"/>
        <v>0.61221682404470945</v>
      </c>
      <c r="K165">
        <f t="shared" si="65"/>
        <v>0.50276954211170488</v>
      </c>
      <c r="L165">
        <f t="shared" si="66"/>
        <v>0.48583267957355836</v>
      </c>
      <c r="M165">
        <f t="shared" si="67"/>
        <v>0.64844632361744559</v>
      </c>
      <c r="N165">
        <f t="shared" si="68"/>
        <v>0.62310996279753406</v>
      </c>
      <c r="O165">
        <f t="shared" si="69"/>
        <v>0.61912422795343414</v>
      </c>
      <c r="P165">
        <f t="shared" si="70"/>
        <v>79.963438247017763</v>
      </c>
      <c r="Q165">
        <f t="shared" si="71"/>
        <v>16.293830785639031</v>
      </c>
      <c r="R165">
        <f t="shared" si="76"/>
        <v>2.476756936499763</v>
      </c>
      <c r="S165">
        <f t="shared" si="75"/>
        <v>-2.5211156520049007</v>
      </c>
      <c r="T165">
        <f t="shared" si="75"/>
        <v>1.817834843592089</v>
      </c>
      <c r="U165">
        <f t="shared" si="61"/>
        <v>0.92249624627640114</v>
      </c>
      <c r="V165">
        <f t="shared" si="61"/>
        <v>7.4391088169345157E-2</v>
      </c>
      <c r="W165">
        <f t="shared" si="61"/>
        <v>0.860306122564095</v>
      </c>
      <c r="X165">
        <f t="shared" si="62"/>
        <v>83.457802463216481</v>
      </c>
      <c r="Y165">
        <f t="shared" si="72"/>
        <v>0.29397816889411521</v>
      </c>
      <c r="Z165">
        <f t="shared" si="73"/>
        <v>84</v>
      </c>
      <c r="AA165">
        <f t="shared" si="74"/>
        <v>0</v>
      </c>
    </row>
    <row r="166" spans="2:27" x14ac:dyDescent="0.25">
      <c r="B166">
        <v>55.6</v>
      </c>
      <c r="C166">
        <v>-6.2</v>
      </c>
      <c r="D166">
        <v>-3.6</v>
      </c>
      <c r="E166">
        <v>6</v>
      </c>
      <c r="F166">
        <v>84</v>
      </c>
      <c r="G166">
        <f t="shared" si="63"/>
        <v>94.714987418013621</v>
      </c>
      <c r="H166">
        <f t="shared" si="63"/>
        <v>191.66630871674803</v>
      </c>
      <c r="I166">
        <f t="shared" si="63"/>
        <v>355.99826641471196</v>
      </c>
      <c r="J166">
        <f t="shared" si="64"/>
        <v>0.43123430987188605</v>
      </c>
      <c r="K166">
        <f t="shared" si="65"/>
        <v>0.33179603942214264</v>
      </c>
      <c r="L166">
        <f t="shared" si="66"/>
        <v>0.30537604860722389</v>
      </c>
      <c r="M166">
        <f t="shared" si="67"/>
        <v>0.60616837168245463</v>
      </c>
      <c r="N166">
        <f t="shared" si="68"/>
        <v>0.58219631662093974</v>
      </c>
      <c r="O166">
        <f t="shared" si="69"/>
        <v>0.57575620766600089</v>
      </c>
      <c r="P166">
        <f t="shared" si="70"/>
        <v>75.921318109955294</v>
      </c>
      <c r="Q166">
        <f t="shared" si="71"/>
        <v>65.265101080536297</v>
      </c>
      <c r="R166">
        <f t="shared" si="76"/>
        <v>2.3292693030178473</v>
      </c>
      <c r="S166">
        <f t="shared" ref="S166:T190" si="77">SUMPRODUCT($M166:$O166, INDEX($I$2:$K$4, S$10, 0))+INDEX($L$2:$L$4, S$10, 1)</f>
        <v>-2.5940343054872885</v>
      </c>
      <c r="T166">
        <f t="shared" si="77"/>
        <v>1.3857002095979531</v>
      </c>
      <c r="U166">
        <f t="shared" si="61"/>
        <v>0.91127227390741228</v>
      </c>
      <c r="V166">
        <f t="shared" si="61"/>
        <v>6.9523350574227052E-2</v>
      </c>
      <c r="W166">
        <f t="shared" si="61"/>
        <v>0.79990491881149728</v>
      </c>
      <c r="X166">
        <f t="shared" si="62"/>
        <v>79.485727933745665</v>
      </c>
      <c r="Y166">
        <f t="shared" si="72"/>
        <v>20.378652288164187</v>
      </c>
      <c r="Z166">
        <f t="shared" si="73"/>
        <v>84</v>
      </c>
      <c r="AA166">
        <f t="shared" si="74"/>
        <v>0</v>
      </c>
    </row>
    <row r="167" spans="2:27" x14ac:dyDescent="0.25">
      <c r="B167">
        <v>50.9</v>
      </c>
      <c r="C167">
        <v>-4.5</v>
      </c>
      <c r="D167">
        <v>-1.3</v>
      </c>
      <c r="E167">
        <v>8</v>
      </c>
      <c r="F167">
        <v>84</v>
      </c>
      <c r="G167">
        <f t="shared" si="63"/>
        <v>93.580137816938546</v>
      </c>
      <c r="H167">
        <f t="shared" si="63"/>
        <v>186.56394040488348</v>
      </c>
      <c r="I167">
        <f t="shared" si="63"/>
        <v>340.81421711929198</v>
      </c>
      <c r="J167">
        <f t="shared" si="64"/>
        <v>0.39132890033164558</v>
      </c>
      <c r="K167">
        <f t="shared" si="65"/>
        <v>0.24153836078143454</v>
      </c>
      <c r="L167">
        <f t="shared" si="66"/>
        <v>0.15766188659524727</v>
      </c>
      <c r="M167">
        <f t="shared" si="67"/>
        <v>0.59660256402383416</v>
      </c>
      <c r="N167">
        <f t="shared" si="68"/>
        <v>0.56009271920233394</v>
      </c>
      <c r="O167">
        <f t="shared" si="69"/>
        <v>0.53933402733781111</v>
      </c>
      <c r="P167">
        <f t="shared" si="70"/>
        <v>73.239812514366832</v>
      </c>
      <c r="Q167">
        <f t="shared" si="71"/>
        <v>115.78163472597663</v>
      </c>
      <c r="R167">
        <f t="shared" si="76"/>
        <v>2.2498469380414421</v>
      </c>
      <c r="S167">
        <f t="shared" si="77"/>
        <v>-2.6342828556223727</v>
      </c>
      <c r="T167">
        <f t="shared" si="77"/>
        <v>1.1525752683072517</v>
      </c>
      <c r="U167">
        <f t="shared" si="61"/>
        <v>0.9046373314732109</v>
      </c>
      <c r="V167">
        <f t="shared" si="61"/>
        <v>6.6964360393017675E-2</v>
      </c>
      <c r="W167">
        <f t="shared" si="61"/>
        <v>0.75998098581116025</v>
      </c>
      <c r="X167">
        <f t="shared" si="62"/>
        <v>76.894022568803607</v>
      </c>
      <c r="Y167">
        <f t="shared" si="72"/>
        <v>50.494915252672492</v>
      </c>
      <c r="Z167">
        <f t="shared" si="73"/>
        <v>84</v>
      </c>
      <c r="AA167">
        <f t="shared" si="74"/>
        <v>0</v>
      </c>
    </row>
    <row r="168" spans="2:27" x14ac:dyDescent="0.25">
      <c r="B168">
        <v>46.1</v>
      </c>
      <c r="C168">
        <v>-4.9000000000000004</v>
      </c>
      <c r="D168">
        <v>-2.4</v>
      </c>
      <c r="E168">
        <v>8</v>
      </c>
      <c r="F168">
        <v>84</v>
      </c>
      <c r="G168">
        <f t="shared" si="63"/>
        <v>85.294849713373353</v>
      </c>
      <c r="H168">
        <f t="shared" si="63"/>
        <v>172.61743615072254</v>
      </c>
      <c r="I168">
        <f t="shared" si="63"/>
        <v>317.68306512198404</v>
      </c>
      <c r="J168">
        <f t="shared" si="64"/>
        <v>9.9988255176166829E-2</v>
      </c>
      <c r="K168">
        <f t="shared" si="65"/>
        <v>-5.1665068789978896E-3</v>
      </c>
      <c r="L168">
        <f t="shared" si="66"/>
        <v>-6.7363642970480697E-2</v>
      </c>
      <c r="M168">
        <f t="shared" si="67"/>
        <v>0.52497625860042041</v>
      </c>
      <c r="N168">
        <f t="shared" si="68"/>
        <v>0.49870837615333652</v>
      </c>
      <c r="O168">
        <f t="shared" si="69"/>
        <v>0.4831654548439363</v>
      </c>
      <c r="P168">
        <f t="shared" si="70"/>
        <v>67.528243054376361</v>
      </c>
      <c r="Q168">
        <f t="shared" si="71"/>
        <v>271.31877687570062</v>
      </c>
      <c r="R168">
        <f t="shared" si="76"/>
        <v>2.0294320577003067</v>
      </c>
      <c r="S168">
        <f t="shared" si="77"/>
        <v>-2.7426197044055121</v>
      </c>
      <c r="T168">
        <f t="shared" si="77"/>
        <v>0.50703612883617577</v>
      </c>
      <c r="U168">
        <f t="shared" si="61"/>
        <v>0.88385278736624662</v>
      </c>
      <c r="V168">
        <f t="shared" si="61"/>
        <v>6.0504817314775354E-2</v>
      </c>
      <c r="W168">
        <f t="shared" si="61"/>
        <v>0.62411141727921748</v>
      </c>
      <c r="X168">
        <f t="shared" si="62"/>
        <v>68.176243990413681</v>
      </c>
      <c r="Y168">
        <f t="shared" si="72"/>
        <v>250.39125425091913</v>
      </c>
      <c r="Z168">
        <f t="shared" si="73"/>
        <v>69</v>
      </c>
      <c r="AA168">
        <f t="shared" si="74"/>
        <v>1</v>
      </c>
    </row>
    <row r="169" spans="2:27" x14ac:dyDescent="0.25">
      <c r="B169">
        <v>50.9</v>
      </c>
      <c r="C169">
        <v>-6.5</v>
      </c>
      <c r="D169">
        <v>-2.4</v>
      </c>
      <c r="E169">
        <v>9</v>
      </c>
      <c r="F169">
        <v>84</v>
      </c>
      <c r="G169">
        <f t="shared" si="63"/>
        <v>97.021903198537274</v>
      </c>
      <c r="H169">
        <f t="shared" si="63"/>
        <v>200.37366403835102</v>
      </c>
      <c r="I169">
        <f t="shared" si="63"/>
        <v>371.48533652751911</v>
      </c>
      <c r="J169">
        <f t="shared" si="64"/>
        <v>0.51235379822473037</v>
      </c>
      <c r="K169">
        <f t="shared" si="65"/>
        <v>0.48582366549535916</v>
      </c>
      <c r="L169">
        <f t="shared" si="66"/>
        <v>0.45603807157787313</v>
      </c>
      <c r="M169">
        <f t="shared" si="67"/>
        <v>0.62535809741466253</v>
      </c>
      <c r="N169">
        <f t="shared" si="68"/>
        <v>0.61912210234661491</v>
      </c>
      <c r="O169">
        <f t="shared" si="69"/>
        <v>0.61207387679899516</v>
      </c>
      <c r="P169">
        <f t="shared" si="70"/>
        <v>79.166565845710423</v>
      </c>
      <c r="Q169">
        <f t="shared" si="71"/>
        <v>23.362085723852999</v>
      </c>
      <c r="R169">
        <f t="shared" si="76"/>
        <v>2.4370083791511075</v>
      </c>
      <c r="S169">
        <f t="shared" si="77"/>
        <v>-2.5401294133398675</v>
      </c>
      <c r="T169">
        <f t="shared" si="77"/>
        <v>1.7016985733900096</v>
      </c>
      <c r="U169">
        <f t="shared" si="61"/>
        <v>0.91960619282921818</v>
      </c>
      <c r="V169">
        <f t="shared" si="61"/>
        <v>7.3092405196421212E-2</v>
      </c>
      <c r="W169">
        <f t="shared" si="61"/>
        <v>0.84575644818245121</v>
      </c>
      <c r="X169">
        <f t="shared" si="62"/>
        <v>82.493996789552511</v>
      </c>
      <c r="Y169">
        <f t="shared" si="72"/>
        <v>2.2680456698781426</v>
      </c>
      <c r="Z169">
        <f t="shared" si="73"/>
        <v>84</v>
      </c>
      <c r="AA169">
        <f t="shared" si="74"/>
        <v>0</v>
      </c>
    </row>
    <row r="170" spans="2:27" x14ac:dyDescent="0.25">
      <c r="B170">
        <v>46.1</v>
      </c>
      <c r="C170">
        <v>-5.9</v>
      </c>
      <c r="D170">
        <v>-0.6</v>
      </c>
      <c r="E170">
        <v>8</v>
      </c>
      <c r="F170">
        <v>84</v>
      </c>
      <c r="G170">
        <f t="shared" si="63"/>
        <v>91.038342023938554</v>
      </c>
      <c r="H170">
        <f t="shared" si="63"/>
        <v>188.45537547395136</v>
      </c>
      <c r="I170">
        <f t="shared" si="63"/>
        <v>348.54497428370468</v>
      </c>
      <c r="J170">
        <f t="shared" si="64"/>
        <v>0.30195018266611906</v>
      </c>
      <c r="K170">
        <f t="shared" si="65"/>
        <v>0.27499665469501311</v>
      </c>
      <c r="L170">
        <f t="shared" si="66"/>
        <v>0.23286859160797091</v>
      </c>
      <c r="M170">
        <f t="shared" si="67"/>
        <v>0.57491918582149293</v>
      </c>
      <c r="N170">
        <f t="shared" si="68"/>
        <v>0.5683191627664268</v>
      </c>
      <c r="O170">
        <f t="shared" si="69"/>
        <v>0.5579554845241792</v>
      </c>
      <c r="P170">
        <f t="shared" si="70"/>
        <v>74.161226393846263</v>
      </c>
      <c r="Q170">
        <f t="shared" si="71"/>
        <v>96.801466073147409</v>
      </c>
      <c r="R170">
        <f t="shared" si="76"/>
        <v>2.2559531759738825</v>
      </c>
      <c r="S170">
        <f t="shared" si="77"/>
        <v>-2.6297338159394457</v>
      </c>
      <c r="T170">
        <f t="shared" si="77"/>
        <v>1.1711691914769382</v>
      </c>
      <c r="U170">
        <f t="shared" si="61"/>
        <v>0.90516280826694018</v>
      </c>
      <c r="V170">
        <f t="shared" si="61"/>
        <v>6.7249145511802902E-2</v>
      </c>
      <c r="W170">
        <f t="shared" si="61"/>
        <v>0.76335628755690965</v>
      </c>
      <c r="X170">
        <f t="shared" si="62"/>
        <v>77.114924939193656</v>
      </c>
      <c r="Y170">
        <f t="shared" si="72"/>
        <v>47.404258592937474</v>
      </c>
      <c r="Z170">
        <f t="shared" si="73"/>
        <v>84</v>
      </c>
      <c r="AA170">
        <f t="shared" si="74"/>
        <v>0</v>
      </c>
    </row>
    <row r="171" spans="2:27" x14ac:dyDescent="0.25">
      <c r="B171">
        <v>46.1</v>
      </c>
      <c r="C171">
        <v>-3.5</v>
      </c>
      <c r="D171">
        <v>-0.6</v>
      </c>
      <c r="E171">
        <v>8</v>
      </c>
      <c r="F171">
        <v>84</v>
      </c>
      <c r="G171">
        <f t="shared" si="63"/>
        <v>86.415630511030059</v>
      </c>
      <c r="H171">
        <f t="shared" si="63"/>
        <v>170.66104194199616</v>
      </c>
      <c r="I171">
        <f t="shared" si="63"/>
        <v>309.50300884257325</v>
      </c>
      <c r="J171">
        <f t="shared" si="64"/>
        <v>0.13939895479042286</v>
      </c>
      <c r="K171">
        <f t="shared" si="65"/>
        <v>-3.9773887019542986E-2</v>
      </c>
      <c r="L171">
        <f t="shared" si="66"/>
        <v>-0.14694124015915933</v>
      </c>
      <c r="M171">
        <f t="shared" si="67"/>
        <v>0.53479341460169816</v>
      </c>
      <c r="N171">
        <f t="shared" si="68"/>
        <v>0.49005783888738819</v>
      </c>
      <c r="O171">
        <f t="shared" si="69"/>
        <v>0.46333064578921751</v>
      </c>
      <c r="P171">
        <f t="shared" si="70"/>
        <v>66.371008744995237</v>
      </c>
      <c r="Q171">
        <f t="shared" si="71"/>
        <v>310.78133266903444</v>
      </c>
      <c r="R171">
        <f t="shared" si="76"/>
        <v>2.0076053900568778</v>
      </c>
      <c r="S171">
        <f t="shared" si="77"/>
        <v>-2.7545230227957789</v>
      </c>
      <c r="T171">
        <f t="shared" si="77"/>
        <v>0.44259013134238945</v>
      </c>
      <c r="U171">
        <f t="shared" si="61"/>
        <v>0.88159328540595838</v>
      </c>
      <c r="V171">
        <f t="shared" si="61"/>
        <v>5.9831714521858433E-2</v>
      </c>
      <c r="W171">
        <f t="shared" si="61"/>
        <v>0.60887603384107014</v>
      </c>
      <c r="X171">
        <f t="shared" ref="X171:X190" si="78">MMULT(U171:W171, $M$2:$M$4)+$N$2</f>
        <v>67.201472886279433</v>
      </c>
      <c r="Y171">
        <f t="shared" si="72"/>
        <v>282.19051319040506</v>
      </c>
      <c r="Z171">
        <f t="shared" si="73"/>
        <v>69</v>
      </c>
      <c r="AA171">
        <f t="shared" si="74"/>
        <v>1</v>
      </c>
    </row>
    <row r="172" spans="2:27" x14ac:dyDescent="0.25">
      <c r="B172">
        <v>41.3</v>
      </c>
      <c r="C172">
        <v>-5.3</v>
      </c>
      <c r="D172">
        <v>-0.6</v>
      </c>
      <c r="E172">
        <v>8</v>
      </c>
      <c r="F172">
        <v>84</v>
      </c>
      <c r="G172">
        <f t="shared" si="63"/>
        <v>83.159756770479262</v>
      </c>
      <c r="H172">
        <f t="shared" si="63"/>
        <v>172.24234172225655</v>
      </c>
      <c r="I172">
        <f t="shared" si="63"/>
        <v>318.06515108446644</v>
      </c>
      <c r="J172">
        <f t="shared" si="64"/>
        <v>2.4910678189796531E-2</v>
      </c>
      <c r="K172">
        <f t="shared" si="65"/>
        <v>-1.1801690839685186E-2</v>
      </c>
      <c r="L172">
        <f t="shared" si="66"/>
        <v>-6.3646616855342231E-2</v>
      </c>
      <c r="M172">
        <f t="shared" si="67"/>
        <v>0.50622734752328058</v>
      </c>
      <c r="N172">
        <f t="shared" si="68"/>
        <v>0.49704961153415178</v>
      </c>
      <c r="O172">
        <f t="shared" si="69"/>
        <v>0.48409371497702131</v>
      </c>
      <c r="P172">
        <f t="shared" si="70"/>
        <v>67.274550826629763</v>
      </c>
      <c r="Q172">
        <f t="shared" si="71"/>
        <v>279.74065005099112</v>
      </c>
      <c r="R172">
        <f t="shared" si="76"/>
        <v>2.0067700820918053</v>
      </c>
      <c r="S172">
        <f t="shared" si="77"/>
        <v>-2.7530641047508144</v>
      </c>
      <c r="T172">
        <f t="shared" si="77"/>
        <v>0.44099668851019924</v>
      </c>
      <c r="U172">
        <f t="shared" si="61"/>
        <v>0.8815060626801674</v>
      </c>
      <c r="V172">
        <f t="shared" si="61"/>
        <v>5.9913834125459073E-2</v>
      </c>
      <c r="W172">
        <f t="shared" si="61"/>
        <v>0.60849649602475742</v>
      </c>
      <c r="X172">
        <f t="shared" si="78"/>
        <v>67.180075748851749</v>
      </c>
      <c r="Y172">
        <f t="shared" si="72"/>
        <v>282.90985181436503</v>
      </c>
      <c r="Z172">
        <f t="shared" si="73"/>
        <v>69</v>
      </c>
      <c r="AA172">
        <f t="shared" si="74"/>
        <v>1</v>
      </c>
    </row>
    <row r="173" spans="2:27" x14ac:dyDescent="0.25">
      <c r="B173">
        <v>55.6</v>
      </c>
      <c r="C173">
        <v>-6.7</v>
      </c>
      <c r="D173">
        <v>-2.5</v>
      </c>
      <c r="E173">
        <v>8</v>
      </c>
      <c r="F173">
        <v>84</v>
      </c>
      <c r="G173">
        <f t="shared" si="63"/>
        <v>101.85556183300616</v>
      </c>
      <c r="H173">
        <f t="shared" si="63"/>
        <v>208.7790146719243</v>
      </c>
      <c r="I173">
        <f t="shared" si="63"/>
        <v>387.16074882514005</v>
      </c>
      <c r="J173">
        <f t="shared" si="64"/>
        <v>0.68232268855475331</v>
      </c>
      <c r="K173">
        <f t="shared" si="65"/>
        <v>0.63450901903666357</v>
      </c>
      <c r="L173">
        <f t="shared" si="66"/>
        <v>0.60853233359490533</v>
      </c>
      <c r="M173">
        <f t="shared" si="67"/>
        <v>0.66425690011161942</v>
      </c>
      <c r="N173">
        <f t="shared" si="68"/>
        <v>0.65351116433872281</v>
      </c>
      <c r="O173">
        <f t="shared" si="69"/>
        <v>0.64760593488329943</v>
      </c>
      <c r="P173">
        <f t="shared" si="70"/>
        <v>82.561516801669057</v>
      </c>
      <c r="Q173">
        <f t="shared" si="71"/>
        <v>2.0692339118804175</v>
      </c>
      <c r="R173">
        <f t="shared" si="76"/>
        <v>2.5638137825808371</v>
      </c>
      <c r="S173">
        <f t="shared" si="77"/>
        <v>-2.4776000885050715</v>
      </c>
      <c r="T173">
        <f t="shared" si="77"/>
        <v>2.0731588921719446</v>
      </c>
      <c r="U173">
        <f t="shared" si="61"/>
        <v>0.92849607316384997</v>
      </c>
      <c r="V173">
        <f t="shared" si="61"/>
        <v>7.7443492420907284E-2</v>
      </c>
      <c r="W173">
        <f t="shared" si="61"/>
        <v>0.88826686257414877</v>
      </c>
      <c r="X173">
        <f t="shared" si="78"/>
        <v>85.335340343185038</v>
      </c>
      <c r="Y173">
        <f t="shared" si="72"/>
        <v>1.7831338321375354</v>
      </c>
      <c r="Z173">
        <f t="shared" si="73"/>
        <v>84</v>
      </c>
      <c r="AA173">
        <f t="shared" si="74"/>
        <v>0</v>
      </c>
    </row>
    <row r="174" spans="2:27" x14ac:dyDescent="0.25">
      <c r="B174">
        <v>60.4</v>
      </c>
      <c r="C174">
        <v>-8.8000000000000007</v>
      </c>
      <c r="D174">
        <v>-3.6</v>
      </c>
      <c r="E174">
        <v>5</v>
      </c>
      <c r="F174">
        <v>84</v>
      </c>
      <c r="G174">
        <f t="shared" si="63"/>
        <v>104.52349383090392</v>
      </c>
      <c r="H174">
        <f t="shared" si="63"/>
        <v>218.57906524745306</v>
      </c>
      <c r="I174">
        <f t="shared" si="63"/>
        <v>411.95809820906732</v>
      </c>
      <c r="J174">
        <f t="shared" si="64"/>
        <v>0.77613681062058859</v>
      </c>
      <c r="K174">
        <f t="shared" si="65"/>
        <v>0.80786573526037531</v>
      </c>
      <c r="L174">
        <f t="shared" si="66"/>
        <v>0.84976704069440601</v>
      </c>
      <c r="M174">
        <f t="shared" si="67"/>
        <v>0.68484691154378763</v>
      </c>
      <c r="N174">
        <f t="shared" si="68"/>
        <v>0.69165451904597242</v>
      </c>
      <c r="O174">
        <f t="shared" si="69"/>
        <v>0.70051827165995839</v>
      </c>
      <c r="P174">
        <f t="shared" si="70"/>
        <v>86.726171094586277</v>
      </c>
      <c r="Q174">
        <f t="shared" si="71"/>
        <v>7.4320088369577419</v>
      </c>
      <c r="R174">
        <f t="shared" si="76"/>
        <v>2.693999760217535</v>
      </c>
      <c r="S174">
        <f t="shared" si="77"/>
        <v>-2.4120557699964422</v>
      </c>
      <c r="T174">
        <f t="shared" si="77"/>
        <v>2.4551191839698694</v>
      </c>
      <c r="U174">
        <f t="shared" si="61"/>
        <v>0.93667165370578842</v>
      </c>
      <c r="V174">
        <f t="shared" si="61"/>
        <v>8.2257991395341845E-2</v>
      </c>
      <c r="W174">
        <f t="shared" si="61"/>
        <v>0.92093500179426591</v>
      </c>
      <c r="X174">
        <f t="shared" si="78"/>
        <v>87.588254125710591</v>
      </c>
      <c r="Y174">
        <f t="shared" si="72"/>
        <v>12.87556767067908</v>
      </c>
      <c r="Z174">
        <f t="shared" si="73"/>
        <v>84</v>
      </c>
      <c r="AA174">
        <f t="shared" si="74"/>
        <v>0</v>
      </c>
    </row>
    <row r="175" spans="2:27" x14ac:dyDescent="0.25">
      <c r="B175">
        <v>50.9</v>
      </c>
      <c r="C175">
        <v>-7.4</v>
      </c>
      <c r="D175">
        <v>-2.4</v>
      </c>
      <c r="E175">
        <v>7</v>
      </c>
      <c r="F175">
        <v>84</v>
      </c>
      <c r="G175">
        <f t="shared" si="63"/>
        <v>94.910743146559128</v>
      </c>
      <c r="H175">
        <f t="shared" si="63"/>
        <v>198.78876211759612</v>
      </c>
      <c r="I175">
        <f t="shared" si="63"/>
        <v>372.01614835629221</v>
      </c>
      <c r="J175">
        <f t="shared" si="64"/>
        <v>0.43811778809671531</v>
      </c>
      <c r="K175">
        <f t="shared" si="65"/>
        <v>0.45778774972112868</v>
      </c>
      <c r="L175">
        <f t="shared" si="66"/>
        <v>0.46120193945973731</v>
      </c>
      <c r="M175">
        <f t="shared" si="67"/>
        <v>0.60781044605351664</v>
      </c>
      <c r="N175">
        <f t="shared" si="68"/>
        <v>0.61248923785280363</v>
      </c>
      <c r="O175">
        <f t="shared" si="69"/>
        <v>0.61329927082778379</v>
      </c>
      <c r="P175">
        <f t="shared" si="70"/>
        <v>78.797102621027065</v>
      </c>
      <c r="Q175">
        <f t="shared" si="71"/>
        <v>27.070141136123436</v>
      </c>
      <c r="R175">
        <f t="shared" si="76"/>
        <v>2.4103063254283734</v>
      </c>
      <c r="S175">
        <f t="shared" si="77"/>
        <v>-2.5526192273449069</v>
      </c>
      <c r="T175">
        <f t="shared" si="77"/>
        <v>1.6237720615016507</v>
      </c>
      <c r="U175">
        <f t="shared" si="61"/>
        <v>0.91760984365556342</v>
      </c>
      <c r="V175">
        <f t="shared" si="61"/>
        <v>7.2250720280425534E-2</v>
      </c>
      <c r="W175">
        <f t="shared" si="61"/>
        <v>0.83531468644164564</v>
      </c>
      <c r="X175">
        <f t="shared" si="78"/>
        <v>81.806501916203032</v>
      </c>
      <c r="Y175">
        <f t="shared" si="72"/>
        <v>4.8114338436209687</v>
      </c>
      <c r="Z175">
        <f t="shared" si="73"/>
        <v>84</v>
      </c>
      <c r="AA175">
        <f t="shared" si="74"/>
        <v>0</v>
      </c>
    </row>
    <row r="176" spans="2:27" x14ac:dyDescent="0.25">
      <c r="B176">
        <v>50.9</v>
      </c>
      <c r="C176">
        <v>-5.4</v>
      </c>
      <c r="D176">
        <v>-0.6</v>
      </c>
      <c r="E176">
        <v>7</v>
      </c>
      <c r="F176">
        <v>84</v>
      </c>
      <c r="G176">
        <f t="shared" si="63"/>
        <v>94.875846065988711</v>
      </c>
      <c r="H176">
        <f t="shared" si="63"/>
        <v>192.38378452588091</v>
      </c>
      <c r="I176">
        <f t="shared" si="63"/>
        <v>354.07560071659867</v>
      </c>
      <c r="J176">
        <f t="shared" si="64"/>
        <v>0.4368906807420474</v>
      </c>
      <c r="K176">
        <f t="shared" si="65"/>
        <v>0.34448773415194411</v>
      </c>
      <c r="L176">
        <f t="shared" si="66"/>
        <v>0.28667188432927704</v>
      </c>
      <c r="M176">
        <f t="shared" si="67"/>
        <v>0.60751789333031869</v>
      </c>
      <c r="N176">
        <f t="shared" si="68"/>
        <v>0.58528023366709203</v>
      </c>
      <c r="O176">
        <f t="shared" si="69"/>
        <v>0.57118116058776902</v>
      </c>
      <c r="P176">
        <f t="shared" si="70"/>
        <v>75.792621180870896</v>
      </c>
      <c r="Q176">
        <f t="shared" si="71"/>
        <v>67.361067080689054</v>
      </c>
      <c r="R176">
        <f t="shared" si="76"/>
        <v>2.3290778168741353</v>
      </c>
      <c r="S176">
        <f t="shared" si="77"/>
        <v>-2.5943378008632423</v>
      </c>
      <c r="T176">
        <f t="shared" si="77"/>
        <v>1.3850738464532171</v>
      </c>
      <c r="U176">
        <f t="shared" si="61"/>
        <v>0.91125679005356142</v>
      </c>
      <c r="V176">
        <f t="shared" si="61"/>
        <v>6.9503720067406849E-2</v>
      </c>
      <c r="W176">
        <f t="shared" si="61"/>
        <v>0.79980464614791058</v>
      </c>
      <c r="X176">
        <f t="shared" si="78"/>
        <v>79.478789974999884</v>
      </c>
      <c r="Y176">
        <f t="shared" si="72"/>
        <v>20.441340090161546</v>
      </c>
      <c r="Z176">
        <f t="shared" si="73"/>
        <v>84</v>
      </c>
      <c r="AA176">
        <f t="shared" si="74"/>
        <v>0</v>
      </c>
    </row>
    <row r="177" spans="1:29" x14ac:dyDescent="0.25">
      <c r="B177">
        <v>46.1</v>
      </c>
      <c r="C177">
        <v>-6.7</v>
      </c>
      <c r="D177">
        <v>-2.6</v>
      </c>
      <c r="E177">
        <v>7</v>
      </c>
      <c r="F177">
        <v>84</v>
      </c>
      <c r="G177">
        <f t="shared" si="63"/>
        <v>86.415393523004198</v>
      </c>
      <c r="H177">
        <f t="shared" si="63"/>
        <v>180.89833850374612</v>
      </c>
      <c r="I177">
        <f t="shared" si="63"/>
        <v>338.2879739790904</v>
      </c>
      <c r="J177">
        <f t="shared" si="64"/>
        <v>0.13939062143574832</v>
      </c>
      <c r="K177">
        <f t="shared" si="65"/>
        <v>0.14131743503799776</v>
      </c>
      <c r="L177">
        <f t="shared" si="66"/>
        <v>0.13308597267181588</v>
      </c>
      <c r="M177">
        <f t="shared" si="67"/>
        <v>0.53479134135063511</v>
      </c>
      <c r="N177">
        <f t="shared" si="68"/>
        <v>0.53527068018242319</v>
      </c>
      <c r="O177">
        <f t="shared" si="69"/>
        <v>0.53322247161204739</v>
      </c>
      <c r="P177">
        <f t="shared" si="70"/>
        <v>71.351967936002438</v>
      </c>
      <c r="Q177">
        <f t="shared" si="71"/>
        <v>159.97271509191043</v>
      </c>
      <c r="R177">
        <f t="shared" si="76"/>
        <v>2.1419022132542156</v>
      </c>
      <c r="S177">
        <f t="shared" si="77"/>
        <v>-2.6855201601650247</v>
      </c>
      <c r="T177">
        <f t="shared" si="77"/>
        <v>0.83724893667211209</v>
      </c>
      <c r="U177">
        <f t="shared" si="61"/>
        <v>0.89490964117340877</v>
      </c>
      <c r="V177">
        <f t="shared" si="61"/>
        <v>6.3833204445231148E-2</v>
      </c>
      <c r="W177">
        <f t="shared" si="61"/>
        <v>0.69788549411184775</v>
      </c>
      <c r="X177">
        <f t="shared" si="78"/>
        <v>72.900394729117338</v>
      </c>
      <c r="Y177">
        <f t="shared" si="72"/>
        <v>123.20123716940618</v>
      </c>
      <c r="Z177">
        <f t="shared" si="73"/>
        <v>69</v>
      </c>
      <c r="AA177">
        <f t="shared" si="74"/>
        <v>1</v>
      </c>
    </row>
    <row r="178" spans="1:29" x14ac:dyDescent="0.25">
      <c r="B178">
        <v>46.1</v>
      </c>
      <c r="C178">
        <v>-5</v>
      </c>
      <c r="D178">
        <v>-0.6</v>
      </c>
      <c r="E178">
        <v>8</v>
      </c>
      <c r="F178">
        <v>84</v>
      </c>
      <c r="G178">
        <f t="shared" si="63"/>
        <v>89.304825206597869</v>
      </c>
      <c r="H178">
        <f t="shared" si="63"/>
        <v>181.78250039946815</v>
      </c>
      <c r="I178">
        <f t="shared" si="63"/>
        <v>333.90423724328042</v>
      </c>
      <c r="J178">
        <f t="shared" si="64"/>
        <v>0.24099347221273293</v>
      </c>
      <c r="K178">
        <f t="shared" si="65"/>
        <v>0.15695770155205424</v>
      </c>
      <c r="L178">
        <f t="shared" si="66"/>
        <v>9.043990469529728E-2</v>
      </c>
      <c r="M178">
        <f t="shared" si="67"/>
        <v>0.55995846033345764</v>
      </c>
      <c r="N178">
        <f t="shared" si="68"/>
        <v>0.53915906572903027</v>
      </c>
      <c r="O178">
        <f t="shared" si="69"/>
        <v>0.5225945774768217</v>
      </c>
      <c r="P178">
        <f t="shared" si="70"/>
        <v>71.253059020268836</v>
      </c>
      <c r="Q178">
        <f t="shared" si="71"/>
        <v>162.48450434074968</v>
      </c>
      <c r="R178">
        <f t="shared" si="76"/>
        <v>2.1632861681949858</v>
      </c>
      <c r="S178">
        <f t="shared" si="77"/>
        <v>-2.6762991661547737</v>
      </c>
      <c r="T178">
        <f t="shared" si="77"/>
        <v>0.89931091447504929</v>
      </c>
      <c r="U178">
        <f t="shared" si="61"/>
        <v>0.89690380843191331</v>
      </c>
      <c r="V178">
        <f t="shared" si="61"/>
        <v>6.4386458668033511E-2</v>
      </c>
      <c r="W178">
        <f t="shared" si="61"/>
        <v>0.71080787475610008</v>
      </c>
      <c r="X178">
        <f t="shared" si="78"/>
        <v>73.727722642509477</v>
      </c>
      <c r="Y178">
        <f t="shared" si="72"/>
        <v>105.51968210921248</v>
      </c>
      <c r="Z178">
        <f t="shared" si="73"/>
        <v>84</v>
      </c>
      <c r="AA178">
        <f t="shared" si="74"/>
        <v>0</v>
      </c>
    </row>
    <row r="179" spans="1:29" x14ac:dyDescent="0.25">
      <c r="B179">
        <v>50.9</v>
      </c>
      <c r="C179">
        <v>-4.9000000000000004</v>
      </c>
      <c r="D179">
        <v>-2.7</v>
      </c>
      <c r="E179">
        <v>8</v>
      </c>
      <c r="F179">
        <v>84</v>
      </c>
      <c r="G179">
        <f t="shared" si="63"/>
        <v>91.381530003018852</v>
      </c>
      <c r="H179">
        <f t="shared" si="63"/>
        <v>182.97794757194282</v>
      </c>
      <c r="I179">
        <f t="shared" si="63"/>
        <v>335.96999303406454</v>
      </c>
      <c r="J179">
        <f t="shared" si="64"/>
        <v>0.31401791114882993</v>
      </c>
      <c r="K179">
        <f t="shared" si="65"/>
        <v>0.17810440836156993</v>
      </c>
      <c r="L179">
        <f t="shared" si="66"/>
        <v>0.11053608454958086</v>
      </c>
      <c r="M179">
        <f t="shared" si="67"/>
        <v>0.57786568347756773</v>
      </c>
      <c r="N179">
        <f t="shared" si="68"/>
        <v>0.54440877255020226</v>
      </c>
      <c r="O179">
        <f t="shared" si="69"/>
        <v>0.52760591891322828</v>
      </c>
      <c r="P179">
        <f t="shared" si="70"/>
        <v>71.911245640427325</v>
      </c>
      <c r="Q179">
        <f t="shared" si="71"/>
        <v>146.13798196608735</v>
      </c>
      <c r="R179">
        <f t="shared" si="76"/>
        <v>2.1960894336014611</v>
      </c>
      <c r="S179">
        <f t="shared" si="77"/>
        <v>-2.6605872166812841</v>
      </c>
      <c r="T179">
        <f t="shared" si="77"/>
        <v>0.99517823750858003</v>
      </c>
      <c r="U179">
        <f t="shared" si="61"/>
        <v>0.8998977906659329</v>
      </c>
      <c r="V179">
        <f t="shared" si="61"/>
        <v>6.5339462820595079E-2</v>
      </c>
      <c r="W179">
        <f t="shared" si="61"/>
        <v>0.7301095070539706</v>
      </c>
      <c r="X179">
        <f t="shared" si="78"/>
        <v>74.967971695423088</v>
      </c>
      <c r="Y179">
        <f t="shared" si="72"/>
        <v>81.577535294678484</v>
      </c>
      <c r="Z179">
        <f t="shared" si="73"/>
        <v>84</v>
      </c>
      <c r="AA179">
        <f t="shared" si="74"/>
        <v>0</v>
      </c>
    </row>
    <row r="180" spans="1:29" x14ac:dyDescent="0.25">
      <c r="B180">
        <v>46.1</v>
      </c>
      <c r="C180">
        <v>-4.8</v>
      </c>
      <c r="D180">
        <v>-0.6</v>
      </c>
      <c r="E180">
        <v>7</v>
      </c>
      <c r="F180">
        <v>84</v>
      </c>
      <c r="G180">
        <f t="shared" si="63"/>
        <v>86.997260812529419</v>
      </c>
      <c r="H180">
        <f t="shared" si="63"/>
        <v>176.17075077418616</v>
      </c>
      <c r="I180">
        <f t="shared" si="63"/>
        <v>323.59577751736055</v>
      </c>
      <c r="J180">
        <f t="shared" si="64"/>
        <v>0.15985117626572487</v>
      </c>
      <c r="K180">
        <f t="shared" si="65"/>
        <v>5.7689388617246706E-2</v>
      </c>
      <c r="L180">
        <f t="shared" si="66"/>
        <v>-9.8433241340348809E-3</v>
      </c>
      <c r="M180">
        <f t="shared" si="67"/>
        <v>0.53987791550813569</v>
      </c>
      <c r="N180">
        <f t="shared" si="68"/>
        <v>0.51441834860864488</v>
      </c>
      <c r="O180">
        <f t="shared" si="69"/>
        <v>0.49753918883566994</v>
      </c>
      <c r="P180">
        <f t="shared" si="70"/>
        <v>68.943666619166436</v>
      </c>
      <c r="Q180">
        <f t="shared" si="71"/>
        <v>226.69317487480308</v>
      </c>
      <c r="R180">
        <f t="shared" si="76"/>
        <v>2.0818498891878701</v>
      </c>
      <c r="S180">
        <f t="shared" si="77"/>
        <v>-2.7167336068196719</v>
      </c>
      <c r="T180">
        <f t="shared" si="77"/>
        <v>0.66061517264702818</v>
      </c>
      <c r="U180">
        <f t="shared" si="61"/>
        <v>0.88912652768865363</v>
      </c>
      <c r="V180">
        <f t="shared" si="61"/>
        <v>6.1993135454442815E-2</v>
      </c>
      <c r="W180">
        <f t="shared" si="61"/>
        <v>0.65939856491140825</v>
      </c>
      <c r="X180">
        <f t="shared" si="78"/>
        <v>70.432148291390092</v>
      </c>
      <c r="Y180">
        <f t="shared" si="72"/>
        <v>184.08659998682879</v>
      </c>
      <c r="Z180">
        <f t="shared" si="73"/>
        <v>69</v>
      </c>
      <c r="AA180">
        <f t="shared" si="74"/>
        <v>1</v>
      </c>
    </row>
    <row r="181" spans="1:29" x14ac:dyDescent="0.25">
      <c r="B181">
        <v>60.4</v>
      </c>
      <c r="C181">
        <v>-5.4</v>
      </c>
      <c r="D181">
        <v>-2.4</v>
      </c>
      <c r="E181">
        <v>7</v>
      </c>
      <c r="F181">
        <v>84</v>
      </c>
      <c r="G181">
        <f t="shared" si="63"/>
        <v>104.36423773261572</v>
      </c>
      <c r="H181">
        <f t="shared" si="63"/>
        <v>207.24395886236402</v>
      </c>
      <c r="I181">
        <f t="shared" si="63"/>
        <v>380.48818808661525</v>
      </c>
      <c r="J181">
        <f t="shared" si="64"/>
        <v>0.77053679118369511</v>
      </c>
      <c r="K181">
        <f t="shared" si="65"/>
        <v>0.60735484954390651</v>
      </c>
      <c r="L181">
        <f t="shared" si="66"/>
        <v>0.54362002339432491</v>
      </c>
      <c r="M181">
        <f t="shared" si="67"/>
        <v>0.68363700100816072</v>
      </c>
      <c r="N181">
        <f t="shared" si="68"/>
        <v>0.6473371716374795</v>
      </c>
      <c r="O181">
        <f t="shared" si="69"/>
        <v>0.63265412488789297</v>
      </c>
      <c r="P181">
        <f t="shared" si="70"/>
        <v>81.861034285979954</v>
      </c>
      <c r="Q181">
        <f t="shared" si="71"/>
        <v>4.5751743257532835</v>
      </c>
      <c r="R181">
        <f t="shared" si="76"/>
        <v>2.5617047209815924</v>
      </c>
      <c r="S181">
        <f t="shared" si="77"/>
        <v>-2.4799471056438609</v>
      </c>
      <c r="T181">
        <f t="shared" si="77"/>
        <v>2.0663801448925296</v>
      </c>
      <c r="U181">
        <f t="shared" si="61"/>
        <v>0.92835592360742192</v>
      </c>
      <c r="V181">
        <f t="shared" si="61"/>
        <v>7.7275973652527197E-2</v>
      </c>
      <c r="W181">
        <f t="shared" si="61"/>
        <v>0.88759230692437752</v>
      </c>
      <c r="X181">
        <f t="shared" si="78"/>
        <v>85.286940999940512</v>
      </c>
      <c r="Y181">
        <f t="shared" si="72"/>
        <v>1.6562171373278853</v>
      </c>
      <c r="Z181">
        <f t="shared" si="73"/>
        <v>84</v>
      </c>
      <c r="AA181">
        <f t="shared" si="74"/>
        <v>0</v>
      </c>
    </row>
    <row r="182" spans="1:29" x14ac:dyDescent="0.25">
      <c r="B182">
        <v>55.6</v>
      </c>
      <c r="C182">
        <v>-5.0999999999999996</v>
      </c>
      <c r="D182">
        <v>-2.7</v>
      </c>
      <c r="E182">
        <v>7</v>
      </c>
      <c r="F182">
        <v>84</v>
      </c>
      <c r="G182">
        <f t="shared" si="63"/>
        <v>96.427264332683322</v>
      </c>
      <c r="H182">
        <f t="shared" si="63"/>
        <v>191.85127785467799</v>
      </c>
      <c r="I182">
        <f t="shared" si="63"/>
        <v>352.45620664064364</v>
      </c>
      <c r="J182">
        <f t="shared" si="64"/>
        <v>0.49144414865709907</v>
      </c>
      <c r="K182">
        <f t="shared" si="65"/>
        <v>0.33506802685803772</v>
      </c>
      <c r="L182">
        <f t="shared" si="66"/>
        <v>0.27091802090043471</v>
      </c>
      <c r="M182">
        <f t="shared" si="67"/>
        <v>0.62044657780348222</v>
      </c>
      <c r="N182">
        <f t="shared" si="68"/>
        <v>0.58299199246246769</v>
      </c>
      <c r="O182">
        <f t="shared" si="69"/>
        <v>0.56731826386184403</v>
      </c>
      <c r="P182">
        <f t="shared" si="70"/>
        <v>75.697942687748636</v>
      </c>
      <c r="Q182">
        <f t="shared" si="71"/>
        <v>68.924155615906344</v>
      </c>
      <c r="R182">
        <f t="shared" si="76"/>
        <v>2.3369451431231498</v>
      </c>
      <c r="S182">
        <f t="shared" si="77"/>
        <v>-2.5910954356662241</v>
      </c>
      <c r="T182">
        <f t="shared" si="77"/>
        <v>1.4078146050656066</v>
      </c>
      <c r="U182">
        <f t="shared" si="61"/>
        <v>0.91189094874741006</v>
      </c>
      <c r="V182">
        <f t="shared" si="61"/>
        <v>6.9713706319625257E-2</v>
      </c>
      <c r="W182">
        <f t="shared" si="61"/>
        <v>0.80342102064384746</v>
      </c>
      <c r="X182">
        <f t="shared" si="78"/>
        <v>79.713300960948217</v>
      </c>
      <c r="Y182">
        <f t="shared" si="72"/>
        <v>18.375788651407479</v>
      </c>
      <c r="Z182">
        <f t="shared" si="73"/>
        <v>84</v>
      </c>
      <c r="AA182">
        <f t="shared" si="74"/>
        <v>0</v>
      </c>
    </row>
    <row r="183" spans="1:29" x14ac:dyDescent="0.25">
      <c r="A183" s="6" t="s">
        <v>19</v>
      </c>
      <c r="B183" s="1">
        <v>47.6</v>
      </c>
      <c r="C183" s="1">
        <v>-5.9</v>
      </c>
      <c r="D183" s="1">
        <v>-4.3</v>
      </c>
      <c r="E183" s="1">
        <v>6</v>
      </c>
      <c r="G183">
        <f t="shared" si="63"/>
        <v>81.447772987144219</v>
      </c>
      <c r="H183">
        <f t="shared" si="63"/>
        <v>166.55874219994374</v>
      </c>
      <c r="I183">
        <f t="shared" si="63"/>
        <v>310.91019184027033</v>
      </c>
      <c r="J183">
        <f t="shared" ref="J183:J190" si="79">(G183-G$7)/(G$6-G$7)*2-1</f>
        <v>-3.5288853039289636E-2</v>
      </c>
      <c r="K183">
        <f t="shared" ref="K183:K190" si="80">(H183-H$7)/(H$6-H$7)*2-1</f>
        <v>-0.11234098315508689</v>
      </c>
      <c r="L183">
        <f t="shared" ref="L183:L190" si="81">(I183-I$7)/(I$6-I$7)*2-1</f>
        <v>-0.13325181823631149</v>
      </c>
      <c r="M183">
        <f t="shared" si="67"/>
        <v>0.49117870215367698</v>
      </c>
      <c r="N183">
        <f t="shared" si="68"/>
        <v>0.47194425445984861</v>
      </c>
      <c r="O183">
        <f t="shared" si="69"/>
        <v>0.46673625027351689</v>
      </c>
      <c r="P183">
        <f t="shared" si="70"/>
        <v>65.423206255000395</v>
      </c>
      <c r="Q183">
        <f t="shared" si="71"/>
        <v>4280.1959166843226</v>
      </c>
      <c r="R183">
        <f t="shared" si="76"/>
        <v>1.9397651044327913</v>
      </c>
      <c r="S183">
        <f t="shared" si="77"/>
        <v>-2.7862853761532946</v>
      </c>
      <c r="T183">
        <f t="shared" si="77"/>
        <v>0.24458448038641301</v>
      </c>
      <c r="U183">
        <f t="shared" si="61"/>
        <v>0.87432633547733918</v>
      </c>
      <c r="V183">
        <f t="shared" si="61"/>
        <v>5.8069803432515672E-2</v>
      </c>
      <c r="W183">
        <f t="shared" si="61"/>
        <v>0.56084311121556374</v>
      </c>
      <c r="X183">
        <f t="shared" si="78"/>
        <v>64.138352344472153</v>
      </c>
      <c r="Z183" s="4">
        <f t="shared" si="73"/>
        <v>69</v>
      </c>
      <c r="AC183" s="3"/>
    </row>
    <row r="184" spans="1:29" x14ac:dyDescent="0.25">
      <c r="A184" s="6"/>
      <c r="B184" s="1">
        <v>38.1</v>
      </c>
      <c r="C184" s="1">
        <v>-3.8</v>
      </c>
      <c r="D184" s="1">
        <v>-1.8</v>
      </c>
      <c r="E184" s="1">
        <v>7</v>
      </c>
      <c r="G184">
        <f t="shared" ref="G184:I190" si="82">SUMPRODUCT($B184:$E184, INDEX($B$2:$E$4, G$10, 0))+ INDEX($F$2:$F$4, G$10, 1)</f>
        <v>71.321377047750588</v>
      </c>
      <c r="H184">
        <f t="shared" si="82"/>
        <v>143.53327206475214</v>
      </c>
      <c r="I184">
        <f t="shared" si="82"/>
        <v>263.06645647779737</v>
      </c>
      <c r="J184">
        <f t="shared" si="79"/>
        <v>-0.39136949733375481</v>
      </c>
      <c r="K184">
        <f t="shared" si="80"/>
        <v>-0.51964703340254603</v>
      </c>
      <c r="L184">
        <f t="shared" si="81"/>
        <v>-0.59868743024543258</v>
      </c>
      <c r="M184">
        <f t="shared" si="67"/>
        <v>0.40338766561742889</v>
      </c>
      <c r="N184">
        <f t="shared" si="68"/>
        <v>0.3729347727858493</v>
      </c>
      <c r="O184">
        <f t="shared" si="69"/>
        <v>0.35464404642806846</v>
      </c>
      <c r="P184">
        <f t="shared" si="70"/>
        <v>55.465169548175581</v>
      </c>
      <c r="Q184">
        <f t="shared" si="71"/>
        <v>3076.385033007864</v>
      </c>
      <c r="R184">
        <f t="shared" si="76"/>
        <v>1.5913960555182072</v>
      </c>
      <c r="S184">
        <f t="shared" si="77"/>
        <v>-2.9593419764576616</v>
      </c>
      <c r="T184">
        <f t="shared" si="77"/>
        <v>-0.77649562019144724</v>
      </c>
      <c r="U184">
        <f t="shared" si="61"/>
        <v>0.83081242764723284</v>
      </c>
      <c r="V184">
        <f t="shared" si="61"/>
        <v>4.929683630396333E-2</v>
      </c>
      <c r="W184">
        <f t="shared" si="61"/>
        <v>0.31507565114236463</v>
      </c>
      <c r="X184">
        <f t="shared" si="78"/>
        <v>48.380652919018608</v>
      </c>
      <c r="Z184" s="4">
        <f t="shared" si="73"/>
        <v>39</v>
      </c>
      <c r="AC184" s="3"/>
    </row>
    <row r="185" spans="1:29" x14ac:dyDescent="0.25">
      <c r="A185" s="6"/>
      <c r="B185" s="1">
        <v>47.6</v>
      </c>
      <c r="C185" s="1">
        <v>-5.9</v>
      </c>
      <c r="D185" s="1">
        <v>-4.5999999999999996</v>
      </c>
      <c r="E185" s="1">
        <v>5</v>
      </c>
      <c r="G185">
        <f t="shared" si="82"/>
        <v>78.889207466898128</v>
      </c>
      <c r="H185">
        <f t="shared" si="82"/>
        <v>161.02591475483899</v>
      </c>
      <c r="I185">
        <f t="shared" si="82"/>
        <v>301.42282530756984</v>
      </c>
      <c r="J185">
        <f t="shared" si="79"/>
        <v>-0.12525725486472583</v>
      </c>
      <c r="K185">
        <f t="shared" si="80"/>
        <v>-0.21021321247917235</v>
      </c>
      <c r="L185">
        <f t="shared" si="81"/>
        <v>-0.2255472507531856</v>
      </c>
      <c r="M185">
        <f t="shared" si="67"/>
        <v>0.46872656399742535</v>
      </c>
      <c r="N185">
        <f t="shared" si="68"/>
        <v>0.4476393712684173</v>
      </c>
      <c r="O185">
        <f t="shared" si="69"/>
        <v>0.44385101794135029</v>
      </c>
      <c r="P185">
        <f t="shared" si="70"/>
        <v>63.207791832512612</v>
      </c>
      <c r="Q185">
        <f t="shared" si="71"/>
        <v>3995.2249483422479</v>
      </c>
      <c r="R185">
        <f t="shared" ref="R185:R190" si="83">SUMPRODUCT($M185:$O185, INDEX($I$2:$K$4, R$10, 0))+INDEX($L$2:$L$4, R$10, 1)</f>
        <v>1.8586131279253959</v>
      </c>
      <c r="S185">
        <f t="shared" si="77"/>
        <v>-2.8264082341429595</v>
      </c>
      <c r="T185">
        <f t="shared" si="77"/>
        <v>6.7974577030307515E-3</v>
      </c>
      <c r="U185">
        <f t="shared" si="61"/>
        <v>0.86513521490754686</v>
      </c>
      <c r="V185">
        <f t="shared" si="61"/>
        <v>5.5913695601806652E-2</v>
      </c>
      <c r="W185">
        <f t="shared" si="61"/>
        <v>0.50169935788246578</v>
      </c>
      <c r="X185">
        <f t="shared" si="78"/>
        <v>60.363560124923488</v>
      </c>
      <c r="Z185" s="4">
        <f t="shared" si="73"/>
        <v>69</v>
      </c>
      <c r="AC185" s="3"/>
    </row>
    <row r="186" spans="1:29" x14ac:dyDescent="0.25">
      <c r="A186" s="6"/>
      <c r="B186" s="1">
        <v>52.4</v>
      </c>
      <c r="C186" s="1">
        <v>-5.6</v>
      </c>
      <c r="D186" s="1">
        <v>-3.7</v>
      </c>
      <c r="E186" s="1">
        <v>5</v>
      </c>
      <c r="G186">
        <f t="shared" si="82"/>
        <v>86.942957159776739</v>
      </c>
      <c r="H186">
        <f t="shared" si="82"/>
        <v>174.7778902745076</v>
      </c>
      <c r="I186">
        <f t="shared" si="82"/>
        <v>324.55912324700836</v>
      </c>
      <c r="J186">
        <f t="shared" si="79"/>
        <v>0.15794166376241692</v>
      </c>
      <c r="K186">
        <f t="shared" si="80"/>
        <v>3.3050564509038871E-2</v>
      </c>
      <c r="L186">
        <f t="shared" si="81"/>
        <v>-4.7166019813971172E-4</v>
      </c>
      <c r="M186">
        <f t="shared" si="67"/>
        <v>0.53940353800256324</v>
      </c>
      <c r="N186">
        <f t="shared" si="68"/>
        <v>0.50826188907508629</v>
      </c>
      <c r="O186">
        <f t="shared" si="69"/>
        <v>0.49988208495265107</v>
      </c>
      <c r="P186">
        <f t="shared" si="70"/>
        <v>68.876811209555015</v>
      </c>
      <c r="Q186">
        <f t="shared" si="71"/>
        <v>4744.0151223966832</v>
      </c>
      <c r="R186">
        <f t="shared" si="83"/>
        <v>2.0768764429440854</v>
      </c>
      <c r="S186">
        <f t="shared" si="77"/>
        <v>-2.7191048618425229</v>
      </c>
      <c r="T186">
        <f t="shared" si="77"/>
        <v>0.64604423935058808</v>
      </c>
      <c r="U186">
        <f t="shared" si="61"/>
        <v>0.88863529297126065</v>
      </c>
      <c r="V186">
        <f t="shared" si="61"/>
        <v>6.1855390137021252E-2</v>
      </c>
      <c r="W186">
        <f t="shared" si="61"/>
        <v>0.65611848821314322</v>
      </c>
      <c r="X186">
        <f t="shared" si="78"/>
        <v>70.222458544056281</v>
      </c>
      <c r="Z186" s="4">
        <f t="shared" si="73"/>
        <v>69</v>
      </c>
      <c r="AC186" s="3"/>
    </row>
    <row r="187" spans="1:29" x14ac:dyDescent="0.25">
      <c r="A187" s="6"/>
      <c r="B187" s="1">
        <v>47.6</v>
      </c>
      <c r="C187" s="1">
        <v>-6.4</v>
      </c>
      <c r="D187" s="1">
        <v>-2.5</v>
      </c>
      <c r="E187" s="1">
        <v>7</v>
      </c>
      <c r="G187">
        <f t="shared" si="82"/>
        <v>88.150538833846241</v>
      </c>
      <c r="H187">
        <f t="shared" si="82"/>
        <v>182.81841720163422</v>
      </c>
      <c r="I187">
        <f t="shared" si="82"/>
        <v>340.69332080758079</v>
      </c>
      <c r="J187">
        <f t="shared" si="79"/>
        <v>0.20040459560059332</v>
      </c>
      <c r="K187">
        <f t="shared" si="80"/>
        <v>0.17528241668698508</v>
      </c>
      <c r="L187">
        <f t="shared" si="81"/>
        <v>0.15648577757272553</v>
      </c>
      <c r="M187">
        <f t="shared" si="67"/>
        <v>0.54993413940837832</v>
      </c>
      <c r="N187">
        <f t="shared" si="68"/>
        <v>0.54370875272886343</v>
      </c>
      <c r="O187">
        <f t="shared" si="69"/>
        <v>0.53904180623294062</v>
      </c>
      <c r="P187">
        <f t="shared" si="70"/>
        <v>72.109473536211254</v>
      </c>
      <c r="Q187">
        <f t="shared" si="71"/>
        <v>5199.7761736695511</v>
      </c>
      <c r="R187">
        <f t="shared" si="83"/>
        <v>2.1761415674501734</v>
      </c>
      <c r="S187">
        <f t="shared" si="77"/>
        <v>-2.6689540416256259</v>
      </c>
      <c r="T187">
        <f t="shared" si="77"/>
        <v>0.93740669653411501</v>
      </c>
      <c r="U187">
        <f t="shared" si="61"/>
        <v>0.89808646273927861</v>
      </c>
      <c r="V187">
        <f t="shared" si="61"/>
        <v>6.4830353464666618E-2</v>
      </c>
      <c r="W187">
        <f t="shared" si="61"/>
        <v>0.7185755246865283</v>
      </c>
      <c r="X187">
        <f t="shared" si="78"/>
        <v>74.228554971284211</v>
      </c>
      <c r="Z187" s="4">
        <f t="shared" si="73"/>
        <v>84</v>
      </c>
      <c r="AC187" s="3"/>
    </row>
    <row r="188" spans="1:29" x14ac:dyDescent="0.25">
      <c r="A188" s="6"/>
      <c r="B188" s="1">
        <v>52.4</v>
      </c>
      <c r="C188" s="1">
        <v>-5.8</v>
      </c>
      <c r="D188" s="1">
        <v>-3.6</v>
      </c>
      <c r="E188" s="1">
        <v>8</v>
      </c>
      <c r="G188">
        <f t="shared" si="82"/>
        <v>93.307274118359587</v>
      </c>
      <c r="H188">
        <f t="shared" si="82"/>
        <v>189.11539654418957</v>
      </c>
      <c r="I188">
        <f t="shared" si="82"/>
        <v>349.78830949353767</v>
      </c>
      <c r="J188">
        <f t="shared" si="79"/>
        <v>0.3817340274690717</v>
      </c>
      <c r="K188">
        <f t="shared" si="80"/>
        <v>0.2866720113161989</v>
      </c>
      <c r="L188">
        <f t="shared" si="81"/>
        <v>0.24496406199582488</v>
      </c>
      <c r="M188">
        <f t="shared" si="67"/>
        <v>0.59429126110290065</v>
      </c>
      <c r="N188">
        <f t="shared" si="68"/>
        <v>0.57118119169108728</v>
      </c>
      <c r="O188">
        <f t="shared" si="69"/>
        <v>0.56093659929053818</v>
      </c>
      <c r="P188">
        <f t="shared" si="70"/>
        <v>74.662634593897295</v>
      </c>
      <c r="Q188">
        <f t="shared" si="71"/>
        <v>5574.5090045018287</v>
      </c>
      <c r="R188">
        <f t="shared" si="83"/>
        <v>2.2853103850536582</v>
      </c>
      <c r="S188">
        <f t="shared" si="77"/>
        <v>-2.6158609311440526</v>
      </c>
      <c r="T188">
        <f t="shared" si="77"/>
        <v>1.2568710228400279</v>
      </c>
      <c r="U188">
        <f t="shared" si="61"/>
        <v>0.90765312229947848</v>
      </c>
      <c r="V188">
        <f t="shared" si="61"/>
        <v>6.8124587443600088E-2</v>
      </c>
      <c r="W188">
        <f t="shared" si="61"/>
        <v>0.77848700155079475</v>
      </c>
      <c r="X188">
        <f t="shared" si="78"/>
        <v>78.093607310146766</v>
      </c>
      <c r="Z188" s="4">
        <f t="shared" si="73"/>
        <v>84</v>
      </c>
      <c r="AC188" s="3"/>
    </row>
    <row r="189" spans="1:29" x14ac:dyDescent="0.25">
      <c r="A189" s="6"/>
      <c r="B189" s="1">
        <v>57.6</v>
      </c>
      <c r="C189" s="1">
        <v>-6.4</v>
      </c>
      <c r="D189" s="1">
        <v>-1.5</v>
      </c>
      <c r="E189" s="1">
        <v>8</v>
      </c>
      <c r="G189">
        <f t="shared" si="82"/>
        <v>106.1996912521949</v>
      </c>
      <c r="H189">
        <f t="shared" si="82"/>
        <v>216.13637379234299</v>
      </c>
      <c r="I189">
        <f t="shared" si="82"/>
        <v>399.02157116747958</v>
      </c>
      <c r="J189">
        <f t="shared" si="79"/>
        <v>0.83507796414749214</v>
      </c>
      <c r="K189">
        <f t="shared" si="80"/>
        <v>0.76465606341817116</v>
      </c>
      <c r="L189">
        <f t="shared" si="81"/>
        <v>0.72391732734621494</v>
      </c>
      <c r="M189">
        <f t="shared" si="67"/>
        <v>0.69742756682719032</v>
      </c>
      <c r="N189">
        <f t="shared" si="68"/>
        <v>0.68236376086482153</v>
      </c>
      <c r="O189">
        <f t="shared" si="69"/>
        <v>0.67346905527983969</v>
      </c>
      <c r="P189">
        <f t="shared" si="70"/>
        <v>85.211427474136855</v>
      </c>
      <c r="Q189">
        <f t="shared" si="71"/>
        <v>7260.987372180085</v>
      </c>
      <c r="R189">
        <f t="shared" si="83"/>
        <v>2.6662097619281653</v>
      </c>
      <c r="S189">
        <f t="shared" si="77"/>
        <v>-2.4272744922647531</v>
      </c>
      <c r="T189">
        <f t="shared" si="77"/>
        <v>2.3730517833639571</v>
      </c>
      <c r="U189">
        <f t="shared" si="61"/>
        <v>0.93500306922414445</v>
      </c>
      <c r="V189">
        <f t="shared" si="61"/>
        <v>8.111638527878795E-2</v>
      </c>
      <c r="W189">
        <f t="shared" si="61"/>
        <v>0.91474914964666709</v>
      </c>
      <c r="X189">
        <f t="shared" si="78"/>
        <v>87.152118131158105</v>
      </c>
      <c r="Z189" s="4">
        <f t="shared" si="73"/>
        <v>84</v>
      </c>
      <c r="AC189" s="3"/>
    </row>
    <row r="190" spans="1:29" x14ac:dyDescent="0.25">
      <c r="A190" s="6"/>
      <c r="B190" s="1">
        <v>42.9</v>
      </c>
      <c r="C190" s="1">
        <v>-3.3</v>
      </c>
      <c r="D190" s="1">
        <v>-2.4</v>
      </c>
      <c r="E190" s="1">
        <v>6</v>
      </c>
      <c r="G190">
        <f t="shared" si="82"/>
        <v>73.886426918627393</v>
      </c>
      <c r="H190">
        <f t="shared" si="82"/>
        <v>144.65380322171035</v>
      </c>
      <c r="I190">
        <f t="shared" si="82"/>
        <v>263.73227505694172</v>
      </c>
      <c r="J190">
        <f t="shared" si="79"/>
        <v>-0.301173082327298</v>
      </c>
      <c r="K190">
        <f t="shared" si="80"/>
        <v>-0.49982554367659626</v>
      </c>
      <c r="L190">
        <f t="shared" si="81"/>
        <v>-0.59221018352706367</v>
      </c>
      <c r="M190">
        <f t="shared" si="67"/>
        <v>0.42527073853662622</v>
      </c>
      <c r="N190">
        <f t="shared" si="68"/>
        <v>0.37758166755754785</v>
      </c>
      <c r="O190">
        <f t="shared" si="69"/>
        <v>0.35612789641732906</v>
      </c>
      <c r="P190">
        <f t="shared" si="70"/>
        <v>55.975361104619665</v>
      </c>
      <c r="Q190">
        <f t="shared" si="71"/>
        <v>3133.2410507925679</v>
      </c>
      <c r="R190">
        <f t="shared" si="83"/>
        <v>1.6240007689008233</v>
      </c>
      <c r="S190">
        <f t="shared" si="77"/>
        <v>-2.9440106424283483</v>
      </c>
      <c r="T190">
        <f t="shared" si="77"/>
        <v>-0.68133478751261523</v>
      </c>
      <c r="U190">
        <f t="shared" si="61"/>
        <v>0.83534614594753598</v>
      </c>
      <c r="V190">
        <f t="shared" si="61"/>
        <v>5.0020349917225967E-2</v>
      </c>
      <c r="W190">
        <f t="shared" si="61"/>
        <v>0.33596345699287694</v>
      </c>
      <c r="X190">
        <f t="shared" si="78"/>
        <v>49.731423403310643</v>
      </c>
      <c r="Z190" s="4">
        <f t="shared" si="73"/>
        <v>39</v>
      </c>
      <c r="AC190" s="3"/>
    </row>
  </sheetData>
  <mergeCells count="6">
    <mergeCell ref="U9:W9"/>
    <mergeCell ref="G9:I9"/>
    <mergeCell ref="J9:L9"/>
    <mergeCell ref="A183:A190"/>
    <mergeCell ref="M9:O9"/>
    <mergeCell ref="R9:T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2-hiddenLayers</vt:lpstr>
      <vt:lpstr>'2-hiddenLayers'!set1stat_analysis_1_5_2007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2023-09-14T03:37:29Z</dcterms:modified>
</cp:coreProperties>
</file>