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1"/>
  </bookViews>
  <sheets>
    <sheet name="LDA-before_solveUsed" sheetId="4" r:id="rId1"/>
    <sheet name="LDA-after_solveUsed" sheetId="6" r:id="rId2"/>
    <sheet name="SolverIssueAndSolution" sheetId="7" r:id="rId3"/>
  </sheets>
  <definedNames>
    <definedName name="solver_adj" localSheetId="1" hidden="1">'LDA-after_solveUsed'!$W$9:$W$22</definedName>
    <definedName name="solver_adj" localSheetId="0" hidden="1">'LDA-before_solveUsed'!$W$9:$W$22</definedName>
    <definedName name="solver_cvg" localSheetId="1" hidden="1">0.0001</definedName>
    <definedName name="solver_cvg" localSheetId="0" hidden="1">0.0001</definedName>
    <definedName name="solver_drv" localSheetId="1" hidden="1">1</definedName>
    <definedName name="solver_drv" localSheetId="0" hidden="1">1</definedName>
    <definedName name="solver_eng" localSheetId="1" hidden="1">1</definedName>
    <definedName name="solver_eng" localSheetId="0" hidden="1">1</definedName>
    <definedName name="solver_est" localSheetId="1" hidden="1">1</definedName>
    <definedName name="solver_itr" localSheetId="1" hidden="1">2147483647</definedName>
    <definedName name="solver_itr" localSheetId="0" hidden="1">2147483647</definedName>
    <definedName name="solver_lin" localSheetId="1" hidden="1">2</definedName>
    <definedName name="solver_lin" localSheetId="0" hidden="1">2</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0.075</definedName>
    <definedName name="solver_mrt" localSheetId="0" hidden="1">0.075</definedName>
    <definedName name="solver_msl" localSheetId="1" hidden="1">2</definedName>
    <definedName name="solver_msl" localSheetId="0" hidden="1">2</definedName>
    <definedName name="solver_neg" localSheetId="1" hidden="1">2</definedName>
    <definedName name="solver_neg" localSheetId="0" hidden="1">2</definedName>
    <definedName name="solver_nod" localSheetId="1" hidden="1">2147483647</definedName>
    <definedName name="solver_nod" localSheetId="0" hidden="1">2147483647</definedName>
    <definedName name="solver_num" localSheetId="1" hidden="1">0</definedName>
    <definedName name="solver_num" localSheetId="0" hidden="1">0</definedName>
    <definedName name="solver_nwt" localSheetId="1" hidden="1">1</definedName>
    <definedName name="solver_opt" localSheetId="1" hidden="1">'LDA-after_solveUsed'!$V$39</definedName>
    <definedName name="solver_opt" localSheetId="0" hidden="1">'LDA-before_solveUsed'!$V$39</definedName>
    <definedName name="solver_pre" localSheetId="1" hidden="1">0.000001</definedName>
    <definedName name="solver_pre" localSheetId="0" hidden="1">0.000001</definedName>
    <definedName name="solver_rbv" localSheetId="1" hidden="1">1</definedName>
    <definedName name="solver_rbv" localSheetId="0" hidden="1">1</definedName>
    <definedName name="solver_rlx" localSheetId="1" hidden="1">1</definedName>
    <definedName name="solver_rlx" localSheetId="0" hidden="1">1</definedName>
    <definedName name="solver_rsd" localSheetId="1" hidden="1">0</definedName>
    <definedName name="solver_rsd" localSheetId="0" hidden="1">0</definedName>
    <definedName name="solver_scl" localSheetId="1" hidden="1">2</definedName>
    <definedName name="solver_scl" localSheetId="0" hidden="1">2</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0.01</definedName>
    <definedName name="solver_tol" localSheetId="0" hidden="1">0.01</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79" i="6" l="1"/>
  <c r="O179" i="6"/>
  <c r="P178" i="6"/>
  <c r="O178" i="6"/>
  <c r="P177" i="6"/>
  <c r="O177" i="6"/>
  <c r="P176" i="6"/>
  <c r="O176" i="6"/>
  <c r="P175" i="6"/>
  <c r="O175" i="6"/>
  <c r="P174" i="6"/>
  <c r="O174" i="6"/>
  <c r="P173" i="6"/>
  <c r="O173" i="6"/>
  <c r="P172" i="6"/>
  <c r="O172" i="6"/>
  <c r="P171" i="6"/>
  <c r="O171" i="6"/>
  <c r="P170" i="6"/>
  <c r="O170" i="6"/>
  <c r="P169" i="6"/>
  <c r="O169" i="6"/>
  <c r="P168" i="6"/>
  <c r="O168" i="6"/>
  <c r="P167" i="6"/>
  <c r="O167" i="6"/>
  <c r="P166" i="6"/>
  <c r="O166" i="6"/>
  <c r="P165" i="6"/>
  <c r="O165" i="6"/>
  <c r="P164" i="6"/>
  <c r="O164" i="6"/>
  <c r="P163" i="6"/>
  <c r="O163" i="6"/>
  <c r="P162" i="6"/>
  <c r="O162" i="6"/>
  <c r="P161" i="6"/>
  <c r="O161" i="6"/>
  <c r="P160" i="6"/>
  <c r="O160" i="6"/>
  <c r="P159" i="6"/>
  <c r="O159" i="6"/>
  <c r="P158" i="6"/>
  <c r="O158" i="6"/>
  <c r="P157" i="6"/>
  <c r="O157" i="6"/>
  <c r="P156" i="6"/>
  <c r="O156" i="6"/>
  <c r="P155" i="6"/>
  <c r="O155" i="6"/>
  <c r="P154" i="6"/>
  <c r="O154" i="6"/>
  <c r="P153" i="6"/>
  <c r="O153" i="6"/>
  <c r="P152" i="6"/>
  <c r="O152" i="6"/>
  <c r="P151" i="6"/>
  <c r="O151" i="6"/>
  <c r="P150" i="6"/>
  <c r="O150" i="6"/>
  <c r="P149" i="6"/>
  <c r="O149"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P115" i="6"/>
  <c r="O115" i="6"/>
  <c r="P114" i="6"/>
  <c r="O114" i="6"/>
  <c r="P113" i="6"/>
  <c r="O113" i="6"/>
  <c r="P112" i="6"/>
  <c r="O112" i="6"/>
  <c r="P111" i="6"/>
  <c r="O111"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60" i="6"/>
  <c r="O60" i="6"/>
  <c r="P59" i="6"/>
  <c r="O59" i="6"/>
  <c r="P58" i="6"/>
  <c r="O58" i="6"/>
  <c r="P57" i="6"/>
  <c r="O57" i="6"/>
  <c r="P56" i="6"/>
  <c r="O56" i="6"/>
  <c r="P55" i="6"/>
  <c r="O55" i="6"/>
  <c r="P54" i="6"/>
  <c r="O54" i="6"/>
  <c r="P53" i="6"/>
  <c r="O53" i="6"/>
  <c r="P52" i="6"/>
  <c r="O52" i="6"/>
  <c r="P51" i="6"/>
  <c r="O51" i="6"/>
  <c r="AI50" i="6" a="1"/>
  <c r="AI50" i="6" s="1"/>
  <c r="P50" i="6"/>
  <c r="O50" i="6"/>
  <c r="AI49" i="6" a="1"/>
  <c r="AI49" i="6" s="1"/>
  <c r="P49" i="6"/>
  <c r="O49" i="6"/>
  <c r="AI48" i="6" a="1"/>
  <c r="AI48" i="6" s="1"/>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5" i="6"/>
  <c r="O5" i="6"/>
  <c r="P4" i="6"/>
  <c r="O4" i="6"/>
  <c r="P3" i="6"/>
  <c r="O3" i="6"/>
  <c r="P2" i="6"/>
  <c r="O2" i="6"/>
  <c r="V28" i="6" s="1"/>
  <c r="P179" i="4"/>
  <c r="P178" i="4"/>
  <c r="P177" i="4"/>
  <c r="P176" i="4"/>
  <c r="P175" i="4"/>
  <c r="P174" i="4"/>
  <c r="P173" i="4"/>
  <c r="P172" i="4"/>
  <c r="P171" i="4"/>
  <c r="P170" i="4"/>
  <c r="P169" i="4"/>
  <c r="P168" i="4"/>
  <c r="P167" i="4"/>
  <c r="P166" i="4"/>
  <c r="P165" i="4"/>
  <c r="P164" i="4"/>
  <c r="P163" i="4"/>
  <c r="P162" i="4"/>
  <c r="P161" i="4"/>
  <c r="P160" i="4"/>
  <c r="P159" i="4"/>
  <c r="P158" i="4"/>
  <c r="P157" i="4"/>
  <c r="P156" i="4"/>
  <c r="P155" i="4"/>
  <c r="P154" i="4"/>
  <c r="P153" i="4"/>
  <c r="P152" i="4"/>
  <c r="P151" i="4"/>
  <c r="P150" i="4"/>
  <c r="P149" i="4"/>
  <c r="P148" i="4"/>
  <c r="P147" i="4"/>
  <c r="P146" i="4"/>
  <c r="P145" i="4"/>
  <c r="P144" i="4"/>
  <c r="P143" i="4"/>
  <c r="P142" i="4"/>
  <c r="P141" i="4"/>
  <c r="P140" i="4"/>
  <c r="P139" i="4"/>
  <c r="P138" i="4"/>
  <c r="P137" i="4"/>
  <c r="P136" i="4"/>
  <c r="P135" i="4"/>
  <c r="P134" i="4"/>
  <c r="P133" i="4"/>
  <c r="P132" i="4"/>
  <c r="P131" i="4"/>
  <c r="P130" i="4"/>
  <c r="P129" i="4"/>
  <c r="P128" i="4"/>
  <c r="P127" i="4"/>
  <c r="P126" i="4"/>
  <c r="P125" i="4"/>
  <c r="P124" i="4"/>
  <c r="P123" i="4"/>
  <c r="P122" i="4"/>
  <c r="P121" i="4"/>
  <c r="P120" i="4"/>
  <c r="P119" i="4"/>
  <c r="P118" i="4"/>
  <c r="P117" i="4"/>
  <c r="P116" i="4"/>
  <c r="P115" i="4"/>
  <c r="P114" i="4"/>
  <c r="P113" i="4"/>
  <c r="P112" i="4"/>
  <c r="P111" i="4"/>
  <c r="P110" i="4"/>
  <c r="P109" i="4"/>
  <c r="P108" i="4"/>
  <c r="P107" i="4"/>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8" i="4"/>
  <c r="P77"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6" i="4"/>
  <c r="P15" i="4"/>
  <c r="P14" i="4"/>
  <c r="P13" i="4"/>
  <c r="P12" i="4"/>
  <c r="P11" i="4"/>
  <c r="P10" i="4"/>
  <c r="P9" i="4"/>
  <c r="P8" i="4"/>
  <c r="P7" i="4"/>
  <c r="P6" i="4"/>
  <c r="P5" i="4"/>
  <c r="P4" i="4"/>
  <c r="P3" i="4"/>
  <c r="P2" i="4"/>
  <c r="U30" i="6" l="1"/>
  <c r="S164" i="6" s="1"/>
  <c r="U29" i="6"/>
  <c r="S77" i="6" s="1"/>
  <c r="V30" i="6"/>
  <c r="U28" i="6"/>
  <c r="S10" i="6" s="1"/>
  <c r="V29" i="6"/>
  <c r="AI49" i="4" a="1"/>
  <c r="AI49" i="4" s="1"/>
  <c r="AI50" i="4" a="1"/>
  <c r="AI50" i="4" s="1"/>
  <c r="AI48" i="4" a="1"/>
  <c r="AI48" i="4" s="1"/>
  <c r="O179" i="4"/>
  <c r="O178" i="4"/>
  <c r="O177" i="4"/>
  <c r="O176" i="4"/>
  <c r="O175" i="4"/>
  <c r="O174" i="4"/>
  <c r="O173" i="4"/>
  <c r="O172" i="4"/>
  <c r="O171" i="4"/>
  <c r="O170" i="4"/>
  <c r="O169" i="4"/>
  <c r="O168" i="4"/>
  <c r="O167" i="4"/>
  <c r="O166" i="4"/>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S146" i="6" l="1"/>
  <c r="S134" i="6"/>
  <c r="S117" i="6"/>
  <c r="S165" i="6"/>
  <c r="S98" i="6"/>
  <c r="S159" i="6"/>
  <c r="S79" i="6"/>
  <c r="S178" i="6"/>
  <c r="S143" i="6"/>
  <c r="S137" i="6"/>
  <c r="S162" i="6"/>
  <c r="S133" i="6"/>
  <c r="S169" i="6"/>
  <c r="S173" i="6"/>
  <c r="S163" i="6"/>
  <c r="S135" i="6"/>
  <c r="S89" i="6"/>
  <c r="S107" i="6"/>
  <c r="S68" i="6"/>
  <c r="S114" i="6"/>
  <c r="S95" i="6"/>
  <c r="S73" i="6"/>
  <c r="S153" i="6"/>
  <c r="S131" i="6"/>
  <c r="S105" i="6"/>
  <c r="S86" i="6"/>
  <c r="S170" i="6"/>
  <c r="S122" i="6"/>
  <c r="S103" i="6"/>
  <c r="S132" i="6"/>
  <c r="S74" i="6"/>
  <c r="S57" i="6"/>
  <c r="S38" i="6"/>
  <c r="S28" i="6"/>
  <c r="S91" i="6"/>
  <c r="S61" i="6"/>
  <c r="S2" i="6"/>
  <c r="S100" i="6"/>
  <c r="S65" i="6"/>
  <c r="S116" i="6"/>
  <c r="S175" i="6"/>
  <c r="S149" i="6"/>
  <c r="S130" i="6"/>
  <c r="S111" i="6"/>
  <c r="S85" i="6"/>
  <c r="S179" i="6"/>
  <c r="S150" i="6"/>
  <c r="S121" i="6"/>
  <c r="S102" i="6"/>
  <c r="S83" i="6"/>
  <c r="S141" i="6"/>
  <c r="S119" i="6"/>
  <c r="S93" i="6"/>
  <c r="S126" i="6"/>
  <c r="S70" i="6"/>
  <c r="S48" i="6"/>
  <c r="S37" i="6"/>
  <c r="S177" i="6"/>
  <c r="S78" i="6"/>
  <c r="S42" i="6"/>
  <c r="S158" i="6"/>
  <c r="S94" i="6"/>
  <c r="S50" i="6"/>
  <c r="S110" i="6"/>
  <c r="S115" i="6"/>
  <c r="S125" i="6"/>
  <c r="S106" i="6"/>
  <c r="S87" i="6"/>
  <c r="S88" i="6"/>
  <c r="S60" i="6"/>
  <c r="S39" i="6"/>
  <c r="S22" i="6"/>
  <c r="S104" i="6"/>
  <c r="S71" i="6"/>
  <c r="S127" i="6"/>
  <c r="S101" i="6"/>
  <c r="S82" i="6"/>
  <c r="S118" i="6"/>
  <c r="S99" i="6"/>
  <c r="S69" i="6"/>
  <c r="S109" i="6"/>
  <c r="S90" i="6"/>
  <c r="S97" i="6"/>
  <c r="S63" i="6"/>
  <c r="S40" i="6"/>
  <c r="S32" i="6"/>
  <c r="S113" i="6"/>
  <c r="S76" i="6"/>
  <c r="S129" i="6"/>
  <c r="S72" i="6"/>
  <c r="S168" i="6"/>
  <c r="S81" i="6"/>
  <c r="S166" i="6"/>
  <c r="S147" i="6"/>
  <c r="S157" i="6"/>
  <c r="S139" i="6"/>
  <c r="S142" i="6"/>
  <c r="S84" i="6"/>
  <c r="S64" i="6"/>
  <c r="S120" i="6"/>
  <c r="S75" i="6"/>
  <c r="S55" i="6"/>
  <c r="S24" i="6"/>
  <c r="S167" i="6"/>
  <c r="S154" i="6"/>
  <c r="S161" i="6"/>
  <c r="S155" i="6"/>
  <c r="S51" i="6"/>
  <c r="S171" i="6"/>
  <c r="S128" i="6"/>
  <c r="S112" i="6"/>
  <c r="S96" i="6"/>
  <c r="S80" i="6"/>
  <c r="W29" i="6"/>
  <c r="S92" i="6"/>
  <c r="S62" i="6"/>
  <c r="S108" i="6"/>
  <c r="S66" i="6"/>
  <c r="S124" i="6"/>
  <c r="S67" i="6"/>
  <c r="S174" i="6"/>
  <c r="S136" i="6"/>
  <c r="S53" i="6"/>
  <c r="S35" i="6"/>
  <c r="S20" i="6"/>
  <c r="S43" i="6"/>
  <c r="S23" i="6"/>
  <c r="S11" i="6"/>
  <c r="S3" i="6"/>
  <c r="S18" i="6"/>
  <c r="S151" i="6"/>
  <c r="S138" i="6"/>
  <c r="S152" i="6"/>
  <c r="S148" i="6"/>
  <c r="S45" i="6"/>
  <c r="S47" i="6"/>
  <c r="V37" i="6"/>
  <c r="S36" i="6"/>
  <c r="S34" i="6"/>
  <c r="S33" i="6"/>
  <c r="S17" i="6"/>
  <c r="S41" i="6"/>
  <c r="W28" i="6"/>
  <c r="S52" i="6"/>
  <c r="S44" i="6"/>
  <c r="S29" i="6"/>
  <c r="S123" i="6"/>
  <c r="S59" i="6"/>
  <c r="S49" i="6"/>
  <c r="S31" i="6"/>
  <c r="S19" i="6"/>
  <c r="S9" i="6"/>
  <c r="S16" i="6"/>
  <c r="S8" i="6"/>
  <c r="S176" i="6"/>
  <c r="S160" i="6"/>
  <c r="S144" i="6"/>
  <c r="S140" i="6"/>
  <c r="S156" i="6"/>
  <c r="S172" i="6"/>
  <c r="S58" i="6"/>
  <c r="S21" i="6"/>
  <c r="S27" i="6"/>
  <c r="S15" i="6"/>
  <c r="S7" i="6"/>
  <c r="S14" i="6"/>
  <c r="S6" i="6"/>
  <c r="S145" i="6"/>
  <c r="S56" i="6"/>
  <c r="S46" i="6"/>
  <c r="S30" i="6"/>
  <c r="S54" i="6"/>
  <c r="S25" i="6"/>
  <c r="S13" i="6"/>
  <c r="S5" i="6"/>
  <c r="S26" i="6"/>
  <c r="S12" i="6"/>
  <c r="S4" i="6"/>
  <c r="V29" i="4"/>
  <c r="V30" i="4"/>
  <c r="V28" i="4"/>
  <c r="V38" i="6" l="1"/>
  <c r="V39" i="6" s="1"/>
  <c r="AJ50" i="6"/>
  <c r="AJ48" i="6"/>
  <c r="AJ49" i="6"/>
  <c r="Q177" i="6"/>
  <c r="R177" i="6" s="1"/>
  <c r="Q89" i="6"/>
  <c r="R89" i="6" s="1"/>
  <c r="Q176" i="6"/>
  <c r="R176" i="6" s="1"/>
  <c r="Q172" i="6"/>
  <c r="R172" i="6" s="1"/>
  <c r="Q168" i="6"/>
  <c r="R168" i="6" s="1"/>
  <c r="Q164" i="6"/>
  <c r="R164" i="6" s="1"/>
  <c r="Q160" i="6"/>
  <c r="R160" i="6" s="1"/>
  <c r="Q156" i="6"/>
  <c r="R156" i="6" s="1"/>
  <c r="Q152" i="6"/>
  <c r="R152" i="6" s="1"/>
  <c r="Q148" i="6"/>
  <c r="R148" i="6" s="1"/>
  <c r="Q144" i="6"/>
  <c r="R144" i="6" s="1"/>
  <c r="Q140" i="6"/>
  <c r="R140" i="6" s="1"/>
  <c r="Q136" i="6"/>
  <c r="R136" i="6" s="1"/>
  <c r="Q132" i="6"/>
  <c r="R132" i="6" s="1"/>
  <c r="Q128" i="6"/>
  <c r="R128" i="6" s="1"/>
  <c r="Q124" i="6"/>
  <c r="R124" i="6" s="1"/>
  <c r="Q120" i="6"/>
  <c r="R120" i="6" s="1"/>
  <c r="Q116" i="6"/>
  <c r="R116" i="6" s="1"/>
  <c r="Q112" i="6"/>
  <c r="R112" i="6" s="1"/>
  <c r="Q108" i="6"/>
  <c r="R108" i="6" s="1"/>
  <c r="Q104" i="6"/>
  <c r="R104" i="6" s="1"/>
  <c r="Q100" i="6"/>
  <c r="R100" i="6" s="1"/>
  <c r="Q96" i="6"/>
  <c r="R96" i="6" s="1"/>
  <c r="Q92" i="6"/>
  <c r="R92" i="6" s="1"/>
  <c r="Q88" i="6"/>
  <c r="R88" i="6" s="1"/>
  <c r="Q84" i="6"/>
  <c r="R84" i="6" s="1"/>
  <c r="Q80" i="6"/>
  <c r="R80" i="6" s="1"/>
  <c r="Q170" i="6"/>
  <c r="R170" i="6" s="1"/>
  <c r="Q154" i="6"/>
  <c r="R154" i="6" s="1"/>
  <c r="Q138" i="6"/>
  <c r="R138" i="6" s="1"/>
  <c r="Q122" i="6"/>
  <c r="R122" i="6" s="1"/>
  <c r="Q106" i="6"/>
  <c r="R106" i="6" s="1"/>
  <c r="Q90" i="6"/>
  <c r="R90" i="6" s="1"/>
  <c r="Q68" i="6"/>
  <c r="R68" i="6" s="1"/>
  <c r="Q174" i="6"/>
  <c r="R174" i="6" s="1"/>
  <c r="Q158" i="6"/>
  <c r="R158" i="6" s="1"/>
  <c r="Q142" i="6"/>
  <c r="R142" i="6" s="1"/>
  <c r="Q126" i="6"/>
  <c r="R126" i="6" s="1"/>
  <c r="Q110" i="6"/>
  <c r="R110" i="6" s="1"/>
  <c r="Q94" i="6"/>
  <c r="R94" i="6" s="1"/>
  <c r="Q78" i="6"/>
  <c r="R78" i="6" s="1"/>
  <c r="Q77" i="6"/>
  <c r="R77" i="6" s="1"/>
  <c r="Q66" i="6"/>
  <c r="R66" i="6" s="1"/>
  <c r="Q62" i="6"/>
  <c r="R62" i="6" s="1"/>
  <c r="Q58" i="6"/>
  <c r="R58" i="6" s="1"/>
  <c r="Q54" i="6"/>
  <c r="R54" i="6" s="1"/>
  <c r="Q178" i="6"/>
  <c r="R178" i="6" s="1"/>
  <c r="Q162" i="6"/>
  <c r="R162" i="6" s="1"/>
  <c r="Q146" i="6"/>
  <c r="R146" i="6" s="1"/>
  <c r="Q130" i="6"/>
  <c r="R130" i="6" s="1"/>
  <c r="Q114" i="6"/>
  <c r="R114" i="6" s="1"/>
  <c r="Q98" i="6"/>
  <c r="R98" i="6" s="1"/>
  <c r="Q82" i="6"/>
  <c r="R82" i="6" s="1"/>
  <c r="Q76" i="6"/>
  <c r="R76" i="6" s="1"/>
  <c r="Q166" i="6"/>
  <c r="R166" i="6" s="1"/>
  <c r="Q102" i="6"/>
  <c r="R102" i="6" s="1"/>
  <c r="Q72" i="6"/>
  <c r="R72" i="6" s="1"/>
  <c r="Q52" i="6"/>
  <c r="R52" i="6" s="1"/>
  <c r="Q43" i="6"/>
  <c r="R43" i="6" s="1"/>
  <c r="Q27" i="6"/>
  <c r="R27" i="6" s="1"/>
  <c r="Q118" i="6"/>
  <c r="R118" i="6" s="1"/>
  <c r="Q69" i="6"/>
  <c r="R69" i="6" s="1"/>
  <c r="Q56" i="6"/>
  <c r="R56" i="6" s="1"/>
  <c r="Q45" i="6"/>
  <c r="R45" i="6" s="1"/>
  <c r="Q23" i="6"/>
  <c r="R23" i="6" s="1"/>
  <c r="Q7" i="6"/>
  <c r="R7" i="6" s="1"/>
  <c r="Q3" i="6"/>
  <c r="R3" i="6" s="1"/>
  <c r="Q134" i="6"/>
  <c r="R134" i="6" s="1"/>
  <c r="Q70" i="6"/>
  <c r="R70" i="6" s="1"/>
  <c r="Q60" i="6"/>
  <c r="R60" i="6" s="1"/>
  <c r="Q47" i="6"/>
  <c r="R47" i="6" s="1"/>
  <c r="Q36" i="6"/>
  <c r="R36" i="6" s="1"/>
  <c r="Q33" i="6"/>
  <c r="R33" i="6" s="1"/>
  <c r="Q32" i="6"/>
  <c r="R32" i="6" s="1"/>
  <c r="Q15" i="6"/>
  <c r="R15" i="6" s="1"/>
  <c r="Q11" i="6"/>
  <c r="R11" i="6" s="1"/>
  <c r="Q150" i="6"/>
  <c r="R150" i="6" s="1"/>
  <c r="Q86" i="6"/>
  <c r="R86" i="6" s="1"/>
  <c r="Q64" i="6"/>
  <c r="R64" i="6" s="1"/>
  <c r="Q41" i="6"/>
  <c r="R41" i="6" s="1"/>
  <c r="Q31" i="6"/>
  <c r="R31" i="6" s="1"/>
  <c r="Q19" i="6"/>
  <c r="R19" i="6" s="1"/>
  <c r="Q8" i="6"/>
  <c r="R8" i="6" s="1"/>
  <c r="Q16" i="6"/>
  <c r="R16" i="6" s="1"/>
  <c r="Q28" i="6"/>
  <c r="R28" i="6" s="1"/>
  <c r="Q17" i="6"/>
  <c r="R17" i="6" s="1"/>
  <c r="Q37" i="6"/>
  <c r="R37" i="6" s="1"/>
  <c r="Q22" i="6"/>
  <c r="R22" i="6" s="1"/>
  <c r="Q49" i="6"/>
  <c r="R49" i="6" s="1"/>
  <c r="Q79" i="6"/>
  <c r="R79" i="6" s="1"/>
  <c r="Q149" i="6"/>
  <c r="R149" i="6" s="1"/>
  <c r="Q55" i="6"/>
  <c r="R55" i="6" s="1"/>
  <c r="Q133" i="6"/>
  <c r="R133" i="6" s="1"/>
  <c r="Q175" i="6"/>
  <c r="R175" i="6" s="1"/>
  <c r="Q91" i="6"/>
  <c r="R91" i="6" s="1"/>
  <c r="Q129" i="6"/>
  <c r="R129" i="6" s="1"/>
  <c r="Q155" i="6"/>
  <c r="R155" i="6" s="1"/>
  <c r="Q141" i="6"/>
  <c r="R141" i="6" s="1"/>
  <c r="Q167" i="6"/>
  <c r="R167" i="6" s="1"/>
  <c r="Q71" i="6"/>
  <c r="R71" i="6" s="1"/>
  <c r="Q163" i="6"/>
  <c r="R163" i="6" s="1"/>
  <c r="Q2" i="6"/>
  <c r="R2" i="6" s="1"/>
  <c r="Q10" i="6"/>
  <c r="R10" i="6" s="1"/>
  <c r="Q18" i="6"/>
  <c r="R18" i="6" s="1"/>
  <c r="Q30" i="6"/>
  <c r="R30" i="6" s="1"/>
  <c r="Q5" i="6"/>
  <c r="R5" i="6" s="1"/>
  <c r="Q38" i="6"/>
  <c r="R38" i="6" s="1"/>
  <c r="Q48" i="6"/>
  <c r="R48" i="6" s="1"/>
  <c r="Q57" i="6"/>
  <c r="R57" i="6" s="1"/>
  <c r="Q159" i="6"/>
  <c r="R159" i="6" s="1"/>
  <c r="Q35" i="6"/>
  <c r="R35" i="6" s="1"/>
  <c r="Q59" i="6"/>
  <c r="R59" i="6" s="1"/>
  <c r="Q73" i="6"/>
  <c r="R73" i="6" s="1"/>
  <c r="Q85" i="6"/>
  <c r="R85" i="6" s="1"/>
  <c r="Q21" i="6"/>
  <c r="R21" i="6" s="1"/>
  <c r="Q44" i="6"/>
  <c r="R44" i="6" s="1"/>
  <c r="Q42" i="6"/>
  <c r="R42" i="6" s="1"/>
  <c r="Q111" i="6"/>
  <c r="R111" i="6" s="1"/>
  <c r="Q81" i="6"/>
  <c r="R81" i="6" s="1"/>
  <c r="Q107" i="6"/>
  <c r="R107" i="6" s="1"/>
  <c r="Q145" i="6"/>
  <c r="R145" i="6" s="1"/>
  <c r="Q171" i="6"/>
  <c r="R171" i="6" s="1"/>
  <c r="Q93" i="6"/>
  <c r="R93" i="6" s="1"/>
  <c r="Q119" i="6"/>
  <c r="R119" i="6" s="1"/>
  <c r="Q157" i="6"/>
  <c r="R157" i="6" s="1"/>
  <c r="Q115" i="6"/>
  <c r="R115" i="6" s="1"/>
  <c r="Q153" i="6"/>
  <c r="R153" i="6" s="1"/>
  <c r="Q179" i="6"/>
  <c r="R179" i="6" s="1"/>
  <c r="Q4" i="6"/>
  <c r="R4" i="6" s="1"/>
  <c r="Q12" i="6"/>
  <c r="R12" i="6" s="1"/>
  <c r="Q20" i="6"/>
  <c r="R20" i="6" s="1"/>
  <c r="Q9" i="6"/>
  <c r="R9" i="6" s="1"/>
  <c r="Q25" i="6"/>
  <c r="R25" i="6" s="1"/>
  <c r="Q26" i="6"/>
  <c r="R26" i="6" s="1"/>
  <c r="Q34" i="6"/>
  <c r="R34" i="6" s="1"/>
  <c r="Q39" i="6"/>
  <c r="R39" i="6" s="1"/>
  <c r="Q95" i="6"/>
  <c r="R95" i="6" s="1"/>
  <c r="Q165" i="6"/>
  <c r="R165" i="6" s="1"/>
  <c r="Q75" i="6"/>
  <c r="R75" i="6" s="1"/>
  <c r="Q50" i="6"/>
  <c r="R50" i="6" s="1"/>
  <c r="Q61" i="6"/>
  <c r="R61" i="6" s="1"/>
  <c r="Q74" i="6"/>
  <c r="R74" i="6" s="1"/>
  <c r="Q117" i="6"/>
  <c r="R117" i="6" s="1"/>
  <c r="Q97" i="6"/>
  <c r="R97" i="6" s="1"/>
  <c r="Q123" i="6"/>
  <c r="R123" i="6" s="1"/>
  <c r="Q161" i="6"/>
  <c r="R161" i="6" s="1"/>
  <c r="Q109" i="6"/>
  <c r="R109" i="6" s="1"/>
  <c r="Q135" i="6"/>
  <c r="R135" i="6" s="1"/>
  <c r="Q173" i="6"/>
  <c r="R173" i="6" s="1"/>
  <c r="Q105" i="6"/>
  <c r="R105" i="6" s="1"/>
  <c r="Q131" i="6"/>
  <c r="R131" i="6" s="1"/>
  <c r="Q169" i="6"/>
  <c r="R169" i="6" s="1"/>
  <c r="Q83" i="6"/>
  <c r="R83" i="6" s="1"/>
  <c r="Q6" i="6"/>
  <c r="R6" i="6" s="1"/>
  <c r="Q14" i="6"/>
  <c r="R14" i="6" s="1"/>
  <c r="Q24" i="6"/>
  <c r="R24" i="6" s="1"/>
  <c r="Q13" i="6"/>
  <c r="R13" i="6" s="1"/>
  <c r="Q29" i="6"/>
  <c r="R29" i="6" s="1"/>
  <c r="Q40" i="6"/>
  <c r="R40" i="6" s="1"/>
  <c r="Q63" i="6"/>
  <c r="R63" i="6" s="1"/>
  <c r="Q101" i="6"/>
  <c r="R101" i="6" s="1"/>
  <c r="Q46" i="6"/>
  <c r="R46" i="6" s="1"/>
  <c r="Q53" i="6"/>
  <c r="R53" i="6" s="1"/>
  <c r="Q143" i="6"/>
  <c r="R143" i="6" s="1"/>
  <c r="Q65" i="6"/>
  <c r="R65" i="6" s="1"/>
  <c r="Q127" i="6"/>
  <c r="R127" i="6" s="1"/>
  <c r="Q51" i="6"/>
  <c r="R51" i="6" s="1"/>
  <c r="Q113" i="6"/>
  <c r="R113" i="6" s="1"/>
  <c r="Q139" i="6"/>
  <c r="R139" i="6" s="1"/>
  <c r="Q67" i="6"/>
  <c r="R67" i="6" s="1"/>
  <c r="Q87" i="6"/>
  <c r="R87" i="6" s="1"/>
  <c r="Q125" i="6"/>
  <c r="R125" i="6" s="1"/>
  <c r="Q151" i="6"/>
  <c r="R151" i="6" s="1"/>
  <c r="Q121" i="6"/>
  <c r="R121" i="6" s="1"/>
  <c r="Q147" i="6"/>
  <c r="R147" i="6" s="1"/>
  <c r="Q103" i="6"/>
  <c r="R103" i="6" s="1"/>
  <c r="Q99" i="6"/>
  <c r="R99" i="6" s="1"/>
  <c r="Q137" i="6"/>
  <c r="R137" i="6" s="1"/>
  <c r="U29" i="4"/>
  <c r="S89" i="4" s="1"/>
  <c r="U30" i="4"/>
  <c r="S178" i="4" s="1"/>
  <c r="U28" i="4"/>
  <c r="S18" i="4" s="1"/>
  <c r="W34" i="6" l="1"/>
  <c r="S140" i="4"/>
  <c r="S159" i="4"/>
  <c r="S177" i="4"/>
  <c r="S86" i="4"/>
  <c r="S76" i="4"/>
  <c r="S87" i="4"/>
  <c r="S90" i="4"/>
  <c r="V37" i="4"/>
  <c r="S128" i="4"/>
  <c r="S127" i="4"/>
  <c r="S112" i="4"/>
  <c r="S73" i="4"/>
  <c r="S94" i="4"/>
  <c r="S92" i="4"/>
  <c r="S72" i="4"/>
  <c r="S145" i="4"/>
  <c r="S150" i="4"/>
  <c r="S109" i="4"/>
  <c r="S93" i="4"/>
  <c r="S123" i="4"/>
  <c r="S103" i="4"/>
  <c r="S117" i="4"/>
  <c r="S64" i="4"/>
  <c r="S122" i="4"/>
  <c r="S65" i="4"/>
  <c r="S172" i="4"/>
  <c r="S98" i="4"/>
  <c r="S61" i="4"/>
  <c r="S110" i="4"/>
  <c r="S91" i="4"/>
  <c r="S113" i="4"/>
  <c r="S95" i="4"/>
  <c r="S118" i="4"/>
  <c r="S38" i="4"/>
  <c r="S5" i="4"/>
  <c r="S39" i="4"/>
  <c r="S11" i="4"/>
  <c r="S58" i="4"/>
  <c r="S160" i="4"/>
  <c r="S179" i="4"/>
  <c r="S147" i="4"/>
  <c r="S26" i="4"/>
  <c r="S165" i="4"/>
  <c r="S133" i="4"/>
  <c r="S170" i="4"/>
  <c r="S138" i="4"/>
  <c r="S156" i="4"/>
  <c r="S124" i="4"/>
  <c r="S23" i="4"/>
  <c r="S70" i="4"/>
  <c r="S85" i="4"/>
  <c r="S175" i="4"/>
  <c r="S143" i="4"/>
  <c r="S115" i="4"/>
  <c r="S3" i="4"/>
  <c r="S68" i="4"/>
  <c r="S83" i="4"/>
  <c r="S161" i="4"/>
  <c r="S129" i="4"/>
  <c r="S97" i="4"/>
  <c r="S96" i="4"/>
  <c r="S48" i="4"/>
  <c r="S71" i="4"/>
  <c r="S166" i="4"/>
  <c r="S134" i="4"/>
  <c r="S114" i="4"/>
  <c r="S82" i="4"/>
  <c r="S99" i="4"/>
  <c r="S41" i="4"/>
  <c r="S176" i="4"/>
  <c r="S144" i="4"/>
  <c r="S120" i="4"/>
  <c r="S108" i="4"/>
  <c r="S62" i="4"/>
  <c r="S77" i="4"/>
  <c r="S163" i="4"/>
  <c r="S131" i="4"/>
  <c r="S105" i="4"/>
  <c r="S104" i="4"/>
  <c r="S44" i="4"/>
  <c r="S67" i="4"/>
  <c r="S149" i="4"/>
  <c r="S125" i="4"/>
  <c r="S28" i="4"/>
  <c r="S80" i="4"/>
  <c r="S111" i="4"/>
  <c r="S63" i="4"/>
  <c r="S154" i="4"/>
  <c r="S130" i="4"/>
  <c r="S106" i="4"/>
  <c r="S74" i="4"/>
  <c r="S81" i="4"/>
  <c r="S29" i="4"/>
  <c r="S15" i="4"/>
  <c r="S22" i="4"/>
  <c r="S53" i="4"/>
  <c r="S21" i="4"/>
  <c r="S36" i="4"/>
  <c r="S24" i="4"/>
  <c r="S40" i="4"/>
  <c r="S43" i="4"/>
  <c r="S32" i="4"/>
  <c r="S6" i="4"/>
  <c r="S50" i="4"/>
  <c r="S10" i="4"/>
  <c r="S59" i="4"/>
  <c r="S31" i="4"/>
  <c r="S168" i="4"/>
  <c r="S152" i="4"/>
  <c r="S136" i="4"/>
  <c r="S8" i="4"/>
  <c r="S54" i="4"/>
  <c r="S14" i="4"/>
  <c r="S45" i="4"/>
  <c r="S171" i="4"/>
  <c r="S155" i="4"/>
  <c r="S139" i="4"/>
  <c r="S13" i="4"/>
  <c r="S60" i="4"/>
  <c r="S20" i="4"/>
  <c r="S173" i="4"/>
  <c r="S157" i="4"/>
  <c r="S141" i="4"/>
  <c r="S17" i="4"/>
  <c r="S34" i="4"/>
  <c r="S55" i="4"/>
  <c r="S35" i="4"/>
  <c r="S162" i="4"/>
  <c r="S146" i="4"/>
  <c r="S25" i="4"/>
  <c r="S2" i="4"/>
  <c r="S42" i="4"/>
  <c r="S51" i="4"/>
  <c r="S57" i="4"/>
  <c r="S164" i="4"/>
  <c r="S148" i="4"/>
  <c r="S132" i="4"/>
  <c r="S116" i="4"/>
  <c r="S27" i="4"/>
  <c r="S4" i="4"/>
  <c r="S78" i="4"/>
  <c r="S46" i="4"/>
  <c r="S107" i="4"/>
  <c r="S69" i="4"/>
  <c r="S37" i="4"/>
  <c r="S167" i="4"/>
  <c r="S151" i="4"/>
  <c r="S135" i="4"/>
  <c r="S119" i="4"/>
  <c r="S30" i="4"/>
  <c r="S7" i="4"/>
  <c r="S84" i="4"/>
  <c r="S52" i="4"/>
  <c r="S12" i="4"/>
  <c r="S75" i="4"/>
  <c r="S169" i="4"/>
  <c r="S153" i="4"/>
  <c r="S137" i="4"/>
  <c r="S121" i="4"/>
  <c r="S102" i="4"/>
  <c r="S9" i="4"/>
  <c r="S88" i="4"/>
  <c r="S56" i="4"/>
  <c r="S16" i="4"/>
  <c r="S79" i="4"/>
  <c r="S47" i="4"/>
  <c r="S174" i="4"/>
  <c r="S158" i="4"/>
  <c r="S142" i="4"/>
  <c r="S126" i="4"/>
  <c r="S101" i="4"/>
  <c r="S19" i="4"/>
  <c r="S100" i="4"/>
  <c r="S66" i="4"/>
  <c r="S33" i="4"/>
  <c r="S49" i="4"/>
  <c r="W28" i="4"/>
  <c r="W29" i="4"/>
  <c r="AJ48" i="4" l="1"/>
  <c r="AJ50" i="4"/>
  <c r="AJ49" i="4"/>
  <c r="Q25" i="4"/>
  <c r="R25" i="4" s="1"/>
  <c r="Q123" i="4"/>
  <c r="R123" i="4" s="1"/>
  <c r="Q32" i="4"/>
  <c r="R32" i="4" s="1"/>
  <c r="Q55" i="4"/>
  <c r="R55" i="4" s="1"/>
  <c r="Q26" i="4"/>
  <c r="R26" i="4" s="1"/>
  <c r="Q53" i="4"/>
  <c r="R53" i="4" s="1"/>
  <c r="V38" i="4"/>
  <c r="V39" i="4" s="1"/>
  <c r="Q114" i="4"/>
  <c r="R114" i="4" s="1"/>
  <c r="Q43" i="4"/>
  <c r="R43" i="4" s="1"/>
  <c r="Q34" i="4"/>
  <c r="R34" i="4" s="1"/>
  <c r="Q46" i="4"/>
  <c r="R46" i="4" s="1"/>
  <c r="Q111" i="4"/>
  <c r="R111" i="4" s="1"/>
  <c r="Q58" i="4"/>
  <c r="R58" i="4" s="1"/>
  <c r="Q24" i="4"/>
  <c r="R24" i="4" s="1"/>
  <c r="Q19" i="4"/>
  <c r="R19" i="4" s="1"/>
  <c r="Q57" i="4"/>
  <c r="R57" i="4" s="1"/>
  <c r="Q12" i="4"/>
  <c r="R12" i="4" s="1"/>
  <c r="Q14" i="4"/>
  <c r="R14" i="4" s="1"/>
  <c r="Q48" i="4"/>
  <c r="R48" i="4" s="1"/>
  <c r="Q51" i="4"/>
  <c r="R51" i="4" s="1"/>
  <c r="Q47" i="4"/>
  <c r="R47" i="4" s="1"/>
  <c r="Q49" i="4"/>
  <c r="R49" i="4" s="1"/>
  <c r="Q35" i="4"/>
  <c r="R35" i="4" s="1"/>
  <c r="Q4" i="4"/>
  <c r="R4" i="4" s="1"/>
  <c r="Q100" i="4"/>
  <c r="R100" i="4" s="1"/>
  <c r="Q52" i="4"/>
  <c r="R52" i="4" s="1"/>
  <c r="Q54" i="4"/>
  <c r="R54" i="4" s="1"/>
  <c r="Q28" i="4"/>
  <c r="R28" i="4" s="1"/>
  <c r="Q83" i="4"/>
  <c r="R83" i="4" s="1"/>
  <c r="Q56" i="4"/>
  <c r="R56" i="4" s="1"/>
  <c r="Q23" i="4"/>
  <c r="R23" i="4" s="1"/>
  <c r="Q18" i="4"/>
  <c r="R18" i="4" s="1"/>
  <c r="Q44" i="4"/>
  <c r="R44" i="4" s="1"/>
  <c r="Q40" i="4"/>
  <c r="R40" i="4" s="1"/>
  <c r="Q11" i="4"/>
  <c r="R11" i="4" s="1"/>
  <c r="Q7" i="4"/>
  <c r="R7" i="4" s="1"/>
  <c r="Q39" i="4"/>
  <c r="R39" i="4" s="1"/>
  <c r="Q31" i="4"/>
  <c r="R31" i="4" s="1"/>
  <c r="Q13" i="4"/>
  <c r="R13" i="4" s="1"/>
  <c r="Q9" i="4"/>
  <c r="R9" i="4" s="1"/>
  <c r="Q15" i="4"/>
  <c r="R15" i="4" s="1"/>
  <c r="Q50" i="4"/>
  <c r="R50" i="4" s="1"/>
  <c r="Q42" i="4"/>
  <c r="R42" i="4" s="1"/>
  <c r="Q60" i="4"/>
  <c r="R60" i="4" s="1"/>
  <c r="Q29" i="4"/>
  <c r="R29" i="4" s="1"/>
  <c r="Q41" i="4"/>
  <c r="R41" i="4" s="1"/>
  <c r="Q38" i="4"/>
  <c r="R38" i="4" s="1"/>
  <c r="Q17" i="4"/>
  <c r="R17" i="4" s="1"/>
  <c r="Q6" i="4"/>
  <c r="R6" i="4" s="1"/>
  <c r="Q3" i="4"/>
  <c r="R3" i="4" s="1"/>
  <c r="Q27" i="4"/>
  <c r="R27" i="4" s="1"/>
  <c r="Q33" i="4"/>
  <c r="R33" i="4" s="1"/>
  <c r="Q75" i="4"/>
  <c r="R75" i="4" s="1"/>
  <c r="Q30" i="4"/>
  <c r="R30" i="4" s="1"/>
  <c r="Q8" i="4"/>
  <c r="R8" i="4" s="1"/>
  <c r="Q5" i="4"/>
  <c r="R5" i="4" s="1"/>
  <c r="Q2" i="4"/>
  <c r="R2" i="4" s="1"/>
  <c r="Q20" i="4"/>
  <c r="R20" i="4" s="1"/>
  <c r="Q22" i="4"/>
  <c r="R22" i="4" s="1"/>
  <c r="Q16" i="4"/>
  <c r="R16" i="4" s="1"/>
  <c r="Q10" i="4"/>
  <c r="R10" i="4" s="1"/>
  <c r="Q37" i="4"/>
  <c r="R37" i="4" s="1"/>
  <c r="Q59" i="4"/>
  <c r="R59" i="4" s="1"/>
  <c r="Q36" i="4"/>
  <c r="R36" i="4" s="1"/>
  <c r="Q68" i="4"/>
  <c r="R68" i="4" s="1"/>
  <c r="Q21" i="4"/>
  <c r="R21" i="4" s="1"/>
  <c r="Q108" i="4"/>
  <c r="R108" i="4" s="1"/>
  <c r="Q166" i="4"/>
  <c r="R166" i="4" s="1"/>
  <c r="Q176" i="4"/>
  <c r="R176" i="4" s="1"/>
  <c r="Q72" i="4"/>
  <c r="R72" i="4" s="1"/>
  <c r="Q129" i="4"/>
  <c r="R129" i="4" s="1"/>
  <c r="Q151" i="4"/>
  <c r="R151" i="4" s="1"/>
  <c r="Q82" i="4"/>
  <c r="R82" i="4" s="1"/>
  <c r="Q93" i="4"/>
  <c r="R93" i="4" s="1"/>
  <c r="Q109" i="4"/>
  <c r="R109" i="4" s="1"/>
  <c r="Q64" i="4"/>
  <c r="R64" i="4" s="1"/>
  <c r="Q134" i="4"/>
  <c r="R134" i="4" s="1"/>
  <c r="Q147" i="4"/>
  <c r="R147" i="4" s="1"/>
  <c r="Q95" i="4"/>
  <c r="R95" i="4" s="1"/>
  <c r="Q161" i="4"/>
  <c r="R161" i="4" s="1"/>
  <c r="Q70" i="4"/>
  <c r="R70" i="4" s="1"/>
  <c r="Q128" i="4"/>
  <c r="R128" i="4" s="1"/>
  <c r="Q96" i="4"/>
  <c r="R96" i="4" s="1"/>
  <c r="Q141" i="4"/>
  <c r="R141" i="4" s="1"/>
  <c r="Q81" i="4"/>
  <c r="R81" i="4" s="1"/>
  <c r="Q150" i="4"/>
  <c r="R150" i="4" s="1"/>
  <c r="Q103" i="4"/>
  <c r="R103" i="4" s="1"/>
  <c r="Q163" i="4"/>
  <c r="R163" i="4" s="1"/>
  <c r="Q107" i="4"/>
  <c r="R107" i="4" s="1"/>
  <c r="Q160" i="4"/>
  <c r="R160" i="4" s="1"/>
  <c r="Q113" i="4"/>
  <c r="R113" i="4" s="1"/>
  <c r="Q177" i="4"/>
  <c r="R177" i="4" s="1"/>
  <c r="Q66" i="4"/>
  <c r="R66" i="4" s="1"/>
  <c r="Q122" i="4"/>
  <c r="R122" i="4" s="1"/>
  <c r="Q84" i="4"/>
  <c r="R84" i="4" s="1"/>
  <c r="Q135" i="4"/>
  <c r="R135" i="4" s="1"/>
  <c r="Q77" i="4"/>
  <c r="R77" i="4" s="1"/>
  <c r="Q164" i="4"/>
  <c r="R164" i="4" s="1"/>
  <c r="Q117" i="4"/>
  <c r="R117" i="4" s="1"/>
  <c r="Q74" i="4"/>
  <c r="R74" i="4" s="1"/>
  <c r="Q126" i="4"/>
  <c r="R126" i="4" s="1"/>
  <c r="Q92" i="4"/>
  <c r="R92" i="4" s="1"/>
  <c r="Q139" i="4"/>
  <c r="R139" i="4" s="1"/>
  <c r="Q85" i="4"/>
  <c r="R85" i="4" s="1"/>
  <c r="Q152" i="4"/>
  <c r="R152" i="4" s="1"/>
  <c r="Q102" i="4"/>
  <c r="R102" i="4" s="1"/>
  <c r="Q169" i="4"/>
  <c r="R169" i="4" s="1"/>
  <c r="Q140" i="4"/>
  <c r="R140" i="4" s="1"/>
  <c r="Q115" i="4"/>
  <c r="R115" i="4" s="1"/>
  <c r="Q116" i="4"/>
  <c r="R116" i="4" s="1"/>
  <c r="Q138" i="4"/>
  <c r="R138" i="4" s="1"/>
  <c r="Q98" i="4"/>
  <c r="R98" i="4" s="1"/>
  <c r="Q80" i="4"/>
  <c r="R80" i="4" s="1"/>
  <c r="Q65" i="4"/>
  <c r="R65" i="4" s="1"/>
  <c r="Q142" i="4"/>
  <c r="R142" i="4" s="1"/>
  <c r="Q121" i="4"/>
  <c r="R121" i="4" s="1"/>
  <c r="Q156" i="4"/>
  <c r="R156" i="4" s="1"/>
  <c r="Q97" i="4"/>
  <c r="R97" i="4" s="1"/>
  <c r="Q173" i="4"/>
  <c r="R173" i="4" s="1"/>
  <c r="Q118" i="4"/>
  <c r="R118" i="4" s="1"/>
  <c r="Q76" i="4"/>
  <c r="R76" i="4" s="1"/>
  <c r="Q131" i="4"/>
  <c r="R131" i="4" s="1"/>
  <c r="Q45" i="4"/>
  <c r="R45" i="4" s="1"/>
  <c r="Q78" i="4"/>
  <c r="R78" i="4" s="1"/>
  <c r="Q132" i="4"/>
  <c r="R132" i="4" s="1"/>
  <c r="Q63" i="4"/>
  <c r="R63" i="4" s="1"/>
  <c r="Q112" i="4"/>
  <c r="R112" i="4" s="1"/>
  <c r="Q145" i="4"/>
  <c r="R145" i="4" s="1"/>
  <c r="Q89" i="4"/>
  <c r="R89" i="4" s="1"/>
  <c r="Q154" i="4"/>
  <c r="R154" i="4" s="1"/>
  <c r="Q167" i="4"/>
  <c r="R167" i="4" s="1"/>
  <c r="Q120" i="4"/>
  <c r="R120" i="4" s="1"/>
  <c r="Q71" i="4"/>
  <c r="R71" i="4" s="1"/>
  <c r="Q149" i="4"/>
  <c r="R149" i="4" s="1"/>
  <c r="Q99" i="4"/>
  <c r="R99" i="4" s="1"/>
  <c r="Q158" i="4"/>
  <c r="R158" i="4" s="1"/>
  <c r="Q110" i="4"/>
  <c r="R110" i="4" s="1"/>
  <c r="Q171" i="4"/>
  <c r="R171" i="4" s="1"/>
  <c r="Q62" i="4"/>
  <c r="R62" i="4" s="1"/>
  <c r="Q124" i="4"/>
  <c r="R124" i="4" s="1"/>
  <c r="Q88" i="4"/>
  <c r="R88" i="4" s="1"/>
  <c r="Q137" i="4"/>
  <c r="R137" i="4" s="1"/>
  <c r="Q73" i="4"/>
  <c r="R73" i="4" s="1"/>
  <c r="Q130" i="4"/>
  <c r="R130" i="4" s="1"/>
  <c r="Q178" i="4"/>
  <c r="R178" i="4" s="1"/>
  <c r="Q104" i="4"/>
  <c r="R104" i="4" s="1"/>
  <c r="Q127" i="4"/>
  <c r="R127" i="4" s="1"/>
  <c r="Q143" i="4"/>
  <c r="R143" i="4" s="1"/>
  <c r="Q175" i="4"/>
  <c r="R175" i="4" s="1"/>
  <c r="Q162" i="4"/>
  <c r="R162" i="4" s="1"/>
  <c r="Q91" i="4"/>
  <c r="R91" i="4" s="1"/>
  <c r="Q105" i="4"/>
  <c r="R105" i="4" s="1"/>
  <c r="Q159" i="4"/>
  <c r="R159" i="4" s="1"/>
  <c r="Q146" i="4"/>
  <c r="R146" i="4" s="1"/>
  <c r="Q87" i="4"/>
  <c r="R87" i="4" s="1"/>
  <c r="Q157" i="4"/>
  <c r="R157" i="4" s="1"/>
  <c r="Q179" i="4"/>
  <c r="R179" i="4" s="1"/>
  <c r="Q133" i="4"/>
  <c r="R133" i="4" s="1"/>
  <c r="Q155" i="4"/>
  <c r="R155" i="4" s="1"/>
  <c r="Q168" i="4"/>
  <c r="R168" i="4" s="1"/>
  <c r="Q172" i="4"/>
  <c r="R172" i="4" s="1"/>
  <c r="Q125" i="4"/>
  <c r="R125" i="4" s="1"/>
  <c r="Q90" i="4"/>
  <c r="R90" i="4" s="1"/>
  <c r="Q67" i="4"/>
  <c r="R67" i="4" s="1"/>
  <c r="Q69" i="4"/>
  <c r="R69" i="4" s="1"/>
  <c r="Q144" i="4"/>
  <c r="R144" i="4" s="1"/>
  <c r="Q106" i="4"/>
  <c r="R106" i="4" s="1"/>
  <c r="Q170" i="4"/>
  <c r="R170" i="4" s="1"/>
  <c r="Q119" i="4"/>
  <c r="R119" i="4" s="1"/>
  <c r="Q86" i="4"/>
  <c r="R86" i="4" s="1"/>
  <c r="Q148" i="4"/>
  <c r="R148" i="4" s="1"/>
  <c r="Q165" i="4"/>
  <c r="R165" i="4" s="1"/>
  <c r="Q101" i="4"/>
  <c r="R101" i="4" s="1"/>
  <c r="Q174" i="4"/>
  <c r="R174" i="4" s="1"/>
  <c r="Q61" i="4"/>
  <c r="R61" i="4" s="1"/>
  <c r="Q94" i="4"/>
  <c r="R94" i="4" s="1"/>
  <c r="Q136" i="4"/>
  <c r="R136" i="4" s="1"/>
  <c r="Q79" i="4"/>
  <c r="R79" i="4" s="1"/>
  <c r="Q153" i="4"/>
  <c r="R153" i="4" s="1"/>
  <c r="W34" i="4" l="1"/>
</calcChain>
</file>

<file path=xl/comments1.xml><?xml version="1.0" encoding="utf-8"?>
<comments xmlns="http://schemas.openxmlformats.org/spreadsheetml/2006/main">
  <authors>
    <author>Author</author>
  </authors>
  <commentList>
    <comment ref="W8" authorId="0" shapeId="0">
      <text>
        <r>
          <rPr>
            <b/>
            <sz val="9"/>
            <color indexed="81"/>
            <rFont val="Tahoma"/>
            <family val="2"/>
          </rPr>
          <t>Author:</t>
        </r>
        <r>
          <rPr>
            <sz val="9"/>
            <color indexed="81"/>
            <rFont val="Tahoma"/>
            <family val="2"/>
          </rPr>
          <t xml:space="preserve">
The parameters are used in computation of "Numerical classification". Later, solver will try to  change these parameters to achieve higher value in cell V39.</t>
        </r>
      </text>
    </comment>
  </commentList>
</comments>
</file>

<file path=xl/comments2.xml><?xml version="1.0" encoding="utf-8"?>
<comments xmlns="http://schemas.openxmlformats.org/spreadsheetml/2006/main">
  <authors>
    <author>Author</author>
  </authors>
  <commentList>
    <comment ref="W8" authorId="0" shapeId="0">
      <text>
        <r>
          <rPr>
            <b/>
            <sz val="9"/>
            <color indexed="81"/>
            <rFont val="Tahoma"/>
            <family val="2"/>
          </rPr>
          <t>Author:</t>
        </r>
        <r>
          <rPr>
            <sz val="9"/>
            <color indexed="81"/>
            <rFont val="Tahoma"/>
            <family val="2"/>
          </rPr>
          <t xml:space="preserve">
The parameters are used in computation of "Numerical classification". Later, solver will try to  change these parameters to achieve higher value in cell V39.</t>
        </r>
      </text>
    </comment>
  </commentList>
</comments>
</file>

<file path=xl/connections.xml><?xml version="1.0" encoding="utf-8"?>
<connections xmlns="http://schemas.openxmlformats.org/spreadsheetml/2006/main">
  <connection id="1" keepAlive="1" name="Query - wine2" description="Connection to the 'wine2' query in the workbook." type="5" refreshedVersion="6" background="1">
    <dbPr connection="Provider=Microsoft.Mashup.OleDb.1;Data Source=$Workbook$;Location=wine2;Extended Properties=&quot;&quot;" command="SELECT * FROM [wine2]"/>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<sst xmlns="http://schemas.openxmlformats.org/spreadsheetml/2006/main" count="454" uniqueCount="47">
  <si>
    <t>Vendor</t>
  </si>
  <si>
    <t>C1</t>
  </si>
  <si>
    <t>C2</t>
  </si>
  <si>
    <t>C3</t>
  </si>
  <si>
    <t>C4</t>
  </si>
  <si>
    <t>C5</t>
  </si>
  <si>
    <t>C6</t>
  </si>
  <si>
    <t>C7</t>
  </si>
  <si>
    <t>C8</t>
  </si>
  <si>
    <t>C9</t>
  </si>
  <si>
    <t>C10</t>
  </si>
  <si>
    <t>C11</t>
  </si>
  <si>
    <t>C12</t>
  </si>
  <si>
    <t>C13</t>
  </si>
  <si>
    <t>V1</t>
  </si>
  <si>
    <t>V2</t>
  </si>
  <si>
    <t>V3</t>
  </si>
  <si>
    <t>?</t>
  </si>
  <si>
    <t>Y</t>
  </si>
  <si>
    <t>b</t>
  </si>
  <si>
    <t>w1</t>
  </si>
  <si>
    <t>w2</t>
  </si>
  <si>
    <t>w3</t>
  </si>
  <si>
    <t>w4</t>
  </si>
  <si>
    <t>w5</t>
  </si>
  <si>
    <t>w6</t>
  </si>
  <si>
    <t>w7</t>
  </si>
  <si>
    <t>w8</t>
  </si>
  <si>
    <t>w9</t>
  </si>
  <si>
    <t>w10</t>
  </si>
  <si>
    <t>w11</t>
  </si>
  <si>
    <t>w12</t>
  </si>
  <si>
    <t>w13</t>
  </si>
  <si>
    <t>mean</t>
  </si>
  <si>
    <t>sample number</t>
  </si>
  <si>
    <t>cutoff</t>
  </si>
  <si>
    <t>Numerical Classification</t>
  </si>
  <si>
    <t xml:space="preserve">Difference = </t>
  </si>
  <si>
    <t>New Vendor Classification</t>
  </si>
  <si>
    <t>Difference</t>
  </si>
  <si>
    <t>Inter-group variance</t>
  </si>
  <si>
    <t>Within-group variance</t>
  </si>
  <si>
    <t>inter/within ratio</t>
  </si>
  <si>
    <t>New Dataset</t>
  </si>
  <si>
    <t>Obtained by LINEST</t>
  </si>
  <si>
    <t>This is used</t>
  </si>
  <si>
    <t>Within-g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</si>
</sst>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164" fontId="0" fillId="0" borderId="0" xfId="0" applyNumberFormat="1"/>
    <xf numFmtId="0" fontId="0" fillId="2" borderId="0" xfId="0"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25</xdr:col>
      <xdr:colOff>335280</xdr:colOff>
      <xdr:row>1</xdr:row>
      <xdr:rowOff>99695</xdr:rowOff>
    </xdr:from>
    <xdr:to>
      <xdr:col>33</xdr:col>
      <xdr:colOff>139129</xdr:colOff>
      <xdr:row>14</xdr:row>
      <xdr:rowOff>53512</xdr:rowOff>
    </xdr:to>
    <xdr:sp macro="" textlink="">
      <xdr:nvSpPr>
        <xdr:cNvPr id="2" name="TextBox 1">
          <a:extLst>
            <a:ext uri="{FF2B5EF4-FFF2-40B4-BE49-F238E27FC236}">
              <a16:creationId xmlns:a16="http://schemas.microsoft.com/office/drawing/2014/main" id="{59BDCF3D-9747-C743-A626-9756557AEC99}"/>
            </a:ext>
          </a:extLst>
        </xdr:cNvPr>
        <xdr:cNvSpPr txBox="1"/>
      </xdr:nvSpPr>
      <xdr:spPr>
        <a:xfrm>
          <a:off x="18432780" y="292335"/>
          <a:ext cx="4512838" cy="2458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famous Wine data.</a:t>
          </a:r>
        </a:p>
        <a:p>
          <a:r>
            <a:rPr lang="en-US" sz="1100"/>
            <a:t>Based</a:t>
          </a:r>
          <a:r>
            <a:rPr lang="en-US" sz="1100" baseline="0"/>
            <a:t> on 13 chemical concentrations (C1-C13) in each wine production, people can determine the producer (vendor) of the wine. In this assignment, there are 178 wines, their vendors and chemical concentrations are known. Your job is to use LDA method to obtain a model (note, please do use LINEST and Excel Solver), and then based on the model, determine the vendors of the three samples in rows 182-184.</a:t>
          </a:r>
        </a:p>
        <a:p>
          <a:endParaRPr lang="en-US" sz="1100" baseline="0"/>
        </a:p>
        <a:p>
          <a:r>
            <a:rPr lang="en-US" sz="1100" b="0" i="0">
              <a:solidFill>
                <a:schemeClr val="dk1"/>
              </a:solidFill>
              <a:effectLst/>
              <a:latin typeface="+mn-lt"/>
              <a:ea typeface="+mn-ea"/>
              <a:cs typeface="+mn-cs"/>
            </a:rPr>
            <a:t>Reference:</a:t>
          </a:r>
          <a:endParaRPr lang="en-US">
            <a:effectLst/>
          </a:endParaRPr>
        </a:p>
        <a:p>
          <a:r>
            <a:rPr lang="en-US" sz="1100" b="0" i="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Aeberhard,Stefan and Forina,M.. (1991). Wine. UCI Machine Learning Repository. https://doi.org/10.24432/C5PC7J.</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335281</xdr:colOff>
      <xdr:row>1</xdr:row>
      <xdr:rowOff>99695</xdr:rowOff>
    </xdr:from>
    <xdr:to>
      <xdr:col>31</xdr:col>
      <xdr:colOff>420956</xdr:colOff>
      <xdr:row>3</xdr:row>
      <xdr:rowOff>78483</xdr:rowOff>
    </xdr:to>
    <xdr:sp macro="" textlink="">
      <xdr:nvSpPr>
        <xdr:cNvPr id="2" name="TextBox 1">
          <a:extLst>
            <a:ext uri="{FF2B5EF4-FFF2-40B4-BE49-F238E27FC236}">
              <a16:creationId xmlns:a16="http://schemas.microsoft.com/office/drawing/2014/main" id="{59BDCF3D-9747-C743-A626-9756557AEC99}"/>
            </a:ext>
          </a:extLst>
        </xdr:cNvPr>
        <xdr:cNvSpPr txBox="1"/>
      </xdr:nvSpPr>
      <xdr:spPr>
        <a:xfrm>
          <a:off x="19228315" y="285201"/>
          <a:ext cx="3767248" cy="349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Data --&gt; Solver,  as shown by the two pictures below:</a:t>
          </a:r>
          <a:endParaRPr lang="en-US" sz="1100"/>
        </a:p>
      </xdr:txBody>
    </xdr:sp>
    <xdr:clientData/>
  </xdr:twoCellAnchor>
  <xdr:twoCellAnchor editAs="oneCell">
    <xdr:from>
      <xdr:col>25</xdr:col>
      <xdr:colOff>249719</xdr:colOff>
      <xdr:row>3</xdr:row>
      <xdr:rowOff>135562</xdr:rowOff>
    </xdr:from>
    <xdr:to>
      <xdr:col>38</xdr:col>
      <xdr:colOff>71351</xdr:colOff>
      <xdr:row>44</xdr:row>
      <xdr:rowOff>38073</xdr:rowOff>
    </xdr:to>
    <xdr:pic>
      <xdr:nvPicPr>
        <xdr:cNvPr id="3" name="Picture 2"/>
        <xdr:cNvPicPr>
          <a:picLocks noChangeAspect="1"/>
        </xdr:cNvPicPr>
      </xdr:nvPicPr>
      <xdr:blipFill>
        <a:blip xmlns:r="http://schemas.openxmlformats.org/officeDocument/2006/relationships" r:embed="rId1"/>
        <a:stretch>
          <a:fillRect/>
        </a:stretch>
      </xdr:blipFill>
      <xdr:spPr>
        <a:xfrm>
          <a:off x="19142753" y="692079"/>
          <a:ext cx="7798372" cy="7508241"/>
        </a:xfrm>
        <a:prstGeom prst="rect">
          <a:avLst/>
        </a:prstGeom>
      </xdr:spPr>
    </xdr:pic>
    <xdr:clientData/>
  </xdr:twoCellAnchor>
  <xdr:twoCellAnchor editAs="oneCell">
    <xdr:from>
      <xdr:col>25</xdr:col>
      <xdr:colOff>0</xdr:colOff>
      <xdr:row>55</xdr:row>
      <xdr:rowOff>0</xdr:rowOff>
    </xdr:from>
    <xdr:to>
      <xdr:col>38</xdr:col>
      <xdr:colOff>289927</xdr:colOff>
      <xdr:row>84</xdr:row>
      <xdr:rowOff>115575</xdr:rowOff>
    </xdr:to>
    <xdr:pic>
      <xdr:nvPicPr>
        <xdr:cNvPr id="4" name="Picture 3"/>
        <xdr:cNvPicPr>
          <a:picLocks noChangeAspect="1"/>
        </xdr:cNvPicPr>
      </xdr:nvPicPr>
      <xdr:blipFill>
        <a:blip xmlns:r="http://schemas.openxmlformats.org/officeDocument/2006/relationships" r:embed="rId2"/>
        <a:stretch>
          <a:fillRect/>
        </a:stretch>
      </xdr:blipFill>
      <xdr:spPr>
        <a:xfrm>
          <a:off x="18893034" y="10202809"/>
          <a:ext cx="8266667" cy="54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127000</xdr:rowOff>
    </xdr:from>
    <xdr:to>
      <xdr:col>8</xdr:col>
      <xdr:colOff>332724</xdr:colOff>
      <xdr:row>17</xdr:row>
      <xdr:rowOff>145702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95300"/>
          <a:ext cx="5209524" cy="2780952"/>
        </a:xfrm>
        <a:prstGeom prst="rect">
          <a:avLst/>
        </a:prstGeom>
      </xdr:spPr>
    </xdr:pic>
    <xdr:clientData/>
  </xdr:twoCellAnchor>
  <xdr:twoCellAnchor>
    <xdr:from>
      <xdr:col>0</xdr:col>
      <xdr:colOff>387350</xdr:colOff>
      <xdr:row>0</xdr:row>
      <xdr:rowOff>0</xdr:rowOff>
    </xdr:from>
    <xdr:to>
      <xdr:col>7</xdr:col>
      <xdr:colOff>603250</xdr:colOff>
      <xdr:row>2</xdr:row>
      <xdr:rowOff>95250</xdr:rowOff>
    </xdr:to>
    <xdr:sp macro="" textlink="">
      <xdr:nvSpPr>
        <xdr:cNvPr id="3" name="TextBox 2"/>
        <xdr:cNvSpPr txBox="1"/>
      </xdr:nvSpPr>
      <xdr:spPr>
        <a:xfrm>
          <a:off x="387350" y="0"/>
          <a:ext cx="4483100" cy="46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case your Excel version runs into the following error when using Solver,</a:t>
          </a:r>
          <a:r>
            <a:rPr lang="en-US" sz="1100" baseline="0"/>
            <a:t> read on please.</a:t>
          </a:r>
          <a:endParaRPr lang="en-US" sz="1100"/>
        </a:p>
      </xdr:txBody>
    </xdr:sp>
    <xdr:clientData/>
  </xdr:twoCellAnchor>
  <xdr:twoCellAnchor>
    <xdr:from>
      <xdr:col>9</xdr:col>
      <xdr:colOff>514350</xdr:colOff>
      <xdr:row>0</xdr:row>
      <xdr:rowOff>171450</xdr:rowOff>
    </xdr:from>
    <xdr:to>
      <xdr:col>18</xdr:col>
      <xdr:colOff>177800</xdr:colOff>
      <xdr:row>26</xdr:row>
      <xdr:rowOff>6350</xdr:rowOff>
    </xdr:to>
    <xdr:sp macro="" textlink="">
      <xdr:nvSpPr>
        <xdr:cNvPr id="4" name="TextBox 3"/>
        <xdr:cNvSpPr txBox="1"/>
      </xdr:nvSpPr>
      <xdr:spPr>
        <a:xfrm>
          <a:off x="6000750" y="171450"/>
          <a:ext cx="514985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Solution found at: https://answers.microsoft.com/en-us/office/forum/office_2016-excel/fine-not-found-solver-32dll/3c9022c9-ad94-45f7-a218-baafd70355ed?auth=1</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It works as far as I have experienced.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fontAlgn="t"/>
          <a:r>
            <a:rPr lang="en-US" sz="1100" b="0" i="0">
              <a:solidFill>
                <a:schemeClr val="dk1"/>
              </a:solidFill>
              <a:effectLst/>
              <a:latin typeface="+mn-lt"/>
              <a:ea typeface="+mn-ea"/>
              <a:cs typeface="+mn-cs"/>
            </a:rPr>
            <a:t>We are aware of an issue with Solver, caused by the initialization of Power Query and Power Pivot. We are working on a fix for this issue urgently. In the meantime, you might be able to get unblocked with the following workaround:</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1)      Make sure Excel is not running</a:t>
          </a:r>
          <a:endParaRPr lang="en-US">
            <a:effectLst/>
          </a:endParaRPr>
        </a:p>
        <a:p>
          <a:pPr fontAlgn="t"/>
          <a:r>
            <a:rPr lang="en-US" sz="1100" b="0" i="0">
              <a:solidFill>
                <a:schemeClr val="dk1"/>
              </a:solidFill>
              <a:effectLst/>
              <a:latin typeface="+mn-lt"/>
              <a:ea typeface="+mn-ea"/>
              <a:cs typeface="+mn-cs"/>
            </a:rPr>
            <a:t>2)      Start Excel</a:t>
          </a:r>
          <a:endParaRPr lang="en-US">
            <a:effectLst/>
          </a:endParaRPr>
        </a:p>
        <a:p>
          <a:pPr fontAlgn="t"/>
          <a:r>
            <a:rPr lang="en-US" sz="1100" b="0" i="0">
              <a:solidFill>
                <a:schemeClr val="dk1"/>
              </a:solidFill>
              <a:effectLst/>
              <a:latin typeface="+mn-lt"/>
              <a:ea typeface="+mn-ea"/>
              <a:cs typeface="+mn-cs"/>
            </a:rPr>
            <a:t>3)      Open the “Blank workbook” template</a:t>
          </a:r>
          <a:endParaRPr lang="en-US">
            <a:effectLst/>
          </a:endParaRPr>
        </a:p>
        <a:p>
          <a:pPr fontAlgn="t"/>
          <a:r>
            <a:rPr lang="en-US" sz="1100" b="0" i="0">
              <a:solidFill>
                <a:schemeClr val="dk1"/>
              </a:solidFill>
              <a:effectLst/>
              <a:latin typeface="+mn-lt"/>
              <a:ea typeface="+mn-ea"/>
              <a:cs typeface="+mn-cs"/>
            </a:rPr>
            <a:t>4)      Launch Solver (click the Solver button in the Data tab in the Ribbon)</a:t>
          </a:r>
          <a:endParaRPr lang="en-US">
            <a:effectLst/>
          </a:endParaRPr>
        </a:p>
        <a:p>
          <a:pPr fontAlgn="t"/>
          <a:r>
            <a:rPr lang="en-US" sz="1100" b="0" i="0">
              <a:solidFill>
                <a:schemeClr val="dk1"/>
              </a:solidFill>
              <a:effectLst/>
              <a:latin typeface="+mn-lt"/>
              <a:ea typeface="+mn-ea"/>
              <a:cs typeface="+mn-cs"/>
            </a:rPr>
            <a:t>5)      'Set Objective:' will be the active cell by default</a:t>
          </a:r>
          <a:endParaRPr lang="en-US">
            <a:effectLst/>
          </a:endParaRPr>
        </a:p>
        <a:p>
          <a:pPr fontAlgn="t"/>
          <a:r>
            <a:rPr lang="en-US" sz="1100" b="0" i="0">
              <a:solidFill>
                <a:schemeClr val="dk1"/>
              </a:solidFill>
              <a:effectLst/>
              <a:latin typeface="+mn-lt"/>
              <a:ea typeface="+mn-ea"/>
              <a:cs typeface="+mn-cs"/>
            </a:rPr>
            <a:t>6)      Set the range in 'By Changing Variable Cells: to the same string as is in 'Set Objective:'</a:t>
          </a:r>
          <a:endParaRPr lang="en-US">
            <a:effectLst/>
          </a:endParaRPr>
        </a:p>
        <a:p>
          <a:pPr fontAlgn="t"/>
          <a:r>
            <a:rPr lang="en-US" sz="1100" b="0" i="0">
              <a:solidFill>
                <a:schemeClr val="dk1"/>
              </a:solidFill>
              <a:effectLst/>
              <a:latin typeface="+mn-lt"/>
              <a:ea typeface="+mn-ea"/>
              <a:cs typeface="+mn-cs"/>
            </a:rPr>
            <a:t>7)      Click the “Solve” button</a:t>
          </a:r>
          <a:endParaRPr lang="en-US">
            <a:effectLst/>
          </a:endParaRPr>
        </a:p>
        <a:p>
          <a:pPr fontAlgn="t"/>
          <a:r>
            <a:rPr lang="en-US" sz="1100" b="0" i="0">
              <a:solidFill>
                <a:schemeClr val="dk1"/>
              </a:solidFill>
              <a:effectLst/>
              <a:latin typeface="+mn-lt"/>
              <a:ea typeface="+mn-ea"/>
              <a:cs typeface="+mn-cs"/>
            </a:rPr>
            <a:t>8)      Close the Solver Results dialog</a:t>
          </a:r>
          <a:endParaRPr lang="en-US">
            <a:effectLst/>
          </a:endParaRPr>
        </a:p>
        <a:p>
          <a:pPr fontAlgn="t"/>
          <a:r>
            <a:rPr lang="en-US" sz="1100" b="0" i="0">
              <a:solidFill>
                <a:schemeClr val="dk1"/>
              </a:solidFill>
              <a:effectLst/>
              <a:latin typeface="+mn-lt"/>
              <a:ea typeface="+mn-ea"/>
              <a:cs typeface="+mn-cs"/>
            </a:rPr>
            <a:t>9)      Open any other worksheet or workbook (do not close empty workbook first)</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Hope this helps!</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Freya</a:t>
          </a:r>
          <a:endParaRPr lang="en-US">
            <a:effectLst/>
          </a:endParaRPr>
        </a:p>
        <a:p>
          <a:pPr fontAlgn="t"/>
          <a:r>
            <a:rPr lang="en-US" sz="1100" b="0" i="0">
              <a:solidFill>
                <a:schemeClr val="dk1"/>
              </a:solidFill>
              <a:effectLst/>
              <a:latin typeface="+mn-lt"/>
              <a:ea typeface="+mn-ea"/>
              <a:cs typeface="+mn-cs"/>
            </a:rPr>
            <a:t>Office Newsroom</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79"/>
  <sheetViews>
    <sheetView topLeftCell="I19" zoomScale="89" zoomScaleNormal="160" workbookViewId="0">
      <selection activeCell="U9" sqref="U9"/>
    </sheetView>
  </sheetViews>
  <sheetFormatPr defaultColWidth="8.85546875" defaultRowHeight="15" x14ac:dyDescent="0.25"/>
  <cols>
    <col min="1" max="1" width="9.42578125" customWidth="1"/>
    <col min="16" max="16" width="19.42578125" bestFit="1" customWidth="1"/>
    <col min="17" max="17" width="20.85546875" bestFit="1" customWidth="1"/>
    <col min="19" max="19" width="14.5703125" bestFit="1" customWidth="1"/>
    <col min="21" max="21" width="18.42578125" bestFit="1" customWidth="1"/>
    <col min="22" max="22" width="12.85546875" bestFit="1" customWidth="1"/>
    <col min="23" max="23" width="13.85546875" bestFit="1" customWidth="1"/>
    <col min="24" max="24" width="11.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18</v>
      </c>
      <c r="P1" t="s">
        <v>36</v>
      </c>
      <c r="Q1" t="s">
        <v>38</v>
      </c>
      <c r="R1" t="s">
        <v>39</v>
      </c>
      <c r="S1" t="s">
        <v>46</v>
      </c>
    </row>
    <row r="2" spans="1:24" x14ac:dyDescent="0.25">
      <c r="A2" t="s">
        <v>14</v>
      </c>
      <c r="B2">
        <v>14.23</v>
      </c>
      <c r="C2">
        <v>1.71</v>
      </c>
      <c r="D2">
        <v>2.4300000000000002</v>
      </c>
      <c r="E2">
        <v>15.6</v>
      </c>
      <c r="F2">
        <v>127</v>
      </c>
      <c r="G2">
        <v>2.8</v>
      </c>
      <c r="H2">
        <v>3.06</v>
      </c>
      <c r="I2">
        <v>0.28000000000000003</v>
      </c>
      <c r="J2">
        <v>2.29</v>
      </c>
      <c r="K2">
        <v>5.64</v>
      </c>
      <c r="L2">
        <v>1.04</v>
      </c>
      <c r="M2">
        <v>3.92</v>
      </c>
      <c r="N2">
        <v>1065</v>
      </c>
      <c r="O2">
        <f>IF(A2=V$2,U$2,IF(A2=V$3,U$3,U$4))</f>
        <v>0</v>
      </c>
      <c r="P2">
        <f>MMULT(B2:N2, W$10:W$22)+W$9</f>
        <v>-0.20583067583578751</v>
      </c>
      <c r="Q2" t="str">
        <f>IF(P2&lt;W$28,V$2,IF(P2&lt;W$29,V$3,V$4))</f>
        <v>V1</v>
      </c>
      <c r="R2">
        <f>IF(Q2=A2, 0, 1)</f>
        <v>0</v>
      </c>
      <c r="S2" s="2">
        <f>IF(O2=U$2,(P2-U$28)^2,IF(O2=U$3,(P2-U$29)^2,(P2-U$30)^2))</f>
        <v>9.2590602989533116E-2</v>
      </c>
      <c r="U2">
        <v>0</v>
      </c>
      <c r="V2" t="s">
        <v>14</v>
      </c>
    </row>
    <row r="3" spans="1:24" x14ac:dyDescent="0.25">
      <c r="A3" t="s">
        <v>14</v>
      </c>
      <c r="B3">
        <v>13.2</v>
      </c>
      <c r="C3">
        <v>1.78</v>
      </c>
      <c r="D3">
        <v>2.14</v>
      </c>
      <c r="E3">
        <v>11.2</v>
      </c>
      <c r="F3">
        <v>100</v>
      </c>
      <c r="G3">
        <v>2.65</v>
      </c>
      <c r="H3">
        <v>2.76</v>
      </c>
      <c r="I3">
        <v>0.26</v>
      </c>
      <c r="J3">
        <v>1.28</v>
      </c>
      <c r="K3">
        <v>4.38</v>
      </c>
      <c r="L3">
        <v>1.05</v>
      </c>
      <c r="M3">
        <v>3.4</v>
      </c>
      <c r="N3">
        <v>1050</v>
      </c>
      <c r="O3">
        <f t="shared" ref="O3:O66" si="0">IF(A3=V$2,U$2,IF(A3=V$3,U$3,U$4))</f>
        <v>0</v>
      </c>
      <c r="P3">
        <f t="shared" ref="P3:P66" si="1">MMULT(B3:N3, W$10:W$22)+W$9</f>
        <v>-9.1704487288594372E-2</v>
      </c>
      <c r="Q3" t="str">
        <f t="shared" ref="Q3:Q66" si="2">IF(P3&lt;W$28,V$2,IF(P3&lt;W$29,V$3,V$4))</f>
        <v>V1</v>
      </c>
      <c r="R3">
        <f t="shared" ref="R3:R66" si="3">IF(Q3=A3, 0, 1)</f>
        <v>0</v>
      </c>
      <c r="S3" s="2">
        <f t="shared" ref="S3:S66" si="4">IF(O3=U$2,(P3-U$28)^2,IF(O3=U$3,(P3-U$29)^2,(P3-U$30)^2))</f>
        <v>3.6161149598721756E-2</v>
      </c>
      <c r="U3">
        <v>1</v>
      </c>
      <c r="V3" t="s">
        <v>15</v>
      </c>
    </row>
    <row r="4" spans="1:24" x14ac:dyDescent="0.25">
      <c r="A4" t="s">
        <v>14</v>
      </c>
      <c r="B4">
        <v>13.16</v>
      </c>
      <c r="C4">
        <v>2.36</v>
      </c>
      <c r="D4">
        <v>2.67</v>
      </c>
      <c r="E4">
        <v>18.600000000000001</v>
      </c>
      <c r="F4">
        <v>101</v>
      </c>
      <c r="G4">
        <v>2.8</v>
      </c>
      <c r="H4">
        <v>3.24</v>
      </c>
      <c r="I4">
        <v>0.3</v>
      </c>
      <c r="J4">
        <v>2.81</v>
      </c>
      <c r="K4">
        <v>5.68</v>
      </c>
      <c r="L4">
        <v>1.03</v>
      </c>
      <c r="M4">
        <v>3.17</v>
      </c>
      <c r="N4">
        <v>1185</v>
      </c>
      <c r="O4">
        <f t="shared" si="0"/>
        <v>0</v>
      </c>
      <c r="P4">
        <f t="shared" si="1"/>
        <v>0.10590582848553076</v>
      </c>
      <c r="Q4" t="str">
        <f t="shared" si="2"/>
        <v>V1</v>
      </c>
      <c r="R4">
        <f t="shared" si="3"/>
        <v>0</v>
      </c>
      <c r="S4" s="2">
        <f t="shared" si="4"/>
        <v>5.5494511879171307E-5</v>
      </c>
      <c r="U4">
        <v>2</v>
      </c>
      <c r="V4" t="s">
        <v>16</v>
      </c>
    </row>
    <row r="5" spans="1:24" x14ac:dyDescent="0.25">
      <c r="A5" t="s">
        <v>14</v>
      </c>
      <c r="B5">
        <v>14.37</v>
      </c>
      <c r="C5">
        <v>1.95</v>
      </c>
      <c r="D5">
        <v>2.5</v>
      </c>
      <c r="E5">
        <v>16.8</v>
      </c>
      <c r="F5">
        <v>113</v>
      </c>
      <c r="G5">
        <v>3.85</v>
      </c>
      <c r="H5">
        <v>3.49</v>
      </c>
      <c r="I5">
        <v>0.24</v>
      </c>
      <c r="J5">
        <v>2.1800000000000002</v>
      </c>
      <c r="K5">
        <v>7.8</v>
      </c>
      <c r="L5">
        <v>0.86</v>
      </c>
      <c r="M5">
        <v>3.45</v>
      </c>
      <c r="N5">
        <v>1480</v>
      </c>
      <c r="O5">
        <f t="shared" si="0"/>
        <v>0</v>
      </c>
      <c r="P5">
        <f t="shared" si="1"/>
        <v>-0.14530482053986749</v>
      </c>
      <c r="Q5" t="str">
        <f t="shared" si="2"/>
        <v>V1</v>
      </c>
      <c r="R5">
        <f t="shared" si="3"/>
        <v>0</v>
      </c>
      <c r="S5" s="2">
        <f t="shared" si="4"/>
        <v>5.9419515390696245E-2</v>
      </c>
    </row>
    <row r="6" spans="1:24" x14ac:dyDescent="0.25">
      <c r="A6" t="s">
        <v>14</v>
      </c>
      <c r="B6">
        <v>13.24</v>
      </c>
      <c r="C6">
        <v>2.59</v>
      </c>
      <c r="D6">
        <v>2.87</v>
      </c>
      <c r="E6">
        <v>21</v>
      </c>
      <c r="F6">
        <v>118</v>
      </c>
      <c r="G6">
        <v>2.8</v>
      </c>
      <c r="H6">
        <v>2.69</v>
      </c>
      <c r="I6">
        <v>0.39</v>
      </c>
      <c r="J6">
        <v>1.82</v>
      </c>
      <c r="K6">
        <v>4.32</v>
      </c>
      <c r="L6">
        <v>1.04</v>
      </c>
      <c r="M6">
        <v>2.93</v>
      </c>
      <c r="N6">
        <v>735</v>
      </c>
      <c r="O6">
        <f t="shared" si="0"/>
        <v>0</v>
      </c>
      <c r="P6">
        <f t="shared" si="1"/>
        <v>0.5756230339723305</v>
      </c>
      <c r="Q6" t="str">
        <f t="shared" si="2"/>
        <v>V1</v>
      </c>
      <c r="R6">
        <f t="shared" si="3"/>
        <v>0</v>
      </c>
      <c r="S6" s="2">
        <f t="shared" si="4"/>
        <v>0.2276880303404967</v>
      </c>
    </row>
    <row r="7" spans="1:24" x14ac:dyDescent="0.25">
      <c r="A7" t="s">
        <v>14</v>
      </c>
      <c r="B7">
        <v>14.2</v>
      </c>
      <c r="C7">
        <v>1.76</v>
      </c>
      <c r="D7">
        <v>2.4500000000000002</v>
      </c>
      <c r="E7">
        <v>15.2</v>
      </c>
      <c r="F7">
        <v>112</v>
      </c>
      <c r="G7">
        <v>3.27</v>
      </c>
      <c r="H7">
        <v>3.39</v>
      </c>
      <c r="I7">
        <v>0.34</v>
      </c>
      <c r="J7">
        <v>1.97</v>
      </c>
      <c r="K7">
        <v>6.75</v>
      </c>
      <c r="L7">
        <v>1.05</v>
      </c>
      <c r="M7">
        <v>2.85</v>
      </c>
      <c r="N7">
        <v>1450</v>
      </c>
      <c r="O7">
        <f t="shared" si="0"/>
        <v>0</v>
      </c>
      <c r="P7">
        <f t="shared" si="1"/>
        <v>-0.19676999318261279</v>
      </c>
      <c r="Q7" t="str">
        <f t="shared" si="2"/>
        <v>V1</v>
      </c>
      <c r="R7">
        <f t="shared" si="3"/>
        <v>0</v>
      </c>
      <c r="S7" s="2">
        <f t="shared" si="4"/>
        <v>8.7158602341581709E-2</v>
      </c>
    </row>
    <row r="8" spans="1:24" x14ac:dyDescent="0.25">
      <c r="A8" t="s">
        <v>14</v>
      </c>
      <c r="B8">
        <v>14.39</v>
      </c>
      <c r="C8">
        <v>1.87</v>
      </c>
      <c r="D8">
        <v>2.4500000000000002</v>
      </c>
      <c r="E8">
        <v>14.6</v>
      </c>
      <c r="F8">
        <v>96</v>
      </c>
      <c r="G8">
        <v>2.5</v>
      </c>
      <c r="H8">
        <v>2.52</v>
      </c>
      <c r="I8">
        <v>0.3</v>
      </c>
      <c r="J8">
        <v>1.98</v>
      </c>
      <c r="K8">
        <v>5.25</v>
      </c>
      <c r="L8">
        <v>1.02</v>
      </c>
      <c r="M8">
        <v>3.58</v>
      </c>
      <c r="N8">
        <v>1290</v>
      </c>
      <c r="O8">
        <f t="shared" si="0"/>
        <v>0</v>
      </c>
      <c r="P8">
        <f t="shared" si="1"/>
        <v>-0.20028749536445645</v>
      </c>
      <c r="Q8" t="str">
        <f t="shared" si="2"/>
        <v>V1</v>
      </c>
      <c r="R8">
        <f t="shared" si="3"/>
        <v>0</v>
      </c>
      <c r="S8" s="2">
        <f t="shared" si="4"/>
        <v>8.924789387860009E-2</v>
      </c>
      <c r="W8" s="1" t="s">
        <v>45</v>
      </c>
      <c r="X8" t="s">
        <v>44</v>
      </c>
    </row>
    <row r="9" spans="1:24" x14ac:dyDescent="0.25">
      <c r="A9" t="s">
        <v>14</v>
      </c>
      <c r="B9">
        <v>14.06</v>
      </c>
      <c r="C9">
        <v>2.15</v>
      </c>
      <c r="D9">
        <v>2.61</v>
      </c>
      <c r="E9">
        <v>17.600000000000001</v>
      </c>
      <c r="F9">
        <v>121</v>
      </c>
      <c r="G9">
        <v>2.6</v>
      </c>
      <c r="H9">
        <v>2.5099999999999998</v>
      </c>
      <c r="I9">
        <v>0.31</v>
      </c>
      <c r="J9">
        <v>1.25</v>
      </c>
      <c r="K9">
        <v>5.05</v>
      </c>
      <c r="L9">
        <v>1.06</v>
      </c>
      <c r="M9">
        <v>3.58</v>
      </c>
      <c r="N9">
        <v>1295</v>
      </c>
      <c r="O9">
        <f t="shared" si="0"/>
        <v>0</v>
      </c>
      <c r="P9">
        <f t="shared" si="1"/>
        <v>-0.10788717915975043</v>
      </c>
      <c r="Q9" t="str">
        <f t="shared" si="2"/>
        <v>V1</v>
      </c>
      <c r="R9">
        <f t="shared" si="3"/>
        <v>0</v>
      </c>
      <c r="S9" s="2">
        <f t="shared" si="4"/>
        <v>4.2577658059715341E-2</v>
      </c>
      <c r="U9">
        <v>14</v>
      </c>
      <c r="V9" t="s">
        <v>19</v>
      </c>
      <c r="W9" s="1">
        <v>3.4732853057976696</v>
      </c>
      <c r="X9">
        <v>3.4732853057976696</v>
      </c>
    </row>
    <row r="10" spans="1:24" x14ac:dyDescent="0.25">
      <c r="A10" t="s">
        <v>14</v>
      </c>
      <c r="B10">
        <v>14.83</v>
      </c>
      <c r="C10">
        <v>1.64</v>
      </c>
      <c r="D10">
        <v>2.17</v>
      </c>
      <c r="E10">
        <v>14</v>
      </c>
      <c r="F10">
        <v>97</v>
      </c>
      <c r="G10">
        <v>2.8</v>
      </c>
      <c r="H10">
        <v>2.98</v>
      </c>
      <c r="I10">
        <v>0.28999999999999998</v>
      </c>
      <c r="J10">
        <v>1.98</v>
      </c>
      <c r="K10">
        <v>5.2</v>
      </c>
      <c r="L10">
        <v>1.08</v>
      </c>
      <c r="M10">
        <v>2.85</v>
      </c>
      <c r="N10">
        <v>1045</v>
      </c>
      <c r="O10">
        <f t="shared" si="0"/>
        <v>0</v>
      </c>
      <c r="P10">
        <f t="shared" si="1"/>
        <v>-1.0302843574582887E-2</v>
      </c>
      <c r="Q10" t="str">
        <f t="shared" si="2"/>
        <v>V1</v>
      </c>
      <c r="R10">
        <f t="shared" si="3"/>
        <v>0</v>
      </c>
      <c r="S10" s="2">
        <f t="shared" si="4"/>
        <v>1.1828565367180912E-2</v>
      </c>
      <c r="U10">
        <v>13</v>
      </c>
      <c r="V10" t="s">
        <v>20</v>
      </c>
      <c r="W10" s="1">
        <v>-0.11700384442474833</v>
      </c>
      <c r="X10">
        <v>-0.11700384442474833</v>
      </c>
    </row>
    <row r="11" spans="1:24" x14ac:dyDescent="0.25">
      <c r="A11" t="s">
        <v>14</v>
      </c>
      <c r="B11">
        <v>13.86</v>
      </c>
      <c r="C11">
        <v>1.35</v>
      </c>
      <c r="D11">
        <v>2.27</v>
      </c>
      <c r="E11">
        <v>16</v>
      </c>
      <c r="F11">
        <v>98</v>
      </c>
      <c r="G11">
        <v>2.98</v>
      </c>
      <c r="H11">
        <v>3.15</v>
      </c>
      <c r="I11">
        <v>0.22</v>
      </c>
      <c r="J11">
        <v>1.85</v>
      </c>
      <c r="K11">
        <v>7.22</v>
      </c>
      <c r="L11">
        <v>1.01</v>
      </c>
      <c r="M11">
        <v>3.55</v>
      </c>
      <c r="N11">
        <v>1045</v>
      </c>
      <c r="O11">
        <f t="shared" si="0"/>
        <v>0</v>
      </c>
      <c r="P11">
        <f t="shared" si="1"/>
        <v>0.11177235092223858</v>
      </c>
      <c r="Q11" t="str">
        <f t="shared" si="2"/>
        <v>V1</v>
      </c>
      <c r="R11">
        <f t="shared" si="3"/>
        <v>0</v>
      </c>
      <c r="S11" s="2">
        <f t="shared" si="4"/>
        <v>1.7731549119304502E-4</v>
      </c>
      <c r="U11">
        <v>12</v>
      </c>
      <c r="V11" t="s">
        <v>21</v>
      </c>
      <c r="W11" s="1">
        <v>3.0170994744054859E-2</v>
      </c>
      <c r="X11">
        <v>3.0170994744054859E-2</v>
      </c>
    </row>
    <row r="12" spans="1:24" x14ac:dyDescent="0.25">
      <c r="A12" t="s">
        <v>14</v>
      </c>
      <c r="B12">
        <v>14.1</v>
      </c>
      <c r="C12">
        <v>2.16</v>
      </c>
      <c r="D12">
        <v>2.2999999999999998</v>
      </c>
      <c r="E12">
        <v>18</v>
      </c>
      <c r="F12">
        <v>105</v>
      </c>
      <c r="G12">
        <v>2.95</v>
      </c>
      <c r="H12">
        <v>3.32</v>
      </c>
      <c r="I12">
        <v>0.22</v>
      </c>
      <c r="J12">
        <v>2.38</v>
      </c>
      <c r="K12">
        <v>5.75</v>
      </c>
      <c r="L12">
        <v>1.25</v>
      </c>
      <c r="M12">
        <v>3.17</v>
      </c>
      <c r="N12">
        <v>1510</v>
      </c>
      <c r="O12">
        <f t="shared" si="0"/>
        <v>0</v>
      </c>
      <c r="P12">
        <f t="shared" si="1"/>
        <v>-0.2372183908027754</v>
      </c>
      <c r="Q12" t="str">
        <f t="shared" si="2"/>
        <v>V1</v>
      </c>
      <c r="R12">
        <f t="shared" si="3"/>
        <v>0</v>
      </c>
      <c r="S12" s="2">
        <f t="shared" si="4"/>
        <v>0.11267754142835085</v>
      </c>
      <c r="U12">
        <v>11</v>
      </c>
      <c r="V12" t="s">
        <v>22</v>
      </c>
      <c r="W12" s="1">
        <v>-0.14855215717461578</v>
      </c>
      <c r="X12">
        <v>-0.14855215717461578</v>
      </c>
    </row>
    <row r="13" spans="1:24" x14ac:dyDescent="0.25">
      <c r="A13" t="s">
        <v>14</v>
      </c>
      <c r="B13">
        <v>14.12</v>
      </c>
      <c r="C13">
        <v>1.48</v>
      </c>
      <c r="D13">
        <v>2.3199999999999998</v>
      </c>
      <c r="E13">
        <v>16.8</v>
      </c>
      <c r="F13">
        <v>95</v>
      </c>
      <c r="G13">
        <v>2.2000000000000002</v>
      </c>
      <c r="H13">
        <v>2.4300000000000002</v>
      </c>
      <c r="I13">
        <v>0.26</v>
      </c>
      <c r="J13">
        <v>1.57</v>
      </c>
      <c r="K13">
        <v>5</v>
      </c>
      <c r="L13">
        <v>1.17</v>
      </c>
      <c r="M13">
        <v>2.82</v>
      </c>
      <c r="N13">
        <v>1280</v>
      </c>
      <c r="O13">
        <f t="shared" si="0"/>
        <v>0</v>
      </c>
      <c r="P13">
        <f t="shared" si="1"/>
        <v>8.4199779375810913E-2</v>
      </c>
      <c r="Q13" t="str">
        <f t="shared" si="2"/>
        <v>V1</v>
      </c>
      <c r="R13">
        <f t="shared" si="3"/>
        <v>0</v>
      </c>
      <c r="S13" s="2">
        <f t="shared" si="4"/>
        <v>2.0325022283378117E-4</v>
      </c>
      <c r="U13">
        <v>10</v>
      </c>
      <c r="V13" t="s">
        <v>23</v>
      </c>
      <c r="W13" s="1">
        <v>3.9854336546277805E-2</v>
      </c>
      <c r="X13">
        <v>3.9854336546277805E-2</v>
      </c>
    </row>
    <row r="14" spans="1:24" x14ac:dyDescent="0.25">
      <c r="A14" t="s">
        <v>14</v>
      </c>
      <c r="B14">
        <v>13.75</v>
      </c>
      <c r="C14">
        <v>1.73</v>
      </c>
      <c r="D14">
        <v>2.41</v>
      </c>
      <c r="E14">
        <v>16</v>
      </c>
      <c r="F14">
        <v>89</v>
      </c>
      <c r="G14">
        <v>2.6</v>
      </c>
      <c r="H14">
        <v>2.76</v>
      </c>
      <c r="I14">
        <v>0.28999999999999998</v>
      </c>
      <c r="J14">
        <v>1.81</v>
      </c>
      <c r="K14">
        <v>5.6</v>
      </c>
      <c r="L14">
        <v>1.1499999999999999</v>
      </c>
      <c r="M14">
        <v>2.9</v>
      </c>
      <c r="N14">
        <v>1320</v>
      </c>
      <c r="O14">
        <f t="shared" si="0"/>
        <v>0</v>
      </c>
      <c r="P14">
        <f t="shared" si="1"/>
        <v>2.6608937149044998E-2</v>
      </c>
      <c r="Q14" t="str">
        <f t="shared" si="2"/>
        <v>V1</v>
      </c>
      <c r="R14">
        <f t="shared" si="3"/>
        <v>0</v>
      </c>
      <c r="S14" s="2">
        <f t="shared" si="4"/>
        <v>5.16205283423925E-3</v>
      </c>
      <c r="U14">
        <v>9</v>
      </c>
      <c r="V14" t="s">
        <v>24</v>
      </c>
      <c r="W14" s="1">
        <v>-4.8976574100526428E-4</v>
      </c>
      <c r="X14">
        <v>-4.8976574100526428E-4</v>
      </c>
    </row>
    <row r="15" spans="1:24" x14ac:dyDescent="0.25">
      <c r="A15" t="s">
        <v>14</v>
      </c>
      <c r="B15">
        <v>14.75</v>
      </c>
      <c r="C15">
        <v>1.73</v>
      </c>
      <c r="D15">
        <v>2.39</v>
      </c>
      <c r="E15">
        <v>11.4</v>
      </c>
      <c r="F15">
        <v>91</v>
      </c>
      <c r="G15">
        <v>3.1</v>
      </c>
      <c r="H15">
        <v>3.69</v>
      </c>
      <c r="I15">
        <v>0.43</v>
      </c>
      <c r="J15">
        <v>2.81</v>
      </c>
      <c r="K15">
        <v>5.4</v>
      </c>
      <c r="L15">
        <v>1.25</v>
      </c>
      <c r="M15">
        <v>2.73</v>
      </c>
      <c r="N15">
        <v>1150</v>
      </c>
      <c r="O15">
        <f t="shared" si="0"/>
        <v>0</v>
      </c>
      <c r="P15">
        <f t="shared" si="1"/>
        <v>-0.41397361214777773</v>
      </c>
      <c r="Q15" t="str">
        <f t="shared" si="2"/>
        <v>V1</v>
      </c>
      <c r="R15">
        <f t="shared" si="3"/>
        <v>0</v>
      </c>
      <c r="S15" s="2">
        <f t="shared" si="4"/>
        <v>0.26258448109054694</v>
      </c>
      <c r="U15">
        <v>8</v>
      </c>
      <c r="V15" t="s">
        <v>25</v>
      </c>
      <c r="W15" s="1">
        <v>0.14432013215886266</v>
      </c>
      <c r="X15">
        <v>0.14432013215886266</v>
      </c>
    </row>
    <row r="16" spans="1:24" x14ac:dyDescent="0.25">
      <c r="A16" t="s">
        <v>14</v>
      </c>
      <c r="B16">
        <v>14.38</v>
      </c>
      <c r="C16">
        <v>1.87</v>
      </c>
      <c r="D16">
        <v>2.38</v>
      </c>
      <c r="E16">
        <v>12</v>
      </c>
      <c r="F16">
        <v>102</v>
      </c>
      <c r="G16">
        <v>3.3</v>
      </c>
      <c r="H16">
        <v>3.64</v>
      </c>
      <c r="I16">
        <v>0.28999999999999998</v>
      </c>
      <c r="J16">
        <v>2.96</v>
      </c>
      <c r="K16">
        <v>7.5</v>
      </c>
      <c r="L16">
        <v>1.2</v>
      </c>
      <c r="M16">
        <v>3</v>
      </c>
      <c r="N16">
        <v>1547</v>
      </c>
      <c r="O16">
        <f t="shared" si="0"/>
        <v>0</v>
      </c>
      <c r="P16">
        <f t="shared" si="1"/>
        <v>-0.43556847512127606</v>
      </c>
      <c r="Q16" t="str">
        <f t="shared" si="2"/>
        <v>V1</v>
      </c>
      <c r="R16">
        <f t="shared" si="3"/>
        <v>0</v>
      </c>
      <c r="S16" s="2">
        <f t="shared" si="4"/>
        <v>0.28518252946103084</v>
      </c>
      <c r="U16">
        <v>7</v>
      </c>
      <c r="V16" t="s">
        <v>26</v>
      </c>
      <c r="W16" s="1">
        <v>-0.37239140563516032</v>
      </c>
      <c r="X16">
        <v>-0.37239140563516032</v>
      </c>
    </row>
    <row r="17" spans="1:24" x14ac:dyDescent="0.25">
      <c r="A17" t="s">
        <v>14</v>
      </c>
      <c r="B17">
        <v>13.63</v>
      </c>
      <c r="C17">
        <v>1.81</v>
      </c>
      <c r="D17">
        <v>2.7</v>
      </c>
      <c r="E17">
        <v>17.2</v>
      </c>
      <c r="F17">
        <v>112</v>
      </c>
      <c r="G17">
        <v>2.85</v>
      </c>
      <c r="H17">
        <v>2.91</v>
      </c>
      <c r="I17">
        <v>0.3</v>
      </c>
      <c r="J17">
        <v>1.46</v>
      </c>
      <c r="K17">
        <v>7.3</v>
      </c>
      <c r="L17">
        <v>1.28</v>
      </c>
      <c r="M17">
        <v>2.88</v>
      </c>
      <c r="N17">
        <v>1310</v>
      </c>
      <c r="O17">
        <f t="shared" si="0"/>
        <v>0</v>
      </c>
      <c r="P17">
        <f t="shared" si="1"/>
        <v>0.12152652654903351</v>
      </c>
      <c r="Q17" t="str">
        <f t="shared" si="2"/>
        <v>V1</v>
      </c>
      <c r="R17">
        <f t="shared" si="3"/>
        <v>0</v>
      </c>
      <c r="S17" s="2">
        <f t="shared" si="4"/>
        <v>5.322323714173423E-4</v>
      </c>
      <c r="U17">
        <v>6</v>
      </c>
      <c r="V17" t="s">
        <v>27</v>
      </c>
      <c r="W17" s="1">
        <v>-0.3034743119536697</v>
      </c>
      <c r="X17">
        <v>-0.3034743119536697</v>
      </c>
    </row>
    <row r="18" spans="1:24" x14ac:dyDescent="0.25">
      <c r="A18" t="s">
        <v>14</v>
      </c>
      <c r="B18">
        <v>14.3</v>
      </c>
      <c r="C18">
        <v>1.92</v>
      </c>
      <c r="D18">
        <v>2.72</v>
      </c>
      <c r="E18">
        <v>20</v>
      </c>
      <c r="F18">
        <v>120</v>
      </c>
      <c r="G18">
        <v>2.8</v>
      </c>
      <c r="H18">
        <v>3.14</v>
      </c>
      <c r="I18">
        <v>0.33</v>
      </c>
      <c r="J18">
        <v>1.97</v>
      </c>
      <c r="K18">
        <v>6.2</v>
      </c>
      <c r="L18">
        <v>1.07</v>
      </c>
      <c r="M18">
        <v>2.65</v>
      </c>
      <c r="N18">
        <v>1280</v>
      </c>
      <c r="O18">
        <f t="shared" si="0"/>
        <v>0</v>
      </c>
      <c r="P18">
        <f t="shared" si="1"/>
        <v>0.10055914624371365</v>
      </c>
      <c r="Q18" t="str">
        <f t="shared" si="2"/>
        <v>V1</v>
      </c>
      <c r="R18">
        <f t="shared" si="3"/>
        <v>0</v>
      </c>
      <c r="S18" s="2">
        <f>IF(O18=U$2,(P18-U$28)^2,IF(O18=U$3,(P18-U$29)^2,(P18-U$30)^2))</f>
        <v>4.4216905557075564E-6</v>
      </c>
      <c r="U18">
        <v>5</v>
      </c>
      <c r="V18" t="s">
        <v>28</v>
      </c>
      <c r="W18" s="1">
        <v>3.9356528680239672E-2</v>
      </c>
      <c r="X18">
        <v>3.9356528680239672E-2</v>
      </c>
    </row>
    <row r="19" spans="1:24" x14ac:dyDescent="0.25">
      <c r="A19" t="s">
        <v>14</v>
      </c>
      <c r="B19">
        <v>13.83</v>
      </c>
      <c r="C19">
        <v>1.57</v>
      </c>
      <c r="D19">
        <v>2.62</v>
      </c>
      <c r="E19">
        <v>20</v>
      </c>
      <c r="F19">
        <v>115</v>
      </c>
      <c r="G19">
        <v>2.95</v>
      </c>
      <c r="H19">
        <v>3.4</v>
      </c>
      <c r="I19">
        <v>0.4</v>
      </c>
      <c r="J19">
        <v>1.72</v>
      </c>
      <c r="K19">
        <v>6.6</v>
      </c>
      <c r="L19">
        <v>1.1299999999999999</v>
      </c>
      <c r="M19">
        <v>2.57</v>
      </c>
      <c r="N19">
        <v>1130</v>
      </c>
      <c r="O19">
        <f t="shared" si="0"/>
        <v>0</v>
      </c>
      <c r="P19">
        <f t="shared" si="1"/>
        <v>0.20410908371201764</v>
      </c>
      <c r="Q19" t="str">
        <f t="shared" si="2"/>
        <v>V1</v>
      </c>
      <c r="R19">
        <f t="shared" si="3"/>
        <v>0</v>
      </c>
      <c r="S19" s="2">
        <f t="shared" si="4"/>
        <v>1.1162497051470453E-2</v>
      </c>
      <c r="U19">
        <v>4</v>
      </c>
      <c r="V19" t="s">
        <v>29</v>
      </c>
      <c r="W19" s="1">
        <v>7.5623866442470891E-2</v>
      </c>
      <c r="X19">
        <v>7.5623866442470891E-2</v>
      </c>
    </row>
    <row r="20" spans="1:24" x14ac:dyDescent="0.25">
      <c r="A20" t="s">
        <v>14</v>
      </c>
      <c r="B20">
        <v>14.19</v>
      </c>
      <c r="C20">
        <v>1.59</v>
      </c>
      <c r="D20">
        <v>2.48</v>
      </c>
      <c r="E20">
        <v>16.5</v>
      </c>
      <c r="F20">
        <v>108</v>
      </c>
      <c r="G20">
        <v>3.3</v>
      </c>
      <c r="H20">
        <v>3.93</v>
      </c>
      <c r="I20">
        <v>0.32</v>
      </c>
      <c r="J20">
        <v>1.86</v>
      </c>
      <c r="K20">
        <v>8.6999999999999993</v>
      </c>
      <c r="L20">
        <v>1.23</v>
      </c>
      <c r="M20">
        <v>2.82</v>
      </c>
      <c r="N20">
        <v>1680</v>
      </c>
      <c r="O20">
        <f t="shared" si="0"/>
        <v>0</v>
      </c>
      <c r="P20">
        <f t="shared" si="1"/>
        <v>-0.37899526715308829</v>
      </c>
      <c r="Q20" t="str">
        <f t="shared" si="2"/>
        <v>V1</v>
      </c>
      <c r="R20">
        <f t="shared" si="3"/>
        <v>0</v>
      </c>
      <c r="S20" s="2">
        <f t="shared" si="4"/>
        <v>0.22796006068308447</v>
      </c>
      <c r="U20">
        <v>3</v>
      </c>
      <c r="V20" t="s">
        <v>30</v>
      </c>
      <c r="W20" s="1">
        <v>-0.14924505946500866</v>
      </c>
      <c r="X20">
        <v>-0.14924505946500866</v>
      </c>
    </row>
    <row r="21" spans="1:24" x14ac:dyDescent="0.25">
      <c r="A21" t="s">
        <v>14</v>
      </c>
      <c r="B21">
        <v>13.64</v>
      </c>
      <c r="C21">
        <v>3.1</v>
      </c>
      <c r="D21">
        <v>2.56</v>
      </c>
      <c r="E21">
        <v>15.2</v>
      </c>
      <c r="F21">
        <v>116</v>
      </c>
      <c r="G21">
        <v>2.7</v>
      </c>
      <c r="H21">
        <v>3.03</v>
      </c>
      <c r="I21">
        <v>0.17</v>
      </c>
      <c r="J21">
        <v>1.66</v>
      </c>
      <c r="K21">
        <v>5.0999999999999996</v>
      </c>
      <c r="L21">
        <v>0.96</v>
      </c>
      <c r="M21">
        <v>3.36</v>
      </c>
      <c r="N21">
        <v>845</v>
      </c>
      <c r="O21">
        <f t="shared" si="0"/>
        <v>0</v>
      </c>
      <c r="P21">
        <f t="shared" si="1"/>
        <v>0.15718410023979246</v>
      </c>
      <c r="Q21" t="str">
        <f t="shared" si="2"/>
        <v>V1</v>
      </c>
      <c r="R21">
        <f t="shared" si="3"/>
        <v>0</v>
      </c>
      <c r="S21" s="2">
        <f t="shared" si="4"/>
        <v>3.4489469309913669E-3</v>
      </c>
      <c r="U21">
        <v>2</v>
      </c>
      <c r="V21" t="s">
        <v>31</v>
      </c>
      <c r="W21" s="1">
        <v>-0.2700542000982612</v>
      </c>
      <c r="X21">
        <v>-0.2700542000982612</v>
      </c>
    </row>
    <row r="22" spans="1:24" x14ac:dyDescent="0.25">
      <c r="A22" t="s">
        <v>14</v>
      </c>
      <c r="B22">
        <v>14.06</v>
      </c>
      <c r="C22">
        <v>1.63</v>
      </c>
      <c r="D22">
        <v>2.2799999999999998</v>
      </c>
      <c r="E22">
        <v>16</v>
      </c>
      <c r="F22">
        <v>126</v>
      </c>
      <c r="G22">
        <v>3</v>
      </c>
      <c r="H22">
        <v>3.17</v>
      </c>
      <c r="I22">
        <v>0.24</v>
      </c>
      <c r="J22">
        <v>2.1</v>
      </c>
      <c r="K22">
        <v>5.65</v>
      </c>
      <c r="L22">
        <v>1.0900000000000001</v>
      </c>
      <c r="M22">
        <v>3.71</v>
      </c>
      <c r="N22">
        <v>780</v>
      </c>
      <c r="O22">
        <f t="shared" si="0"/>
        <v>0</v>
      </c>
      <c r="P22">
        <f t="shared" si="1"/>
        <v>9.2752780045006755E-2</v>
      </c>
      <c r="Q22" t="str">
        <f t="shared" si="2"/>
        <v>V1</v>
      </c>
      <c r="R22">
        <f t="shared" si="3"/>
        <v>0</v>
      </c>
      <c r="S22" s="2">
        <f t="shared" si="4"/>
        <v>3.2530877007681926E-5</v>
      </c>
      <c r="U22">
        <v>1</v>
      </c>
      <c r="V22" t="s">
        <v>32</v>
      </c>
      <c r="W22" s="1">
        <v>-7.0113889971855478E-4</v>
      </c>
      <c r="X22">
        <v>-7.0113889971855478E-4</v>
      </c>
    </row>
    <row r="23" spans="1:24" x14ac:dyDescent="0.25">
      <c r="A23" t="s">
        <v>14</v>
      </c>
      <c r="B23">
        <v>12.93</v>
      </c>
      <c r="C23">
        <v>3.8</v>
      </c>
      <c r="D23">
        <v>2.65</v>
      </c>
      <c r="E23">
        <v>18.600000000000001</v>
      </c>
      <c r="F23">
        <v>102</v>
      </c>
      <c r="G23">
        <v>2.41</v>
      </c>
      <c r="H23">
        <v>2.41</v>
      </c>
      <c r="I23">
        <v>0.25</v>
      </c>
      <c r="J23">
        <v>1.98</v>
      </c>
      <c r="K23">
        <v>4.5</v>
      </c>
      <c r="L23">
        <v>1.03</v>
      </c>
      <c r="M23">
        <v>3.52</v>
      </c>
      <c r="N23">
        <v>770</v>
      </c>
      <c r="O23">
        <f t="shared" si="0"/>
        <v>0</v>
      </c>
      <c r="P23">
        <f t="shared" si="1"/>
        <v>0.52126954541215387</v>
      </c>
      <c r="Q23" t="str">
        <f t="shared" si="2"/>
        <v>V1</v>
      </c>
      <c r="R23">
        <f t="shared" si="3"/>
        <v>0</v>
      </c>
      <c r="S23" s="2">
        <f t="shared" si="4"/>
        <v>0.17877098585131312</v>
      </c>
    </row>
    <row r="24" spans="1:24" x14ac:dyDescent="0.25">
      <c r="A24" t="s">
        <v>14</v>
      </c>
      <c r="B24">
        <v>13.71</v>
      </c>
      <c r="C24">
        <v>1.86</v>
      </c>
      <c r="D24">
        <v>2.36</v>
      </c>
      <c r="E24">
        <v>16.600000000000001</v>
      </c>
      <c r="F24">
        <v>101</v>
      </c>
      <c r="G24">
        <v>2.61</v>
      </c>
      <c r="H24">
        <v>2.88</v>
      </c>
      <c r="I24">
        <v>0.27</v>
      </c>
      <c r="J24">
        <v>1.69</v>
      </c>
      <c r="K24">
        <v>3.8</v>
      </c>
      <c r="L24">
        <v>1.1100000000000001</v>
      </c>
      <c r="M24">
        <v>4</v>
      </c>
      <c r="N24">
        <v>1035</v>
      </c>
      <c r="O24">
        <f t="shared" si="0"/>
        <v>0</v>
      </c>
      <c r="P24">
        <f t="shared" si="1"/>
        <v>-0.20861091432613676</v>
      </c>
      <c r="Q24" t="str">
        <f t="shared" si="2"/>
        <v>V1</v>
      </c>
      <c r="R24">
        <f t="shared" si="3"/>
        <v>0</v>
      </c>
      <c r="S24" s="2">
        <f t="shared" si="4"/>
        <v>9.4290313799577363E-2</v>
      </c>
    </row>
    <row r="25" spans="1:24" x14ac:dyDescent="0.25">
      <c r="A25" t="s">
        <v>14</v>
      </c>
      <c r="B25">
        <v>12.85</v>
      </c>
      <c r="C25">
        <v>1.6</v>
      </c>
      <c r="D25">
        <v>2.52</v>
      </c>
      <c r="E25">
        <v>17.8</v>
      </c>
      <c r="F25">
        <v>95</v>
      </c>
      <c r="G25">
        <v>2.48</v>
      </c>
      <c r="H25">
        <v>2.37</v>
      </c>
      <c r="I25">
        <v>0.26</v>
      </c>
      <c r="J25">
        <v>1.46</v>
      </c>
      <c r="K25">
        <v>3.93</v>
      </c>
      <c r="L25">
        <v>1.0900000000000001</v>
      </c>
      <c r="M25">
        <v>3.63</v>
      </c>
      <c r="N25">
        <v>1015</v>
      </c>
      <c r="O25">
        <f t="shared" si="0"/>
        <v>0</v>
      </c>
      <c r="P25">
        <f t="shared" si="1"/>
        <v>0.20306296347322927</v>
      </c>
      <c r="Q25" t="str">
        <f t="shared" si="2"/>
        <v>V1</v>
      </c>
      <c r="R25">
        <f t="shared" si="3"/>
        <v>0</v>
      </c>
      <c r="S25" s="2">
        <f t="shared" si="4"/>
        <v>1.094254052357475E-2</v>
      </c>
    </row>
    <row r="26" spans="1:24" x14ac:dyDescent="0.25">
      <c r="A26" t="s">
        <v>14</v>
      </c>
      <c r="B26">
        <v>13.5</v>
      </c>
      <c r="C26">
        <v>1.81</v>
      </c>
      <c r="D26">
        <v>2.61</v>
      </c>
      <c r="E26">
        <v>20</v>
      </c>
      <c r="F26">
        <v>96</v>
      </c>
      <c r="G26">
        <v>2.5299999999999998</v>
      </c>
      <c r="H26">
        <v>2.61</v>
      </c>
      <c r="I26">
        <v>0.28000000000000003</v>
      </c>
      <c r="J26">
        <v>1.66</v>
      </c>
      <c r="K26">
        <v>3.52</v>
      </c>
      <c r="L26">
        <v>1.1200000000000001</v>
      </c>
      <c r="M26">
        <v>3.82</v>
      </c>
      <c r="N26">
        <v>845</v>
      </c>
      <c r="O26">
        <f t="shared" si="0"/>
        <v>0</v>
      </c>
      <c r="P26">
        <f t="shared" si="1"/>
        <v>0.15921052066908548</v>
      </c>
      <c r="Q26" t="str">
        <f t="shared" si="2"/>
        <v>V1</v>
      </c>
      <c r="R26">
        <f t="shared" si="3"/>
        <v>0</v>
      </c>
      <c r="S26" s="2">
        <f t="shared" si="4"/>
        <v>3.6910674771984844E-3</v>
      </c>
    </row>
    <row r="27" spans="1:24" x14ac:dyDescent="0.25">
      <c r="A27" t="s">
        <v>14</v>
      </c>
      <c r="B27">
        <v>13.05</v>
      </c>
      <c r="C27">
        <v>2.0499999999999998</v>
      </c>
      <c r="D27">
        <v>3.22</v>
      </c>
      <c r="E27">
        <v>25</v>
      </c>
      <c r="F27">
        <v>124</v>
      </c>
      <c r="G27">
        <v>2.63</v>
      </c>
      <c r="H27">
        <v>2.68</v>
      </c>
      <c r="I27">
        <v>0.47</v>
      </c>
      <c r="J27">
        <v>1.92</v>
      </c>
      <c r="K27">
        <v>3.58</v>
      </c>
      <c r="L27">
        <v>1.1299999999999999</v>
      </c>
      <c r="M27">
        <v>3.2</v>
      </c>
      <c r="N27">
        <v>830</v>
      </c>
      <c r="O27">
        <f t="shared" si="0"/>
        <v>0</v>
      </c>
      <c r="P27">
        <f t="shared" si="1"/>
        <v>0.43597757746120935</v>
      </c>
      <c r="Q27" t="str">
        <f t="shared" si="2"/>
        <v>V1</v>
      </c>
      <c r="R27">
        <f t="shared" si="3"/>
        <v>0</v>
      </c>
      <c r="S27" s="2">
        <f t="shared" si="4"/>
        <v>0.11392056911758904</v>
      </c>
      <c r="U27" t="s">
        <v>33</v>
      </c>
      <c r="V27" t="s">
        <v>34</v>
      </c>
      <c r="W27" t="s">
        <v>35</v>
      </c>
    </row>
    <row r="28" spans="1:24" x14ac:dyDescent="0.25">
      <c r="A28" t="s">
        <v>14</v>
      </c>
      <c r="B28">
        <v>13.39</v>
      </c>
      <c r="C28">
        <v>1.77</v>
      </c>
      <c r="D28">
        <v>2.62</v>
      </c>
      <c r="E28">
        <v>16.100000000000001</v>
      </c>
      <c r="F28">
        <v>93</v>
      </c>
      <c r="G28">
        <v>2.85</v>
      </c>
      <c r="H28">
        <v>2.94</v>
      </c>
      <c r="I28">
        <v>0.34</v>
      </c>
      <c r="J28">
        <v>1.45</v>
      </c>
      <c r="K28">
        <v>4.8</v>
      </c>
      <c r="L28">
        <v>0.92</v>
      </c>
      <c r="M28">
        <v>3.22</v>
      </c>
      <c r="N28">
        <v>1195</v>
      </c>
      <c r="O28">
        <f t="shared" si="0"/>
        <v>0</v>
      </c>
      <c r="P28">
        <f t="shared" si="1"/>
        <v>-4.4472618325178015E-2</v>
      </c>
      <c r="Q28" t="str">
        <f t="shared" si="2"/>
        <v>V1</v>
      </c>
      <c r="R28">
        <f t="shared" si="3"/>
        <v>0</v>
      </c>
      <c r="S28" s="2">
        <f t="shared" si="4"/>
        <v>2.0428694165832727E-2</v>
      </c>
      <c r="U28">
        <f>AVERAGEIFS(P$2:P$179,O$2:O$179,U2)</f>
        <v>9.845636462031393E-2</v>
      </c>
      <c r="V28">
        <f>COUNTIF(O$2:O$179, U2)</f>
        <v>59</v>
      </c>
      <c r="W28">
        <f>(U28*V28+U29*V29)/(V28+V29)</f>
        <v>0.58318191889477977</v>
      </c>
    </row>
    <row r="29" spans="1:24" x14ac:dyDescent="0.25">
      <c r="A29" t="s">
        <v>14</v>
      </c>
      <c r="B29">
        <v>13.3</v>
      </c>
      <c r="C29">
        <v>1.72</v>
      </c>
      <c r="D29">
        <v>2.14</v>
      </c>
      <c r="E29">
        <v>17</v>
      </c>
      <c r="F29">
        <v>94</v>
      </c>
      <c r="G29">
        <v>2.4</v>
      </c>
      <c r="H29">
        <v>2.19</v>
      </c>
      <c r="I29">
        <v>0.27</v>
      </c>
      <c r="J29">
        <v>1.35</v>
      </c>
      <c r="K29">
        <v>3.95</v>
      </c>
      <c r="L29">
        <v>1.02</v>
      </c>
      <c r="M29">
        <v>2.77</v>
      </c>
      <c r="N29">
        <v>1285</v>
      </c>
      <c r="O29">
        <f t="shared" si="0"/>
        <v>0</v>
      </c>
      <c r="P29">
        <f t="shared" si="1"/>
        <v>0.28210749090086829</v>
      </c>
      <c r="Q29" t="str">
        <f t="shared" si="2"/>
        <v>V1</v>
      </c>
      <c r="R29">
        <f t="shared" si="3"/>
        <v>0</v>
      </c>
      <c r="S29" s="2">
        <f t="shared" si="4"/>
        <v>3.3727736184116119E-2</v>
      </c>
      <c r="U29">
        <f t="shared" ref="U29:U30" si="5">AVERAGEIFS(P$2:P$179,O$2:O$179,U3)</f>
        <v>0.98598202737637819</v>
      </c>
      <c r="V29">
        <f t="shared" ref="V29:V30" si="6">COUNTIF(O$2:O$179, U3)</f>
        <v>71</v>
      </c>
      <c r="W29">
        <f>(U29*V29+U30*V30)/(V29+V30)</f>
        <v>1.3545468444319426</v>
      </c>
    </row>
    <row r="30" spans="1:24" x14ac:dyDescent="0.25">
      <c r="A30" t="s">
        <v>14</v>
      </c>
      <c r="B30">
        <v>13.87</v>
      </c>
      <c r="C30">
        <v>1.9</v>
      </c>
      <c r="D30">
        <v>2.8</v>
      </c>
      <c r="E30">
        <v>19.399999999999999</v>
      </c>
      <c r="F30">
        <v>107</v>
      </c>
      <c r="G30">
        <v>2.95</v>
      </c>
      <c r="H30">
        <v>2.97</v>
      </c>
      <c r="I30">
        <v>0.37</v>
      </c>
      <c r="J30">
        <v>1.76</v>
      </c>
      <c r="K30">
        <v>4.5</v>
      </c>
      <c r="L30">
        <v>1.25</v>
      </c>
      <c r="M30">
        <v>3.4</v>
      </c>
      <c r="N30">
        <v>915</v>
      </c>
      <c r="O30">
        <f t="shared" si="0"/>
        <v>0</v>
      </c>
      <c r="P30">
        <f t="shared" si="1"/>
        <v>8.3338639531291836E-2</v>
      </c>
      <c r="Q30" t="str">
        <f t="shared" si="2"/>
        <v>V1</v>
      </c>
      <c r="R30">
        <f t="shared" si="3"/>
        <v>0</v>
      </c>
      <c r="S30" s="2">
        <f t="shared" si="4"/>
        <v>2.2854561186724809E-4</v>
      </c>
      <c r="U30">
        <f t="shared" si="5"/>
        <v>1.8997156363266317</v>
      </c>
      <c r="V30">
        <f t="shared" si="6"/>
        <v>48</v>
      </c>
    </row>
    <row r="31" spans="1:24" x14ac:dyDescent="0.25">
      <c r="A31" t="s">
        <v>14</v>
      </c>
      <c r="B31">
        <v>14.02</v>
      </c>
      <c r="C31">
        <v>1.68</v>
      </c>
      <c r="D31">
        <v>2.21</v>
      </c>
      <c r="E31">
        <v>16</v>
      </c>
      <c r="F31">
        <v>96</v>
      </c>
      <c r="G31">
        <v>2.65</v>
      </c>
      <c r="H31">
        <v>2.33</v>
      </c>
      <c r="I31">
        <v>0.26</v>
      </c>
      <c r="J31">
        <v>1.98</v>
      </c>
      <c r="K31">
        <v>4.7</v>
      </c>
      <c r="L31">
        <v>1.04</v>
      </c>
      <c r="M31">
        <v>3.59</v>
      </c>
      <c r="N31">
        <v>1035</v>
      </c>
      <c r="O31">
        <f t="shared" si="0"/>
        <v>0</v>
      </c>
      <c r="P31">
        <f t="shared" si="1"/>
        <v>0.16477323602527383</v>
      </c>
      <c r="Q31" t="str">
        <f t="shared" si="2"/>
        <v>V1</v>
      </c>
      <c r="R31">
        <f t="shared" si="3"/>
        <v>0</v>
      </c>
      <c r="S31" s="2">
        <f t="shared" si="4"/>
        <v>4.3979274329419881E-3</v>
      </c>
    </row>
    <row r="32" spans="1:24" x14ac:dyDescent="0.25">
      <c r="A32" t="s">
        <v>14</v>
      </c>
      <c r="B32">
        <v>13.73</v>
      </c>
      <c r="C32">
        <v>1.5</v>
      </c>
      <c r="D32">
        <v>2.7</v>
      </c>
      <c r="E32">
        <v>22.5</v>
      </c>
      <c r="F32">
        <v>101</v>
      </c>
      <c r="G32">
        <v>3</v>
      </c>
      <c r="H32">
        <v>3.25</v>
      </c>
      <c r="I32">
        <v>0.28999999999999998</v>
      </c>
      <c r="J32">
        <v>2.38</v>
      </c>
      <c r="K32">
        <v>5.7</v>
      </c>
      <c r="L32">
        <v>1.19</v>
      </c>
      <c r="M32">
        <v>2.71</v>
      </c>
      <c r="N32">
        <v>1285</v>
      </c>
      <c r="O32">
        <f t="shared" si="0"/>
        <v>0</v>
      </c>
      <c r="P32">
        <f t="shared" si="1"/>
        <v>0.20723778754902966</v>
      </c>
      <c r="Q32" t="str">
        <f t="shared" si="2"/>
        <v>V1</v>
      </c>
      <c r="R32">
        <f t="shared" si="3"/>
        <v>0</v>
      </c>
      <c r="S32" s="2">
        <f t="shared" si="4"/>
        <v>1.183339797439612E-2</v>
      </c>
    </row>
    <row r="33" spans="1:36" x14ac:dyDescent="0.25">
      <c r="A33" t="s">
        <v>14</v>
      </c>
      <c r="B33">
        <v>13.58</v>
      </c>
      <c r="C33">
        <v>1.66</v>
      </c>
      <c r="D33">
        <v>2.36</v>
      </c>
      <c r="E33">
        <v>19.100000000000001</v>
      </c>
      <c r="F33">
        <v>106</v>
      </c>
      <c r="G33">
        <v>2.86</v>
      </c>
      <c r="H33">
        <v>3.19</v>
      </c>
      <c r="I33">
        <v>0.22</v>
      </c>
      <c r="J33">
        <v>1.95</v>
      </c>
      <c r="K33">
        <v>6.9</v>
      </c>
      <c r="L33">
        <v>1.0900000000000001</v>
      </c>
      <c r="M33">
        <v>2.88</v>
      </c>
      <c r="N33">
        <v>1515</v>
      </c>
      <c r="O33">
        <f t="shared" si="0"/>
        <v>0</v>
      </c>
      <c r="P33">
        <f t="shared" si="1"/>
        <v>4.713042891440633E-2</v>
      </c>
      <c r="Q33" t="str">
        <f t="shared" si="2"/>
        <v>V1</v>
      </c>
      <c r="R33">
        <f t="shared" si="3"/>
        <v>0</v>
      </c>
      <c r="S33" s="2">
        <f t="shared" si="4"/>
        <v>2.6343516760869608E-3</v>
      </c>
    </row>
    <row r="34" spans="1:36" x14ac:dyDescent="0.25">
      <c r="A34" t="s">
        <v>14</v>
      </c>
      <c r="B34">
        <v>13.68</v>
      </c>
      <c r="C34">
        <v>1.83</v>
      </c>
      <c r="D34">
        <v>2.36</v>
      </c>
      <c r="E34">
        <v>17.2</v>
      </c>
      <c r="F34">
        <v>104</v>
      </c>
      <c r="G34">
        <v>2.42</v>
      </c>
      <c r="H34">
        <v>2.69</v>
      </c>
      <c r="I34">
        <v>0.42</v>
      </c>
      <c r="J34">
        <v>1.97</v>
      </c>
      <c r="K34">
        <v>3.84</v>
      </c>
      <c r="L34">
        <v>1.23</v>
      </c>
      <c r="M34">
        <v>2.87</v>
      </c>
      <c r="N34">
        <v>990</v>
      </c>
      <c r="O34">
        <f t="shared" si="0"/>
        <v>0</v>
      </c>
      <c r="P34">
        <f t="shared" si="1"/>
        <v>0.14709764318721597</v>
      </c>
      <c r="Q34" t="str">
        <f t="shared" si="2"/>
        <v>V1</v>
      </c>
      <c r="R34">
        <f t="shared" si="3"/>
        <v>0</v>
      </c>
      <c r="S34" s="2">
        <f t="shared" si="4"/>
        <v>2.3659739806229634E-3</v>
      </c>
      <c r="U34" s="3" t="s">
        <v>37</v>
      </c>
      <c r="V34" s="3"/>
      <c r="W34" s="1">
        <f>SUM(R2:R179)</f>
        <v>13</v>
      </c>
    </row>
    <row r="35" spans="1:36" x14ac:dyDescent="0.25">
      <c r="A35" t="s">
        <v>14</v>
      </c>
      <c r="B35">
        <v>13.76</v>
      </c>
      <c r="C35">
        <v>1.53</v>
      </c>
      <c r="D35">
        <v>2.7</v>
      </c>
      <c r="E35">
        <v>19.5</v>
      </c>
      <c r="F35">
        <v>132</v>
      </c>
      <c r="G35">
        <v>2.95</v>
      </c>
      <c r="H35">
        <v>2.74</v>
      </c>
      <c r="I35">
        <v>0.5</v>
      </c>
      <c r="J35">
        <v>1.35</v>
      </c>
      <c r="K35">
        <v>5.4</v>
      </c>
      <c r="L35">
        <v>1.25</v>
      </c>
      <c r="M35">
        <v>3</v>
      </c>
      <c r="N35">
        <v>1235</v>
      </c>
      <c r="O35">
        <f t="shared" si="0"/>
        <v>0</v>
      </c>
      <c r="P35">
        <f t="shared" si="1"/>
        <v>7.342319812047382E-2</v>
      </c>
      <c r="Q35" t="str">
        <f t="shared" si="2"/>
        <v>V1</v>
      </c>
      <c r="R35">
        <f t="shared" si="3"/>
        <v>0</v>
      </c>
      <c r="S35" s="2">
        <f t="shared" si="4"/>
        <v>6.2665942500871714E-4</v>
      </c>
    </row>
    <row r="36" spans="1:36" x14ac:dyDescent="0.25">
      <c r="A36" t="s">
        <v>14</v>
      </c>
      <c r="B36">
        <v>13.51</v>
      </c>
      <c r="C36">
        <v>1.8</v>
      </c>
      <c r="D36">
        <v>2.65</v>
      </c>
      <c r="E36">
        <v>19</v>
      </c>
      <c r="F36">
        <v>110</v>
      </c>
      <c r="G36">
        <v>2.35</v>
      </c>
      <c r="H36">
        <v>2.5299999999999998</v>
      </c>
      <c r="I36">
        <v>0.28999999999999998</v>
      </c>
      <c r="J36">
        <v>1.54</v>
      </c>
      <c r="K36">
        <v>4.2</v>
      </c>
      <c r="L36">
        <v>1.1000000000000001</v>
      </c>
      <c r="M36">
        <v>2.87</v>
      </c>
      <c r="N36">
        <v>1095</v>
      </c>
      <c r="O36">
        <f t="shared" si="0"/>
        <v>0</v>
      </c>
      <c r="P36">
        <f t="shared" si="1"/>
        <v>0.23681768670500292</v>
      </c>
      <c r="Q36" t="str">
        <f t="shared" si="2"/>
        <v>V1</v>
      </c>
      <c r="R36">
        <f t="shared" si="3"/>
        <v>0</v>
      </c>
      <c r="S36" s="2">
        <f t="shared" si="4"/>
        <v>1.9143855449023046E-2</v>
      </c>
    </row>
    <row r="37" spans="1:36" x14ac:dyDescent="0.25">
      <c r="A37" t="s">
        <v>14</v>
      </c>
      <c r="B37">
        <v>13.48</v>
      </c>
      <c r="C37">
        <v>1.81</v>
      </c>
      <c r="D37">
        <v>2.41</v>
      </c>
      <c r="E37">
        <v>20.5</v>
      </c>
      <c r="F37">
        <v>100</v>
      </c>
      <c r="G37">
        <v>2.7</v>
      </c>
      <c r="H37">
        <v>2.98</v>
      </c>
      <c r="I37">
        <v>0.26</v>
      </c>
      <c r="J37">
        <v>1.86</v>
      </c>
      <c r="K37">
        <v>5.0999999999999996</v>
      </c>
      <c r="L37">
        <v>1.04</v>
      </c>
      <c r="M37">
        <v>3.47</v>
      </c>
      <c r="N37">
        <v>920</v>
      </c>
      <c r="O37">
        <f t="shared" si="0"/>
        <v>0</v>
      </c>
      <c r="P37">
        <f t="shared" si="1"/>
        <v>0.28327839495054485</v>
      </c>
      <c r="Q37" t="str">
        <f t="shared" si="2"/>
        <v>V1</v>
      </c>
      <c r="R37">
        <f t="shared" si="3"/>
        <v>0</v>
      </c>
      <c r="S37" s="2">
        <f t="shared" si="4"/>
        <v>3.4159182895388801E-2</v>
      </c>
      <c r="U37" t="s">
        <v>40</v>
      </c>
      <c r="V37">
        <f>(U28-AVERAGE(U28:U30))^2+(U29-AVERAGE(U28:U30))^2+(U30-AVERAGE(U28:U30))^2</f>
        <v>1.6223819580279399</v>
      </c>
    </row>
    <row r="38" spans="1:36" x14ac:dyDescent="0.25">
      <c r="A38" t="s">
        <v>14</v>
      </c>
      <c r="B38">
        <v>13.28</v>
      </c>
      <c r="C38">
        <v>1.64</v>
      </c>
      <c r="D38">
        <v>2.84</v>
      </c>
      <c r="E38">
        <v>15.5</v>
      </c>
      <c r="F38">
        <v>110</v>
      </c>
      <c r="G38">
        <v>2.6</v>
      </c>
      <c r="H38">
        <v>2.68</v>
      </c>
      <c r="I38">
        <v>0.34</v>
      </c>
      <c r="J38">
        <v>1.36</v>
      </c>
      <c r="K38">
        <v>4.5999999999999996</v>
      </c>
      <c r="L38">
        <v>1.0900000000000001</v>
      </c>
      <c r="M38">
        <v>2.78</v>
      </c>
      <c r="N38">
        <v>880</v>
      </c>
      <c r="O38">
        <f t="shared" si="0"/>
        <v>0</v>
      </c>
      <c r="P38">
        <f t="shared" si="1"/>
        <v>0.25594129404278343</v>
      </c>
      <c r="Q38" t="str">
        <f t="shared" si="2"/>
        <v>V1</v>
      </c>
      <c r="R38">
        <f t="shared" si="3"/>
        <v>0</v>
      </c>
      <c r="S38" s="2">
        <f t="shared" si="4"/>
        <v>2.48015029952002E-2</v>
      </c>
      <c r="U38" t="s">
        <v>41</v>
      </c>
      <c r="V38" s="2">
        <f>SUM(S2:S179)</f>
        <v>9.5539637554159462</v>
      </c>
    </row>
    <row r="39" spans="1:36" x14ac:dyDescent="0.25">
      <c r="A39" t="s">
        <v>14</v>
      </c>
      <c r="B39">
        <v>13.05</v>
      </c>
      <c r="C39">
        <v>1.65</v>
      </c>
      <c r="D39">
        <v>2.5499999999999998</v>
      </c>
      <c r="E39">
        <v>18</v>
      </c>
      <c r="F39">
        <v>98</v>
      </c>
      <c r="G39">
        <v>2.4500000000000002</v>
      </c>
      <c r="H39">
        <v>2.4300000000000002</v>
      </c>
      <c r="I39">
        <v>0.28999999999999998</v>
      </c>
      <c r="J39">
        <v>1.44</v>
      </c>
      <c r="K39">
        <v>4.25</v>
      </c>
      <c r="L39">
        <v>1.1200000000000001</v>
      </c>
      <c r="M39">
        <v>2.5099999999999998</v>
      </c>
      <c r="N39">
        <v>1105</v>
      </c>
      <c r="O39">
        <f t="shared" si="0"/>
        <v>0</v>
      </c>
      <c r="P39">
        <f t="shared" si="1"/>
        <v>0.4057317900744164</v>
      </c>
      <c r="Q39" t="str">
        <f t="shared" si="2"/>
        <v>V1</v>
      </c>
      <c r="R39">
        <f t="shared" si="3"/>
        <v>0</v>
      </c>
      <c r="S39" s="2">
        <f t="shared" si="4"/>
        <v>9.4418187087999678E-2</v>
      </c>
      <c r="U39" t="s">
        <v>42</v>
      </c>
      <c r="V39">
        <f>V37/V38</f>
        <v>0.1698124463899337</v>
      </c>
    </row>
    <row r="40" spans="1:36" x14ac:dyDescent="0.25">
      <c r="A40" t="s">
        <v>14</v>
      </c>
      <c r="B40">
        <v>13.07</v>
      </c>
      <c r="C40">
        <v>1.5</v>
      </c>
      <c r="D40">
        <v>2.1</v>
      </c>
      <c r="E40">
        <v>15.5</v>
      </c>
      <c r="F40">
        <v>98</v>
      </c>
      <c r="G40">
        <v>2.4</v>
      </c>
      <c r="H40">
        <v>2.64</v>
      </c>
      <c r="I40">
        <v>0.28000000000000003</v>
      </c>
      <c r="J40">
        <v>1.37</v>
      </c>
      <c r="K40">
        <v>3.7</v>
      </c>
      <c r="L40">
        <v>1.18</v>
      </c>
      <c r="M40">
        <v>2.69</v>
      </c>
      <c r="N40">
        <v>1020</v>
      </c>
      <c r="O40">
        <f t="shared" si="0"/>
        <v>0</v>
      </c>
      <c r="P40">
        <f t="shared" si="1"/>
        <v>0.24137949800491976</v>
      </c>
      <c r="Q40" t="str">
        <f t="shared" si="2"/>
        <v>V1</v>
      </c>
      <c r="R40">
        <f t="shared" si="3"/>
        <v>0</v>
      </c>
      <c r="S40" s="2">
        <f t="shared" si="4"/>
        <v>2.0427022056473829E-2</v>
      </c>
    </row>
    <row r="41" spans="1:36" x14ac:dyDescent="0.25">
      <c r="A41" t="s">
        <v>14</v>
      </c>
      <c r="B41">
        <v>14.22</v>
      </c>
      <c r="C41">
        <v>3.99</v>
      </c>
      <c r="D41">
        <v>2.5099999999999998</v>
      </c>
      <c r="E41">
        <v>13.2</v>
      </c>
      <c r="F41">
        <v>128</v>
      </c>
      <c r="G41">
        <v>3</v>
      </c>
      <c r="H41">
        <v>3.04</v>
      </c>
      <c r="I41">
        <v>0.2</v>
      </c>
      <c r="J41">
        <v>2.08</v>
      </c>
      <c r="K41">
        <v>5.0999999999999996</v>
      </c>
      <c r="L41">
        <v>0.89</v>
      </c>
      <c r="M41">
        <v>3.53</v>
      </c>
      <c r="N41">
        <v>760</v>
      </c>
      <c r="O41">
        <f t="shared" si="0"/>
        <v>0</v>
      </c>
      <c r="P41">
        <f t="shared" si="1"/>
        <v>0.10914818657008052</v>
      </c>
      <c r="Q41" t="str">
        <f t="shared" si="2"/>
        <v>V1</v>
      </c>
      <c r="R41">
        <f t="shared" si="3"/>
        <v>0</v>
      </c>
      <c r="S41" s="2">
        <f t="shared" si="4"/>
        <v>1.1431505660551062E-4</v>
      </c>
    </row>
    <row r="42" spans="1:36" x14ac:dyDescent="0.25">
      <c r="A42" t="s">
        <v>14</v>
      </c>
      <c r="B42">
        <v>13.56</v>
      </c>
      <c r="C42">
        <v>1.71</v>
      </c>
      <c r="D42">
        <v>2.31</v>
      </c>
      <c r="E42">
        <v>16.2</v>
      </c>
      <c r="F42">
        <v>117</v>
      </c>
      <c r="G42">
        <v>3.15</v>
      </c>
      <c r="H42">
        <v>3.29</v>
      </c>
      <c r="I42">
        <v>0.34</v>
      </c>
      <c r="J42">
        <v>2.34</v>
      </c>
      <c r="K42">
        <v>6.13</v>
      </c>
      <c r="L42">
        <v>0.95</v>
      </c>
      <c r="M42">
        <v>3.38</v>
      </c>
      <c r="N42">
        <v>795</v>
      </c>
      <c r="O42">
        <f t="shared" si="0"/>
        <v>0</v>
      </c>
      <c r="P42">
        <f t="shared" si="1"/>
        <v>0.2534443296896054</v>
      </c>
      <c r="Q42" t="str">
        <f t="shared" si="2"/>
        <v>V1</v>
      </c>
      <c r="R42">
        <f t="shared" si="3"/>
        <v>0</v>
      </c>
      <c r="S42" s="2">
        <f t="shared" si="4"/>
        <v>2.4021269316319913E-2</v>
      </c>
    </row>
    <row r="43" spans="1:36" x14ac:dyDescent="0.25">
      <c r="A43" t="s">
        <v>14</v>
      </c>
      <c r="B43">
        <v>13.41</v>
      </c>
      <c r="C43">
        <v>3.84</v>
      </c>
      <c r="D43">
        <v>2.12</v>
      </c>
      <c r="E43">
        <v>18.8</v>
      </c>
      <c r="F43">
        <v>90</v>
      </c>
      <c r="G43">
        <v>2.4500000000000002</v>
      </c>
      <c r="H43">
        <v>2.68</v>
      </c>
      <c r="I43">
        <v>0.27</v>
      </c>
      <c r="J43">
        <v>1.48</v>
      </c>
      <c r="K43">
        <v>4.28</v>
      </c>
      <c r="L43">
        <v>0.91</v>
      </c>
      <c r="M43">
        <v>3</v>
      </c>
      <c r="N43">
        <v>1035</v>
      </c>
      <c r="O43">
        <f t="shared" si="0"/>
        <v>0</v>
      </c>
      <c r="P43">
        <f t="shared" si="1"/>
        <v>0.39427314671170555</v>
      </c>
      <c r="Q43" t="str">
        <f t="shared" si="2"/>
        <v>V1</v>
      </c>
      <c r="R43">
        <f t="shared" si="3"/>
        <v>0</v>
      </c>
      <c r="S43" s="2">
        <f t="shared" si="4"/>
        <v>8.7507568566905877E-2</v>
      </c>
    </row>
    <row r="44" spans="1:36" x14ac:dyDescent="0.25">
      <c r="A44" t="s">
        <v>14</v>
      </c>
      <c r="B44">
        <v>13.88</v>
      </c>
      <c r="C44">
        <v>1.89</v>
      </c>
      <c r="D44">
        <v>2.59</v>
      </c>
      <c r="E44">
        <v>15</v>
      </c>
      <c r="F44">
        <v>101</v>
      </c>
      <c r="G44">
        <v>3.25</v>
      </c>
      <c r="H44">
        <v>3.56</v>
      </c>
      <c r="I44">
        <v>0.17</v>
      </c>
      <c r="J44">
        <v>1.7</v>
      </c>
      <c r="K44">
        <v>5.43</v>
      </c>
      <c r="L44">
        <v>0.88</v>
      </c>
      <c r="M44">
        <v>3.56</v>
      </c>
      <c r="N44">
        <v>1095</v>
      </c>
      <c r="O44">
        <f t="shared" si="0"/>
        <v>0</v>
      </c>
      <c r="P44">
        <f t="shared" si="1"/>
        <v>-0.22130186738999447</v>
      </c>
      <c r="Q44" t="str">
        <f t="shared" si="2"/>
        <v>V1</v>
      </c>
      <c r="R44">
        <f t="shared" si="3"/>
        <v>0</v>
      </c>
      <c r="S44" s="2">
        <f t="shared" si="4"/>
        <v>0.10224532693835821</v>
      </c>
    </row>
    <row r="45" spans="1:36" x14ac:dyDescent="0.25">
      <c r="A45" t="s">
        <v>14</v>
      </c>
      <c r="B45">
        <v>13.24</v>
      </c>
      <c r="C45">
        <v>3.98</v>
      </c>
      <c r="D45">
        <v>2.29</v>
      </c>
      <c r="E45">
        <v>17.5</v>
      </c>
      <c r="F45">
        <v>103</v>
      </c>
      <c r="G45">
        <v>2.64</v>
      </c>
      <c r="H45">
        <v>2.63</v>
      </c>
      <c r="I45">
        <v>0.32</v>
      </c>
      <c r="J45">
        <v>1.66</v>
      </c>
      <c r="K45">
        <v>4.3600000000000003</v>
      </c>
      <c r="L45">
        <v>0.82</v>
      </c>
      <c r="M45">
        <v>3</v>
      </c>
      <c r="N45">
        <v>680</v>
      </c>
      <c r="O45">
        <f t="shared" si="0"/>
        <v>0</v>
      </c>
      <c r="P45">
        <f t="shared" si="1"/>
        <v>0.64129340968920356</v>
      </c>
      <c r="Q45" t="str">
        <f t="shared" si="2"/>
        <v>V2</v>
      </c>
      <c r="R45">
        <f t="shared" si="3"/>
        <v>1</v>
      </c>
      <c r="S45" s="2">
        <f t="shared" si="4"/>
        <v>0.29467205749912373</v>
      </c>
    </row>
    <row r="46" spans="1:36" x14ac:dyDescent="0.25">
      <c r="A46" t="s">
        <v>14</v>
      </c>
      <c r="B46">
        <v>13.05</v>
      </c>
      <c r="C46">
        <v>1.77</v>
      </c>
      <c r="D46">
        <v>2.1</v>
      </c>
      <c r="E46">
        <v>17</v>
      </c>
      <c r="F46">
        <v>107</v>
      </c>
      <c r="G46">
        <v>3</v>
      </c>
      <c r="H46">
        <v>3</v>
      </c>
      <c r="I46">
        <v>0.28000000000000003</v>
      </c>
      <c r="J46">
        <v>2.0299999999999998</v>
      </c>
      <c r="K46">
        <v>5.04</v>
      </c>
      <c r="L46">
        <v>0.88</v>
      </c>
      <c r="M46">
        <v>3.35</v>
      </c>
      <c r="N46">
        <v>885</v>
      </c>
      <c r="O46">
        <f t="shared" si="0"/>
        <v>0</v>
      </c>
      <c r="P46">
        <f t="shared" si="1"/>
        <v>0.34827331708986264</v>
      </c>
      <c r="Q46" t="str">
        <f t="shared" si="2"/>
        <v>V1</v>
      </c>
      <c r="R46">
        <f t="shared" si="3"/>
        <v>0</v>
      </c>
      <c r="S46" s="2">
        <f t="shared" si="4"/>
        <v>6.2408509741172763E-2</v>
      </c>
      <c r="U46" s="4" t="s">
        <v>43</v>
      </c>
      <c r="V46" s="3"/>
      <c r="W46" s="3"/>
      <c r="X46" s="3"/>
      <c r="Y46" s="3"/>
      <c r="Z46" s="3"/>
      <c r="AA46" s="3"/>
      <c r="AB46" s="3"/>
      <c r="AC46" s="3"/>
      <c r="AD46" s="3"/>
      <c r="AE46" s="3"/>
      <c r="AF46" s="3"/>
      <c r="AG46" s="3"/>
      <c r="AH46" s="3"/>
      <c r="AI46" s="1"/>
      <c r="AJ46" s="1"/>
    </row>
    <row r="47" spans="1:36" x14ac:dyDescent="0.25">
      <c r="A47" t="s">
        <v>14</v>
      </c>
      <c r="B47">
        <v>14.21</v>
      </c>
      <c r="C47">
        <v>4.04</v>
      </c>
      <c r="D47">
        <v>2.44</v>
      </c>
      <c r="E47">
        <v>18.899999999999999</v>
      </c>
      <c r="F47">
        <v>111</v>
      </c>
      <c r="G47">
        <v>2.85</v>
      </c>
      <c r="H47">
        <v>2.65</v>
      </c>
      <c r="I47">
        <v>0.3</v>
      </c>
      <c r="J47">
        <v>1.25</v>
      </c>
      <c r="K47">
        <v>5.24</v>
      </c>
      <c r="L47">
        <v>0.87</v>
      </c>
      <c r="M47">
        <v>3.33</v>
      </c>
      <c r="N47">
        <v>1080</v>
      </c>
      <c r="O47">
        <f t="shared" si="0"/>
        <v>0</v>
      </c>
      <c r="P47">
        <f t="shared" si="1"/>
        <v>0.26151107463950485</v>
      </c>
      <c r="Q47" t="str">
        <f t="shared" si="2"/>
        <v>V1</v>
      </c>
      <c r="R47">
        <f t="shared" si="3"/>
        <v>0</v>
      </c>
      <c r="S47" s="2">
        <f t="shared" si="4"/>
        <v>2.658683845944244E-2</v>
      </c>
      <c r="U47" s="1"/>
      <c r="V47" s="1"/>
      <c r="W47" s="1"/>
      <c r="X47" s="1"/>
      <c r="Y47" s="1"/>
      <c r="Z47" s="1"/>
      <c r="AA47" s="1"/>
      <c r="AB47" s="1"/>
      <c r="AC47" s="1"/>
      <c r="AD47" s="1"/>
      <c r="AE47" s="1"/>
      <c r="AF47" s="1"/>
      <c r="AG47" s="1"/>
      <c r="AH47" s="1"/>
      <c r="AI47" s="1"/>
      <c r="AJ47" s="1"/>
    </row>
    <row r="48" spans="1:36" x14ac:dyDescent="0.25">
      <c r="A48" t="s">
        <v>14</v>
      </c>
      <c r="B48">
        <v>14.38</v>
      </c>
      <c r="C48">
        <v>3.59</v>
      </c>
      <c r="D48">
        <v>2.2799999999999998</v>
      </c>
      <c r="E48">
        <v>16</v>
      </c>
      <c r="F48">
        <v>102</v>
      </c>
      <c r="G48">
        <v>3.25</v>
      </c>
      <c r="H48">
        <v>3.17</v>
      </c>
      <c r="I48">
        <v>0.27</v>
      </c>
      <c r="J48">
        <v>2.19</v>
      </c>
      <c r="K48">
        <v>4.9000000000000004</v>
      </c>
      <c r="L48">
        <v>1.04</v>
      </c>
      <c r="M48">
        <v>3.44</v>
      </c>
      <c r="N48">
        <v>1065</v>
      </c>
      <c r="O48">
        <f t="shared" si="0"/>
        <v>0</v>
      </c>
      <c r="P48">
        <f t="shared" si="1"/>
        <v>-1.9446630677971921E-2</v>
      </c>
      <c r="Q48" t="str">
        <f t="shared" si="2"/>
        <v>V1</v>
      </c>
      <c r="R48">
        <f t="shared" si="3"/>
        <v>0</v>
      </c>
      <c r="S48" s="2">
        <f t="shared" si="4"/>
        <v>1.3901116300307615E-2</v>
      </c>
      <c r="U48" t="s">
        <v>17</v>
      </c>
      <c r="V48">
        <v>14</v>
      </c>
      <c r="W48">
        <v>4</v>
      </c>
      <c r="X48">
        <v>3</v>
      </c>
      <c r="Y48">
        <v>19</v>
      </c>
      <c r="Z48">
        <v>97</v>
      </c>
      <c r="AA48">
        <v>3</v>
      </c>
      <c r="AB48">
        <v>1</v>
      </c>
      <c r="AC48">
        <v>1</v>
      </c>
      <c r="AD48">
        <v>2</v>
      </c>
      <c r="AE48">
        <v>5</v>
      </c>
      <c r="AF48">
        <v>1</v>
      </c>
      <c r="AG48">
        <v>3</v>
      </c>
      <c r="AH48">
        <v>910</v>
      </c>
      <c r="AI48" cm="1">
        <f t="array" ref="AI48">MMULT(V48:AH48,W$10:W$22) + W$9</f>
        <v>0.836467118762247</v>
      </c>
      <c r="AJ48" t="str">
        <f>IF(AI48&gt;W$29,V$4,IF(AI48&gt;W$28,V$3,V$2))</f>
        <v>V2</v>
      </c>
    </row>
    <row r="49" spans="1:36" x14ac:dyDescent="0.25">
      <c r="A49" t="s">
        <v>14</v>
      </c>
      <c r="B49">
        <v>13.9</v>
      </c>
      <c r="C49">
        <v>1.68</v>
      </c>
      <c r="D49">
        <v>2.12</v>
      </c>
      <c r="E49">
        <v>16</v>
      </c>
      <c r="F49">
        <v>101</v>
      </c>
      <c r="G49">
        <v>3.1</v>
      </c>
      <c r="H49">
        <v>3.39</v>
      </c>
      <c r="I49">
        <v>0.21</v>
      </c>
      <c r="J49">
        <v>2.14</v>
      </c>
      <c r="K49">
        <v>6.1</v>
      </c>
      <c r="L49">
        <v>0.91</v>
      </c>
      <c r="M49">
        <v>3.33</v>
      </c>
      <c r="N49">
        <v>985</v>
      </c>
      <c r="O49">
        <f t="shared" si="0"/>
        <v>0</v>
      </c>
      <c r="P49">
        <f t="shared" si="1"/>
        <v>0.11196080024305921</v>
      </c>
      <c r="Q49" t="str">
        <f t="shared" si="2"/>
        <v>V1</v>
      </c>
      <c r="R49">
        <f t="shared" si="3"/>
        <v>0</v>
      </c>
      <c r="S49" s="2">
        <f t="shared" si="4"/>
        <v>1.8236978148887173E-4</v>
      </c>
      <c r="U49" t="s">
        <v>17</v>
      </c>
      <c r="V49">
        <v>13</v>
      </c>
      <c r="W49">
        <v>1</v>
      </c>
      <c r="X49">
        <v>2</v>
      </c>
      <c r="Y49">
        <v>14</v>
      </c>
      <c r="Z49">
        <v>105</v>
      </c>
      <c r="AA49">
        <v>3</v>
      </c>
      <c r="AB49">
        <v>1</v>
      </c>
      <c r="AC49">
        <v>1</v>
      </c>
      <c r="AD49">
        <v>1</v>
      </c>
      <c r="AE49">
        <v>7</v>
      </c>
      <c r="AF49">
        <v>1</v>
      </c>
      <c r="AG49">
        <v>2</v>
      </c>
      <c r="AH49">
        <v>1660</v>
      </c>
      <c r="AI49" cm="1">
        <f t="array" ref="AI49">MMULT(V49:AH49,W$10:W$22) + W$9</f>
        <v>0.66441155698406318</v>
      </c>
      <c r="AJ49" t="str">
        <f t="shared" ref="AJ49:AJ50" si="7">IF(AI49&gt;W$29,V$4,IF(AI49&gt;W$28,V$3,V$2))</f>
        <v>V2</v>
      </c>
    </row>
    <row r="50" spans="1:36" x14ac:dyDescent="0.25">
      <c r="A50" t="s">
        <v>14</v>
      </c>
      <c r="B50">
        <v>14.1</v>
      </c>
      <c r="C50">
        <v>2.02</v>
      </c>
      <c r="D50">
        <v>2.4</v>
      </c>
      <c r="E50">
        <v>18.8</v>
      </c>
      <c r="F50">
        <v>103</v>
      </c>
      <c r="G50">
        <v>2.75</v>
      </c>
      <c r="H50">
        <v>2.92</v>
      </c>
      <c r="I50">
        <v>0.32</v>
      </c>
      <c r="J50">
        <v>2.38</v>
      </c>
      <c r="K50">
        <v>6.2</v>
      </c>
      <c r="L50">
        <v>1.07</v>
      </c>
      <c r="M50">
        <v>2.75</v>
      </c>
      <c r="N50">
        <v>1060</v>
      </c>
      <c r="O50">
        <f t="shared" si="0"/>
        <v>0</v>
      </c>
      <c r="P50">
        <f t="shared" si="1"/>
        <v>0.35614067907898539</v>
      </c>
      <c r="Q50" t="str">
        <f t="shared" si="2"/>
        <v>V1</v>
      </c>
      <c r="R50">
        <f t="shared" si="3"/>
        <v>0</v>
      </c>
      <c r="S50" s="2">
        <f t="shared" si="4"/>
        <v>6.6401205918035472E-2</v>
      </c>
      <c r="U50" t="s">
        <v>17</v>
      </c>
      <c r="V50">
        <v>12</v>
      </c>
      <c r="W50">
        <v>1</v>
      </c>
      <c r="X50">
        <v>2</v>
      </c>
      <c r="Y50">
        <v>28</v>
      </c>
      <c r="Z50">
        <v>82</v>
      </c>
      <c r="AA50">
        <v>1</v>
      </c>
      <c r="AB50">
        <v>4</v>
      </c>
      <c r="AC50">
        <v>1</v>
      </c>
      <c r="AD50">
        <v>2</v>
      </c>
      <c r="AE50">
        <v>7</v>
      </c>
      <c r="AF50">
        <v>1</v>
      </c>
      <c r="AG50">
        <v>3</v>
      </c>
      <c r="AH50">
        <v>489</v>
      </c>
      <c r="AI50" cm="1">
        <f t="array" ref="AI50">MMULT(V50:AH50,W$10:W$22) + W$9</f>
        <v>0.53516222402902169</v>
      </c>
      <c r="AJ50" t="str">
        <f t="shared" si="7"/>
        <v>V1</v>
      </c>
    </row>
    <row r="51" spans="1:36" x14ac:dyDescent="0.25">
      <c r="A51" t="s">
        <v>14</v>
      </c>
      <c r="B51">
        <v>13.94</v>
      </c>
      <c r="C51">
        <v>1.73</v>
      </c>
      <c r="D51">
        <v>2.27</v>
      </c>
      <c r="E51">
        <v>17.399999999999999</v>
      </c>
      <c r="F51">
        <v>108</v>
      </c>
      <c r="G51">
        <v>2.88</v>
      </c>
      <c r="H51">
        <v>3.54</v>
      </c>
      <c r="I51">
        <v>0.32</v>
      </c>
      <c r="J51">
        <v>2.08</v>
      </c>
      <c r="K51">
        <v>8.9</v>
      </c>
      <c r="L51">
        <v>1.1200000000000001</v>
      </c>
      <c r="M51">
        <v>3.1</v>
      </c>
      <c r="N51">
        <v>1260</v>
      </c>
      <c r="O51">
        <f t="shared" si="0"/>
        <v>0</v>
      </c>
      <c r="P51">
        <f t="shared" si="1"/>
        <v>6.5226009800154028E-2</v>
      </c>
      <c r="Q51" t="str">
        <f t="shared" si="2"/>
        <v>V1</v>
      </c>
      <c r="R51">
        <f t="shared" si="3"/>
        <v>0</v>
      </c>
      <c r="S51" s="2">
        <f t="shared" si="4"/>
        <v>1.1042564814737245E-3</v>
      </c>
    </row>
    <row r="52" spans="1:36" x14ac:dyDescent="0.25">
      <c r="A52" t="s">
        <v>14</v>
      </c>
      <c r="B52">
        <v>13.05</v>
      </c>
      <c r="C52">
        <v>1.73</v>
      </c>
      <c r="D52">
        <v>2.04</v>
      </c>
      <c r="E52">
        <v>12.4</v>
      </c>
      <c r="F52">
        <v>92</v>
      </c>
      <c r="G52">
        <v>2.72</v>
      </c>
      <c r="H52">
        <v>3.27</v>
      </c>
      <c r="I52">
        <v>0.17</v>
      </c>
      <c r="J52">
        <v>2.91</v>
      </c>
      <c r="K52">
        <v>7.2</v>
      </c>
      <c r="L52">
        <v>1.1200000000000001</v>
      </c>
      <c r="M52">
        <v>2.91</v>
      </c>
      <c r="N52">
        <v>1150</v>
      </c>
      <c r="O52">
        <f t="shared" si="0"/>
        <v>0</v>
      </c>
      <c r="P52">
        <f t="shared" si="1"/>
        <v>0.16760752462227169</v>
      </c>
      <c r="Q52" t="str">
        <f t="shared" si="2"/>
        <v>V1</v>
      </c>
      <c r="R52">
        <f t="shared" si="3"/>
        <v>0</v>
      </c>
      <c r="S52" s="2">
        <f t="shared" si="4"/>
        <v>4.7818829296163625E-3</v>
      </c>
    </row>
    <row r="53" spans="1:36" x14ac:dyDescent="0.25">
      <c r="A53" t="s">
        <v>14</v>
      </c>
      <c r="B53">
        <v>13.83</v>
      </c>
      <c r="C53">
        <v>1.65</v>
      </c>
      <c r="D53">
        <v>2.6</v>
      </c>
      <c r="E53">
        <v>17.2</v>
      </c>
      <c r="F53">
        <v>94</v>
      </c>
      <c r="G53">
        <v>2.4500000000000002</v>
      </c>
      <c r="H53">
        <v>2.99</v>
      </c>
      <c r="I53">
        <v>0.22</v>
      </c>
      <c r="J53">
        <v>2.29</v>
      </c>
      <c r="K53">
        <v>5.6</v>
      </c>
      <c r="L53">
        <v>1.24</v>
      </c>
      <c r="M53">
        <v>3.37</v>
      </c>
      <c r="N53">
        <v>1265</v>
      </c>
      <c r="O53">
        <f t="shared" si="0"/>
        <v>0</v>
      </c>
      <c r="P53">
        <f t="shared" si="1"/>
        <v>-0.13697218212728668</v>
      </c>
      <c r="Q53" t="str">
        <f t="shared" si="2"/>
        <v>V1</v>
      </c>
      <c r="R53">
        <f t="shared" si="3"/>
        <v>0</v>
      </c>
      <c r="S53" s="2">
        <f t="shared" si="4"/>
        <v>5.5426600623687164E-2</v>
      </c>
    </row>
    <row r="54" spans="1:36" x14ac:dyDescent="0.25">
      <c r="A54" t="s">
        <v>14</v>
      </c>
      <c r="B54">
        <v>13.82</v>
      </c>
      <c r="C54">
        <v>1.75</v>
      </c>
      <c r="D54">
        <v>2.42</v>
      </c>
      <c r="E54">
        <v>14</v>
      </c>
      <c r="F54">
        <v>111</v>
      </c>
      <c r="G54">
        <v>3.88</v>
      </c>
      <c r="H54">
        <v>3.74</v>
      </c>
      <c r="I54">
        <v>0.32</v>
      </c>
      <c r="J54">
        <v>1.87</v>
      </c>
      <c r="K54">
        <v>7.05</v>
      </c>
      <c r="L54">
        <v>1.01</v>
      </c>
      <c r="M54">
        <v>3.26</v>
      </c>
      <c r="N54">
        <v>1190</v>
      </c>
      <c r="O54">
        <f t="shared" si="0"/>
        <v>0</v>
      </c>
      <c r="P54">
        <f t="shared" si="1"/>
        <v>-0.13542613943441051</v>
      </c>
      <c r="Q54" t="str">
        <f t="shared" si="2"/>
        <v>V1</v>
      </c>
      <c r="R54">
        <f t="shared" si="3"/>
        <v>0</v>
      </c>
      <c r="S54" s="2">
        <f t="shared" si="4"/>
        <v>5.470102570290819E-2</v>
      </c>
    </row>
    <row r="55" spans="1:36" x14ac:dyDescent="0.25">
      <c r="A55" t="s">
        <v>14</v>
      </c>
      <c r="B55">
        <v>13.77</v>
      </c>
      <c r="C55">
        <v>1.9</v>
      </c>
      <c r="D55">
        <v>2.68</v>
      </c>
      <c r="E55">
        <v>17.100000000000001</v>
      </c>
      <c r="F55">
        <v>115</v>
      </c>
      <c r="G55">
        <v>3</v>
      </c>
      <c r="H55">
        <v>2.79</v>
      </c>
      <c r="I55">
        <v>0.39</v>
      </c>
      <c r="J55">
        <v>1.68</v>
      </c>
      <c r="K55">
        <v>6.3</v>
      </c>
      <c r="L55">
        <v>1.1299999999999999</v>
      </c>
      <c r="M55">
        <v>2.93</v>
      </c>
      <c r="N55">
        <v>1375</v>
      </c>
      <c r="O55">
        <f t="shared" si="0"/>
        <v>0</v>
      </c>
      <c r="P55">
        <f t="shared" si="1"/>
        <v>4.0744580846915124E-2</v>
      </c>
      <c r="Q55" t="str">
        <f t="shared" si="2"/>
        <v>V1</v>
      </c>
      <c r="R55">
        <f t="shared" si="3"/>
        <v>0</v>
      </c>
      <c r="S55" s="2">
        <f t="shared" si="4"/>
        <v>3.3306499863075376E-3</v>
      </c>
    </row>
    <row r="56" spans="1:36" x14ac:dyDescent="0.25">
      <c r="A56" t="s">
        <v>14</v>
      </c>
      <c r="B56">
        <v>13.74</v>
      </c>
      <c r="C56">
        <v>1.67</v>
      </c>
      <c r="D56">
        <v>2.25</v>
      </c>
      <c r="E56">
        <v>16.399999999999999</v>
      </c>
      <c r="F56">
        <v>118</v>
      </c>
      <c r="G56">
        <v>2.6</v>
      </c>
      <c r="H56">
        <v>2.9</v>
      </c>
      <c r="I56">
        <v>0.21</v>
      </c>
      <c r="J56">
        <v>1.62</v>
      </c>
      <c r="K56">
        <v>5.85</v>
      </c>
      <c r="L56">
        <v>0.92</v>
      </c>
      <c r="M56">
        <v>3.2</v>
      </c>
      <c r="N56">
        <v>1060</v>
      </c>
      <c r="O56">
        <f t="shared" si="0"/>
        <v>0</v>
      </c>
      <c r="P56">
        <f t="shared" si="1"/>
        <v>0.17065318108898664</v>
      </c>
      <c r="Q56" t="str">
        <f t="shared" si="2"/>
        <v>V1</v>
      </c>
      <c r="R56">
        <f t="shared" si="3"/>
        <v>0</v>
      </c>
      <c r="S56" s="2">
        <f t="shared" si="4"/>
        <v>5.2123803082112109E-3</v>
      </c>
    </row>
    <row r="57" spans="1:36" x14ac:dyDescent="0.25">
      <c r="A57" t="s">
        <v>14</v>
      </c>
      <c r="B57">
        <v>13.56</v>
      </c>
      <c r="C57">
        <v>1.73</v>
      </c>
      <c r="D57">
        <v>2.46</v>
      </c>
      <c r="E57">
        <v>20.5</v>
      </c>
      <c r="F57">
        <v>116</v>
      </c>
      <c r="G57">
        <v>2.96</v>
      </c>
      <c r="H57">
        <v>2.78</v>
      </c>
      <c r="I57">
        <v>0.2</v>
      </c>
      <c r="J57">
        <v>2.4500000000000002</v>
      </c>
      <c r="K57">
        <v>6.25</v>
      </c>
      <c r="L57">
        <v>0.98</v>
      </c>
      <c r="M57">
        <v>3.03</v>
      </c>
      <c r="N57">
        <v>1120</v>
      </c>
      <c r="O57">
        <f t="shared" si="0"/>
        <v>0</v>
      </c>
      <c r="P57">
        <f t="shared" si="1"/>
        <v>0.48418909230538976</v>
      </c>
      <c r="Q57" t="str">
        <f t="shared" si="2"/>
        <v>V1</v>
      </c>
      <c r="R57">
        <f t="shared" si="3"/>
        <v>0</v>
      </c>
      <c r="S57" s="2">
        <f t="shared" si="4"/>
        <v>0.14878973720736885</v>
      </c>
    </row>
    <row r="58" spans="1:36" x14ac:dyDescent="0.25">
      <c r="A58" t="s">
        <v>14</v>
      </c>
      <c r="B58">
        <v>14.22</v>
      </c>
      <c r="C58">
        <v>1.7</v>
      </c>
      <c r="D58">
        <v>2.2999999999999998</v>
      </c>
      <c r="E58">
        <v>16.3</v>
      </c>
      <c r="F58">
        <v>118</v>
      </c>
      <c r="G58">
        <v>3.2</v>
      </c>
      <c r="H58">
        <v>3</v>
      </c>
      <c r="I58">
        <v>0.26</v>
      </c>
      <c r="J58">
        <v>2.0299999999999998</v>
      </c>
      <c r="K58">
        <v>6.38</v>
      </c>
      <c r="L58">
        <v>0.94</v>
      </c>
      <c r="M58">
        <v>3.31</v>
      </c>
      <c r="N58">
        <v>970</v>
      </c>
      <c r="O58">
        <f t="shared" si="0"/>
        <v>0</v>
      </c>
      <c r="P58">
        <f t="shared" si="1"/>
        <v>0.22479111097615734</v>
      </c>
      <c r="Q58" t="str">
        <f t="shared" si="2"/>
        <v>V1</v>
      </c>
      <c r="R58">
        <f t="shared" si="3"/>
        <v>0</v>
      </c>
      <c r="S58" s="2">
        <f t="shared" si="4"/>
        <v>1.5960468136795289E-2</v>
      </c>
    </row>
    <row r="59" spans="1:36" x14ac:dyDescent="0.25">
      <c r="A59" t="s">
        <v>14</v>
      </c>
      <c r="B59">
        <v>13.29</v>
      </c>
      <c r="C59">
        <v>1.97</v>
      </c>
      <c r="D59">
        <v>2.68</v>
      </c>
      <c r="E59">
        <v>16.8</v>
      </c>
      <c r="F59">
        <v>102</v>
      </c>
      <c r="G59">
        <v>3</v>
      </c>
      <c r="H59">
        <v>3.23</v>
      </c>
      <c r="I59">
        <v>0.31</v>
      </c>
      <c r="J59">
        <v>1.66</v>
      </c>
      <c r="K59">
        <v>6</v>
      </c>
      <c r="L59">
        <v>1.07</v>
      </c>
      <c r="M59">
        <v>2.84</v>
      </c>
      <c r="N59">
        <v>1270</v>
      </c>
      <c r="O59">
        <f t="shared" si="0"/>
        <v>0</v>
      </c>
      <c r="P59">
        <f t="shared" si="1"/>
        <v>3.7259651489732537E-2</v>
      </c>
      <c r="Q59" t="str">
        <f t="shared" si="2"/>
        <v>V1</v>
      </c>
      <c r="R59">
        <f t="shared" si="3"/>
        <v>0</v>
      </c>
      <c r="S59" s="2">
        <f t="shared" si="4"/>
        <v>3.7450376979866729E-3</v>
      </c>
    </row>
    <row r="60" spans="1:36" x14ac:dyDescent="0.25">
      <c r="A60" t="s">
        <v>14</v>
      </c>
      <c r="B60">
        <v>13.72</v>
      </c>
      <c r="C60">
        <v>1.43</v>
      </c>
      <c r="D60">
        <v>2.5</v>
      </c>
      <c r="E60">
        <v>16.7</v>
      </c>
      <c r="F60">
        <v>108</v>
      </c>
      <c r="G60">
        <v>3.4</v>
      </c>
      <c r="H60">
        <v>3.67</v>
      </c>
      <c r="I60">
        <v>0.19</v>
      </c>
      <c r="J60">
        <v>2.04</v>
      </c>
      <c r="K60">
        <v>6.8</v>
      </c>
      <c r="L60">
        <v>0.89</v>
      </c>
      <c r="M60">
        <v>2.87</v>
      </c>
      <c r="N60">
        <v>1285</v>
      </c>
      <c r="O60">
        <f t="shared" si="0"/>
        <v>0</v>
      </c>
      <c r="P60">
        <f t="shared" si="1"/>
        <v>4.4637484920309056E-3</v>
      </c>
      <c r="Q60" t="str">
        <f t="shared" si="2"/>
        <v>V1</v>
      </c>
      <c r="R60">
        <f t="shared" si="3"/>
        <v>0</v>
      </c>
      <c r="S60" s="2">
        <f t="shared" si="4"/>
        <v>8.8346118866387702E-3</v>
      </c>
    </row>
    <row r="61" spans="1:36" x14ac:dyDescent="0.25">
      <c r="A61" t="s">
        <v>15</v>
      </c>
      <c r="B61">
        <v>12.37</v>
      </c>
      <c r="C61">
        <v>0.94</v>
      </c>
      <c r="D61">
        <v>1.36</v>
      </c>
      <c r="E61">
        <v>10.6</v>
      </c>
      <c r="F61">
        <v>88</v>
      </c>
      <c r="G61">
        <v>1.98</v>
      </c>
      <c r="H61">
        <v>0.56999999999999995</v>
      </c>
      <c r="I61">
        <v>0.28000000000000003</v>
      </c>
      <c r="J61">
        <v>0.42</v>
      </c>
      <c r="K61">
        <v>1.95</v>
      </c>
      <c r="L61">
        <v>1.05</v>
      </c>
      <c r="M61">
        <v>1.82</v>
      </c>
      <c r="N61">
        <v>520</v>
      </c>
      <c r="O61">
        <f t="shared" si="0"/>
        <v>1</v>
      </c>
      <c r="P61">
        <f t="shared" si="1"/>
        <v>1.3713501840008031</v>
      </c>
      <c r="Q61" t="str">
        <f t="shared" si="2"/>
        <v>V3</v>
      </c>
      <c r="R61">
        <f t="shared" si="3"/>
        <v>1</v>
      </c>
      <c r="S61" s="2">
        <f t="shared" si="4"/>
        <v>0.1485086161401073</v>
      </c>
    </row>
    <row r="62" spans="1:36" x14ac:dyDescent="0.25">
      <c r="A62" t="s">
        <v>15</v>
      </c>
      <c r="B62">
        <v>12.33</v>
      </c>
      <c r="C62">
        <v>1.1000000000000001</v>
      </c>
      <c r="D62">
        <v>2.2799999999999998</v>
      </c>
      <c r="E62">
        <v>16</v>
      </c>
      <c r="F62">
        <v>101</v>
      </c>
      <c r="G62">
        <v>2.0499999999999998</v>
      </c>
      <c r="H62">
        <v>1.0900000000000001</v>
      </c>
      <c r="I62">
        <v>0.63</v>
      </c>
      <c r="J62">
        <v>0.41</v>
      </c>
      <c r="K62">
        <v>3.27</v>
      </c>
      <c r="L62">
        <v>1.25</v>
      </c>
      <c r="M62">
        <v>1.67</v>
      </c>
      <c r="N62">
        <v>680</v>
      </c>
      <c r="O62">
        <f t="shared" si="0"/>
        <v>1</v>
      </c>
      <c r="P62">
        <f t="shared" si="1"/>
        <v>1.1611858767741077</v>
      </c>
      <c r="Q62" t="str">
        <f t="shared" si="2"/>
        <v>V2</v>
      </c>
      <c r="R62">
        <f t="shared" si="3"/>
        <v>0</v>
      </c>
      <c r="S62" s="2">
        <f t="shared" si="4"/>
        <v>3.0696388843782275E-2</v>
      </c>
    </row>
    <row r="63" spans="1:36" x14ac:dyDescent="0.25">
      <c r="A63" t="s">
        <v>15</v>
      </c>
      <c r="B63">
        <v>12.64</v>
      </c>
      <c r="C63">
        <v>1.36</v>
      </c>
      <c r="D63">
        <v>2.02</v>
      </c>
      <c r="E63">
        <v>16.8</v>
      </c>
      <c r="F63">
        <v>100</v>
      </c>
      <c r="G63">
        <v>2.02</v>
      </c>
      <c r="H63">
        <v>1.41</v>
      </c>
      <c r="I63">
        <v>0.53</v>
      </c>
      <c r="J63">
        <v>0.62</v>
      </c>
      <c r="K63">
        <v>5.75</v>
      </c>
      <c r="L63">
        <v>0.98</v>
      </c>
      <c r="M63">
        <v>1.59</v>
      </c>
      <c r="N63">
        <v>450</v>
      </c>
      <c r="O63">
        <f t="shared" si="0"/>
        <v>1</v>
      </c>
      <c r="P63">
        <f t="shared" si="1"/>
        <v>1.5295830257055267</v>
      </c>
      <c r="Q63" t="str">
        <f t="shared" si="2"/>
        <v>V3</v>
      </c>
      <c r="R63">
        <f t="shared" si="3"/>
        <v>1</v>
      </c>
      <c r="S63" s="2">
        <f t="shared" si="4"/>
        <v>0.29550204538444697</v>
      </c>
    </row>
    <row r="64" spans="1:36" x14ac:dyDescent="0.25">
      <c r="A64" t="s">
        <v>15</v>
      </c>
      <c r="B64">
        <v>13.67</v>
      </c>
      <c r="C64">
        <v>1.25</v>
      </c>
      <c r="D64">
        <v>1.92</v>
      </c>
      <c r="E64">
        <v>18</v>
      </c>
      <c r="F64">
        <v>94</v>
      </c>
      <c r="G64">
        <v>2.1</v>
      </c>
      <c r="H64">
        <v>1.79</v>
      </c>
      <c r="I64">
        <v>0.32</v>
      </c>
      <c r="J64">
        <v>0.73</v>
      </c>
      <c r="K64">
        <v>3.8</v>
      </c>
      <c r="L64">
        <v>1.23</v>
      </c>
      <c r="M64">
        <v>2.46</v>
      </c>
      <c r="N64">
        <v>630</v>
      </c>
      <c r="O64">
        <f t="shared" si="0"/>
        <v>1</v>
      </c>
      <c r="P64">
        <f t="shared" si="1"/>
        <v>0.86353501017776324</v>
      </c>
      <c r="Q64" t="str">
        <f t="shared" si="2"/>
        <v>V2</v>
      </c>
      <c r="R64">
        <f t="shared" si="3"/>
        <v>0</v>
      </c>
      <c r="S64" s="2">
        <f t="shared" si="4"/>
        <v>1.4993272020837905E-2</v>
      </c>
    </row>
    <row r="65" spans="1:19" x14ac:dyDescent="0.25">
      <c r="A65" t="s">
        <v>15</v>
      </c>
      <c r="B65">
        <v>12.37</v>
      </c>
      <c r="C65">
        <v>1.1299999999999999</v>
      </c>
      <c r="D65">
        <v>2.16</v>
      </c>
      <c r="E65">
        <v>19</v>
      </c>
      <c r="F65">
        <v>87</v>
      </c>
      <c r="G65">
        <v>3.5</v>
      </c>
      <c r="H65">
        <v>3.1</v>
      </c>
      <c r="I65">
        <v>0.19</v>
      </c>
      <c r="J65">
        <v>1.87</v>
      </c>
      <c r="K65">
        <v>4.45</v>
      </c>
      <c r="L65">
        <v>1.22</v>
      </c>
      <c r="M65">
        <v>2.87</v>
      </c>
      <c r="N65">
        <v>420</v>
      </c>
      <c r="O65">
        <f t="shared" si="0"/>
        <v>1</v>
      </c>
      <c r="P65">
        <f t="shared" si="1"/>
        <v>0.90534812514472041</v>
      </c>
      <c r="Q65" t="str">
        <f t="shared" si="2"/>
        <v>V2</v>
      </c>
      <c r="R65">
        <f t="shared" si="3"/>
        <v>0</v>
      </c>
      <c r="S65" s="2">
        <f t="shared" si="4"/>
        <v>6.5018261891045459E-3</v>
      </c>
    </row>
    <row r="66" spans="1:19" x14ac:dyDescent="0.25">
      <c r="A66" t="s">
        <v>15</v>
      </c>
      <c r="B66">
        <v>12.17</v>
      </c>
      <c r="C66">
        <v>1.45</v>
      </c>
      <c r="D66">
        <v>2.5299999999999998</v>
      </c>
      <c r="E66">
        <v>19</v>
      </c>
      <c r="F66">
        <v>104</v>
      </c>
      <c r="G66">
        <v>1.89</v>
      </c>
      <c r="H66">
        <v>1.75</v>
      </c>
      <c r="I66">
        <v>0.45</v>
      </c>
      <c r="J66">
        <v>1.03</v>
      </c>
      <c r="K66">
        <v>2.95</v>
      </c>
      <c r="L66">
        <v>1.45</v>
      </c>
      <c r="M66">
        <v>2.23</v>
      </c>
      <c r="N66">
        <v>355</v>
      </c>
      <c r="O66">
        <f t="shared" si="0"/>
        <v>1</v>
      </c>
      <c r="P66">
        <f t="shared" si="1"/>
        <v>1.1041700294323471</v>
      </c>
      <c r="Q66" t="str">
        <f t="shared" si="2"/>
        <v>V2</v>
      </c>
      <c r="R66">
        <f t="shared" si="3"/>
        <v>0</v>
      </c>
      <c r="S66" s="2">
        <f t="shared" si="4"/>
        <v>1.3968403829981711E-2</v>
      </c>
    </row>
    <row r="67" spans="1:19" x14ac:dyDescent="0.25">
      <c r="A67" t="s">
        <v>15</v>
      </c>
      <c r="B67">
        <v>12.37</v>
      </c>
      <c r="C67">
        <v>1.21</v>
      </c>
      <c r="D67">
        <v>2.56</v>
      </c>
      <c r="E67">
        <v>18.100000000000001</v>
      </c>
      <c r="F67">
        <v>98</v>
      </c>
      <c r="G67">
        <v>2.42</v>
      </c>
      <c r="H67">
        <v>2.65</v>
      </c>
      <c r="I67">
        <v>0.37</v>
      </c>
      <c r="J67">
        <v>2.08</v>
      </c>
      <c r="K67">
        <v>4.5999999999999996</v>
      </c>
      <c r="L67">
        <v>1.19</v>
      </c>
      <c r="M67">
        <v>2.2999999999999998</v>
      </c>
      <c r="N67">
        <v>678</v>
      </c>
      <c r="O67">
        <f t="shared" ref="O67:O130" si="8">IF(A67=V$2,U$2,IF(A67=V$3,U$3,U$4))</f>
        <v>1</v>
      </c>
      <c r="P67">
        <f t="shared" ref="P67:P130" si="9">MMULT(B67:N67, W$10:W$22)+W$9</f>
        <v>0.76129249016607359</v>
      </c>
      <c r="Q67" t="str">
        <f t="shared" ref="Q67:Q130" si="10">IF(P67&lt;W$28,V$2,IF(P67&lt;W$29,V$3,V$4))</f>
        <v>V2</v>
      </c>
      <c r="R67">
        <f t="shared" ref="R67:R130" si="11">IF(Q67=A67, 0, 1)</f>
        <v>0</v>
      </c>
      <c r="S67" s="2">
        <f t="shared" ref="S67:S130" si="12">IF(O67=U$2,(P67-U$28)^2,IF(O67=U$3,(P67-U$29)^2,(P67-U$30)^2))</f>
        <v>5.0485388131780856E-2</v>
      </c>
    </row>
    <row r="68" spans="1:19" x14ac:dyDescent="0.25">
      <c r="A68" t="s">
        <v>15</v>
      </c>
      <c r="B68">
        <v>13.11</v>
      </c>
      <c r="C68">
        <v>1.01</v>
      </c>
      <c r="D68">
        <v>1.7</v>
      </c>
      <c r="E68">
        <v>15</v>
      </c>
      <c r="F68">
        <v>78</v>
      </c>
      <c r="G68">
        <v>2.98</v>
      </c>
      <c r="H68">
        <v>3.18</v>
      </c>
      <c r="I68">
        <v>0.26</v>
      </c>
      <c r="J68">
        <v>2.2799999999999998</v>
      </c>
      <c r="K68">
        <v>5.3</v>
      </c>
      <c r="L68">
        <v>1.1200000000000001</v>
      </c>
      <c r="M68">
        <v>3.18</v>
      </c>
      <c r="N68">
        <v>502</v>
      </c>
      <c r="O68">
        <f t="shared" si="8"/>
        <v>1</v>
      </c>
      <c r="P68">
        <f t="shared" si="9"/>
        <v>0.55651909304931824</v>
      </c>
      <c r="Q68" t="str">
        <f t="shared" si="10"/>
        <v>V1</v>
      </c>
      <c r="R68">
        <f t="shared" si="11"/>
        <v>1</v>
      </c>
      <c r="S68" s="2">
        <f t="shared" si="12"/>
        <v>0.18443841196080862</v>
      </c>
    </row>
    <row r="69" spans="1:19" x14ac:dyDescent="0.25">
      <c r="A69" t="s">
        <v>15</v>
      </c>
      <c r="B69">
        <v>12.37</v>
      </c>
      <c r="C69">
        <v>1.17</v>
      </c>
      <c r="D69">
        <v>1.92</v>
      </c>
      <c r="E69">
        <v>19.600000000000001</v>
      </c>
      <c r="F69">
        <v>78</v>
      </c>
      <c r="G69">
        <v>2.11</v>
      </c>
      <c r="H69">
        <v>2</v>
      </c>
      <c r="I69">
        <v>0.27</v>
      </c>
      <c r="J69">
        <v>1.04</v>
      </c>
      <c r="K69">
        <v>4.68</v>
      </c>
      <c r="L69">
        <v>1.1200000000000001</v>
      </c>
      <c r="M69">
        <v>3.48</v>
      </c>
      <c r="N69">
        <v>510</v>
      </c>
      <c r="O69">
        <f t="shared" si="8"/>
        <v>1</v>
      </c>
      <c r="P69">
        <f t="shared" si="9"/>
        <v>0.92709210718382895</v>
      </c>
      <c r="Q69" t="str">
        <f t="shared" si="10"/>
        <v>V2</v>
      </c>
      <c r="R69">
        <f t="shared" si="11"/>
        <v>0</v>
      </c>
      <c r="S69" s="2">
        <f t="shared" si="12"/>
        <v>3.4680227002848187E-3</v>
      </c>
    </row>
    <row r="70" spans="1:19" x14ac:dyDescent="0.25">
      <c r="A70" t="s">
        <v>15</v>
      </c>
      <c r="B70">
        <v>13.34</v>
      </c>
      <c r="C70">
        <v>0.94</v>
      </c>
      <c r="D70">
        <v>2.36</v>
      </c>
      <c r="E70">
        <v>17</v>
      </c>
      <c r="F70">
        <v>110</v>
      </c>
      <c r="G70">
        <v>2.5299999999999998</v>
      </c>
      <c r="H70">
        <v>1.3</v>
      </c>
      <c r="I70">
        <v>0.55000000000000004</v>
      </c>
      <c r="J70">
        <v>0.42</v>
      </c>
      <c r="K70">
        <v>3.17</v>
      </c>
      <c r="L70">
        <v>1.02</v>
      </c>
      <c r="M70">
        <v>1.93</v>
      </c>
      <c r="N70">
        <v>750</v>
      </c>
      <c r="O70">
        <f t="shared" si="8"/>
        <v>1</v>
      </c>
      <c r="P70">
        <f t="shared" si="9"/>
        <v>0.9849600475721485</v>
      </c>
      <c r="Q70" t="str">
        <f t="shared" si="10"/>
        <v>V2</v>
      </c>
      <c r="R70">
        <f t="shared" si="11"/>
        <v>0</v>
      </c>
      <c r="S70" s="2">
        <f t="shared" si="12"/>
        <v>1.0444427202533536E-6</v>
      </c>
    </row>
    <row r="71" spans="1:19" x14ac:dyDescent="0.25">
      <c r="A71" t="s">
        <v>15</v>
      </c>
      <c r="B71">
        <v>12.21</v>
      </c>
      <c r="C71">
        <v>1.19</v>
      </c>
      <c r="D71">
        <v>1.75</v>
      </c>
      <c r="E71">
        <v>16.8</v>
      </c>
      <c r="F71">
        <v>151</v>
      </c>
      <c r="G71">
        <v>1.85</v>
      </c>
      <c r="H71">
        <v>1.28</v>
      </c>
      <c r="I71">
        <v>0.14000000000000001</v>
      </c>
      <c r="J71">
        <v>2.5</v>
      </c>
      <c r="K71">
        <v>2.85</v>
      </c>
      <c r="L71">
        <v>1.28</v>
      </c>
      <c r="M71">
        <v>3.07</v>
      </c>
      <c r="N71">
        <v>718</v>
      </c>
      <c r="O71">
        <f t="shared" si="8"/>
        <v>1</v>
      </c>
      <c r="P71">
        <f t="shared" si="9"/>
        <v>0.95445018340123511</v>
      </c>
      <c r="Q71" t="str">
        <f t="shared" si="10"/>
        <v>V2</v>
      </c>
      <c r="R71">
        <f t="shared" si="11"/>
        <v>0</v>
      </c>
      <c r="S71" s="2">
        <f t="shared" si="12"/>
        <v>9.9425718447276705E-4</v>
      </c>
    </row>
    <row r="72" spans="1:19" x14ac:dyDescent="0.25">
      <c r="A72" t="s">
        <v>15</v>
      </c>
      <c r="B72">
        <v>12.29</v>
      </c>
      <c r="C72">
        <v>1.61</v>
      </c>
      <c r="D72">
        <v>2.21</v>
      </c>
      <c r="E72">
        <v>20.399999999999999</v>
      </c>
      <c r="F72">
        <v>103</v>
      </c>
      <c r="G72">
        <v>1.1000000000000001</v>
      </c>
      <c r="H72">
        <v>1.02</v>
      </c>
      <c r="I72">
        <v>0.37</v>
      </c>
      <c r="J72">
        <v>1.46</v>
      </c>
      <c r="K72">
        <v>3.05</v>
      </c>
      <c r="L72">
        <v>0.90600000000000003</v>
      </c>
      <c r="M72">
        <v>1.82</v>
      </c>
      <c r="N72">
        <v>870</v>
      </c>
      <c r="O72">
        <f t="shared" si="8"/>
        <v>1</v>
      </c>
      <c r="P72">
        <f t="shared" si="9"/>
        <v>1.2362009161375029</v>
      </c>
      <c r="Q72" t="str">
        <f t="shared" si="10"/>
        <v>V2</v>
      </c>
      <c r="R72">
        <f t="shared" si="11"/>
        <v>0</v>
      </c>
      <c r="S72" s="2">
        <f t="shared" si="12"/>
        <v>6.260949229285212E-2</v>
      </c>
    </row>
    <row r="73" spans="1:19" x14ac:dyDescent="0.25">
      <c r="A73" t="s">
        <v>15</v>
      </c>
      <c r="B73">
        <v>13.86</v>
      </c>
      <c r="C73">
        <v>1.51</v>
      </c>
      <c r="D73">
        <v>2.67</v>
      </c>
      <c r="E73">
        <v>25</v>
      </c>
      <c r="F73">
        <v>86</v>
      </c>
      <c r="G73">
        <v>2.95</v>
      </c>
      <c r="H73">
        <v>2.86</v>
      </c>
      <c r="I73">
        <v>0.21</v>
      </c>
      <c r="J73">
        <v>1.87</v>
      </c>
      <c r="K73">
        <v>3.38</v>
      </c>
      <c r="L73">
        <v>1.36</v>
      </c>
      <c r="M73">
        <v>3.16</v>
      </c>
      <c r="N73">
        <v>410</v>
      </c>
      <c r="O73">
        <f t="shared" si="8"/>
        <v>1</v>
      </c>
      <c r="P73">
        <f t="shared" si="9"/>
        <v>0.73714376379033908</v>
      </c>
      <c r="Q73" t="str">
        <f t="shared" si="10"/>
        <v>V2</v>
      </c>
      <c r="R73">
        <f t="shared" si="11"/>
        <v>0</v>
      </c>
      <c r="S73" s="2">
        <f t="shared" si="12"/>
        <v>6.1920481424515075E-2</v>
      </c>
    </row>
    <row r="74" spans="1:19" x14ac:dyDescent="0.25">
      <c r="A74" t="s">
        <v>15</v>
      </c>
      <c r="B74">
        <v>13.49</v>
      </c>
      <c r="C74">
        <v>1.66</v>
      </c>
      <c r="D74">
        <v>2.2400000000000002</v>
      </c>
      <c r="E74">
        <v>24</v>
      </c>
      <c r="F74">
        <v>87</v>
      </c>
      <c r="G74">
        <v>1.88</v>
      </c>
      <c r="H74">
        <v>1.84</v>
      </c>
      <c r="I74">
        <v>0.27</v>
      </c>
      <c r="J74">
        <v>1.03</v>
      </c>
      <c r="K74">
        <v>3.74</v>
      </c>
      <c r="L74">
        <v>0.98</v>
      </c>
      <c r="M74">
        <v>2.78</v>
      </c>
      <c r="N74">
        <v>472</v>
      </c>
      <c r="O74">
        <f t="shared" si="8"/>
        <v>1</v>
      </c>
      <c r="P74">
        <f t="shared" si="9"/>
        <v>1.125730609036947</v>
      </c>
      <c r="Q74" t="str">
        <f t="shared" si="10"/>
        <v>V2</v>
      </c>
      <c r="R74">
        <f t="shared" si="11"/>
        <v>0</v>
      </c>
      <c r="S74" s="2">
        <f t="shared" si="12"/>
        <v>1.9529666076140668E-2</v>
      </c>
    </row>
    <row r="75" spans="1:19" x14ac:dyDescent="0.25">
      <c r="A75" t="s">
        <v>15</v>
      </c>
      <c r="B75">
        <v>12.99</v>
      </c>
      <c r="C75">
        <v>1.67</v>
      </c>
      <c r="D75">
        <v>2.6</v>
      </c>
      <c r="E75">
        <v>30</v>
      </c>
      <c r="F75">
        <v>139</v>
      </c>
      <c r="G75">
        <v>3.3</v>
      </c>
      <c r="H75">
        <v>2.89</v>
      </c>
      <c r="I75">
        <v>0.21</v>
      </c>
      <c r="J75">
        <v>1.96</v>
      </c>
      <c r="K75">
        <v>3.35</v>
      </c>
      <c r="L75">
        <v>1.31</v>
      </c>
      <c r="M75">
        <v>3.5</v>
      </c>
      <c r="N75">
        <v>985</v>
      </c>
      <c r="O75">
        <f t="shared" si="8"/>
        <v>1</v>
      </c>
      <c r="P75">
        <f t="shared" si="9"/>
        <v>0.58057985033541915</v>
      </c>
      <c r="Q75" t="str">
        <f t="shared" si="10"/>
        <v>V1</v>
      </c>
      <c r="R75">
        <f t="shared" si="11"/>
        <v>1</v>
      </c>
      <c r="S75" s="2">
        <f t="shared" si="12"/>
        <v>0.1643509251495491</v>
      </c>
    </row>
    <row r="76" spans="1:19" x14ac:dyDescent="0.25">
      <c r="A76" t="s">
        <v>15</v>
      </c>
      <c r="B76">
        <v>11.96</v>
      </c>
      <c r="C76">
        <v>1.0900000000000001</v>
      </c>
      <c r="D76">
        <v>2.2999999999999998</v>
      </c>
      <c r="E76">
        <v>21</v>
      </c>
      <c r="F76">
        <v>101</v>
      </c>
      <c r="G76">
        <v>3.38</v>
      </c>
      <c r="H76">
        <v>2.14</v>
      </c>
      <c r="I76">
        <v>0.13</v>
      </c>
      <c r="J76">
        <v>1.65</v>
      </c>
      <c r="K76">
        <v>3.21</v>
      </c>
      <c r="L76">
        <v>0.99</v>
      </c>
      <c r="M76">
        <v>3.13</v>
      </c>
      <c r="N76">
        <v>886</v>
      </c>
      <c r="O76">
        <f t="shared" si="8"/>
        <v>1</v>
      </c>
      <c r="P76">
        <f t="shared" si="9"/>
        <v>0.89750281823529221</v>
      </c>
      <c r="Q76" t="str">
        <f t="shared" si="10"/>
        <v>V2</v>
      </c>
      <c r="R76">
        <f t="shared" si="11"/>
        <v>0</v>
      </c>
      <c r="S76" s="2">
        <f t="shared" si="12"/>
        <v>7.8285704502320322E-3</v>
      </c>
    </row>
    <row r="77" spans="1:19" x14ac:dyDescent="0.25">
      <c r="A77" t="s">
        <v>15</v>
      </c>
      <c r="B77">
        <v>11.66</v>
      </c>
      <c r="C77">
        <v>1.88</v>
      </c>
      <c r="D77">
        <v>1.92</v>
      </c>
      <c r="E77">
        <v>16</v>
      </c>
      <c r="F77">
        <v>97</v>
      </c>
      <c r="G77">
        <v>1.61</v>
      </c>
      <c r="H77">
        <v>1.57</v>
      </c>
      <c r="I77">
        <v>0.34</v>
      </c>
      <c r="J77">
        <v>1.1499999999999999</v>
      </c>
      <c r="K77">
        <v>3.8</v>
      </c>
      <c r="L77">
        <v>1.23</v>
      </c>
      <c r="M77">
        <v>2.14</v>
      </c>
      <c r="N77">
        <v>428</v>
      </c>
      <c r="O77">
        <f t="shared" si="8"/>
        <v>1</v>
      </c>
      <c r="P77">
        <f t="shared" si="9"/>
        <v>1.2862593959078024</v>
      </c>
      <c r="Q77" t="str">
        <f t="shared" si="10"/>
        <v>V2</v>
      </c>
      <c r="R77">
        <f t="shared" si="11"/>
        <v>0</v>
      </c>
      <c r="S77" s="2">
        <f t="shared" si="12"/>
        <v>9.0166498052156721E-2</v>
      </c>
    </row>
    <row r="78" spans="1:19" x14ac:dyDescent="0.25">
      <c r="A78" t="s">
        <v>15</v>
      </c>
      <c r="B78">
        <v>13.03</v>
      </c>
      <c r="C78">
        <v>0.9</v>
      </c>
      <c r="D78">
        <v>1.71</v>
      </c>
      <c r="E78">
        <v>16</v>
      </c>
      <c r="F78">
        <v>86</v>
      </c>
      <c r="G78">
        <v>1.95</v>
      </c>
      <c r="H78">
        <v>2.0299999999999998</v>
      </c>
      <c r="I78">
        <v>0.24</v>
      </c>
      <c r="J78">
        <v>1.46</v>
      </c>
      <c r="K78">
        <v>4.5999999999999996</v>
      </c>
      <c r="L78">
        <v>1.19</v>
      </c>
      <c r="M78">
        <v>2.48</v>
      </c>
      <c r="N78">
        <v>392</v>
      </c>
      <c r="O78">
        <f t="shared" si="8"/>
        <v>1</v>
      </c>
      <c r="P78">
        <f t="shared" si="9"/>
        <v>1.0531881516715678</v>
      </c>
      <c r="Q78" t="str">
        <f t="shared" si="10"/>
        <v>V2</v>
      </c>
      <c r="R78">
        <f t="shared" si="11"/>
        <v>0</v>
      </c>
      <c r="S78" s="2">
        <f t="shared" si="12"/>
        <v>4.5166631427804704E-3</v>
      </c>
    </row>
    <row r="79" spans="1:19" x14ac:dyDescent="0.25">
      <c r="A79" t="s">
        <v>15</v>
      </c>
      <c r="B79">
        <v>11.84</v>
      </c>
      <c r="C79">
        <v>2.89</v>
      </c>
      <c r="D79">
        <v>2.23</v>
      </c>
      <c r="E79">
        <v>18</v>
      </c>
      <c r="F79">
        <v>112</v>
      </c>
      <c r="G79">
        <v>1.72</v>
      </c>
      <c r="H79">
        <v>1.32</v>
      </c>
      <c r="I79">
        <v>0.43</v>
      </c>
      <c r="J79">
        <v>0.95</v>
      </c>
      <c r="K79">
        <v>2.65</v>
      </c>
      <c r="L79">
        <v>0.96</v>
      </c>
      <c r="M79">
        <v>2.52</v>
      </c>
      <c r="N79">
        <v>500</v>
      </c>
      <c r="O79">
        <f t="shared" si="8"/>
        <v>1</v>
      </c>
      <c r="P79">
        <f t="shared" si="9"/>
        <v>1.1959976218202111</v>
      </c>
      <c r="Q79" t="str">
        <f t="shared" si="10"/>
        <v>V2</v>
      </c>
      <c r="R79">
        <f t="shared" si="11"/>
        <v>0</v>
      </c>
      <c r="S79" s="2">
        <f t="shared" si="12"/>
        <v>4.410654990959649E-2</v>
      </c>
    </row>
    <row r="80" spans="1:19" x14ac:dyDescent="0.25">
      <c r="A80" t="s">
        <v>15</v>
      </c>
      <c r="B80">
        <v>12.33</v>
      </c>
      <c r="C80">
        <v>0.99</v>
      </c>
      <c r="D80">
        <v>1.95</v>
      </c>
      <c r="E80">
        <v>14.8</v>
      </c>
      <c r="F80">
        <v>136</v>
      </c>
      <c r="G80">
        <v>1.9</v>
      </c>
      <c r="H80">
        <v>1.85</v>
      </c>
      <c r="I80">
        <v>0.35</v>
      </c>
      <c r="J80">
        <v>2.76</v>
      </c>
      <c r="K80">
        <v>3.4</v>
      </c>
      <c r="L80">
        <v>1.06</v>
      </c>
      <c r="M80">
        <v>2.31</v>
      </c>
      <c r="N80">
        <v>750</v>
      </c>
      <c r="O80">
        <f t="shared" si="8"/>
        <v>1</v>
      </c>
      <c r="P80">
        <f t="shared" si="9"/>
        <v>0.83099068896089356</v>
      </c>
      <c r="Q80" t="str">
        <f t="shared" si="10"/>
        <v>V2</v>
      </c>
      <c r="R80">
        <f t="shared" si="11"/>
        <v>0</v>
      </c>
      <c r="S80" s="2">
        <f t="shared" si="12"/>
        <v>2.4022314983823279E-2</v>
      </c>
    </row>
    <row r="81" spans="1:19" x14ac:dyDescent="0.25">
      <c r="A81" t="s">
        <v>15</v>
      </c>
      <c r="B81">
        <v>12.7</v>
      </c>
      <c r="C81">
        <v>3.87</v>
      </c>
      <c r="D81">
        <v>2.4</v>
      </c>
      <c r="E81">
        <v>23</v>
      </c>
      <c r="F81">
        <v>101</v>
      </c>
      <c r="G81">
        <v>2.83</v>
      </c>
      <c r="H81">
        <v>2.5499999999999998</v>
      </c>
      <c r="I81">
        <v>0.43</v>
      </c>
      <c r="J81">
        <v>1.95</v>
      </c>
      <c r="K81">
        <v>2.57</v>
      </c>
      <c r="L81">
        <v>1.19</v>
      </c>
      <c r="M81">
        <v>3.13</v>
      </c>
      <c r="N81">
        <v>463</v>
      </c>
      <c r="O81">
        <f t="shared" si="8"/>
        <v>1</v>
      </c>
      <c r="P81">
        <f t="shared" si="9"/>
        <v>0.86669038030949208</v>
      </c>
      <c r="Q81" t="str">
        <f t="shared" si="10"/>
        <v>V2</v>
      </c>
      <c r="R81">
        <f t="shared" si="11"/>
        <v>0</v>
      </c>
      <c r="S81" s="2">
        <f t="shared" si="12"/>
        <v>1.4230497059930517E-2</v>
      </c>
    </row>
    <row r="82" spans="1:19" x14ac:dyDescent="0.25">
      <c r="A82" t="s">
        <v>15</v>
      </c>
      <c r="B82">
        <v>12</v>
      </c>
      <c r="C82">
        <v>0.92</v>
      </c>
      <c r="D82">
        <v>2</v>
      </c>
      <c r="E82">
        <v>19</v>
      </c>
      <c r="F82">
        <v>86</v>
      </c>
      <c r="G82">
        <v>2.42</v>
      </c>
      <c r="H82">
        <v>2.2599999999999998</v>
      </c>
      <c r="I82">
        <v>0.3</v>
      </c>
      <c r="J82">
        <v>1.43</v>
      </c>
      <c r="K82">
        <v>2.5</v>
      </c>
      <c r="L82">
        <v>1.38</v>
      </c>
      <c r="M82">
        <v>3.12</v>
      </c>
      <c r="N82">
        <v>278</v>
      </c>
      <c r="O82">
        <f t="shared" si="8"/>
        <v>1</v>
      </c>
      <c r="P82">
        <f t="shared" si="9"/>
        <v>0.93350816530057301</v>
      </c>
      <c r="Q82" t="str">
        <f t="shared" si="10"/>
        <v>V2</v>
      </c>
      <c r="R82">
        <f t="shared" si="11"/>
        <v>0</v>
      </c>
      <c r="S82" s="2">
        <f t="shared" si="12"/>
        <v>2.753506201150625E-3</v>
      </c>
    </row>
    <row r="83" spans="1:19" x14ac:dyDescent="0.25">
      <c r="A83" t="s">
        <v>15</v>
      </c>
      <c r="B83">
        <v>12.72</v>
      </c>
      <c r="C83">
        <v>1.81</v>
      </c>
      <c r="D83">
        <v>2.2000000000000002</v>
      </c>
      <c r="E83">
        <v>18.8</v>
      </c>
      <c r="F83">
        <v>86</v>
      </c>
      <c r="G83">
        <v>2.2000000000000002</v>
      </c>
      <c r="H83">
        <v>2.5299999999999998</v>
      </c>
      <c r="I83">
        <v>0.26</v>
      </c>
      <c r="J83">
        <v>1.77</v>
      </c>
      <c r="K83">
        <v>3.9</v>
      </c>
      <c r="L83">
        <v>1.1599999999999999</v>
      </c>
      <c r="M83">
        <v>3.14</v>
      </c>
      <c r="N83">
        <v>714</v>
      </c>
      <c r="O83">
        <f t="shared" si="8"/>
        <v>1</v>
      </c>
      <c r="P83">
        <f t="shared" si="9"/>
        <v>0.55927004934827584</v>
      </c>
      <c r="Q83" t="str">
        <f t="shared" si="10"/>
        <v>V1</v>
      </c>
      <c r="R83">
        <f t="shared" si="11"/>
        <v>1</v>
      </c>
      <c r="S83" s="2">
        <f t="shared" si="12"/>
        <v>0.18208311219265569</v>
      </c>
    </row>
    <row r="84" spans="1:19" x14ac:dyDescent="0.25">
      <c r="A84" t="s">
        <v>15</v>
      </c>
      <c r="B84">
        <v>12.08</v>
      </c>
      <c r="C84">
        <v>1.1299999999999999</v>
      </c>
      <c r="D84">
        <v>2.5099999999999998</v>
      </c>
      <c r="E84">
        <v>24</v>
      </c>
      <c r="F84">
        <v>78</v>
      </c>
      <c r="G84">
        <v>2</v>
      </c>
      <c r="H84">
        <v>1.58</v>
      </c>
      <c r="I84">
        <v>0.4</v>
      </c>
      <c r="J84">
        <v>1.4</v>
      </c>
      <c r="K84">
        <v>2.2000000000000002</v>
      </c>
      <c r="L84">
        <v>1.31</v>
      </c>
      <c r="M84">
        <v>2.72</v>
      </c>
      <c r="N84">
        <v>630</v>
      </c>
      <c r="O84">
        <f t="shared" si="8"/>
        <v>1</v>
      </c>
      <c r="P84">
        <f t="shared" si="9"/>
        <v>1.0679763299808176</v>
      </c>
      <c r="Q84" t="str">
        <f t="shared" si="10"/>
        <v>V2</v>
      </c>
      <c r="R84">
        <f t="shared" si="11"/>
        <v>0</v>
      </c>
      <c r="S84" s="2">
        <f t="shared" si="12"/>
        <v>6.723065659588379E-3</v>
      </c>
    </row>
    <row r="85" spans="1:19" x14ac:dyDescent="0.25">
      <c r="A85" t="s">
        <v>15</v>
      </c>
      <c r="B85">
        <v>13.05</v>
      </c>
      <c r="C85">
        <v>3.86</v>
      </c>
      <c r="D85">
        <v>2.3199999999999998</v>
      </c>
      <c r="E85">
        <v>22.5</v>
      </c>
      <c r="F85">
        <v>85</v>
      </c>
      <c r="G85">
        <v>1.65</v>
      </c>
      <c r="H85">
        <v>1.59</v>
      </c>
      <c r="I85">
        <v>0.61</v>
      </c>
      <c r="J85">
        <v>1.62</v>
      </c>
      <c r="K85">
        <v>4.8</v>
      </c>
      <c r="L85">
        <v>0.84</v>
      </c>
      <c r="M85">
        <v>2.0099999999999998</v>
      </c>
      <c r="N85">
        <v>515</v>
      </c>
      <c r="O85">
        <f t="shared" si="8"/>
        <v>1</v>
      </c>
      <c r="P85">
        <f t="shared" si="9"/>
        <v>1.431694018120611</v>
      </c>
      <c r="Q85" t="str">
        <f t="shared" si="10"/>
        <v>V3</v>
      </c>
      <c r="R85">
        <f t="shared" si="11"/>
        <v>1</v>
      </c>
      <c r="S85" s="2">
        <f t="shared" si="12"/>
        <v>0.19865917869318711</v>
      </c>
    </row>
    <row r="86" spans="1:19" x14ac:dyDescent="0.25">
      <c r="A86" t="s">
        <v>15</v>
      </c>
      <c r="B86">
        <v>11.84</v>
      </c>
      <c r="C86">
        <v>0.89</v>
      </c>
      <c r="D86">
        <v>2.58</v>
      </c>
      <c r="E86">
        <v>18</v>
      </c>
      <c r="F86">
        <v>94</v>
      </c>
      <c r="G86">
        <v>2.2000000000000002</v>
      </c>
      <c r="H86">
        <v>2.21</v>
      </c>
      <c r="I86">
        <v>0.22</v>
      </c>
      <c r="J86">
        <v>2.35</v>
      </c>
      <c r="K86">
        <v>3.05</v>
      </c>
      <c r="L86">
        <v>0.79</v>
      </c>
      <c r="M86">
        <v>3.08</v>
      </c>
      <c r="N86">
        <v>520</v>
      </c>
      <c r="O86">
        <f t="shared" si="8"/>
        <v>1</v>
      </c>
      <c r="P86">
        <f t="shared" si="9"/>
        <v>0.83952029537929107</v>
      </c>
      <c r="Q86" t="str">
        <f t="shared" si="10"/>
        <v>V2</v>
      </c>
      <c r="R86">
        <f t="shared" si="11"/>
        <v>0</v>
      </c>
      <c r="S86" s="2">
        <f t="shared" si="12"/>
        <v>2.1451038939586574E-2</v>
      </c>
    </row>
    <row r="87" spans="1:19" x14ac:dyDescent="0.25">
      <c r="A87" t="s">
        <v>15</v>
      </c>
      <c r="B87">
        <v>12.67</v>
      </c>
      <c r="C87">
        <v>0.98</v>
      </c>
      <c r="D87">
        <v>2.2400000000000002</v>
      </c>
      <c r="E87">
        <v>18</v>
      </c>
      <c r="F87">
        <v>99</v>
      </c>
      <c r="G87">
        <v>2.2000000000000002</v>
      </c>
      <c r="H87">
        <v>1.94</v>
      </c>
      <c r="I87">
        <v>0.3</v>
      </c>
      <c r="J87">
        <v>1.46</v>
      </c>
      <c r="K87">
        <v>2.62</v>
      </c>
      <c r="L87">
        <v>1.23</v>
      </c>
      <c r="M87">
        <v>3.16</v>
      </c>
      <c r="N87">
        <v>450</v>
      </c>
      <c r="O87">
        <f t="shared" si="8"/>
        <v>1</v>
      </c>
      <c r="P87">
        <f t="shared" si="9"/>
        <v>0.76371112104541572</v>
      </c>
      <c r="Q87" t="str">
        <f t="shared" si="10"/>
        <v>V2</v>
      </c>
      <c r="R87">
        <f t="shared" si="11"/>
        <v>0</v>
      </c>
      <c r="S87" s="2">
        <f t="shared" si="12"/>
        <v>4.9404355801187495E-2</v>
      </c>
    </row>
    <row r="88" spans="1:19" x14ac:dyDescent="0.25">
      <c r="A88" t="s">
        <v>15</v>
      </c>
      <c r="B88">
        <v>12.16</v>
      </c>
      <c r="C88">
        <v>1.61</v>
      </c>
      <c r="D88">
        <v>2.31</v>
      </c>
      <c r="E88">
        <v>22.8</v>
      </c>
      <c r="F88">
        <v>90</v>
      </c>
      <c r="G88">
        <v>1.78</v>
      </c>
      <c r="H88">
        <v>1.69</v>
      </c>
      <c r="I88">
        <v>0.43</v>
      </c>
      <c r="J88">
        <v>1.56</v>
      </c>
      <c r="K88">
        <v>2.4500000000000002</v>
      </c>
      <c r="L88">
        <v>1.33</v>
      </c>
      <c r="M88">
        <v>2.2599999999999998</v>
      </c>
      <c r="N88">
        <v>495</v>
      </c>
      <c r="O88">
        <f t="shared" si="8"/>
        <v>1</v>
      </c>
      <c r="P88">
        <f t="shared" si="9"/>
        <v>1.2083852190552435</v>
      </c>
      <c r="Q88" t="str">
        <f t="shared" si="10"/>
        <v>V2</v>
      </c>
      <c r="R88">
        <f t="shared" si="11"/>
        <v>0</v>
      </c>
      <c r="S88" s="2">
        <f t="shared" si="12"/>
        <v>4.9463179668946124E-2</v>
      </c>
    </row>
    <row r="89" spans="1:19" x14ac:dyDescent="0.25">
      <c r="A89" t="s">
        <v>15</v>
      </c>
      <c r="B89">
        <v>11.65</v>
      </c>
      <c r="C89">
        <v>1.67</v>
      </c>
      <c r="D89">
        <v>2.62</v>
      </c>
      <c r="E89">
        <v>26</v>
      </c>
      <c r="F89">
        <v>88</v>
      </c>
      <c r="G89">
        <v>1.92</v>
      </c>
      <c r="H89">
        <v>1.61</v>
      </c>
      <c r="I89">
        <v>0.4</v>
      </c>
      <c r="J89">
        <v>1.34</v>
      </c>
      <c r="K89">
        <v>2.6</v>
      </c>
      <c r="L89">
        <v>1.36</v>
      </c>
      <c r="M89">
        <v>3.21</v>
      </c>
      <c r="N89">
        <v>562</v>
      </c>
      <c r="O89">
        <f t="shared" si="8"/>
        <v>1</v>
      </c>
      <c r="P89">
        <f t="shared" si="9"/>
        <v>1.1061100349124171</v>
      </c>
      <c r="Q89" t="str">
        <f t="shared" si="10"/>
        <v>V2</v>
      </c>
      <c r="R89">
        <f t="shared" si="11"/>
        <v>0</v>
      </c>
      <c r="S89" s="2">
        <f t="shared" si="12"/>
        <v>1.4430738194578623E-2</v>
      </c>
    </row>
    <row r="90" spans="1:19" x14ac:dyDescent="0.25">
      <c r="A90" t="s">
        <v>15</v>
      </c>
      <c r="B90">
        <v>11.64</v>
      </c>
      <c r="C90">
        <v>2.06</v>
      </c>
      <c r="D90">
        <v>2.46</v>
      </c>
      <c r="E90">
        <v>21.6</v>
      </c>
      <c r="F90">
        <v>84</v>
      </c>
      <c r="G90">
        <v>1.95</v>
      </c>
      <c r="H90">
        <v>1.69</v>
      </c>
      <c r="I90">
        <v>0.48</v>
      </c>
      <c r="J90">
        <v>1.35</v>
      </c>
      <c r="K90">
        <v>2.8</v>
      </c>
      <c r="L90">
        <v>1</v>
      </c>
      <c r="M90">
        <v>2.75</v>
      </c>
      <c r="N90">
        <v>680</v>
      </c>
      <c r="O90">
        <f t="shared" si="8"/>
        <v>1</v>
      </c>
      <c r="P90">
        <f t="shared" si="9"/>
        <v>1.030412537033953</v>
      </c>
      <c r="Q90" t="str">
        <f t="shared" si="10"/>
        <v>V2</v>
      </c>
      <c r="R90">
        <f t="shared" si="11"/>
        <v>0</v>
      </c>
      <c r="S90" s="2">
        <f t="shared" si="12"/>
        <v>1.9740701884318457E-3</v>
      </c>
    </row>
    <row r="91" spans="1:19" x14ac:dyDescent="0.25">
      <c r="A91" t="s">
        <v>15</v>
      </c>
      <c r="B91">
        <v>12.08</v>
      </c>
      <c r="C91">
        <v>1.33</v>
      </c>
      <c r="D91">
        <v>2.2999999999999998</v>
      </c>
      <c r="E91">
        <v>23.6</v>
      </c>
      <c r="F91">
        <v>70</v>
      </c>
      <c r="G91">
        <v>2.2000000000000002</v>
      </c>
      <c r="H91">
        <v>1.59</v>
      </c>
      <c r="I91">
        <v>0.42</v>
      </c>
      <c r="J91">
        <v>1.38</v>
      </c>
      <c r="K91">
        <v>1.74</v>
      </c>
      <c r="L91">
        <v>1.07</v>
      </c>
      <c r="M91">
        <v>3.21</v>
      </c>
      <c r="N91">
        <v>625</v>
      </c>
      <c r="O91">
        <f t="shared" si="8"/>
        <v>1</v>
      </c>
      <c r="P91">
        <f t="shared" si="9"/>
        <v>0.98367734096708137</v>
      </c>
      <c r="Q91" t="str">
        <f t="shared" si="10"/>
        <v>V2</v>
      </c>
      <c r="R91">
        <f t="shared" si="11"/>
        <v>0</v>
      </c>
      <c r="S91" s="2">
        <f t="shared" si="12"/>
        <v>5.3115794451974645E-6</v>
      </c>
    </row>
    <row r="92" spans="1:19" x14ac:dyDescent="0.25">
      <c r="A92" t="s">
        <v>15</v>
      </c>
      <c r="B92">
        <v>12.08</v>
      </c>
      <c r="C92">
        <v>1.83</v>
      </c>
      <c r="D92">
        <v>2.3199999999999998</v>
      </c>
      <c r="E92">
        <v>18.5</v>
      </c>
      <c r="F92">
        <v>81</v>
      </c>
      <c r="G92">
        <v>1.6</v>
      </c>
      <c r="H92">
        <v>1.5</v>
      </c>
      <c r="I92">
        <v>0.52</v>
      </c>
      <c r="J92">
        <v>1.64</v>
      </c>
      <c r="K92">
        <v>2.4</v>
      </c>
      <c r="L92">
        <v>1.08</v>
      </c>
      <c r="M92">
        <v>2.27</v>
      </c>
      <c r="N92">
        <v>480</v>
      </c>
      <c r="O92">
        <f t="shared" si="8"/>
        <v>1</v>
      </c>
      <c r="P92">
        <f t="shared" si="9"/>
        <v>1.1178910589408204</v>
      </c>
      <c r="Q92" t="str">
        <f t="shared" si="10"/>
        <v>V2</v>
      </c>
      <c r="R92">
        <f t="shared" si="11"/>
        <v>0</v>
      </c>
      <c r="S92" s="2">
        <f t="shared" si="12"/>
        <v>1.7399992608269015E-2</v>
      </c>
    </row>
    <row r="93" spans="1:19" x14ac:dyDescent="0.25">
      <c r="A93" t="s">
        <v>15</v>
      </c>
      <c r="B93">
        <v>12</v>
      </c>
      <c r="C93">
        <v>1.51</v>
      </c>
      <c r="D93">
        <v>2.42</v>
      </c>
      <c r="E93">
        <v>22</v>
      </c>
      <c r="F93">
        <v>86</v>
      </c>
      <c r="G93">
        <v>1.45</v>
      </c>
      <c r="H93">
        <v>1.25</v>
      </c>
      <c r="I93">
        <v>0.5</v>
      </c>
      <c r="J93">
        <v>1.63</v>
      </c>
      <c r="K93">
        <v>3.6</v>
      </c>
      <c r="L93">
        <v>1.05</v>
      </c>
      <c r="M93">
        <v>2.65</v>
      </c>
      <c r="N93">
        <v>450</v>
      </c>
      <c r="O93">
        <f t="shared" si="8"/>
        <v>1</v>
      </c>
      <c r="P93">
        <f t="shared" si="9"/>
        <v>1.330548096672552</v>
      </c>
      <c r="Q93" t="str">
        <f t="shared" si="10"/>
        <v>V2</v>
      </c>
      <c r="R93">
        <f t="shared" si="11"/>
        <v>0</v>
      </c>
      <c r="S93" s="2">
        <f t="shared" si="12"/>
        <v>0.11872577611021568</v>
      </c>
    </row>
    <row r="94" spans="1:19" x14ac:dyDescent="0.25">
      <c r="A94" t="s">
        <v>15</v>
      </c>
      <c r="B94">
        <v>12.69</v>
      </c>
      <c r="C94">
        <v>1.53</v>
      </c>
      <c r="D94">
        <v>2.2599999999999998</v>
      </c>
      <c r="E94">
        <v>20.7</v>
      </c>
      <c r="F94">
        <v>80</v>
      </c>
      <c r="G94">
        <v>1.38</v>
      </c>
      <c r="H94">
        <v>1.46</v>
      </c>
      <c r="I94">
        <v>0.57999999999999996</v>
      </c>
      <c r="J94">
        <v>1.62</v>
      </c>
      <c r="K94">
        <v>3.05</v>
      </c>
      <c r="L94">
        <v>0.96</v>
      </c>
      <c r="M94">
        <v>2.06</v>
      </c>
      <c r="N94">
        <v>495</v>
      </c>
      <c r="O94">
        <f t="shared" si="8"/>
        <v>1</v>
      </c>
      <c r="P94">
        <f t="shared" si="9"/>
        <v>1.2119587076996963</v>
      </c>
      <c r="Q94" t="str">
        <f t="shared" si="10"/>
        <v>V2</v>
      </c>
      <c r="R94">
        <f t="shared" si="11"/>
        <v>0</v>
      </c>
      <c r="S94" s="2">
        <f t="shared" si="12"/>
        <v>5.1065460049947095E-2</v>
      </c>
    </row>
    <row r="95" spans="1:19" x14ac:dyDescent="0.25">
      <c r="A95" t="s">
        <v>15</v>
      </c>
      <c r="B95">
        <v>12.29</v>
      </c>
      <c r="C95">
        <v>2.83</v>
      </c>
      <c r="D95">
        <v>2.2200000000000002</v>
      </c>
      <c r="E95">
        <v>18</v>
      </c>
      <c r="F95">
        <v>88</v>
      </c>
      <c r="G95">
        <v>2.4500000000000002</v>
      </c>
      <c r="H95">
        <v>2.25</v>
      </c>
      <c r="I95">
        <v>0.25</v>
      </c>
      <c r="J95">
        <v>1.99</v>
      </c>
      <c r="K95">
        <v>2.15</v>
      </c>
      <c r="L95">
        <v>1.1499999999999999</v>
      </c>
      <c r="M95">
        <v>3.3</v>
      </c>
      <c r="N95">
        <v>290</v>
      </c>
      <c r="O95">
        <f t="shared" si="8"/>
        <v>1</v>
      </c>
      <c r="P95">
        <f t="shared" si="9"/>
        <v>0.87978978505935013</v>
      </c>
      <c r="Q95" t="str">
        <f t="shared" si="10"/>
        <v>V2</v>
      </c>
      <c r="R95">
        <f t="shared" si="11"/>
        <v>0</v>
      </c>
      <c r="S95" s="2">
        <f t="shared" si="12"/>
        <v>1.1276792328318406E-2</v>
      </c>
    </row>
    <row r="96" spans="1:19" x14ac:dyDescent="0.25">
      <c r="A96" t="s">
        <v>15</v>
      </c>
      <c r="B96">
        <v>11.62</v>
      </c>
      <c r="C96">
        <v>1.99</v>
      </c>
      <c r="D96">
        <v>2.2799999999999998</v>
      </c>
      <c r="E96">
        <v>18</v>
      </c>
      <c r="F96">
        <v>98</v>
      </c>
      <c r="G96">
        <v>3.02</v>
      </c>
      <c r="H96">
        <v>2.2599999999999998</v>
      </c>
      <c r="I96">
        <v>0.17</v>
      </c>
      <c r="J96">
        <v>1.35</v>
      </c>
      <c r="K96">
        <v>3.25</v>
      </c>
      <c r="L96">
        <v>1.1599999999999999</v>
      </c>
      <c r="M96">
        <v>2.96</v>
      </c>
      <c r="N96">
        <v>345</v>
      </c>
      <c r="O96">
        <f t="shared" si="8"/>
        <v>1</v>
      </c>
      <c r="P96">
        <f t="shared" si="9"/>
        <v>1.1316058573144918</v>
      </c>
      <c r="Q96" t="str">
        <f t="shared" si="10"/>
        <v>V2</v>
      </c>
      <c r="R96">
        <f t="shared" si="11"/>
        <v>0</v>
      </c>
      <c r="S96" s="2">
        <f t="shared" si="12"/>
        <v>2.1206299845844639E-2</v>
      </c>
    </row>
    <row r="97" spans="1:19" x14ac:dyDescent="0.25">
      <c r="A97" t="s">
        <v>15</v>
      </c>
      <c r="B97">
        <v>12.47</v>
      </c>
      <c r="C97">
        <v>1.52</v>
      </c>
      <c r="D97">
        <v>2.2000000000000002</v>
      </c>
      <c r="E97">
        <v>19</v>
      </c>
      <c r="F97">
        <v>162</v>
      </c>
      <c r="G97">
        <v>2.5</v>
      </c>
      <c r="H97">
        <v>2.27</v>
      </c>
      <c r="I97">
        <v>0.32</v>
      </c>
      <c r="J97">
        <v>3.28</v>
      </c>
      <c r="K97">
        <v>2.6</v>
      </c>
      <c r="L97">
        <v>1.1599999999999999</v>
      </c>
      <c r="M97">
        <v>2.63</v>
      </c>
      <c r="N97">
        <v>937</v>
      </c>
      <c r="O97">
        <f t="shared" si="8"/>
        <v>1</v>
      </c>
      <c r="P97">
        <f t="shared" si="9"/>
        <v>0.61492043871194735</v>
      </c>
      <c r="Q97" t="str">
        <f t="shared" si="10"/>
        <v>V2</v>
      </c>
      <c r="R97">
        <f t="shared" si="11"/>
        <v>0</v>
      </c>
      <c r="S97" s="2">
        <f t="shared" si="12"/>
        <v>0.13768670258217128</v>
      </c>
    </row>
    <row r="98" spans="1:19" x14ac:dyDescent="0.25">
      <c r="A98" t="s">
        <v>15</v>
      </c>
      <c r="B98">
        <v>11.81</v>
      </c>
      <c r="C98">
        <v>2.12</v>
      </c>
      <c r="D98">
        <v>2.74</v>
      </c>
      <c r="E98">
        <v>21.5</v>
      </c>
      <c r="F98">
        <v>134</v>
      </c>
      <c r="G98">
        <v>1.6</v>
      </c>
      <c r="H98">
        <v>0.99</v>
      </c>
      <c r="I98">
        <v>0.14000000000000001</v>
      </c>
      <c r="J98">
        <v>1.56</v>
      </c>
      <c r="K98">
        <v>2.5</v>
      </c>
      <c r="L98">
        <v>0.95</v>
      </c>
      <c r="M98">
        <v>2.2599999999999998</v>
      </c>
      <c r="N98">
        <v>625</v>
      </c>
      <c r="O98">
        <f t="shared" si="8"/>
        <v>1</v>
      </c>
      <c r="P98">
        <f t="shared" si="9"/>
        <v>1.4195361838018918</v>
      </c>
      <c r="Q98" t="str">
        <f t="shared" si="10"/>
        <v>V3</v>
      </c>
      <c r="R98">
        <f t="shared" si="11"/>
        <v>1</v>
      </c>
      <c r="S98" s="2">
        <f t="shared" si="12"/>
        <v>0.18796920655383875</v>
      </c>
    </row>
    <row r="99" spans="1:19" x14ac:dyDescent="0.25">
      <c r="A99" t="s">
        <v>15</v>
      </c>
      <c r="B99">
        <v>12.29</v>
      </c>
      <c r="C99">
        <v>1.41</v>
      </c>
      <c r="D99">
        <v>1.98</v>
      </c>
      <c r="E99">
        <v>16</v>
      </c>
      <c r="F99">
        <v>85</v>
      </c>
      <c r="G99">
        <v>2.5499999999999998</v>
      </c>
      <c r="H99">
        <v>2.5</v>
      </c>
      <c r="I99">
        <v>0.28999999999999998</v>
      </c>
      <c r="J99">
        <v>1.77</v>
      </c>
      <c r="K99">
        <v>2.9</v>
      </c>
      <c r="L99">
        <v>1.23</v>
      </c>
      <c r="M99">
        <v>2.74</v>
      </c>
      <c r="N99">
        <v>428</v>
      </c>
      <c r="O99">
        <f t="shared" si="8"/>
        <v>1</v>
      </c>
      <c r="P99">
        <f t="shared" si="9"/>
        <v>0.7941483463629746</v>
      </c>
      <c r="Q99" t="str">
        <f t="shared" si="10"/>
        <v>V2</v>
      </c>
      <c r="R99">
        <f t="shared" si="11"/>
        <v>0</v>
      </c>
      <c r="S99" s="2">
        <f t="shared" si="12"/>
        <v>3.6800161171152278E-2</v>
      </c>
    </row>
    <row r="100" spans="1:19" x14ac:dyDescent="0.25">
      <c r="A100" t="s">
        <v>15</v>
      </c>
      <c r="B100">
        <v>12.37</v>
      </c>
      <c r="C100">
        <v>1.07</v>
      </c>
      <c r="D100">
        <v>2.1</v>
      </c>
      <c r="E100">
        <v>18.5</v>
      </c>
      <c r="F100">
        <v>88</v>
      </c>
      <c r="G100">
        <v>3.52</v>
      </c>
      <c r="H100">
        <v>3.75</v>
      </c>
      <c r="I100">
        <v>0.24</v>
      </c>
      <c r="J100">
        <v>1.95</v>
      </c>
      <c r="K100">
        <v>4.5</v>
      </c>
      <c r="L100">
        <v>1.04</v>
      </c>
      <c r="M100">
        <v>2.77</v>
      </c>
      <c r="N100">
        <v>660</v>
      </c>
      <c r="O100">
        <f t="shared" si="8"/>
        <v>1</v>
      </c>
      <c r="P100">
        <f t="shared" si="9"/>
        <v>0.530218244656667</v>
      </c>
      <c r="Q100" t="str">
        <f t="shared" si="10"/>
        <v>V1</v>
      </c>
      <c r="R100">
        <f t="shared" si="11"/>
        <v>1</v>
      </c>
      <c r="S100" s="2">
        <f t="shared" si="12"/>
        <v>0.20772062563898011</v>
      </c>
    </row>
    <row r="101" spans="1:19" x14ac:dyDescent="0.25">
      <c r="A101" t="s">
        <v>15</v>
      </c>
      <c r="B101">
        <v>12.29</v>
      </c>
      <c r="C101">
        <v>3.17</v>
      </c>
      <c r="D101">
        <v>2.21</v>
      </c>
      <c r="E101">
        <v>18</v>
      </c>
      <c r="F101">
        <v>88</v>
      </c>
      <c r="G101">
        <v>2.85</v>
      </c>
      <c r="H101">
        <v>2.99</v>
      </c>
      <c r="I101">
        <v>0.45</v>
      </c>
      <c r="J101">
        <v>2.81</v>
      </c>
      <c r="K101">
        <v>2.2999999999999998</v>
      </c>
      <c r="L101">
        <v>1.42</v>
      </c>
      <c r="M101">
        <v>2.83</v>
      </c>
      <c r="N101">
        <v>406</v>
      </c>
      <c r="O101">
        <f t="shared" si="8"/>
        <v>1</v>
      </c>
      <c r="P101">
        <f t="shared" si="9"/>
        <v>0.66191012425431239</v>
      </c>
      <c r="Q101" t="str">
        <f t="shared" si="10"/>
        <v>V2</v>
      </c>
      <c r="R101">
        <f t="shared" si="11"/>
        <v>0</v>
      </c>
      <c r="S101" s="2">
        <f t="shared" si="12"/>
        <v>0.1050225983931576</v>
      </c>
    </row>
    <row r="102" spans="1:19" x14ac:dyDescent="0.25">
      <c r="A102" t="s">
        <v>15</v>
      </c>
      <c r="B102">
        <v>12.08</v>
      </c>
      <c r="C102">
        <v>2.08</v>
      </c>
      <c r="D102">
        <v>1.7</v>
      </c>
      <c r="E102">
        <v>17.5</v>
      </c>
      <c r="F102">
        <v>97</v>
      </c>
      <c r="G102">
        <v>2.23</v>
      </c>
      <c r="H102">
        <v>2.17</v>
      </c>
      <c r="I102">
        <v>0.26</v>
      </c>
      <c r="J102">
        <v>1.4</v>
      </c>
      <c r="K102">
        <v>3.3</v>
      </c>
      <c r="L102">
        <v>1.27</v>
      </c>
      <c r="M102">
        <v>2.96</v>
      </c>
      <c r="N102">
        <v>710</v>
      </c>
      <c r="O102">
        <f t="shared" si="8"/>
        <v>1</v>
      </c>
      <c r="P102">
        <f t="shared" si="9"/>
        <v>0.77282832587876094</v>
      </c>
      <c r="Q102" t="str">
        <f t="shared" si="10"/>
        <v>V2</v>
      </c>
      <c r="R102">
        <f t="shared" si="11"/>
        <v>0</v>
      </c>
      <c r="S102" s="2">
        <f t="shared" si="12"/>
        <v>4.5434500462135319E-2</v>
      </c>
    </row>
    <row r="103" spans="1:19" x14ac:dyDescent="0.25">
      <c r="A103" t="s">
        <v>15</v>
      </c>
      <c r="B103">
        <v>12.6</v>
      </c>
      <c r="C103">
        <v>1.34</v>
      </c>
      <c r="D103">
        <v>1.9</v>
      </c>
      <c r="E103">
        <v>18.5</v>
      </c>
      <c r="F103">
        <v>88</v>
      </c>
      <c r="G103">
        <v>1.45</v>
      </c>
      <c r="H103">
        <v>1.36</v>
      </c>
      <c r="I103">
        <v>0.28999999999999998</v>
      </c>
      <c r="J103">
        <v>1.35</v>
      </c>
      <c r="K103">
        <v>2.4500000000000002</v>
      </c>
      <c r="L103">
        <v>1.04</v>
      </c>
      <c r="M103">
        <v>2.77</v>
      </c>
      <c r="N103">
        <v>562</v>
      </c>
      <c r="O103">
        <f t="shared" si="8"/>
        <v>1</v>
      </c>
      <c r="P103">
        <f t="shared" si="9"/>
        <v>1.0073317995135049</v>
      </c>
      <c r="Q103" t="str">
        <f t="shared" si="10"/>
        <v>V2</v>
      </c>
      <c r="R103">
        <f t="shared" si="11"/>
        <v>0</v>
      </c>
      <c r="S103" s="2">
        <f t="shared" si="12"/>
        <v>4.5581277030723341E-4</v>
      </c>
    </row>
    <row r="104" spans="1:19" x14ac:dyDescent="0.25">
      <c r="A104" t="s">
        <v>15</v>
      </c>
      <c r="B104">
        <v>12.34</v>
      </c>
      <c r="C104">
        <v>2.4500000000000002</v>
      </c>
      <c r="D104">
        <v>2.46</v>
      </c>
      <c r="E104">
        <v>21</v>
      </c>
      <c r="F104">
        <v>98</v>
      </c>
      <c r="G104">
        <v>2.56</v>
      </c>
      <c r="H104">
        <v>2.11</v>
      </c>
      <c r="I104">
        <v>0.34</v>
      </c>
      <c r="J104">
        <v>1.31</v>
      </c>
      <c r="K104">
        <v>2.8</v>
      </c>
      <c r="L104">
        <v>0.8</v>
      </c>
      <c r="M104">
        <v>3.38</v>
      </c>
      <c r="N104">
        <v>438</v>
      </c>
      <c r="O104">
        <f t="shared" si="8"/>
        <v>1</v>
      </c>
      <c r="P104">
        <f t="shared" si="9"/>
        <v>0.93144072392440114</v>
      </c>
      <c r="Q104" t="str">
        <f t="shared" si="10"/>
        <v>V2</v>
      </c>
      <c r="R104">
        <f t="shared" si="11"/>
        <v>0</v>
      </c>
      <c r="S104" s="2">
        <f t="shared" si="12"/>
        <v>2.9747537822406439E-3</v>
      </c>
    </row>
    <row r="105" spans="1:19" x14ac:dyDescent="0.25">
      <c r="A105" t="s">
        <v>15</v>
      </c>
      <c r="B105">
        <v>11.82</v>
      </c>
      <c r="C105">
        <v>1.72</v>
      </c>
      <c r="D105">
        <v>1.88</v>
      </c>
      <c r="E105">
        <v>19.5</v>
      </c>
      <c r="F105">
        <v>86</v>
      </c>
      <c r="G105">
        <v>2.5</v>
      </c>
      <c r="H105">
        <v>1.64</v>
      </c>
      <c r="I105">
        <v>0.37</v>
      </c>
      <c r="J105">
        <v>1.42</v>
      </c>
      <c r="K105">
        <v>2.06</v>
      </c>
      <c r="L105">
        <v>0.94</v>
      </c>
      <c r="M105">
        <v>2.44</v>
      </c>
      <c r="N105">
        <v>415</v>
      </c>
      <c r="O105">
        <f t="shared" si="8"/>
        <v>1</v>
      </c>
      <c r="P105">
        <f t="shared" si="9"/>
        <v>1.3572247469046061</v>
      </c>
      <c r="Q105" t="str">
        <f t="shared" si="10"/>
        <v>V3</v>
      </c>
      <c r="R105">
        <f t="shared" si="11"/>
        <v>1</v>
      </c>
      <c r="S105" s="2">
        <f t="shared" si="12"/>
        <v>0.13782115680271453</v>
      </c>
    </row>
    <row r="106" spans="1:19" x14ac:dyDescent="0.25">
      <c r="A106" t="s">
        <v>15</v>
      </c>
      <c r="B106">
        <v>12.51</v>
      </c>
      <c r="C106">
        <v>1.73</v>
      </c>
      <c r="D106">
        <v>1.98</v>
      </c>
      <c r="E106">
        <v>20.5</v>
      </c>
      <c r="F106">
        <v>85</v>
      </c>
      <c r="G106">
        <v>2.2000000000000002</v>
      </c>
      <c r="H106">
        <v>1.92</v>
      </c>
      <c r="I106">
        <v>0.32</v>
      </c>
      <c r="J106">
        <v>1.48</v>
      </c>
      <c r="K106">
        <v>2.94</v>
      </c>
      <c r="L106">
        <v>1.04</v>
      </c>
      <c r="M106">
        <v>3.57</v>
      </c>
      <c r="N106">
        <v>672</v>
      </c>
      <c r="O106">
        <f t="shared" si="8"/>
        <v>1</v>
      </c>
      <c r="P106">
        <f t="shared" si="9"/>
        <v>0.73852271804595571</v>
      </c>
      <c r="Q106" t="str">
        <f t="shared" si="10"/>
        <v>V2</v>
      </c>
      <c r="R106">
        <f t="shared" si="11"/>
        <v>0</v>
      </c>
      <c r="S106" s="2">
        <f t="shared" si="12"/>
        <v>6.123610977428972E-2</v>
      </c>
    </row>
    <row r="107" spans="1:19" x14ac:dyDescent="0.25">
      <c r="A107" t="s">
        <v>15</v>
      </c>
      <c r="B107">
        <v>12.42</v>
      </c>
      <c r="C107">
        <v>2.5499999999999998</v>
      </c>
      <c r="D107">
        <v>2.27</v>
      </c>
      <c r="E107">
        <v>22</v>
      </c>
      <c r="F107">
        <v>90</v>
      </c>
      <c r="G107">
        <v>1.68</v>
      </c>
      <c r="H107">
        <v>1.84</v>
      </c>
      <c r="I107">
        <v>0.66</v>
      </c>
      <c r="J107">
        <v>1.42</v>
      </c>
      <c r="K107">
        <v>2.7</v>
      </c>
      <c r="L107">
        <v>0.86</v>
      </c>
      <c r="M107">
        <v>3.3</v>
      </c>
      <c r="N107">
        <v>315</v>
      </c>
      <c r="O107">
        <f t="shared" si="8"/>
        <v>1</v>
      </c>
      <c r="P107">
        <f t="shared" si="9"/>
        <v>0.96918362019476545</v>
      </c>
      <c r="Q107" t="str">
        <f t="shared" si="10"/>
        <v>V2</v>
      </c>
      <c r="R107">
        <f t="shared" si="11"/>
        <v>0</v>
      </c>
      <c r="S107" s="2">
        <f t="shared" si="12"/>
        <v>2.8218648383925851E-4</v>
      </c>
    </row>
    <row r="108" spans="1:19" x14ac:dyDescent="0.25">
      <c r="A108" t="s">
        <v>15</v>
      </c>
      <c r="B108">
        <v>12.25</v>
      </c>
      <c r="C108">
        <v>1.73</v>
      </c>
      <c r="D108">
        <v>2.12</v>
      </c>
      <c r="E108">
        <v>19</v>
      </c>
      <c r="F108">
        <v>80</v>
      </c>
      <c r="G108">
        <v>1.65</v>
      </c>
      <c r="H108">
        <v>2.0299999999999998</v>
      </c>
      <c r="I108">
        <v>0.37</v>
      </c>
      <c r="J108">
        <v>1.63</v>
      </c>
      <c r="K108">
        <v>3.4</v>
      </c>
      <c r="L108">
        <v>1</v>
      </c>
      <c r="M108">
        <v>3.17</v>
      </c>
      <c r="N108">
        <v>510</v>
      </c>
      <c r="O108">
        <f t="shared" si="8"/>
        <v>1</v>
      </c>
      <c r="P108">
        <f t="shared" si="9"/>
        <v>0.82356733861051135</v>
      </c>
      <c r="Q108" t="str">
        <f t="shared" si="10"/>
        <v>V2</v>
      </c>
      <c r="R108">
        <f t="shared" si="11"/>
        <v>0</v>
      </c>
      <c r="S108" s="2">
        <f t="shared" si="12"/>
        <v>2.6378531126913393E-2</v>
      </c>
    </row>
    <row r="109" spans="1:19" x14ac:dyDescent="0.25">
      <c r="A109" t="s">
        <v>15</v>
      </c>
      <c r="B109">
        <v>12.72</v>
      </c>
      <c r="C109">
        <v>1.75</v>
      </c>
      <c r="D109">
        <v>2.2799999999999998</v>
      </c>
      <c r="E109">
        <v>22.5</v>
      </c>
      <c r="F109">
        <v>84</v>
      </c>
      <c r="G109">
        <v>1.38</v>
      </c>
      <c r="H109">
        <v>1.76</v>
      </c>
      <c r="I109">
        <v>0.48</v>
      </c>
      <c r="J109">
        <v>1.63</v>
      </c>
      <c r="K109">
        <v>3.3</v>
      </c>
      <c r="L109">
        <v>0.88</v>
      </c>
      <c r="M109">
        <v>2.42</v>
      </c>
      <c r="N109">
        <v>488</v>
      </c>
      <c r="O109">
        <f t="shared" si="8"/>
        <v>1</v>
      </c>
      <c r="P109">
        <f t="shared" si="9"/>
        <v>1.1394515173085278</v>
      </c>
      <c r="Q109" t="str">
        <f t="shared" si="10"/>
        <v>V2</v>
      </c>
      <c r="R109">
        <f t="shared" si="11"/>
        <v>0</v>
      </c>
      <c r="S109" s="2">
        <f t="shared" si="12"/>
        <v>2.3552884340034167E-2</v>
      </c>
    </row>
    <row r="110" spans="1:19" x14ac:dyDescent="0.25">
      <c r="A110" t="s">
        <v>15</v>
      </c>
      <c r="B110">
        <v>12.22</v>
      </c>
      <c r="C110">
        <v>1.29</v>
      </c>
      <c r="D110">
        <v>1.94</v>
      </c>
      <c r="E110">
        <v>19</v>
      </c>
      <c r="F110">
        <v>92</v>
      </c>
      <c r="G110">
        <v>2.36</v>
      </c>
      <c r="H110">
        <v>2.04</v>
      </c>
      <c r="I110">
        <v>0.39</v>
      </c>
      <c r="J110">
        <v>2.08</v>
      </c>
      <c r="K110">
        <v>2.7</v>
      </c>
      <c r="L110">
        <v>0.86</v>
      </c>
      <c r="M110">
        <v>3.02</v>
      </c>
      <c r="N110">
        <v>312</v>
      </c>
      <c r="O110">
        <f t="shared" si="8"/>
        <v>1</v>
      </c>
      <c r="P110">
        <f t="shared" si="9"/>
        <v>1.0923399810730969</v>
      </c>
      <c r="Q110" t="str">
        <f t="shared" si="10"/>
        <v>V2</v>
      </c>
      <c r="R110">
        <f t="shared" si="11"/>
        <v>0</v>
      </c>
      <c r="S110" s="2">
        <f t="shared" si="12"/>
        <v>1.1312014314553368E-2</v>
      </c>
    </row>
    <row r="111" spans="1:19" x14ac:dyDescent="0.25">
      <c r="A111" t="s">
        <v>15</v>
      </c>
      <c r="B111">
        <v>11.61</v>
      </c>
      <c r="C111">
        <v>1.35</v>
      </c>
      <c r="D111">
        <v>2.7</v>
      </c>
      <c r="E111">
        <v>20</v>
      </c>
      <c r="F111">
        <v>94</v>
      </c>
      <c r="G111">
        <v>2.74</v>
      </c>
      <c r="H111">
        <v>2.92</v>
      </c>
      <c r="I111">
        <v>0.28999999999999998</v>
      </c>
      <c r="J111">
        <v>2.4900000000000002</v>
      </c>
      <c r="K111">
        <v>2.65</v>
      </c>
      <c r="L111">
        <v>0.96</v>
      </c>
      <c r="M111">
        <v>3.26</v>
      </c>
      <c r="N111">
        <v>680</v>
      </c>
      <c r="O111">
        <f t="shared" si="8"/>
        <v>1</v>
      </c>
      <c r="P111">
        <f t="shared" si="9"/>
        <v>0.52358075029545326</v>
      </c>
      <c r="Q111" t="str">
        <f t="shared" si="10"/>
        <v>V1</v>
      </c>
      <c r="R111">
        <f t="shared" si="11"/>
        <v>1</v>
      </c>
      <c r="S111" s="2">
        <f t="shared" si="12"/>
        <v>0.21381494104607032</v>
      </c>
    </row>
    <row r="112" spans="1:19" x14ac:dyDescent="0.25">
      <c r="A112" t="s">
        <v>15</v>
      </c>
      <c r="B112">
        <v>11.46</v>
      </c>
      <c r="C112">
        <v>3.74</v>
      </c>
      <c r="D112">
        <v>1.82</v>
      </c>
      <c r="E112">
        <v>19.5</v>
      </c>
      <c r="F112">
        <v>107</v>
      </c>
      <c r="G112">
        <v>3.18</v>
      </c>
      <c r="H112">
        <v>2.58</v>
      </c>
      <c r="I112">
        <v>0.24</v>
      </c>
      <c r="J112">
        <v>3.58</v>
      </c>
      <c r="K112">
        <v>2.9</v>
      </c>
      <c r="L112">
        <v>0.75</v>
      </c>
      <c r="M112">
        <v>2.81</v>
      </c>
      <c r="N112">
        <v>562</v>
      </c>
      <c r="O112">
        <f t="shared" si="8"/>
        <v>1</v>
      </c>
      <c r="P112">
        <f t="shared" si="9"/>
        <v>1.2203642570391864</v>
      </c>
      <c r="Q112" t="str">
        <f t="shared" si="10"/>
        <v>V2</v>
      </c>
      <c r="R112">
        <f t="shared" si="11"/>
        <v>0</v>
      </c>
      <c r="S112" s="2">
        <f t="shared" si="12"/>
        <v>5.4935029581709365E-2</v>
      </c>
    </row>
    <row r="113" spans="1:19" x14ac:dyDescent="0.25">
      <c r="A113" t="s">
        <v>15</v>
      </c>
      <c r="B113">
        <v>12.52</v>
      </c>
      <c r="C113">
        <v>2.4300000000000002</v>
      </c>
      <c r="D113">
        <v>2.17</v>
      </c>
      <c r="E113">
        <v>21</v>
      </c>
      <c r="F113">
        <v>88</v>
      </c>
      <c r="G113">
        <v>2.5499999999999998</v>
      </c>
      <c r="H113">
        <v>2.27</v>
      </c>
      <c r="I113">
        <v>0.26</v>
      </c>
      <c r="J113">
        <v>1.22</v>
      </c>
      <c r="K113">
        <v>2</v>
      </c>
      <c r="L113">
        <v>0.9</v>
      </c>
      <c r="M113">
        <v>2.78</v>
      </c>
      <c r="N113">
        <v>325</v>
      </c>
      <c r="O113">
        <f t="shared" si="8"/>
        <v>1</v>
      </c>
      <c r="P113">
        <f t="shared" si="9"/>
        <v>1.0833020428022904</v>
      </c>
      <c r="Q113" t="str">
        <f t="shared" si="10"/>
        <v>V2</v>
      </c>
      <c r="R113">
        <f t="shared" si="11"/>
        <v>0</v>
      </c>
      <c r="S113" s="2">
        <f t="shared" si="12"/>
        <v>9.4711854024997835E-3</v>
      </c>
    </row>
    <row r="114" spans="1:19" x14ac:dyDescent="0.25">
      <c r="A114" t="s">
        <v>15</v>
      </c>
      <c r="B114">
        <v>11.76</v>
      </c>
      <c r="C114">
        <v>2.68</v>
      </c>
      <c r="D114">
        <v>2.92</v>
      </c>
      <c r="E114">
        <v>20</v>
      </c>
      <c r="F114">
        <v>103</v>
      </c>
      <c r="G114">
        <v>1.75</v>
      </c>
      <c r="H114">
        <v>2.0299999999999998</v>
      </c>
      <c r="I114">
        <v>0.6</v>
      </c>
      <c r="J114">
        <v>1.05</v>
      </c>
      <c r="K114">
        <v>3.8</v>
      </c>
      <c r="L114">
        <v>1.23</v>
      </c>
      <c r="M114">
        <v>2.5</v>
      </c>
      <c r="N114">
        <v>607</v>
      </c>
      <c r="O114">
        <f t="shared" si="8"/>
        <v>1</v>
      </c>
      <c r="P114">
        <f t="shared" si="9"/>
        <v>0.84996482467412893</v>
      </c>
      <c r="Q114" t="str">
        <f t="shared" si="10"/>
        <v>V2</v>
      </c>
      <c r="R114">
        <f t="shared" si="11"/>
        <v>0</v>
      </c>
      <c r="S114" s="2">
        <f t="shared" si="12"/>
        <v>1.8500679430944765E-2</v>
      </c>
    </row>
    <row r="115" spans="1:19" x14ac:dyDescent="0.25">
      <c r="A115" t="s">
        <v>15</v>
      </c>
      <c r="B115">
        <v>11.41</v>
      </c>
      <c r="C115">
        <v>0.74</v>
      </c>
      <c r="D115">
        <v>2.5</v>
      </c>
      <c r="E115">
        <v>21</v>
      </c>
      <c r="F115">
        <v>88</v>
      </c>
      <c r="G115">
        <v>2.48</v>
      </c>
      <c r="H115">
        <v>2.0099999999999998</v>
      </c>
      <c r="I115">
        <v>0.42</v>
      </c>
      <c r="J115">
        <v>1.44</v>
      </c>
      <c r="K115">
        <v>3.08</v>
      </c>
      <c r="L115">
        <v>1.1000000000000001</v>
      </c>
      <c r="M115">
        <v>2.31</v>
      </c>
      <c r="N115">
        <v>434</v>
      </c>
      <c r="O115">
        <f t="shared" si="8"/>
        <v>1</v>
      </c>
      <c r="P115">
        <f t="shared" si="9"/>
        <v>1.2623131175814986</v>
      </c>
      <c r="Q115" t="str">
        <f t="shared" si="10"/>
        <v>V2</v>
      </c>
      <c r="R115">
        <f t="shared" si="11"/>
        <v>0</v>
      </c>
      <c r="S115" s="2">
        <f t="shared" si="12"/>
        <v>7.6358871413950369E-2</v>
      </c>
    </row>
    <row r="116" spans="1:19" x14ac:dyDescent="0.25">
      <c r="A116" t="s">
        <v>15</v>
      </c>
      <c r="B116">
        <v>12.08</v>
      </c>
      <c r="C116">
        <v>1.39</v>
      </c>
      <c r="D116">
        <v>2.5</v>
      </c>
      <c r="E116">
        <v>22.5</v>
      </c>
      <c r="F116">
        <v>84</v>
      </c>
      <c r="G116">
        <v>2.56</v>
      </c>
      <c r="H116">
        <v>2.29</v>
      </c>
      <c r="I116">
        <v>0.43</v>
      </c>
      <c r="J116">
        <v>1.04</v>
      </c>
      <c r="K116">
        <v>2.9</v>
      </c>
      <c r="L116">
        <v>0.93</v>
      </c>
      <c r="M116">
        <v>3.19</v>
      </c>
      <c r="N116">
        <v>385</v>
      </c>
      <c r="O116">
        <f t="shared" si="8"/>
        <v>1</v>
      </c>
      <c r="P116">
        <f t="shared" si="9"/>
        <v>0.96223839273636758</v>
      </c>
      <c r="Q116" t="str">
        <f t="shared" si="10"/>
        <v>V2</v>
      </c>
      <c r="R116">
        <f t="shared" si="11"/>
        <v>0</v>
      </c>
      <c r="S116" s="2">
        <f t="shared" si="12"/>
        <v>5.6376018591831195E-4</v>
      </c>
    </row>
    <row r="117" spans="1:19" x14ac:dyDescent="0.25">
      <c r="A117" t="s">
        <v>15</v>
      </c>
      <c r="B117">
        <v>11.03</v>
      </c>
      <c r="C117">
        <v>1.51</v>
      </c>
      <c r="D117">
        <v>2.2000000000000002</v>
      </c>
      <c r="E117">
        <v>21.5</v>
      </c>
      <c r="F117">
        <v>85</v>
      </c>
      <c r="G117">
        <v>2.46</v>
      </c>
      <c r="H117">
        <v>2.17</v>
      </c>
      <c r="I117">
        <v>0.52</v>
      </c>
      <c r="J117">
        <v>2.0099999999999998</v>
      </c>
      <c r="K117">
        <v>1.9</v>
      </c>
      <c r="L117">
        <v>1.71</v>
      </c>
      <c r="M117">
        <v>2.87</v>
      </c>
      <c r="N117">
        <v>407</v>
      </c>
      <c r="O117">
        <f t="shared" si="8"/>
        <v>1</v>
      </c>
      <c r="P117">
        <f t="shared" si="9"/>
        <v>1.0130098692335348</v>
      </c>
      <c r="Q117" t="str">
        <f t="shared" si="10"/>
        <v>V2</v>
      </c>
      <c r="R117">
        <f t="shared" si="11"/>
        <v>0</v>
      </c>
      <c r="S117" s="2">
        <f t="shared" si="12"/>
        <v>7.3050423545546446E-4</v>
      </c>
    </row>
    <row r="118" spans="1:19" x14ac:dyDescent="0.25">
      <c r="A118" t="s">
        <v>15</v>
      </c>
      <c r="B118">
        <v>11.82</v>
      </c>
      <c r="C118">
        <v>1.47</v>
      </c>
      <c r="D118">
        <v>1.99</v>
      </c>
      <c r="E118">
        <v>20.8</v>
      </c>
      <c r="F118">
        <v>86</v>
      </c>
      <c r="G118">
        <v>1.98</v>
      </c>
      <c r="H118">
        <v>1.6</v>
      </c>
      <c r="I118">
        <v>0.3</v>
      </c>
      <c r="J118">
        <v>1.53</v>
      </c>
      <c r="K118">
        <v>1.95</v>
      </c>
      <c r="L118">
        <v>0.95</v>
      </c>
      <c r="M118">
        <v>3.33</v>
      </c>
      <c r="N118">
        <v>495</v>
      </c>
      <c r="O118">
        <f t="shared" si="8"/>
        <v>1</v>
      </c>
      <c r="P118">
        <f t="shared" si="9"/>
        <v>1.0443230799656682</v>
      </c>
      <c r="Q118" t="str">
        <f t="shared" si="10"/>
        <v>V2</v>
      </c>
      <c r="R118">
        <f t="shared" si="11"/>
        <v>0</v>
      </c>
      <c r="S118" s="2">
        <f t="shared" si="12"/>
        <v>3.4036784172263024E-3</v>
      </c>
    </row>
    <row r="119" spans="1:19" x14ac:dyDescent="0.25">
      <c r="A119" t="s">
        <v>15</v>
      </c>
      <c r="B119">
        <v>12.42</v>
      </c>
      <c r="C119">
        <v>1.61</v>
      </c>
      <c r="D119">
        <v>2.19</v>
      </c>
      <c r="E119">
        <v>22.5</v>
      </c>
      <c r="F119">
        <v>108</v>
      </c>
      <c r="G119">
        <v>2</v>
      </c>
      <c r="H119">
        <v>2.09</v>
      </c>
      <c r="I119">
        <v>0.34</v>
      </c>
      <c r="J119">
        <v>1.61</v>
      </c>
      <c r="K119">
        <v>2.06</v>
      </c>
      <c r="L119">
        <v>1.06</v>
      </c>
      <c r="M119">
        <v>2.96</v>
      </c>
      <c r="N119">
        <v>345</v>
      </c>
      <c r="O119">
        <f t="shared" si="8"/>
        <v>1</v>
      </c>
      <c r="P119">
        <f t="shared" si="9"/>
        <v>1.0140285284265018</v>
      </c>
      <c r="Q119" t="str">
        <f t="shared" si="10"/>
        <v>V2</v>
      </c>
      <c r="R119">
        <f t="shared" si="11"/>
        <v>0</v>
      </c>
      <c r="S119" s="2">
        <f t="shared" si="12"/>
        <v>7.8660622115458577E-4</v>
      </c>
    </row>
    <row r="120" spans="1:19" x14ac:dyDescent="0.25">
      <c r="A120" t="s">
        <v>15</v>
      </c>
      <c r="B120">
        <v>12.77</v>
      </c>
      <c r="C120">
        <v>3.43</v>
      </c>
      <c r="D120">
        <v>1.98</v>
      </c>
      <c r="E120">
        <v>16</v>
      </c>
      <c r="F120">
        <v>80</v>
      </c>
      <c r="G120">
        <v>1.63</v>
      </c>
      <c r="H120">
        <v>1.25</v>
      </c>
      <c r="I120">
        <v>0.43</v>
      </c>
      <c r="J120">
        <v>0.83</v>
      </c>
      <c r="K120">
        <v>3.4</v>
      </c>
      <c r="L120">
        <v>0.7</v>
      </c>
      <c r="M120">
        <v>2.12</v>
      </c>
      <c r="N120">
        <v>372</v>
      </c>
      <c r="O120">
        <f t="shared" si="8"/>
        <v>1</v>
      </c>
      <c r="P120">
        <f t="shared" si="9"/>
        <v>1.3782231311348219</v>
      </c>
      <c r="Q120" t="str">
        <f t="shared" si="10"/>
        <v>V3</v>
      </c>
      <c r="R120">
        <f t="shared" si="11"/>
        <v>1</v>
      </c>
      <c r="S120" s="2">
        <f t="shared" si="12"/>
        <v>0.15385308347764218</v>
      </c>
    </row>
    <row r="121" spans="1:19" x14ac:dyDescent="0.25">
      <c r="A121" t="s">
        <v>15</v>
      </c>
      <c r="B121">
        <v>12</v>
      </c>
      <c r="C121">
        <v>3.43</v>
      </c>
      <c r="D121">
        <v>2</v>
      </c>
      <c r="E121">
        <v>19</v>
      </c>
      <c r="F121">
        <v>87</v>
      </c>
      <c r="G121">
        <v>2</v>
      </c>
      <c r="H121">
        <v>1.64</v>
      </c>
      <c r="I121">
        <v>0.37</v>
      </c>
      <c r="J121">
        <v>1.87</v>
      </c>
      <c r="K121">
        <v>1.28</v>
      </c>
      <c r="L121">
        <v>0.93</v>
      </c>
      <c r="M121">
        <v>3.05</v>
      </c>
      <c r="N121">
        <v>564</v>
      </c>
      <c r="O121">
        <f t="shared" si="8"/>
        <v>1</v>
      </c>
      <c r="P121">
        <f t="shared" si="9"/>
        <v>0.96836671152358234</v>
      </c>
      <c r="Q121" t="str">
        <f t="shared" si="10"/>
        <v>V2</v>
      </c>
      <c r="R121">
        <f t="shared" si="11"/>
        <v>0</v>
      </c>
      <c r="S121" s="2">
        <f t="shared" si="12"/>
        <v>3.1029935259376093E-4</v>
      </c>
    </row>
    <row r="122" spans="1:19" x14ac:dyDescent="0.25">
      <c r="A122" t="s">
        <v>15</v>
      </c>
      <c r="B122">
        <v>11.45</v>
      </c>
      <c r="C122">
        <v>2.4</v>
      </c>
      <c r="D122">
        <v>2.42</v>
      </c>
      <c r="E122">
        <v>20</v>
      </c>
      <c r="F122">
        <v>96</v>
      </c>
      <c r="G122">
        <v>2.9</v>
      </c>
      <c r="H122">
        <v>2.79</v>
      </c>
      <c r="I122">
        <v>0.32</v>
      </c>
      <c r="J122">
        <v>1.83</v>
      </c>
      <c r="K122">
        <v>3.25</v>
      </c>
      <c r="L122">
        <v>0.8</v>
      </c>
      <c r="M122">
        <v>3.39</v>
      </c>
      <c r="N122">
        <v>625</v>
      </c>
      <c r="O122">
        <f t="shared" si="8"/>
        <v>1</v>
      </c>
      <c r="P122">
        <f t="shared" si="9"/>
        <v>0.72372767085360312</v>
      </c>
      <c r="Q122" t="str">
        <f t="shared" si="10"/>
        <v>V2</v>
      </c>
      <c r="R122">
        <f t="shared" si="11"/>
        <v>0</v>
      </c>
      <c r="S122" s="2">
        <f t="shared" si="12"/>
        <v>6.8777347515174808E-2</v>
      </c>
    </row>
    <row r="123" spans="1:19" x14ac:dyDescent="0.25">
      <c r="A123" t="s">
        <v>15</v>
      </c>
      <c r="B123">
        <v>11.56</v>
      </c>
      <c r="C123">
        <v>2.0499999999999998</v>
      </c>
      <c r="D123">
        <v>3.23</v>
      </c>
      <c r="E123">
        <v>28.5</v>
      </c>
      <c r="F123">
        <v>119</v>
      </c>
      <c r="G123">
        <v>3.18</v>
      </c>
      <c r="H123">
        <v>5.08</v>
      </c>
      <c r="I123">
        <v>0.47</v>
      </c>
      <c r="J123">
        <v>1.87</v>
      </c>
      <c r="K123">
        <v>6</v>
      </c>
      <c r="L123">
        <v>0.93</v>
      </c>
      <c r="M123">
        <v>3.69</v>
      </c>
      <c r="N123">
        <v>465</v>
      </c>
      <c r="O123">
        <f t="shared" si="8"/>
        <v>1</v>
      </c>
      <c r="P123">
        <f t="shared" si="9"/>
        <v>0.27088357246122108</v>
      </c>
      <c r="Q123" t="str">
        <f t="shared" si="10"/>
        <v>V1</v>
      </c>
      <c r="R123">
        <f t="shared" si="11"/>
        <v>1</v>
      </c>
      <c r="S123" s="2">
        <f t="shared" si="12"/>
        <v>0.51136580022204503</v>
      </c>
    </row>
    <row r="124" spans="1:19" x14ac:dyDescent="0.25">
      <c r="A124" t="s">
        <v>15</v>
      </c>
      <c r="B124">
        <v>12.42</v>
      </c>
      <c r="C124">
        <v>4.43</v>
      </c>
      <c r="D124">
        <v>2.73</v>
      </c>
      <c r="E124">
        <v>26.5</v>
      </c>
      <c r="F124">
        <v>102</v>
      </c>
      <c r="G124">
        <v>2.2000000000000002</v>
      </c>
      <c r="H124">
        <v>2.13</v>
      </c>
      <c r="I124">
        <v>0.43</v>
      </c>
      <c r="J124">
        <v>1.71</v>
      </c>
      <c r="K124">
        <v>2.08</v>
      </c>
      <c r="L124">
        <v>0.92</v>
      </c>
      <c r="M124">
        <v>3.12</v>
      </c>
      <c r="N124">
        <v>365</v>
      </c>
      <c r="O124">
        <f t="shared" si="8"/>
        <v>1</v>
      </c>
      <c r="P124">
        <f t="shared" si="9"/>
        <v>1.137015180004004</v>
      </c>
      <c r="Q124" t="str">
        <f t="shared" si="10"/>
        <v>V2</v>
      </c>
      <c r="R124">
        <f t="shared" si="11"/>
        <v>0</v>
      </c>
      <c r="S124" s="2">
        <f t="shared" si="12"/>
        <v>2.2811013192639725E-2</v>
      </c>
    </row>
    <row r="125" spans="1:19" x14ac:dyDescent="0.25">
      <c r="A125" t="s">
        <v>15</v>
      </c>
      <c r="B125">
        <v>13.05</v>
      </c>
      <c r="C125">
        <v>5.8</v>
      </c>
      <c r="D125">
        <v>2.13</v>
      </c>
      <c r="E125">
        <v>21.5</v>
      </c>
      <c r="F125">
        <v>86</v>
      </c>
      <c r="G125">
        <v>2.62</v>
      </c>
      <c r="H125">
        <v>2.65</v>
      </c>
      <c r="I125">
        <v>0.3</v>
      </c>
      <c r="J125">
        <v>2.0099999999999998</v>
      </c>
      <c r="K125">
        <v>2.6</v>
      </c>
      <c r="L125">
        <v>0.73</v>
      </c>
      <c r="M125">
        <v>3.1</v>
      </c>
      <c r="N125">
        <v>380</v>
      </c>
      <c r="O125">
        <f t="shared" si="8"/>
        <v>1</v>
      </c>
      <c r="P125">
        <f t="shared" si="9"/>
        <v>0.98312740033434398</v>
      </c>
      <c r="Q125" t="str">
        <f t="shared" si="10"/>
        <v>V2</v>
      </c>
      <c r="R125">
        <f t="shared" si="11"/>
        <v>0</v>
      </c>
      <c r="S125" s="2">
        <f t="shared" si="12"/>
        <v>8.1488955491129712E-6</v>
      </c>
    </row>
    <row r="126" spans="1:19" x14ac:dyDescent="0.25">
      <c r="A126" t="s">
        <v>15</v>
      </c>
      <c r="B126">
        <v>11.87</v>
      </c>
      <c r="C126">
        <v>4.3099999999999996</v>
      </c>
      <c r="D126">
        <v>2.39</v>
      </c>
      <c r="E126">
        <v>21</v>
      </c>
      <c r="F126">
        <v>82</v>
      </c>
      <c r="G126">
        <v>2.86</v>
      </c>
      <c r="H126">
        <v>3.03</v>
      </c>
      <c r="I126">
        <v>0.21</v>
      </c>
      <c r="J126">
        <v>2.91</v>
      </c>
      <c r="K126">
        <v>2.8</v>
      </c>
      <c r="L126">
        <v>0.75</v>
      </c>
      <c r="M126">
        <v>3.64</v>
      </c>
      <c r="N126">
        <v>380</v>
      </c>
      <c r="O126">
        <f t="shared" si="8"/>
        <v>1</v>
      </c>
      <c r="P126">
        <f t="shared" si="9"/>
        <v>0.84181775392333336</v>
      </c>
      <c r="Q126" t="str">
        <f t="shared" si="10"/>
        <v>V2</v>
      </c>
      <c r="R126">
        <f t="shared" si="11"/>
        <v>0</v>
      </c>
      <c r="S126" s="2">
        <f t="shared" si="12"/>
        <v>2.0783337740244288E-2</v>
      </c>
    </row>
    <row r="127" spans="1:19" x14ac:dyDescent="0.25">
      <c r="A127" t="s">
        <v>15</v>
      </c>
      <c r="B127">
        <v>12.07</v>
      </c>
      <c r="C127">
        <v>2.16</v>
      </c>
      <c r="D127">
        <v>2.17</v>
      </c>
      <c r="E127">
        <v>21</v>
      </c>
      <c r="F127">
        <v>85</v>
      </c>
      <c r="G127">
        <v>2.6</v>
      </c>
      <c r="H127">
        <v>2.65</v>
      </c>
      <c r="I127">
        <v>0.37</v>
      </c>
      <c r="J127">
        <v>1.35</v>
      </c>
      <c r="K127">
        <v>2.76</v>
      </c>
      <c r="L127">
        <v>0.86</v>
      </c>
      <c r="M127">
        <v>3.28</v>
      </c>
      <c r="N127">
        <v>378</v>
      </c>
      <c r="O127">
        <f t="shared" si="8"/>
        <v>1</v>
      </c>
      <c r="P127">
        <f t="shared" si="9"/>
        <v>0.85797482745632125</v>
      </c>
      <c r="Q127" t="str">
        <f t="shared" si="10"/>
        <v>V2</v>
      </c>
      <c r="R127">
        <f t="shared" si="11"/>
        <v>0</v>
      </c>
      <c r="S127" s="2">
        <f t="shared" si="12"/>
        <v>1.6385843231373425E-2</v>
      </c>
    </row>
    <row r="128" spans="1:19" x14ac:dyDescent="0.25">
      <c r="A128" t="s">
        <v>15</v>
      </c>
      <c r="B128">
        <v>12.43</v>
      </c>
      <c r="C128">
        <v>1.53</v>
      </c>
      <c r="D128">
        <v>2.29</v>
      </c>
      <c r="E128">
        <v>21.5</v>
      </c>
      <c r="F128">
        <v>86</v>
      </c>
      <c r="G128">
        <v>2.74</v>
      </c>
      <c r="H128">
        <v>3.15</v>
      </c>
      <c r="I128">
        <v>0.39</v>
      </c>
      <c r="J128">
        <v>1.77</v>
      </c>
      <c r="K128">
        <v>3.94</v>
      </c>
      <c r="L128">
        <v>0.69</v>
      </c>
      <c r="M128">
        <v>2.84</v>
      </c>
      <c r="N128">
        <v>352</v>
      </c>
      <c r="O128">
        <f t="shared" si="8"/>
        <v>1</v>
      </c>
      <c r="P128">
        <f t="shared" si="9"/>
        <v>0.89458751388420987</v>
      </c>
      <c r="Q128" t="str">
        <f t="shared" si="10"/>
        <v>V2</v>
      </c>
      <c r="R128">
        <f t="shared" si="11"/>
        <v>0</v>
      </c>
      <c r="S128" s="2">
        <f t="shared" si="12"/>
        <v>8.3529570964701368E-3</v>
      </c>
    </row>
    <row r="129" spans="1:19" x14ac:dyDescent="0.25">
      <c r="A129" t="s">
        <v>15</v>
      </c>
      <c r="B129">
        <v>11.79</v>
      </c>
      <c r="C129">
        <v>2.13</v>
      </c>
      <c r="D129">
        <v>2.78</v>
      </c>
      <c r="E129">
        <v>28.5</v>
      </c>
      <c r="F129">
        <v>92</v>
      </c>
      <c r="G129">
        <v>2.13</v>
      </c>
      <c r="H129">
        <v>2.2400000000000002</v>
      </c>
      <c r="I129">
        <v>0.57999999999999996</v>
      </c>
      <c r="J129">
        <v>1.76</v>
      </c>
      <c r="K129">
        <v>3</v>
      </c>
      <c r="L129">
        <v>0.97</v>
      </c>
      <c r="M129">
        <v>2.44</v>
      </c>
      <c r="N129">
        <v>466</v>
      </c>
      <c r="O129">
        <f t="shared" si="8"/>
        <v>1</v>
      </c>
      <c r="P129">
        <f t="shared" si="9"/>
        <v>1.298827783843187</v>
      </c>
      <c r="Q129" t="str">
        <f t="shared" si="10"/>
        <v>V2</v>
      </c>
      <c r="R129">
        <f t="shared" si="11"/>
        <v>0</v>
      </c>
      <c r="S129" s="2">
        <f t="shared" si="12"/>
        <v>9.7872467339289837E-2</v>
      </c>
    </row>
    <row r="130" spans="1:19" x14ac:dyDescent="0.25">
      <c r="A130" t="s">
        <v>15</v>
      </c>
      <c r="B130">
        <v>12.37</v>
      </c>
      <c r="C130">
        <v>1.63</v>
      </c>
      <c r="D130">
        <v>2.2999999999999998</v>
      </c>
      <c r="E130">
        <v>24.5</v>
      </c>
      <c r="F130">
        <v>88</v>
      </c>
      <c r="G130">
        <v>2.2200000000000002</v>
      </c>
      <c r="H130">
        <v>2.4500000000000002</v>
      </c>
      <c r="I130">
        <v>0.4</v>
      </c>
      <c r="J130">
        <v>1.9</v>
      </c>
      <c r="K130">
        <v>2.12</v>
      </c>
      <c r="L130">
        <v>0.89</v>
      </c>
      <c r="M130">
        <v>2.78</v>
      </c>
      <c r="N130">
        <v>342</v>
      </c>
      <c r="O130">
        <f t="shared" si="8"/>
        <v>1</v>
      </c>
      <c r="P130">
        <f t="shared" si="9"/>
        <v>1.065162113624857</v>
      </c>
      <c r="Q130" t="str">
        <f t="shared" si="10"/>
        <v>V2</v>
      </c>
      <c r="R130">
        <f t="shared" si="11"/>
        <v>0</v>
      </c>
      <c r="S130" s="2">
        <f t="shared" si="12"/>
        <v>6.2694860583165464E-3</v>
      </c>
    </row>
    <row r="131" spans="1:19" x14ac:dyDescent="0.25">
      <c r="A131" t="s">
        <v>15</v>
      </c>
      <c r="B131">
        <v>12.04</v>
      </c>
      <c r="C131">
        <v>4.3</v>
      </c>
      <c r="D131">
        <v>2.38</v>
      </c>
      <c r="E131">
        <v>22</v>
      </c>
      <c r="F131">
        <v>80</v>
      </c>
      <c r="G131">
        <v>2.1</v>
      </c>
      <c r="H131">
        <v>1.75</v>
      </c>
      <c r="I131">
        <v>0.42</v>
      </c>
      <c r="J131">
        <v>1.35</v>
      </c>
      <c r="K131">
        <v>2.6</v>
      </c>
      <c r="L131">
        <v>0.79</v>
      </c>
      <c r="M131">
        <v>2.57</v>
      </c>
      <c r="N131">
        <v>580</v>
      </c>
      <c r="O131">
        <f t="shared" ref="O131:O179" si="13">IF(A131=V$2,U$2,IF(A131=V$3,U$3,U$4))</f>
        <v>1</v>
      </c>
      <c r="P131">
        <f t="shared" ref="P131:P179" si="14">MMULT(B131:N131, W$10:W$22)+W$9</f>
        <v>1.2334323270388787</v>
      </c>
      <c r="Q131" t="str">
        <f t="shared" ref="Q131:Q179" si="15">IF(P131&lt;W$28,V$2,IF(P131&lt;W$29,V$3,V$4))</f>
        <v>V2</v>
      </c>
      <c r="R131">
        <f t="shared" ref="R131:R179" si="16">IF(Q131=A131, 0, 1)</f>
        <v>0</v>
      </c>
      <c r="S131" s="2">
        <f t="shared" ref="S131:S179" si="17">IF(O131=U$2,(P131-U$28)^2,IF(O131=U$3,(P131-U$29)^2,(P131-U$30)^2))</f>
        <v>6.1231650803061317E-2</v>
      </c>
    </row>
    <row r="132" spans="1:19" x14ac:dyDescent="0.25">
      <c r="A132" t="s">
        <v>16</v>
      </c>
      <c r="B132">
        <v>12.86</v>
      </c>
      <c r="C132">
        <v>1.35</v>
      </c>
      <c r="D132">
        <v>2.3199999999999998</v>
      </c>
      <c r="E132">
        <v>18</v>
      </c>
      <c r="F132">
        <v>122</v>
      </c>
      <c r="G132">
        <v>1.51</v>
      </c>
      <c r="H132">
        <v>1.25</v>
      </c>
      <c r="I132">
        <v>0.21</v>
      </c>
      <c r="J132">
        <v>0.94</v>
      </c>
      <c r="K132">
        <v>4.0999999999999996</v>
      </c>
      <c r="L132">
        <v>0.76</v>
      </c>
      <c r="M132">
        <v>1.29</v>
      </c>
      <c r="N132">
        <v>630</v>
      </c>
      <c r="O132">
        <f t="shared" si="13"/>
        <v>2</v>
      </c>
      <c r="P132">
        <f t="shared" si="14"/>
        <v>1.4545761984214942</v>
      </c>
      <c r="Q132" t="str">
        <f t="shared" si="15"/>
        <v>V3</v>
      </c>
      <c r="R132">
        <f t="shared" si="16"/>
        <v>0</v>
      </c>
      <c r="S132" s="2">
        <f t="shared" si="17"/>
        <v>0.1981491191785017</v>
      </c>
    </row>
    <row r="133" spans="1:19" x14ac:dyDescent="0.25">
      <c r="A133" t="s">
        <v>16</v>
      </c>
      <c r="B133">
        <v>12.88</v>
      </c>
      <c r="C133">
        <v>2.99</v>
      </c>
      <c r="D133">
        <v>2.4</v>
      </c>
      <c r="E133">
        <v>20</v>
      </c>
      <c r="F133">
        <v>104</v>
      </c>
      <c r="G133">
        <v>1.3</v>
      </c>
      <c r="H133">
        <v>1.22</v>
      </c>
      <c r="I133">
        <v>0.24</v>
      </c>
      <c r="J133">
        <v>0.83</v>
      </c>
      <c r="K133">
        <v>5.4</v>
      </c>
      <c r="L133">
        <v>0.74</v>
      </c>
      <c r="M133">
        <v>1.42</v>
      </c>
      <c r="N133">
        <v>530</v>
      </c>
      <c r="O133">
        <f t="shared" si="13"/>
        <v>2</v>
      </c>
      <c r="P133">
        <f t="shared" si="14"/>
        <v>1.6820906751957818</v>
      </c>
      <c r="Q133" t="str">
        <f t="shared" si="15"/>
        <v>V3</v>
      </c>
      <c r="R133">
        <f t="shared" si="16"/>
        <v>0</v>
      </c>
      <c r="S133" s="2">
        <f t="shared" si="17"/>
        <v>4.7360623707203904E-2</v>
      </c>
    </row>
    <row r="134" spans="1:19" x14ac:dyDescent="0.25">
      <c r="A134" t="s">
        <v>16</v>
      </c>
      <c r="B134">
        <v>12.81</v>
      </c>
      <c r="C134">
        <v>2.31</v>
      </c>
      <c r="D134">
        <v>2.4</v>
      </c>
      <c r="E134">
        <v>24</v>
      </c>
      <c r="F134">
        <v>98</v>
      </c>
      <c r="G134">
        <v>1.1499999999999999</v>
      </c>
      <c r="H134">
        <v>1.0900000000000001</v>
      </c>
      <c r="I134">
        <v>0.27</v>
      </c>
      <c r="J134">
        <v>0.83</v>
      </c>
      <c r="K134">
        <v>5.7</v>
      </c>
      <c r="L134">
        <v>0.66</v>
      </c>
      <c r="M134">
        <v>1.36</v>
      </c>
      <c r="N134">
        <v>560</v>
      </c>
      <c r="O134">
        <f t="shared" si="13"/>
        <v>2</v>
      </c>
      <c r="P134">
        <f t="shared" si="14"/>
        <v>1.8795750917651115</v>
      </c>
      <c r="Q134" t="str">
        <f t="shared" si="15"/>
        <v>V3</v>
      </c>
      <c r="R134">
        <f t="shared" si="16"/>
        <v>0</v>
      </c>
      <c r="S134" s="2">
        <f t="shared" si="17"/>
        <v>4.0564153523457876E-4</v>
      </c>
    </row>
    <row r="135" spans="1:19" x14ac:dyDescent="0.25">
      <c r="A135" t="s">
        <v>16</v>
      </c>
      <c r="B135">
        <v>12.7</v>
      </c>
      <c r="C135">
        <v>3.55</v>
      </c>
      <c r="D135">
        <v>2.36</v>
      </c>
      <c r="E135">
        <v>21.5</v>
      </c>
      <c r="F135">
        <v>106</v>
      </c>
      <c r="G135">
        <v>1.7</v>
      </c>
      <c r="H135">
        <v>1.2</v>
      </c>
      <c r="I135">
        <v>0.17</v>
      </c>
      <c r="J135">
        <v>0.84</v>
      </c>
      <c r="K135">
        <v>5</v>
      </c>
      <c r="L135">
        <v>0.78</v>
      </c>
      <c r="M135">
        <v>1.29</v>
      </c>
      <c r="N135">
        <v>600</v>
      </c>
      <c r="O135">
        <f t="shared" si="13"/>
        <v>2</v>
      </c>
      <c r="P135">
        <f t="shared" si="14"/>
        <v>1.8214118060499915</v>
      </c>
      <c r="Q135" t="str">
        <f t="shared" si="15"/>
        <v>V3</v>
      </c>
      <c r="R135">
        <f t="shared" si="16"/>
        <v>0</v>
      </c>
      <c r="S135" s="2">
        <f t="shared" si="17"/>
        <v>6.1314898359928613E-3</v>
      </c>
    </row>
    <row r="136" spans="1:19" x14ac:dyDescent="0.25">
      <c r="A136" t="s">
        <v>16</v>
      </c>
      <c r="B136">
        <v>12.51</v>
      </c>
      <c r="C136">
        <v>1.24</v>
      </c>
      <c r="D136">
        <v>2.25</v>
      </c>
      <c r="E136">
        <v>17.5</v>
      </c>
      <c r="F136">
        <v>85</v>
      </c>
      <c r="G136">
        <v>2</v>
      </c>
      <c r="H136">
        <v>0.57999999999999996</v>
      </c>
      <c r="I136">
        <v>0.6</v>
      </c>
      <c r="J136">
        <v>1.25</v>
      </c>
      <c r="K136">
        <v>5.45</v>
      </c>
      <c r="L136">
        <v>0.75</v>
      </c>
      <c r="M136">
        <v>1.51</v>
      </c>
      <c r="N136">
        <v>650</v>
      </c>
      <c r="O136">
        <f t="shared" si="13"/>
        <v>2</v>
      </c>
      <c r="P136">
        <f t="shared" si="14"/>
        <v>1.7450161667329296</v>
      </c>
      <c r="Q136" t="str">
        <f t="shared" si="15"/>
        <v>V3</v>
      </c>
      <c r="R136">
        <f t="shared" si="16"/>
        <v>0</v>
      </c>
      <c r="S136" s="2">
        <f t="shared" si="17"/>
        <v>2.3931925892572752E-2</v>
      </c>
    </row>
    <row r="137" spans="1:19" x14ac:dyDescent="0.25">
      <c r="A137" t="s">
        <v>16</v>
      </c>
      <c r="B137">
        <v>12.6</v>
      </c>
      <c r="C137">
        <v>2.46</v>
      </c>
      <c r="D137">
        <v>2.2000000000000002</v>
      </c>
      <c r="E137">
        <v>18.5</v>
      </c>
      <c r="F137">
        <v>94</v>
      </c>
      <c r="G137">
        <v>1.62</v>
      </c>
      <c r="H137">
        <v>0.66</v>
      </c>
      <c r="I137">
        <v>0.63</v>
      </c>
      <c r="J137">
        <v>0.94</v>
      </c>
      <c r="K137">
        <v>7.1</v>
      </c>
      <c r="L137">
        <v>0.73</v>
      </c>
      <c r="M137">
        <v>1.58</v>
      </c>
      <c r="N137">
        <v>695</v>
      </c>
      <c r="O137">
        <f t="shared" si="13"/>
        <v>2</v>
      </c>
      <c r="P137">
        <f t="shared" si="14"/>
        <v>1.7855400074629089</v>
      </c>
      <c r="Q137" t="str">
        <f t="shared" si="15"/>
        <v>V3</v>
      </c>
      <c r="R137">
        <f t="shared" si="16"/>
        <v>0</v>
      </c>
      <c r="S137" s="2">
        <f t="shared" si="17"/>
        <v>1.3036074226426568E-2</v>
      </c>
    </row>
    <row r="138" spans="1:19" x14ac:dyDescent="0.25">
      <c r="A138" t="s">
        <v>16</v>
      </c>
      <c r="B138">
        <v>12.25</v>
      </c>
      <c r="C138">
        <v>4.72</v>
      </c>
      <c r="D138">
        <v>2.54</v>
      </c>
      <c r="E138">
        <v>21</v>
      </c>
      <c r="F138">
        <v>89</v>
      </c>
      <c r="G138">
        <v>1.38</v>
      </c>
      <c r="H138">
        <v>0.47</v>
      </c>
      <c r="I138">
        <v>0.53</v>
      </c>
      <c r="J138">
        <v>0.8</v>
      </c>
      <c r="K138">
        <v>3.85</v>
      </c>
      <c r="L138">
        <v>0.75</v>
      </c>
      <c r="M138">
        <v>1.27</v>
      </c>
      <c r="N138">
        <v>720</v>
      </c>
      <c r="O138">
        <f t="shared" si="13"/>
        <v>2</v>
      </c>
      <c r="P138">
        <f t="shared" si="14"/>
        <v>1.82463565270734</v>
      </c>
      <c r="Q138" t="str">
        <f t="shared" si="15"/>
        <v>V3</v>
      </c>
      <c r="R138">
        <f t="shared" si="16"/>
        <v>0</v>
      </c>
      <c r="S138" s="2">
        <f t="shared" si="17"/>
        <v>5.6370039402731083E-3</v>
      </c>
    </row>
    <row r="139" spans="1:19" x14ac:dyDescent="0.25">
      <c r="A139" t="s">
        <v>16</v>
      </c>
      <c r="B139">
        <v>12.53</v>
      </c>
      <c r="C139">
        <v>5.51</v>
      </c>
      <c r="D139">
        <v>2.64</v>
      </c>
      <c r="E139">
        <v>25</v>
      </c>
      <c r="F139">
        <v>96</v>
      </c>
      <c r="G139">
        <v>1.79</v>
      </c>
      <c r="H139">
        <v>0.6</v>
      </c>
      <c r="I139">
        <v>0.63</v>
      </c>
      <c r="J139">
        <v>1.1000000000000001</v>
      </c>
      <c r="K139">
        <v>5</v>
      </c>
      <c r="L139">
        <v>0.82</v>
      </c>
      <c r="M139">
        <v>1.69</v>
      </c>
      <c r="N139">
        <v>515</v>
      </c>
      <c r="O139">
        <f t="shared" si="13"/>
        <v>2</v>
      </c>
      <c r="P139">
        <f t="shared" si="14"/>
        <v>2.0558943339054196</v>
      </c>
      <c r="Q139" t="str">
        <f t="shared" si="15"/>
        <v>V3</v>
      </c>
      <c r="R139">
        <f t="shared" si="16"/>
        <v>0</v>
      </c>
      <c r="S139" s="2">
        <f t="shared" si="17"/>
        <v>2.4391785577406518E-2</v>
      </c>
    </row>
    <row r="140" spans="1:19" x14ac:dyDescent="0.25">
      <c r="A140" t="s">
        <v>16</v>
      </c>
      <c r="B140">
        <v>13.49</v>
      </c>
      <c r="C140">
        <v>3.59</v>
      </c>
      <c r="D140">
        <v>2.19</v>
      </c>
      <c r="E140">
        <v>19.5</v>
      </c>
      <c r="F140">
        <v>88</v>
      </c>
      <c r="G140">
        <v>1.62</v>
      </c>
      <c r="H140">
        <v>0.48</v>
      </c>
      <c r="I140">
        <v>0.57999999999999996</v>
      </c>
      <c r="J140">
        <v>0.88</v>
      </c>
      <c r="K140">
        <v>5.7</v>
      </c>
      <c r="L140">
        <v>0.81</v>
      </c>
      <c r="M140">
        <v>1.82</v>
      </c>
      <c r="N140">
        <v>580</v>
      </c>
      <c r="O140">
        <f t="shared" si="13"/>
        <v>2</v>
      </c>
      <c r="P140">
        <f t="shared" si="14"/>
        <v>1.7376259871083095</v>
      </c>
      <c r="Q140" t="str">
        <f t="shared" si="15"/>
        <v>V3</v>
      </c>
      <c r="R140">
        <f t="shared" si="16"/>
        <v>0</v>
      </c>
      <c r="S140" s="2">
        <f t="shared" si="17"/>
        <v>2.6273054383718721E-2</v>
      </c>
    </row>
    <row r="141" spans="1:19" x14ac:dyDescent="0.25">
      <c r="A141" t="s">
        <v>16</v>
      </c>
      <c r="B141">
        <v>12.84</v>
      </c>
      <c r="C141">
        <v>2.96</v>
      </c>
      <c r="D141">
        <v>2.61</v>
      </c>
      <c r="E141">
        <v>24</v>
      </c>
      <c r="F141">
        <v>101</v>
      </c>
      <c r="G141">
        <v>2.3199999999999998</v>
      </c>
      <c r="H141">
        <v>0.6</v>
      </c>
      <c r="I141">
        <v>0.53</v>
      </c>
      <c r="J141">
        <v>0.81</v>
      </c>
      <c r="K141">
        <v>4.92</v>
      </c>
      <c r="L141">
        <v>0.89</v>
      </c>
      <c r="M141">
        <v>2.15</v>
      </c>
      <c r="N141">
        <v>590</v>
      </c>
      <c r="O141">
        <f t="shared" si="13"/>
        <v>2</v>
      </c>
      <c r="P141">
        <f t="shared" si="14"/>
        <v>1.8069567999205967</v>
      </c>
      <c r="Q141" t="str">
        <f t="shared" si="15"/>
        <v>V3</v>
      </c>
      <c r="R141">
        <f t="shared" si="16"/>
        <v>0</v>
      </c>
      <c r="S141" s="2">
        <f t="shared" si="17"/>
        <v>8.6042017314015631E-3</v>
      </c>
    </row>
    <row r="142" spans="1:19" x14ac:dyDescent="0.25">
      <c r="A142" t="s">
        <v>16</v>
      </c>
      <c r="B142">
        <v>12.93</v>
      </c>
      <c r="C142">
        <v>2.81</v>
      </c>
      <c r="D142">
        <v>2.7</v>
      </c>
      <c r="E142">
        <v>21</v>
      </c>
      <c r="F142">
        <v>96</v>
      </c>
      <c r="G142">
        <v>1.54</v>
      </c>
      <c r="H142">
        <v>0.5</v>
      </c>
      <c r="I142">
        <v>0.53</v>
      </c>
      <c r="J142">
        <v>0.75</v>
      </c>
      <c r="K142">
        <v>4.5999999999999996</v>
      </c>
      <c r="L142">
        <v>0.77</v>
      </c>
      <c r="M142">
        <v>2.31</v>
      </c>
      <c r="N142">
        <v>600</v>
      </c>
      <c r="O142">
        <f t="shared" si="13"/>
        <v>2</v>
      </c>
      <c r="P142">
        <f t="shared" si="14"/>
        <v>1.5272146842513303</v>
      </c>
      <c r="Q142" t="str">
        <f t="shared" si="15"/>
        <v>V3</v>
      </c>
      <c r="R142">
        <f t="shared" si="16"/>
        <v>0</v>
      </c>
      <c r="S142" s="2">
        <f t="shared" si="17"/>
        <v>0.13875695929700593</v>
      </c>
    </row>
    <row r="143" spans="1:19" x14ac:dyDescent="0.25">
      <c r="A143" t="s">
        <v>16</v>
      </c>
      <c r="B143">
        <v>13.36</v>
      </c>
      <c r="C143">
        <v>2.56</v>
      </c>
      <c r="D143">
        <v>2.35</v>
      </c>
      <c r="E143">
        <v>20</v>
      </c>
      <c r="F143">
        <v>89</v>
      </c>
      <c r="G143">
        <v>1.4</v>
      </c>
      <c r="H143">
        <v>0.5</v>
      </c>
      <c r="I143">
        <v>0.37</v>
      </c>
      <c r="J143">
        <v>0.64</v>
      </c>
      <c r="K143">
        <v>5.6</v>
      </c>
      <c r="L143">
        <v>0.7</v>
      </c>
      <c r="M143">
        <v>2.4700000000000002</v>
      </c>
      <c r="N143">
        <v>780</v>
      </c>
      <c r="O143">
        <f t="shared" si="13"/>
        <v>2</v>
      </c>
      <c r="P143">
        <f t="shared" si="14"/>
        <v>1.4256067610100289</v>
      </c>
      <c r="Q143" t="str">
        <f t="shared" si="15"/>
        <v>V3</v>
      </c>
      <c r="R143">
        <f t="shared" si="16"/>
        <v>0</v>
      </c>
      <c r="S143" s="2">
        <f t="shared" si="17"/>
        <v>0.22477922565397396</v>
      </c>
    </row>
    <row r="144" spans="1:19" x14ac:dyDescent="0.25">
      <c r="A144" t="s">
        <v>16</v>
      </c>
      <c r="B144">
        <v>13.52</v>
      </c>
      <c r="C144">
        <v>3.17</v>
      </c>
      <c r="D144">
        <v>2.72</v>
      </c>
      <c r="E144">
        <v>23.5</v>
      </c>
      <c r="F144">
        <v>97</v>
      </c>
      <c r="G144">
        <v>1.55</v>
      </c>
      <c r="H144">
        <v>0.52</v>
      </c>
      <c r="I144">
        <v>0.5</v>
      </c>
      <c r="J144">
        <v>0.55000000000000004</v>
      </c>
      <c r="K144">
        <v>4.3499999999999996</v>
      </c>
      <c r="L144">
        <v>0.89</v>
      </c>
      <c r="M144">
        <v>2.06</v>
      </c>
      <c r="N144">
        <v>520</v>
      </c>
      <c r="O144">
        <f t="shared" si="13"/>
        <v>2</v>
      </c>
      <c r="P144">
        <f t="shared" si="14"/>
        <v>1.6472365917168639</v>
      </c>
      <c r="Q144" t="str">
        <f t="shared" si="15"/>
        <v>V3</v>
      </c>
      <c r="R144">
        <f t="shared" si="16"/>
        <v>0</v>
      </c>
      <c r="S144" s="2">
        <f t="shared" si="17"/>
        <v>6.3745667967061104E-2</v>
      </c>
    </row>
    <row r="145" spans="1:19" x14ac:dyDescent="0.25">
      <c r="A145" t="s">
        <v>16</v>
      </c>
      <c r="B145">
        <v>13.62</v>
      </c>
      <c r="C145">
        <v>4.95</v>
      </c>
      <c r="D145">
        <v>2.35</v>
      </c>
      <c r="E145">
        <v>20</v>
      </c>
      <c r="F145">
        <v>92</v>
      </c>
      <c r="G145">
        <v>2</v>
      </c>
      <c r="H145">
        <v>0.8</v>
      </c>
      <c r="I145">
        <v>0.47</v>
      </c>
      <c r="J145">
        <v>1.02</v>
      </c>
      <c r="K145">
        <v>4.4000000000000004</v>
      </c>
      <c r="L145">
        <v>0.91</v>
      </c>
      <c r="M145">
        <v>2.0499999999999998</v>
      </c>
      <c r="N145">
        <v>550</v>
      </c>
      <c r="O145">
        <f t="shared" si="13"/>
        <v>2</v>
      </c>
      <c r="P145">
        <f t="shared" si="14"/>
        <v>1.5779024577406839</v>
      </c>
      <c r="Q145" t="str">
        <f t="shared" si="15"/>
        <v>V3</v>
      </c>
      <c r="R145">
        <f t="shared" si="16"/>
        <v>0</v>
      </c>
      <c r="S145" s="2">
        <f t="shared" si="17"/>
        <v>0.10356372191159108</v>
      </c>
    </row>
    <row r="146" spans="1:19" x14ac:dyDescent="0.25">
      <c r="A146" t="s">
        <v>16</v>
      </c>
      <c r="B146">
        <v>12.25</v>
      </c>
      <c r="C146">
        <v>3.88</v>
      </c>
      <c r="D146">
        <v>2.2000000000000002</v>
      </c>
      <c r="E146">
        <v>18.5</v>
      </c>
      <c r="F146">
        <v>112</v>
      </c>
      <c r="G146">
        <v>1.38</v>
      </c>
      <c r="H146">
        <v>0.78</v>
      </c>
      <c r="I146">
        <v>0.28999999999999998</v>
      </c>
      <c r="J146">
        <v>1.1399999999999999</v>
      </c>
      <c r="K146">
        <v>8.2100000000000009</v>
      </c>
      <c r="L146">
        <v>0.65</v>
      </c>
      <c r="M146">
        <v>2</v>
      </c>
      <c r="N146">
        <v>855</v>
      </c>
      <c r="O146">
        <f t="shared" si="13"/>
        <v>2</v>
      </c>
      <c r="P146">
        <f t="shared" si="14"/>
        <v>1.7625242621280881</v>
      </c>
      <c r="Q146" t="str">
        <f t="shared" si="15"/>
        <v>V3</v>
      </c>
      <c r="R146">
        <f t="shared" si="16"/>
        <v>0</v>
      </c>
      <c r="S146" s="2">
        <f t="shared" si="17"/>
        <v>1.8821473154484802E-2</v>
      </c>
    </row>
    <row r="147" spans="1:19" x14ac:dyDescent="0.25">
      <c r="A147" t="s">
        <v>16</v>
      </c>
      <c r="B147">
        <v>13.16</v>
      </c>
      <c r="C147">
        <v>3.57</v>
      </c>
      <c r="D147">
        <v>2.15</v>
      </c>
      <c r="E147">
        <v>21</v>
      </c>
      <c r="F147">
        <v>102</v>
      </c>
      <c r="G147">
        <v>1.5</v>
      </c>
      <c r="H147">
        <v>0.55000000000000004</v>
      </c>
      <c r="I147">
        <v>0.43</v>
      </c>
      <c r="J147">
        <v>1.3</v>
      </c>
      <c r="K147">
        <v>4</v>
      </c>
      <c r="L147">
        <v>0.6</v>
      </c>
      <c r="M147">
        <v>1.68</v>
      </c>
      <c r="N147">
        <v>830</v>
      </c>
      <c r="O147">
        <f t="shared" si="13"/>
        <v>2</v>
      </c>
      <c r="P147">
        <f t="shared" si="14"/>
        <v>1.6184695338107189</v>
      </c>
      <c r="Q147" t="str">
        <f t="shared" si="15"/>
        <v>V3</v>
      </c>
      <c r="R147">
        <f t="shared" si="16"/>
        <v>0</v>
      </c>
      <c r="S147" s="2">
        <f t="shared" si="17"/>
        <v>7.9099370180391301E-2</v>
      </c>
    </row>
    <row r="148" spans="1:19" x14ac:dyDescent="0.25">
      <c r="A148" t="s">
        <v>16</v>
      </c>
      <c r="B148">
        <v>13.88</v>
      </c>
      <c r="C148">
        <v>5.04</v>
      </c>
      <c r="D148">
        <v>2.23</v>
      </c>
      <c r="E148">
        <v>20</v>
      </c>
      <c r="F148">
        <v>80</v>
      </c>
      <c r="G148">
        <v>0.98</v>
      </c>
      <c r="H148">
        <v>0.34</v>
      </c>
      <c r="I148">
        <v>0.4</v>
      </c>
      <c r="J148">
        <v>0.68</v>
      </c>
      <c r="K148">
        <v>4.9000000000000004</v>
      </c>
      <c r="L148">
        <v>0.57999999999999996</v>
      </c>
      <c r="M148">
        <v>1.33</v>
      </c>
      <c r="N148">
        <v>415</v>
      </c>
      <c r="O148">
        <f t="shared" si="13"/>
        <v>2</v>
      </c>
      <c r="P148">
        <f t="shared" si="14"/>
        <v>1.9820113677232818</v>
      </c>
      <c r="Q148" t="str">
        <f t="shared" si="15"/>
        <v>V3</v>
      </c>
      <c r="R148">
        <f t="shared" si="16"/>
        <v>0</v>
      </c>
      <c r="S148" s="2">
        <f t="shared" si="17"/>
        <v>6.7725874061095879E-3</v>
      </c>
    </row>
    <row r="149" spans="1:19" x14ac:dyDescent="0.25">
      <c r="A149" t="s">
        <v>16</v>
      </c>
      <c r="B149">
        <v>12.87</v>
      </c>
      <c r="C149">
        <v>4.6100000000000003</v>
      </c>
      <c r="D149">
        <v>2.48</v>
      </c>
      <c r="E149">
        <v>21.5</v>
      </c>
      <c r="F149">
        <v>86</v>
      </c>
      <c r="G149">
        <v>1.7</v>
      </c>
      <c r="H149">
        <v>0.65</v>
      </c>
      <c r="I149">
        <v>0.47</v>
      </c>
      <c r="J149">
        <v>0.86</v>
      </c>
      <c r="K149">
        <v>7.65</v>
      </c>
      <c r="L149">
        <v>0.54</v>
      </c>
      <c r="M149">
        <v>1.86</v>
      </c>
      <c r="N149">
        <v>625</v>
      </c>
      <c r="O149">
        <f t="shared" si="13"/>
        <v>2</v>
      </c>
      <c r="P149">
        <f t="shared" si="14"/>
        <v>2.0047942667676528</v>
      </c>
      <c r="Q149" t="str">
        <f t="shared" si="15"/>
        <v>V3</v>
      </c>
      <c r="R149">
        <f t="shared" si="16"/>
        <v>0</v>
      </c>
      <c r="S149" s="2">
        <f t="shared" si="17"/>
        <v>1.10415185753607E-2</v>
      </c>
    </row>
    <row r="150" spans="1:19" x14ac:dyDescent="0.25">
      <c r="A150" t="s">
        <v>16</v>
      </c>
      <c r="B150">
        <v>13.32</v>
      </c>
      <c r="C150">
        <v>3.24</v>
      </c>
      <c r="D150">
        <v>2.38</v>
      </c>
      <c r="E150">
        <v>21.5</v>
      </c>
      <c r="F150">
        <v>92</v>
      </c>
      <c r="G150">
        <v>1.93</v>
      </c>
      <c r="H150">
        <v>0.76</v>
      </c>
      <c r="I150">
        <v>0.45</v>
      </c>
      <c r="J150">
        <v>1.25</v>
      </c>
      <c r="K150">
        <v>8.42</v>
      </c>
      <c r="L150">
        <v>0.55000000000000004</v>
      </c>
      <c r="M150">
        <v>1.62</v>
      </c>
      <c r="N150">
        <v>650</v>
      </c>
      <c r="O150">
        <f t="shared" si="13"/>
        <v>2</v>
      </c>
      <c r="P150">
        <f t="shared" si="14"/>
        <v>2.0403964655463001</v>
      </c>
      <c r="Q150" t="str">
        <f t="shared" si="15"/>
        <v>V3</v>
      </c>
      <c r="R150">
        <f t="shared" si="16"/>
        <v>0</v>
      </c>
      <c r="S150" s="2">
        <f t="shared" si="17"/>
        <v>1.9791095709933506E-2</v>
      </c>
    </row>
    <row r="151" spans="1:19" x14ac:dyDescent="0.25">
      <c r="A151" t="s">
        <v>16</v>
      </c>
      <c r="B151">
        <v>13.08</v>
      </c>
      <c r="C151">
        <v>3.9</v>
      </c>
      <c r="D151">
        <v>2.36</v>
      </c>
      <c r="E151">
        <v>21.5</v>
      </c>
      <c r="F151">
        <v>113</v>
      </c>
      <c r="G151">
        <v>1.41</v>
      </c>
      <c r="H151">
        <v>1.39</v>
      </c>
      <c r="I151">
        <v>0.34</v>
      </c>
      <c r="J151">
        <v>1.1399999999999999</v>
      </c>
      <c r="K151">
        <v>9.4</v>
      </c>
      <c r="L151">
        <v>0.56999999999999995</v>
      </c>
      <c r="M151">
        <v>1.33</v>
      </c>
      <c r="N151">
        <v>550</v>
      </c>
      <c r="O151">
        <f t="shared" si="13"/>
        <v>2</v>
      </c>
      <c r="P151">
        <f t="shared" si="14"/>
        <v>2.0200322051336879</v>
      </c>
      <c r="Q151" t="str">
        <f t="shared" si="15"/>
        <v>V3</v>
      </c>
      <c r="R151">
        <f t="shared" si="16"/>
        <v>0</v>
      </c>
      <c r="S151" s="2">
        <f t="shared" si="17"/>
        <v>1.4476076729503093E-2</v>
      </c>
    </row>
    <row r="152" spans="1:19" x14ac:dyDescent="0.25">
      <c r="A152" t="s">
        <v>16</v>
      </c>
      <c r="B152">
        <v>13.5</v>
      </c>
      <c r="C152">
        <v>3.12</v>
      </c>
      <c r="D152">
        <v>2.62</v>
      </c>
      <c r="E152">
        <v>24</v>
      </c>
      <c r="F152">
        <v>123</v>
      </c>
      <c r="G152">
        <v>1.4</v>
      </c>
      <c r="H152">
        <v>1.57</v>
      </c>
      <c r="I152">
        <v>0.22</v>
      </c>
      <c r="J152">
        <v>1.25</v>
      </c>
      <c r="K152">
        <v>8.6</v>
      </c>
      <c r="L152">
        <v>0.59</v>
      </c>
      <c r="M152">
        <v>1.3</v>
      </c>
      <c r="N152">
        <v>500</v>
      </c>
      <c r="O152">
        <f t="shared" si="13"/>
        <v>2</v>
      </c>
      <c r="P152">
        <f t="shared" si="14"/>
        <v>1.9554188955641205</v>
      </c>
      <c r="Q152" t="str">
        <f t="shared" si="15"/>
        <v>V3</v>
      </c>
      <c r="R152">
        <f t="shared" si="16"/>
        <v>0</v>
      </c>
      <c r="S152" s="2">
        <f t="shared" si="17"/>
        <v>3.1028530896788889E-3</v>
      </c>
    </row>
    <row r="153" spans="1:19" x14ac:dyDescent="0.25">
      <c r="A153" t="s">
        <v>16</v>
      </c>
      <c r="B153">
        <v>12.79</v>
      </c>
      <c r="C153">
        <v>2.67</v>
      </c>
      <c r="D153">
        <v>2.48</v>
      </c>
      <c r="E153">
        <v>22</v>
      </c>
      <c r="F153">
        <v>112</v>
      </c>
      <c r="G153">
        <v>1.48</v>
      </c>
      <c r="H153">
        <v>1.36</v>
      </c>
      <c r="I153">
        <v>0.24</v>
      </c>
      <c r="J153">
        <v>1.26</v>
      </c>
      <c r="K153">
        <v>10.8</v>
      </c>
      <c r="L153">
        <v>0.48</v>
      </c>
      <c r="M153">
        <v>1.47</v>
      </c>
      <c r="N153">
        <v>480</v>
      </c>
      <c r="O153">
        <f t="shared" si="13"/>
        <v>2</v>
      </c>
      <c r="P153">
        <f t="shared" si="14"/>
        <v>2.2063656410298913</v>
      </c>
      <c r="Q153" t="str">
        <f t="shared" si="15"/>
        <v>V3</v>
      </c>
      <c r="R153">
        <f t="shared" si="16"/>
        <v>0</v>
      </c>
      <c r="S153" s="2">
        <f t="shared" si="17"/>
        <v>9.403422538450916E-2</v>
      </c>
    </row>
    <row r="154" spans="1:19" x14ac:dyDescent="0.25">
      <c r="A154" t="s">
        <v>16</v>
      </c>
      <c r="B154">
        <v>13.11</v>
      </c>
      <c r="C154">
        <v>1.9</v>
      </c>
      <c r="D154">
        <v>2.75</v>
      </c>
      <c r="E154">
        <v>25.5</v>
      </c>
      <c r="F154">
        <v>116</v>
      </c>
      <c r="G154">
        <v>2.2000000000000002</v>
      </c>
      <c r="H154">
        <v>1.28</v>
      </c>
      <c r="I154">
        <v>0.26</v>
      </c>
      <c r="J154">
        <v>1.56</v>
      </c>
      <c r="K154">
        <v>7.1</v>
      </c>
      <c r="L154">
        <v>0.61</v>
      </c>
      <c r="M154">
        <v>1.33</v>
      </c>
      <c r="N154">
        <v>425</v>
      </c>
      <c r="O154">
        <f t="shared" si="13"/>
        <v>2</v>
      </c>
      <c r="P154">
        <f t="shared" si="14"/>
        <v>2.1597141212727307</v>
      </c>
      <c r="Q154" t="str">
        <f t="shared" si="15"/>
        <v>V3</v>
      </c>
      <c r="R154">
        <f t="shared" si="16"/>
        <v>0</v>
      </c>
      <c r="S154" s="2">
        <f t="shared" si="17"/>
        <v>6.7599212174266871E-2</v>
      </c>
    </row>
    <row r="155" spans="1:19" x14ac:dyDescent="0.25">
      <c r="A155" t="s">
        <v>16</v>
      </c>
      <c r="B155">
        <v>13.23</v>
      </c>
      <c r="C155">
        <v>3.3</v>
      </c>
      <c r="D155">
        <v>2.2799999999999998</v>
      </c>
      <c r="E155">
        <v>18.5</v>
      </c>
      <c r="F155">
        <v>98</v>
      </c>
      <c r="G155">
        <v>1.8</v>
      </c>
      <c r="H155">
        <v>0.83</v>
      </c>
      <c r="I155">
        <v>0.61</v>
      </c>
      <c r="J155">
        <v>1.87</v>
      </c>
      <c r="K155">
        <v>10.52</v>
      </c>
      <c r="L155">
        <v>0.56000000000000005</v>
      </c>
      <c r="M155">
        <v>1.51</v>
      </c>
      <c r="N155">
        <v>675</v>
      </c>
      <c r="O155">
        <f t="shared" si="13"/>
        <v>2</v>
      </c>
      <c r="P155">
        <f t="shared" si="14"/>
        <v>2.0456019836081989</v>
      </c>
      <c r="Q155" t="str">
        <f t="shared" si="15"/>
        <v>V3</v>
      </c>
      <c r="R155">
        <f t="shared" si="16"/>
        <v>0</v>
      </c>
      <c r="S155" s="2">
        <f t="shared" si="17"/>
        <v>2.1282826323158043E-2</v>
      </c>
    </row>
    <row r="156" spans="1:19" x14ac:dyDescent="0.25">
      <c r="A156" t="s">
        <v>16</v>
      </c>
      <c r="B156">
        <v>12.58</v>
      </c>
      <c r="C156">
        <v>1.29</v>
      </c>
      <c r="D156">
        <v>2.1</v>
      </c>
      <c r="E156">
        <v>20</v>
      </c>
      <c r="F156">
        <v>103</v>
      </c>
      <c r="G156">
        <v>1.48</v>
      </c>
      <c r="H156">
        <v>0.57999999999999996</v>
      </c>
      <c r="I156">
        <v>0.53</v>
      </c>
      <c r="J156">
        <v>1.4</v>
      </c>
      <c r="K156">
        <v>7.6</v>
      </c>
      <c r="L156">
        <v>0.57999999999999996</v>
      </c>
      <c r="M156">
        <v>1.55</v>
      </c>
      <c r="N156">
        <v>640</v>
      </c>
      <c r="O156">
        <f t="shared" si="13"/>
        <v>2</v>
      </c>
      <c r="P156">
        <f t="shared" si="14"/>
        <v>1.9877097353339952</v>
      </c>
      <c r="Q156" t="str">
        <f t="shared" si="15"/>
        <v>V3</v>
      </c>
      <c r="R156">
        <f t="shared" si="16"/>
        <v>0</v>
      </c>
      <c r="S156" s="2">
        <f t="shared" si="17"/>
        <v>7.7429614601176979E-3</v>
      </c>
    </row>
    <row r="157" spans="1:19" x14ac:dyDescent="0.25">
      <c r="A157" t="s">
        <v>16</v>
      </c>
      <c r="B157">
        <v>13.17</v>
      </c>
      <c r="C157">
        <v>5.19</v>
      </c>
      <c r="D157">
        <v>2.3199999999999998</v>
      </c>
      <c r="E157">
        <v>22</v>
      </c>
      <c r="F157">
        <v>93</v>
      </c>
      <c r="G157">
        <v>1.74</v>
      </c>
      <c r="H157">
        <v>0.63</v>
      </c>
      <c r="I157">
        <v>0.61</v>
      </c>
      <c r="J157">
        <v>1.55</v>
      </c>
      <c r="K157">
        <v>7.9</v>
      </c>
      <c r="L157">
        <v>0.6</v>
      </c>
      <c r="M157">
        <v>1.48</v>
      </c>
      <c r="N157">
        <v>725</v>
      </c>
      <c r="O157">
        <f t="shared" si="13"/>
        <v>2</v>
      </c>
      <c r="P157">
        <f t="shared" si="14"/>
        <v>2.067807647248932</v>
      </c>
      <c r="Q157" t="str">
        <f t="shared" si="15"/>
        <v>V3</v>
      </c>
      <c r="R157">
        <f t="shared" si="16"/>
        <v>0</v>
      </c>
      <c r="S157" s="2">
        <f t="shared" si="17"/>
        <v>2.8254924135902724E-2</v>
      </c>
    </row>
    <row r="158" spans="1:19" x14ac:dyDescent="0.25">
      <c r="A158" t="s">
        <v>16</v>
      </c>
      <c r="B158">
        <v>13.84</v>
      </c>
      <c r="C158">
        <v>4.12</v>
      </c>
      <c r="D158">
        <v>2.38</v>
      </c>
      <c r="E158">
        <v>19.5</v>
      </c>
      <c r="F158">
        <v>89</v>
      </c>
      <c r="G158">
        <v>1.8</v>
      </c>
      <c r="H158">
        <v>0.83</v>
      </c>
      <c r="I158">
        <v>0.48</v>
      </c>
      <c r="J158">
        <v>1.56</v>
      </c>
      <c r="K158">
        <v>9.01</v>
      </c>
      <c r="L158">
        <v>0.56999999999999995</v>
      </c>
      <c r="M158">
        <v>1.64</v>
      </c>
      <c r="N158">
        <v>480</v>
      </c>
      <c r="O158">
        <f t="shared" si="13"/>
        <v>2</v>
      </c>
      <c r="P158">
        <f t="shared" si="14"/>
        <v>2.0415585538697569</v>
      </c>
      <c r="Q158" t="str">
        <f t="shared" si="15"/>
        <v>V3</v>
      </c>
      <c r="R158">
        <f t="shared" si="16"/>
        <v>0</v>
      </c>
      <c r="S158" s="2">
        <f t="shared" si="17"/>
        <v>2.0119413257145839E-2</v>
      </c>
    </row>
    <row r="159" spans="1:19" x14ac:dyDescent="0.25">
      <c r="A159" t="s">
        <v>16</v>
      </c>
      <c r="B159">
        <v>12.45</v>
      </c>
      <c r="C159">
        <v>3.03</v>
      </c>
      <c r="D159">
        <v>2.64</v>
      </c>
      <c r="E159">
        <v>27</v>
      </c>
      <c r="F159">
        <v>97</v>
      </c>
      <c r="G159">
        <v>1.9</v>
      </c>
      <c r="H159">
        <v>0.57999999999999996</v>
      </c>
      <c r="I159">
        <v>0.63</v>
      </c>
      <c r="J159">
        <v>1.1399999999999999</v>
      </c>
      <c r="K159">
        <v>7.5</v>
      </c>
      <c r="L159">
        <v>0.67</v>
      </c>
      <c r="M159">
        <v>1.73</v>
      </c>
      <c r="N159">
        <v>880</v>
      </c>
      <c r="O159">
        <f t="shared" si="13"/>
        <v>2</v>
      </c>
      <c r="P159">
        <f t="shared" si="14"/>
        <v>2.0392753442678071</v>
      </c>
      <c r="Q159" t="str">
        <f t="shared" si="15"/>
        <v>V3</v>
      </c>
      <c r="R159">
        <f t="shared" si="16"/>
        <v>0</v>
      </c>
      <c r="S159" s="2">
        <f t="shared" si="17"/>
        <v>1.9476912080626189E-2</v>
      </c>
    </row>
    <row r="160" spans="1:19" x14ac:dyDescent="0.25">
      <c r="A160" t="s">
        <v>16</v>
      </c>
      <c r="B160">
        <v>14.34</v>
      </c>
      <c r="C160">
        <v>1.68</v>
      </c>
      <c r="D160">
        <v>2.7</v>
      </c>
      <c r="E160">
        <v>25</v>
      </c>
      <c r="F160">
        <v>98</v>
      </c>
      <c r="G160">
        <v>2.8</v>
      </c>
      <c r="H160">
        <v>1.31</v>
      </c>
      <c r="I160">
        <v>0.53</v>
      </c>
      <c r="J160">
        <v>2.7</v>
      </c>
      <c r="K160">
        <v>13</v>
      </c>
      <c r="L160">
        <v>0.56999999999999995</v>
      </c>
      <c r="M160">
        <v>1.96</v>
      </c>
      <c r="N160">
        <v>660</v>
      </c>
      <c r="O160">
        <f t="shared" si="13"/>
        <v>2</v>
      </c>
      <c r="P160">
        <f t="shared" si="14"/>
        <v>2.1610755391979435</v>
      </c>
      <c r="Q160" t="str">
        <f t="shared" si="15"/>
        <v>V3</v>
      </c>
      <c r="R160">
        <f t="shared" si="16"/>
        <v>0</v>
      </c>
      <c r="S160" s="2">
        <f t="shared" si="17"/>
        <v>6.8308998828901554E-2</v>
      </c>
    </row>
    <row r="161" spans="1:19" x14ac:dyDescent="0.25">
      <c r="A161" t="s">
        <v>16</v>
      </c>
      <c r="B161">
        <v>13.48</v>
      </c>
      <c r="C161">
        <v>1.67</v>
      </c>
      <c r="D161">
        <v>2.64</v>
      </c>
      <c r="E161">
        <v>22.5</v>
      </c>
      <c r="F161">
        <v>89</v>
      </c>
      <c r="G161">
        <v>2.6</v>
      </c>
      <c r="H161">
        <v>1.1000000000000001</v>
      </c>
      <c r="I161">
        <v>0.52</v>
      </c>
      <c r="J161">
        <v>2.29</v>
      </c>
      <c r="K161">
        <v>11.75</v>
      </c>
      <c r="L161">
        <v>0.56999999999999995</v>
      </c>
      <c r="M161">
        <v>1.78</v>
      </c>
      <c r="N161">
        <v>620</v>
      </c>
      <c r="O161">
        <f t="shared" si="13"/>
        <v>2</v>
      </c>
      <c r="P161">
        <f t="shared" si="14"/>
        <v>2.1934445292552063</v>
      </c>
      <c r="Q161" t="str">
        <f t="shared" si="15"/>
        <v>V3</v>
      </c>
      <c r="R161">
        <f t="shared" si="16"/>
        <v>0</v>
      </c>
      <c r="S161" s="2">
        <f t="shared" si="17"/>
        <v>8.6276662541046059E-2</v>
      </c>
    </row>
    <row r="162" spans="1:19" x14ac:dyDescent="0.25">
      <c r="A162" t="s">
        <v>16</v>
      </c>
      <c r="B162">
        <v>12.36</v>
      </c>
      <c r="C162">
        <v>3.83</v>
      </c>
      <c r="D162">
        <v>2.38</v>
      </c>
      <c r="E162">
        <v>21</v>
      </c>
      <c r="F162">
        <v>88</v>
      </c>
      <c r="G162">
        <v>2.2999999999999998</v>
      </c>
      <c r="H162">
        <v>0.92</v>
      </c>
      <c r="I162">
        <v>0.5</v>
      </c>
      <c r="J162">
        <v>1.04</v>
      </c>
      <c r="K162">
        <v>7.65</v>
      </c>
      <c r="L162">
        <v>0.56000000000000005</v>
      </c>
      <c r="M162">
        <v>1.58</v>
      </c>
      <c r="N162">
        <v>520</v>
      </c>
      <c r="O162">
        <f t="shared" si="13"/>
        <v>2</v>
      </c>
      <c r="P162">
        <f t="shared" si="14"/>
        <v>2.1651575723725429</v>
      </c>
      <c r="Q162" t="str">
        <f t="shared" si="15"/>
        <v>V3</v>
      </c>
      <c r="R162">
        <f t="shared" si="16"/>
        <v>0</v>
      </c>
      <c r="S162" s="2">
        <f t="shared" si="17"/>
        <v>7.0459421411801643E-2</v>
      </c>
    </row>
    <row r="163" spans="1:19" x14ac:dyDescent="0.25">
      <c r="A163" t="s">
        <v>16</v>
      </c>
      <c r="B163">
        <v>13.69</v>
      </c>
      <c r="C163">
        <v>3.26</v>
      </c>
      <c r="D163">
        <v>2.54</v>
      </c>
      <c r="E163">
        <v>20</v>
      </c>
      <c r="F163">
        <v>107</v>
      </c>
      <c r="G163">
        <v>1.83</v>
      </c>
      <c r="H163">
        <v>0.56000000000000005</v>
      </c>
      <c r="I163">
        <v>0.5</v>
      </c>
      <c r="J163">
        <v>0.8</v>
      </c>
      <c r="K163">
        <v>5.88</v>
      </c>
      <c r="L163">
        <v>0.96</v>
      </c>
      <c r="M163">
        <v>1.82</v>
      </c>
      <c r="N163">
        <v>680</v>
      </c>
      <c r="O163">
        <f t="shared" si="13"/>
        <v>2</v>
      </c>
      <c r="P163">
        <f t="shared" si="14"/>
        <v>1.6056541391732064</v>
      </c>
      <c r="Q163" t="str">
        <f t="shared" si="15"/>
        <v>V3</v>
      </c>
      <c r="R163">
        <f t="shared" si="16"/>
        <v>0</v>
      </c>
      <c r="S163" s="2">
        <f t="shared" si="17"/>
        <v>8.6472164108113911E-2</v>
      </c>
    </row>
    <row r="164" spans="1:19" x14ac:dyDescent="0.25">
      <c r="A164" t="s">
        <v>16</v>
      </c>
      <c r="B164">
        <v>12.85</v>
      </c>
      <c r="C164">
        <v>3.27</v>
      </c>
      <c r="D164">
        <v>2.58</v>
      </c>
      <c r="E164">
        <v>22</v>
      </c>
      <c r="F164">
        <v>106</v>
      </c>
      <c r="G164">
        <v>1.65</v>
      </c>
      <c r="H164">
        <v>0.6</v>
      </c>
      <c r="I164">
        <v>0.6</v>
      </c>
      <c r="J164">
        <v>0.96</v>
      </c>
      <c r="K164">
        <v>5.58</v>
      </c>
      <c r="L164">
        <v>0.87</v>
      </c>
      <c r="M164">
        <v>2.11</v>
      </c>
      <c r="N164">
        <v>570</v>
      </c>
      <c r="O164">
        <f t="shared" si="13"/>
        <v>2</v>
      </c>
      <c r="P164">
        <f t="shared" si="14"/>
        <v>1.7031262207231364</v>
      </c>
      <c r="Q164" t="str">
        <f t="shared" si="15"/>
        <v>V3</v>
      </c>
      <c r="R164">
        <f t="shared" si="16"/>
        <v>0</v>
      </c>
      <c r="S164" s="2">
        <f t="shared" si="17"/>
        <v>3.8647398327323799E-2</v>
      </c>
    </row>
    <row r="165" spans="1:19" x14ac:dyDescent="0.25">
      <c r="A165" t="s">
        <v>16</v>
      </c>
      <c r="B165">
        <v>12.96</v>
      </c>
      <c r="C165">
        <v>3.45</v>
      </c>
      <c r="D165">
        <v>2.35</v>
      </c>
      <c r="E165">
        <v>18.5</v>
      </c>
      <c r="F165">
        <v>106</v>
      </c>
      <c r="G165">
        <v>1.39</v>
      </c>
      <c r="H165">
        <v>0.7</v>
      </c>
      <c r="I165">
        <v>0.4</v>
      </c>
      <c r="J165">
        <v>0.94</v>
      </c>
      <c r="K165">
        <v>5.28</v>
      </c>
      <c r="L165">
        <v>0.68</v>
      </c>
      <c r="M165">
        <v>1.75</v>
      </c>
      <c r="N165">
        <v>675</v>
      </c>
      <c r="O165">
        <f t="shared" si="13"/>
        <v>2</v>
      </c>
      <c r="P165">
        <f t="shared" si="14"/>
        <v>1.6047780809513776</v>
      </c>
      <c r="Q165" t="str">
        <f t="shared" si="15"/>
        <v>V3</v>
      </c>
      <c r="R165">
        <f t="shared" si="16"/>
        <v>0</v>
      </c>
      <c r="S165" s="2">
        <f t="shared" si="17"/>
        <v>8.6988161570731026E-2</v>
      </c>
    </row>
    <row r="166" spans="1:19" x14ac:dyDescent="0.25">
      <c r="A166" t="s">
        <v>16</v>
      </c>
      <c r="B166">
        <v>13.78</v>
      </c>
      <c r="C166">
        <v>2.76</v>
      </c>
      <c r="D166">
        <v>2.2999999999999998</v>
      </c>
      <c r="E166">
        <v>22</v>
      </c>
      <c r="F166">
        <v>90</v>
      </c>
      <c r="G166">
        <v>1.35</v>
      </c>
      <c r="H166">
        <v>0.68</v>
      </c>
      <c r="I166">
        <v>0.41</v>
      </c>
      <c r="J166">
        <v>1.03</v>
      </c>
      <c r="K166">
        <v>9.58</v>
      </c>
      <c r="L166">
        <v>0.7</v>
      </c>
      <c r="M166">
        <v>1.68</v>
      </c>
      <c r="N166">
        <v>615</v>
      </c>
      <c r="O166">
        <f t="shared" si="13"/>
        <v>2</v>
      </c>
      <c r="P166">
        <f t="shared" si="14"/>
        <v>2.0281231995678235</v>
      </c>
      <c r="Q166" t="str">
        <f t="shared" si="15"/>
        <v>V3</v>
      </c>
      <c r="R166">
        <f t="shared" si="16"/>
        <v>0</v>
      </c>
      <c r="S166" s="2">
        <f t="shared" si="17"/>
        <v>1.6488502297540685E-2</v>
      </c>
    </row>
    <row r="167" spans="1:19" x14ac:dyDescent="0.25">
      <c r="A167" t="s">
        <v>16</v>
      </c>
      <c r="B167">
        <v>13.73</v>
      </c>
      <c r="C167">
        <v>4.3600000000000003</v>
      </c>
      <c r="D167">
        <v>2.2599999999999998</v>
      </c>
      <c r="E167">
        <v>22.5</v>
      </c>
      <c r="F167">
        <v>88</v>
      </c>
      <c r="G167">
        <v>1.28</v>
      </c>
      <c r="H167">
        <v>0.47</v>
      </c>
      <c r="I167">
        <v>0.52</v>
      </c>
      <c r="J167">
        <v>1.1499999999999999</v>
      </c>
      <c r="K167">
        <v>6.62</v>
      </c>
      <c r="L167">
        <v>0.78</v>
      </c>
      <c r="M167">
        <v>1.75</v>
      </c>
      <c r="N167">
        <v>520</v>
      </c>
      <c r="O167">
        <f t="shared" si="13"/>
        <v>2</v>
      </c>
      <c r="P167">
        <f t="shared" si="14"/>
        <v>1.9604543165201411</v>
      </c>
      <c r="Q167" t="str">
        <f t="shared" si="15"/>
        <v>V3</v>
      </c>
      <c r="R167">
        <f t="shared" si="16"/>
        <v>0</v>
      </c>
      <c r="S167" s="2">
        <f t="shared" si="17"/>
        <v>3.6891872716494204E-3</v>
      </c>
    </row>
    <row r="168" spans="1:19" x14ac:dyDescent="0.25">
      <c r="A168" t="s">
        <v>16</v>
      </c>
      <c r="B168">
        <v>13.45</v>
      </c>
      <c r="C168">
        <v>3.7</v>
      </c>
      <c r="D168">
        <v>2.6</v>
      </c>
      <c r="E168">
        <v>23</v>
      </c>
      <c r="F168">
        <v>111</v>
      </c>
      <c r="G168">
        <v>1.7</v>
      </c>
      <c r="H168">
        <v>0.92</v>
      </c>
      <c r="I168">
        <v>0.43</v>
      </c>
      <c r="J168">
        <v>1.46</v>
      </c>
      <c r="K168">
        <v>10.68</v>
      </c>
      <c r="L168">
        <v>0.85</v>
      </c>
      <c r="M168">
        <v>1.56</v>
      </c>
      <c r="N168">
        <v>695</v>
      </c>
      <c r="O168">
        <f t="shared" si="13"/>
        <v>2</v>
      </c>
      <c r="P168">
        <f t="shared" si="14"/>
        <v>2.0892056283180516</v>
      </c>
      <c r="Q168" t="str">
        <f t="shared" si="15"/>
        <v>V3</v>
      </c>
      <c r="R168">
        <f t="shared" si="16"/>
        <v>0</v>
      </c>
      <c r="S168" s="2">
        <f t="shared" si="17"/>
        <v>3.5906457064908387E-2</v>
      </c>
    </row>
    <row r="169" spans="1:19" x14ac:dyDescent="0.25">
      <c r="A169" t="s">
        <v>16</v>
      </c>
      <c r="B169">
        <v>12.82</v>
      </c>
      <c r="C169">
        <v>3.37</v>
      </c>
      <c r="D169">
        <v>2.2999999999999998</v>
      </c>
      <c r="E169">
        <v>19.5</v>
      </c>
      <c r="F169">
        <v>88</v>
      </c>
      <c r="G169">
        <v>1.48</v>
      </c>
      <c r="H169">
        <v>0.66</v>
      </c>
      <c r="I169">
        <v>0.4</v>
      </c>
      <c r="J169">
        <v>0.97</v>
      </c>
      <c r="K169">
        <v>10.26</v>
      </c>
      <c r="L169">
        <v>0.72</v>
      </c>
      <c r="M169">
        <v>1.75</v>
      </c>
      <c r="N169">
        <v>685</v>
      </c>
      <c r="O169">
        <f t="shared" si="13"/>
        <v>2</v>
      </c>
      <c r="P169">
        <f t="shared" si="14"/>
        <v>2.0675334948222517</v>
      </c>
      <c r="Q169" t="str">
        <f t="shared" si="15"/>
        <v>V3</v>
      </c>
      <c r="R169">
        <f t="shared" si="16"/>
        <v>0</v>
      </c>
      <c r="S169" s="2">
        <f t="shared" si="17"/>
        <v>2.816283363005595E-2</v>
      </c>
    </row>
    <row r="170" spans="1:19" x14ac:dyDescent="0.25">
      <c r="A170" t="s">
        <v>16</v>
      </c>
      <c r="B170">
        <v>13.58</v>
      </c>
      <c r="C170">
        <v>2.58</v>
      </c>
      <c r="D170">
        <v>2.69</v>
      </c>
      <c r="E170">
        <v>24.5</v>
      </c>
      <c r="F170">
        <v>105</v>
      </c>
      <c r="G170">
        <v>1.55</v>
      </c>
      <c r="H170">
        <v>0.84</v>
      </c>
      <c r="I170">
        <v>0.39</v>
      </c>
      <c r="J170">
        <v>1.54</v>
      </c>
      <c r="K170">
        <v>8.66</v>
      </c>
      <c r="L170">
        <v>0.74</v>
      </c>
      <c r="M170">
        <v>1.8</v>
      </c>
      <c r="N170">
        <v>750</v>
      </c>
      <c r="O170">
        <f t="shared" si="13"/>
        <v>2</v>
      </c>
      <c r="P170">
        <f t="shared" si="14"/>
        <v>1.8732659057680314</v>
      </c>
      <c r="Q170" t="str">
        <f t="shared" si="15"/>
        <v>V3</v>
      </c>
      <c r="R170">
        <f t="shared" si="16"/>
        <v>0</v>
      </c>
      <c r="S170" s="2">
        <f t="shared" si="17"/>
        <v>6.9958824662255063E-4</v>
      </c>
    </row>
    <row r="171" spans="1:19" x14ac:dyDescent="0.25">
      <c r="A171" t="s">
        <v>16</v>
      </c>
      <c r="B171">
        <v>13.4</v>
      </c>
      <c r="C171">
        <v>4.5999999999999996</v>
      </c>
      <c r="D171">
        <v>2.86</v>
      </c>
      <c r="E171">
        <v>25</v>
      </c>
      <c r="F171">
        <v>112</v>
      </c>
      <c r="G171">
        <v>1.98</v>
      </c>
      <c r="H171">
        <v>0.96</v>
      </c>
      <c r="I171">
        <v>0.27</v>
      </c>
      <c r="J171">
        <v>1.1100000000000001</v>
      </c>
      <c r="K171">
        <v>8.5</v>
      </c>
      <c r="L171">
        <v>0.67</v>
      </c>
      <c r="M171">
        <v>1.92</v>
      </c>
      <c r="N171">
        <v>630</v>
      </c>
      <c r="O171">
        <f t="shared" si="13"/>
        <v>2</v>
      </c>
      <c r="P171">
        <f t="shared" si="14"/>
        <v>2.033458746254114</v>
      </c>
      <c r="Q171" t="str">
        <f t="shared" si="15"/>
        <v>V3</v>
      </c>
      <c r="R171">
        <f t="shared" si="16"/>
        <v>0</v>
      </c>
      <c r="S171" s="2">
        <f t="shared" si="17"/>
        <v>1.788721945307464E-2</v>
      </c>
    </row>
    <row r="172" spans="1:19" x14ac:dyDescent="0.25">
      <c r="A172" t="s">
        <v>16</v>
      </c>
      <c r="B172">
        <v>12.2</v>
      </c>
      <c r="C172">
        <v>3.03</v>
      </c>
      <c r="D172">
        <v>2.3199999999999998</v>
      </c>
      <c r="E172">
        <v>19</v>
      </c>
      <c r="F172">
        <v>96</v>
      </c>
      <c r="G172">
        <v>1.25</v>
      </c>
      <c r="H172">
        <v>0.49</v>
      </c>
      <c r="I172">
        <v>0.4</v>
      </c>
      <c r="J172">
        <v>0.73</v>
      </c>
      <c r="K172">
        <v>5.5</v>
      </c>
      <c r="L172">
        <v>0.66</v>
      </c>
      <c r="M172">
        <v>1.83</v>
      </c>
      <c r="N172">
        <v>510</v>
      </c>
      <c r="O172">
        <f t="shared" si="13"/>
        <v>2</v>
      </c>
      <c r="P172">
        <f t="shared" si="14"/>
        <v>1.8737488152307502</v>
      </c>
      <c r="Q172" t="str">
        <f t="shared" si="15"/>
        <v>V3</v>
      </c>
      <c r="R172">
        <f t="shared" si="16"/>
        <v>0</v>
      </c>
      <c r="S172" s="2">
        <f t="shared" si="17"/>
        <v>6.7427579782551356E-4</v>
      </c>
    </row>
    <row r="173" spans="1:19" x14ac:dyDescent="0.25">
      <c r="A173" t="s">
        <v>16</v>
      </c>
      <c r="B173">
        <v>12.77</v>
      </c>
      <c r="C173">
        <v>2.39</v>
      </c>
      <c r="D173">
        <v>2.2799999999999998</v>
      </c>
      <c r="E173">
        <v>19.5</v>
      </c>
      <c r="F173">
        <v>86</v>
      </c>
      <c r="G173">
        <v>1.39</v>
      </c>
      <c r="H173">
        <v>0.51</v>
      </c>
      <c r="I173">
        <v>0.48</v>
      </c>
      <c r="J173">
        <v>0.64</v>
      </c>
      <c r="K173">
        <v>9.8999989999999993</v>
      </c>
      <c r="L173">
        <v>0.56999999999999995</v>
      </c>
      <c r="M173">
        <v>1.63</v>
      </c>
      <c r="N173">
        <v>470</v>
      </c>
      <c r="O173">
        <f t="shared" si="13"/>
        <v>2</v>
      </c>
      <c r="P173">
        <f t="shared" si="14"/>
        <v>2.2316844451778981</v>
      </c>
      <c r="Q173" t="str">
        <f t="shared" si="15"/>
        <v>V3</v>
      </c>
      <c r="R173">
        <f t="shared" si="16"/>
        <v>0</v>
      </c>
      <c r="S173" s="2">
        <f t="shared" si="17"/>
        <v>0.11020329005012869</v>
      </c>
    </row>
    <row r="174" spans="1:19" x14ac:dyDescent="0.25">
      <c r="A174" t="s">
        <v>16</v>
      </c>
      <c r="B174">
        <v>14.16</v>
      </c>
      <c r="C174">
        <v>2.5099999999999998</v>
      </c>
      <c r="D174">
        <v>2.48</v>
      </c>
      <c r="E174">
        <v>20</v>
      </c>
      <c r="F174">
        <v>91</v>
      </c>
      <c r="G174">
        <v>1.68</v>
      </c>
      <c r="H174">
        <v>0.7</v>
      </c>
      <c r="I174">
        <v>0.44</v>
      </c>
      <c r="J174">
        <v>1.24</v>
      </c>
      <c r="K174">
        <v>9.6999999999999993</v>
      </c>
      <c r="L174">
        <v>0.62</v>
      </c>
      <c r="M174">
        <v>1.71</v>
      </c>
      <c r="N174">
        <v>660</v>
      </c>
      <c r="O174">
        <f t="shared" si="13"/>
        <v>2</v>
      </c>
      <c r="P174">
        <f t="shared" si="14"/>
        <v>1.8898812122793898</v>
      </c>
      <c r="Q174" t="str">
        <f t="shared" si="15"/>
        <v>V3</v>
      </c>
      <c r="R174">
        <f t="shared" si="16"/>
        <v>0</v>
      </c>
      <c r="S174" s="2">
        <f t="shared" si="17"/>
        <v>9.6715896340969463E-5</v>
      </c>
    </row>
    <row r="175" spans="1:19" x14ac:dyDescent="0.25">
      <c r="A175" t="s">
        <v>16</v>
      </c>
      <c r="B175">
        <v>13.71</v>
      </c>
      <c r="C175">
        <v>5.65</v>
      </c>
      <c r="D175">
        <v>2.4500000000000002</v>
      </c>
      <c r="E175">
        <v>20.5</v>
      </c>
      <c r="F175">
        <v>95</v>
      </c>
      <c r="G175">
        <v>1.68</v>
      </c>
      <c r="H175">
        <v>0.61</v>
      </c>
      <c r="I175">
        <v>0.52</v>
      </c>
      <c r="J175">
        <v>1.06</v>
      </c>
      <c r="K175">
        <v>7.7</v>
      </c>
      <c r="L175">
        <v>0.64</v>
      </c>
      <c r="M175">
        <v>1.74</v>
      </c>
      <c r="N175">
        <v>740</v>
      </c>
      <c r="O175">
        <f t="shared" si="13"/>
        <v>2</v>
      </c>
      <c r="P175">
        <f t="shared" si="14"/>
        <v>1.8434222701249685</v>
      </c>
      <c r="Q175" t="str">
        <f t="shared" si="15"/>
        <v>V3</v>
      </c>
      <c r="R175">
        <f t="shared" si="16"/>
        <v>0</v>
      </c>
      <c r="S175" s="2">
        <f t="shared" si="17"/>
        <v>3.1689430783145502E-3</v>
      </c>
    </row>
    <row r="176" spans="1:19" x14ac:dyDescent="0.25">
      <c r="A176" t="s">
        <v>16</v>
      </c>
      <c r="B176">
        <v>13.4</v>
      </c>
      <c r="C176">
        <v>3.91</v>
      </c>
      <c r="D176">
        <v>2.48</v>
      </c>
      <c r="E176">
        <v>23</v>
      </c>
      <c r="F176">
        <v>102</v>
      </c>
      <c r="G176">
        <v>1.8</v>
      </c>
      <c r="H176">
        <v>0.75</v>
      </c>
      <c r="I176">
        <v>0.43</v>
      </c>
      <c r="J176">
        <v>1.41</v>
      </c>
      <c r="K176">
        <v>7.3</v>
      </c>
      <c r="L176">
        <v>0.7</v>
      </c>
      <c r="M176">
        <v>1.56</v>
      </c>
      <c r="N176">
        <v>750</v>
      </c>
      <c r="O176">
        <f t="shared" si="13"/>
        <v>2</v>
      </c>
      <c r="P176">
        <f t="shared" si="14"/>
        <v>1.9276120565650723</v>
      </c>
      <c r="Q176" t="str">
        <f t="shared" si="15"/>
        <v>V3</v>
      </c>
      <c r="R176">
        <f t="shared" si="16"/>
        <v>0</v>
      </c>
      <c r="S176" s="2">
        <f t="shared" si="17"/>
        <v>7.7821026211968012E-4</v>
      </c>
    </row>
    <row r="177" spans="1:19" x14ac:dyDescent="0.25">
      <c r="A177" t="s">
        <v>16</v>
      </c>
      <c r="B177">
        <v>13.27</v>
      </c>
      <c r="C177">
        <v>4.28</v>
      </c>
      <c r="D177">
        <v>2.2599999999999998</v>
      </c>
      <c r="E177">
        <v>20</v>
      </c>
      <c r="F177">
        <v>120</v>
      </c>
      <c r="G177">
        <v>1.59</v>
      </c>
      <c r="H177">
        <v>0.69</v>
      </c>
      <c r="I177">
        <v>0.43</v>
      </c>
      <c r="J177">
        <v>1.35</v>
      </c>
      <c r="K177">
        <v>10.199999999999999</v>
      </c>
      <c r="L177">
        <v>0.59</v>
      </c>
      <c r="M177">
        <v>1.56</v>
      </c>
      <c r="N177">
        <v>835</v>
      </c>
      <c r="O177">
        <f t="shared" si="13"/>
        <v>2</v>
      </c>
      <c r="P177">
        <f t="shared" si="14"/>
        <v>2.0240927336092507</v>
      </c>
      <c r="Q177" t="str">
        <f t="shared" si="15"/>
        <v>V3</v>
      </c>
      <c r="R177">
        <f t="shared" si="16"/>
        <v>0</v>
      </c>
      <c r="S177" s="2">
        <f t="shared" si="17"/>
        <v>1.5469662328450078E-2</v>
      </c>
    </row>
    <row r="178" spans="1:19" x14ac:dyDescent="0.25">
      <c r="A178" t="s">
        <v>16</v>
      </c>
      <c r="B178">
        <v>13.17</v>
      </c>
      <c r="C178">
        <v>2.59</v>
      </c>
      <c r="D178">
        <v>2.37</v>
      </c>
      <c r="E178">
        <v>20</v>
      </c>
      <c r="F178">
        <v>120</v>
      </c>
      <c r="G178">
        <v>1.65</v>
      </c>
      <c r="H178">
        <v>0.68</v>
      </c>
      <c r="I178">
        <v>0.53</v>
      </c>
      <c r="J178">
        <v>1.46</v>
      </c>
      <c r="K178">
        <v>9.3000000000000007</v>
      </c>
      <c r="L178">
        <v>0.6</v>
      </c>
      <c r="M178">
        <v>1.62</v>
      </c>
      <c r="N178">
        <v>840</v>
      </c>
      <c r="O178">
        <f t="shared" si="13"/>
        <v>2</v>
      </c>
      <c r="P178">
        <f t="shared" si="14"/>
        <v>1.8655654316930452</v>
      </c>
      <c r="Q178" t="str">
        <f t="shared" si="15"/>
        <v>V3</v>
      </c>
      <c r="R178">
        <f t="shared" si="16"/>
        <v>0</v>
      </c>
      <c r="S178" s="2">
        <f t="shared" si="17"/>
        <v>1.1662364765158276E-3</v>
      </c>
    </row>
    <row r="179" spans="1:19" x14ac:dyDescent="0.25">
      <c r="A179" t="s">
        <v>16</v>
      </c>
      <c r="B179">
        <v>14.13</v>
      </c>
      <c r="C179">
        <v>4.0999999999999996</v>
      </c>
      <c r="D179">
        <v>2.74</v>
      </c>
      <c r="E179">
        <v>24.5</v>
      </c>
      <c r="F179">
        <v>96</v>
      </c>
      <c r="G179">
        <v>2.0499999999999998</v>
      </c>
      <c r="H179">
        <v>0.76</v>
      </c>
      <c r="I179">
        <v>0.56000000000000005</v>
      </c>
      <c r="J179">
        <v>1.35</v>
      </c>
      <c r="K179">
        <v>9.1999999999999993</v>
      </c>
      <c r="L179">
        <v>0.61</v>
      </c>
      <c r="M179">
        <v>1.6</v>
      </c>
      <c r="N179">
        <v>560</v>
      </c>
      <c r="O179">
        <f t="shared" si="13"/>
        <v>2</v>
      </c>
      <c r="P179">
        <f t="shared" si="14"/>
        <v>2.1421029687801374</v>
      </c>
      <c r="Q179" t="str">
        <f t="shared" si="15"/>
        <v>V3</v>
      </c>
      <c r="R179">
        <f t="shared" si="16"/>
        <v>0</v>
      </c>
      <c r="S179" s="2">
        <f t="shared" si="17"/>
        <v>5.8751618933926317E-2</v>
      </c>
    </row>
  </sheetData>
  <mergeCells count="2">
    <mergeCell ref="U34:V34"/>
    <mergeCell ref="U46:AH46"/>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79"/>
  <sheetViews>
    <sheetView tabSelected="1" topLeftCell="N1" zoomScale="89" zoomScaleNormal="160" workbookViewId="0">
      <selection activeCell="U9" sqref="U9"/>
    </sheetView>
  </sheetViews>
  <sheetFormatPr defaultColWidth="8.85546875" defaultRowHeight="15" x14ac:dyDescent="0.25"/>
  <cols>
    <col min="1" max="1" width="9.42578125" customWidth="1"/>
    <col min="16" max="16" width="19.42578125" bestFit="1" customWidth="1"/>
    <col min="17" max="17" width="20.85546875" bestFit="1" customWidth="1"/>
    <col min="19" max="19" width="14.5703125" bestFit="1" customWidth="1"/>
    <col min="21" max="21" width="21.42578125" bestFit="1" customWidth="1"/>
    <col min="22" max="22" width="12.85546875" bestFit="1" customWidth="1"/>
    <col min="23" max="23" width="13.85546875" bestFit="1" customWidth="1"/>
    <col min="24" max="24" width="11.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18</v>
      </c>
      <c r="P1" t="s">
        <v>36</v>
      </c>
      <c r="Q1" t="s">
        <v>38</v>
      </c>
      <c r="R1" t="s">
        <v>39</v>
      </c>
      <c r="S1" t="s">
        <v>46</v>
      </c>
    </row>
    <row r="2" spans="1:24" x14ac:dyDescent="0.25">
      <c r="A2" t="s">
        <v>14</v>
      </c>
      <c r="B2">
        <v>14.23</v>
      </c>
      <c r="C2">
        <v>1.71</v>
      </c>
      <c r="D2">
        <v>2.4300000000000002</v>
      </c>
      <c r="E2">
        <v>15.6</v>
      </c>
      <c r="F2">
        <v>127</v>
      </c>
      <c r="G2">
        <v>2.8</v>
      </c>
      <c r="H2">
        <v>3.06</v>
      </c>
      <c r="I2">
        <v>0.28000000000000003</v>
      </c>
      <c r="J2">
        <v>2.29</v>
      </c>
      <c r="K2">
        <v>5.64</v>
      </c>
      <c r="L2">
        <v>1.04</v>
      </c>
      <c r="M2">
        <v>3.92</v>
      </c>
      <c r="N2">
        <v>1065</v>
      </c>
      <c r="O2">
        <f>IF(A2=V$2,U$2,IF(A2=V$3,U$3,U$4))</f>
        <v>0</v>
      </c>
      <c r="P2">
        <f>MMULT(B2:N2, W$10:W$22)+W$9</f>
        <v>0.56039440165393106</v>
      </c>
      <c r="Q2" t="str">
        <f>IF(P2&lt;W$28,V$2,IF(P2&lt;W$29,V$3,V$4))</f>
        <v>V1</v>
      </c>
      <c r="R2">
        <f>IF(Q2=A2, 0, 1)</f>
        <v>0</v>
      </c>
      <c r="S2" s="2">
        <f>IF(O2=U$2,(P2-U$28)^2,IF(O2=U$3,(P2-U$29)^2,(P2-U$30)^2))</f>
        <v>7.9422027784843974E-2</v>
      </c>
      <c r="U2">
        <v>0</v>
      </c>
      <c r="V2" t="s">
        <v>14</v>
      </c>
    </row>
    <row r="3" spans="1:24" x14ac:dyDescent="0.25">
      <c r="A3" t="s">
        <v>14</v>
      </c>
      <c r="B3">
        <v>13.2</v>
      </c>
      <c r="C3">
        <v>1.78</v>
      </c>
      <c r="D3">
        <v>2.14</v>
      </c>
      <c r="E3">
        <v>11.2</v>
      </c>
      <c r="F3">
        <v>100</v>
      </c>
      <c r="G3">
        <v>2.65</v>
      </c>
      <c r="H3">
        <v>2.76</v>
      </c>
      <c r="I3">
        <v>0.26</v>
      </c>
      <c r="J3">
        <v>1.28</v>
      </c>
      <c r="K3">
        <v>4.38</v>
      </c>
      <c r="L3">
        <v>1.05</v>
      </c>
      <c r="M3">
        <v>3.4</v>
      </c>
      <c r="N3">
        <v>1050</v>
      </c>
      <c r="O3">
        <f t="shared" ref="O3:O66" si="0">IF(A3=V$2,U$2,IF(A3=V$3,U$3,U$4))</f>
        <v>0</v>
      </c>
      <c r="P3">
        <f t="shared" ref="P3:P66" si="1">MMULT(B3:N3, W$10:W$22)+W$9</f>
        <v>0.63965633572932035</v>
      </c>
      <c r="Q3" t="str">
        <f t="shared" ref="Q3:Q66" si="2">IF(P3&lt;W$28,V$2,IF(P3&lt;W$29,V$3,V$4))</f>
        <v>V1</v>
      </c>
      <c r="R3">
        <f t="shared" ref="R3:R66" si="3">IF(Q3=A3, 0, 1)</f>
        <v>0</v>
      </c>
      <c r="S3" s="2">
        <f t="shared" ref="S3:S66" si="4">IF(O3=U$2,(P3-U$28)^2,IF(O3=U$3,(P3-U$29)^2,(P3-U$30)^2))</f>
        <v>4.1029421754285048E-2</v>
      </c>
      <c r="U3">
        <v>1</v>
      </c>
      <c r="V3" t="s">
        <v>15</v>
      </c>
    </row>
    <row r="4" spans="1:24" x14ac:dyDescent="0.25">
      <c r="A4" t="s">
        <v>14</v>
      </c>
      <c r="B4">
        <v>13.16</v>
      </c>
      <c r="C4">
        <v>2.36</v>
      </c>
      <c r="D4">
        <v>2.67</v>
      </c>
      <c r="E4">
        <v>18.600000000000001</v>
      </c>
      <c r="F4">
        <v>101</v>
      </c>
      <c r="G4">
        <v>2.8</v>
      </c>
      <c r="H4">
        <v>3.24</v>
      </c>
      <c r="I4">
        <v>0.3</v>
      </c>
      <c r="J4">
        <v>2.81</v>
      </c>
      <c r="K4">
        <v>5.68</v>
      </c>
      <c r="L4">
        <v>1.03</v>
      </c>
      <c r="M4">
        <v>3.17</v>
      </c>
      <c r="N4">
        <v>1185</v>
      </c>
      <c r="O4">
        <f t="shared" si="0"/>
        <v>0</v>
      </c>
      <c r="P4">
        <f t="shared" si="1"/>
        <v>0.83944346045995388</v>
      </c>
      <c r="Q4" t="str">
        <f t="shared" si="2"/>
        <v>V1</v>
      </c>
      <c r="R4">
        <f t="shared" si="3"/>
        <v>0</v>
      </c>
      <c r="S4" s="2">
        <f t="shared" si="4"/>
        <v>7.6733509467224808E-6</v>
      </c>
      <c r="U4">
        <v>2</v>
      </c>
      <c r="V4" t="s">
        <v>16</v>
      </c>
    </row>
    <row r="5" spans="1:24" x14ac:dyDescent="0.25">
      <c r="A5" t="s">
        <v>14</v>
      </c>
      <c r="B5">
        <v>14.37</v>
      </c>
      <c r="C5">
        <v>1.95</v>
      </c>
      <c r="D5">
        <v>2.5</v>
      </c>
      <c r="E5">
        <v>16.8</v>
      </c>
      <c r="F5">
        <v>113</v>
      </c>
      <c r="G5">
        <v>3.85</v>
      </c>
      <c r="H5">
        <v>3.49</v>
      </c>
      <c r="I5">
        <v>0.24</v>
      </c>
      <c r="J5">
        <v>2.1800000000000002</v>
      </c>
      <c r="K5">
        <v>7.8</v>
      </c>
      <c r="L5">
        <v>0.86</v>
      </c>
      <c r="M5">
        <v>3.45</v>
      </c>
      <c r="N5">
        <v>1480</v>
      </c>
      <c r="O5">
        <f t="shared" si="0"/>
        <v>0</v>
      </c>
      <c r="P5">
        <f t="shared" si="1"/>
        <v>0.69458348530939773</v>
      </c>
      <c r="Q5" t="str">
        <f t="shared" si="2"/>
        <v>V1</v>
      </c>
      <c r="R5">
        <f t="shared" si="3"/>
        <v>0</v>
      </c>
      <c r="S5" s="2">
        <f t="shared" si="4"/>
        <v>2.1794633596272841E-2</v>
      </c>
    </row>
    <row r="6" spans="1:24" x14ac:dyDescent="0.25">
      <c r="A6" t="s">
        <v>14</v>
      </c>
      <c r="B6">
        <v>13.24</v>
      </c>
      <c r="C6">
        <v>2.59</v>
      </c>
      <c r="D6">
        <v>2.87</v>
      </c>
      <c r="E6">
        <v>21</v>
      </c>
      <c r="F6">
        <v>118</v>
      </c>
      <c r="G6">
        <v>2.8</v>
      </c>
      <c r="H6">
        <v>2.69</v>
      </c>
      <c r="I6">
        <v>0.39</v>
      </c>
      <c r="J6">
        <v>1.82</v>
      </c>
      <c r="K6">
        <v>4.32</v>
      </c>
      <c r="L6">
        <v>1.04</v>
      </c>
      <c r="M6">
        <v>2.93</v>
      </c>
      <c r="N6">
        <v>735</v>
      </c>
      <c r="O6">
        <f t="shared" si="0"/>
        <v>0</v>
      </c>
      <c r="P6">
        <f t="shared" si="1"/>
        <v>1.2546905319428268</v>
      </c>
      <c r="Q6" t="str">
        <f t="shared" si="2"/>
        <v>V2</v>
      </c>
      <c r="R6">
        <f t="shared" si="3"/>
        <v>1</v>
      </c>
      <c r="S6" s="2">
        <f t="shared" si="4"/>
        <v>0.17013726735019449</v>
      </c>
    </row>
    <row r="7" spans="1:24" x14ac:dyDescent="0.25">
      <c r="A7" t="s">
        <v>14</v>
      </c>
      <c r="B7">
        <v>14.2</v>
      </c>
      <c r="C7">
        <v>1.76</v>
      </c>
      <c r="D7">
        <v>2.4500000000000002</v>
      </c>
      <c r="E7">
        <v>15.2</v>
      </c>
      <c r="F7">
        <v>112</v>
      </c>
      <c r="G7">
        <v>3.27</v>
      </c>
      <c r="H7">
        <v>3.39</v>
      </c>
      <c r="I7">
        <v>0.34</v>
      </c>
      <c r="J7">
        <v>1.97</v>
      </c>
      <c r="K7">
        <v>6.75</v>
      </c>
      <c r="L7">
        <v>1.05</v>
      </c>
      <c r="M7">
        <v>2.85</v>
      </c>
      <c r="N7">
        <v>1450</v>
      </c>
      <c r="O7">
        <f t="shared" si="0"/>
        <v>0</v>
      </c>
      <c r="P7">
        <f t="shared" si="1"/>
        <v>0.61542369108062456</v>
      </c>
      <c r="Q7" t="str">
        <f t="shared" si="2"/>
        <v>V1</v>
      </c>
      <c r="R7">
        <f t="shared" si="3"/>
        <v>0</v>
      </c>
      <c r="S7" s="2">
        <f t="shared" si="4"/>
        <v>5.1433636415208428E-2</v>
      </c>
    </row>
    <row r="8" spans="1:24" x14ac:dyDescent="0.25">
      <c r="A8" t="s">
        <v>14</v>
      </c>
      <c r="B8">
        <v>14.39</v>
      </c>
      <c r="C8">
        <v>1.87</v>
      </c>
      <c r="D8">
        <v>2.4500000000000002</v>
      </c>
      <c r="E8">
        <v>14.6</v>
      </c>
      <c r="F8">
        <v>96</v>
      </c>
      <c r="G8">
        <v>2.5</v>
      </c>
      <c r="H8">
        <v>2.52</v>
      </c>
      <c r="I8">
        <v>0.3</v>
      </c>
      <c r="J8">
        <v>1.98</v>
      </c>
      <c r="K8">
        <v>5.25</v>
      </c>
      <c r="L8">
        <v>1.02</v>
      </c>
      <c r="M8">
        <v>3.58</v>
      </c>
      <c r="N8">
        <v>1290</v>
      </c>
      <c r="O8">
        <f t="shared" si="0"/>
        <v>0</v>
      </c>
      <c r="P8">
        <f t="shared" si="1"/>
        <v>0.61416913365332393</v>
      </c>
      <c r="Q8" t="str">
        <f t="shared" si="2"/>
        <v>V1</v>
      </c>
      <c r="R8">
        <f t="shared" si="3"/>
        <v>0</v>
      </c>
      <c r="S8" s="2">
        <f t="shared" si="4"/>
        <v>5.2004252113002837E-2</v>
      </c>
      <c r="W8" s="1" t="s">
        <v>45</v>
      </c>
      <c r="X8" t="s">
        <v>44</v>
      </c>
    </row>
    <row r="9" spans="1:24" x14ac:dyDescent="0.25">
      <c r="A9" t="s">
        <v>14</v>
      </c>
      <c r="B9">
        <v>14.06</v>
      </c>
      <c r="C9">
        <v>2.15</v>
      </c>
      <c r="D9">
        <v>2.61</v>
      </c>
      <c r="E9">
        <v>17.600000000000001</v>
      </c>
      <c r="F9">
        <v>121</v>
      </c>
      <c r="G9">
        <v>2.6</v>
      </c>
      <c r="H9">
        <v>2.5099999999999998</v>
      </c>
      <c r="I9">
        <v>0.31</v>
      </c>
      <c r="J9">
        <v>1.25</v>
      </c>
      <c r="K9">
        <v>5.05</v>
      </c>
      <c r="L9">
        <v>1.06</v>
      </c>
      <c r="M9">
        <v>3.58</v>
      </c>
      <c r="N9">
        <v>1295</v>
      </c>
      <c r="O9">
        <f t="shared" si="0"/>
        <v>0</v>
      </c>
      <c r="P9">
        <f t="shared" si="1"/>
        <v>0.6968522022415371</v>
      </c>
      <c r="Q9" t="str">
        <f t="shared" si="2"/>
        <v>V1</v>
      </c>
      <c r="R9">
        <f t="shared" si="3"/>
        <v>0</v>
      </c>
      <c r="S9" s="2">
        <f t="shared" si="4"/>
        <v>2.1129919054826161E-2</v>
      </c>
      <c r="U9">
        <v>14</v>
      </c>
      <c r="V9" t="s">
        <v>19</v>
      </c>
      <c r="W9" s="1">
        <v>3.4732853051722543</v>
      </c>
      <c r="X9">
        <v>3.4732853057976696</v>
      </c>
    </row>
    <row r="10" spans="1:24" x14ac:dyDescent="0.25">
      <c r="A10" t="s">
        <v>14</v>
      </c>
      <c r="B10">
        <v>14.83</v>
      </c>
      <c r="C10">
        <v>1.64</v>
      </c>
      <c r="D10">
        <v>2.17</v>
      </c>
      <c r="E10">
        <v>14</v>
      </c>
      <c r="F10">
        <v>97</v>
      </c>
      <c r="G10">
        <v>2.8</v>
      </c>
      <c r="H10">
        <v>2.98</v>
      </c>
      <c r="I10">
        <v>0.28999999999999998</v>
      </c>
      <c r="J10">
        <v>1.98</v>
      </c>
      <c r="K10">
        <v>5.2</v>
      </c>
      <c r="L10">
        <v>1.08</v>
      </c>
      <c r="M10">
        <v>2.85</v>
      </c>
      <c r="N10">
        <v>1045</v>
      </c>
      <c r="O10">
        <f t="shared" si="0"/>
        <v>0</v>
      </c>
      <c r="P10">
        <f t="shared" si="1"/>
        <v>0.74750299577271573</v>
      </c>
      <c r="Q10" t="str">
        <f t="shared" si="2"/>
        <v>V1</v>
      </c>
      <c r="R10">
        <f t="shared" si="3"/>
        <v>0</v>
      </c>
      <c r="S10" s="2">
        <f t="shared" si="4"/>
        <v>8.9700875395991135E-3</v>
      </c>
      <c r="U10">
        <v>13</v>
      </c>
      <c r="V10" t="s">
        <v>20</v>
      </c>
      <c r="W10" s="1">
        <v>-7.9697041862613574E-2</v>
      </c>
      <c r="X10">
        <v>-0.11700384442474833</v>
      </c>
    </row>
    <row r="11" spans="1:24" x14ac:dyDescent="0.25">
      <c r="A11" t="s">
        <v>14</v>
      </c>
      <c r="B11">
        <v>13.86</v>
      </c>
      <c r="C11">
        <v>1.35</v>
      </c>
      <c r="D11">
        <v>2.27</v>
      </c>
      <c r="E11">
        <v>16</v>
      </c>
      <c r="F11">
        <v>98</v>
      </c>
      <c r="G11">
        <v>2.98</v>
      </c>
      <c r="H11">
        <v>3.15</v>
      </c>
      <c r="I11">
        <v>0.22</v>
      </c>
      <c r="J11">
        <v>1.85</v>
      </c>
      <c r="K11">
        <v>7.22</v>
      </c>
      <c r="L11">
        <v>1.01</v>
      </c>
      <c r="M11">
        <v>3.55</v>
      </c>
      <c r="N11">
        <v>1045</v>
      </c>
      <c r="O11">
        <f t="shared" si="0"/>
        <v>0</v>
      </c>
      <c r="P11">
        <f t="shared" si="1"/>
        <v>0.854554367115961</v>
      </c>
      <c r="Q11" t="str">
        <f t="shared" si="2"/>
        <v>V1</v>
      </c>
      <c r="R11">
        <f t="shared" si="3"/>
        <v>0</v>
      </c>
      <c r="S11" s="2">
        <f t="shared" si="4"/>
        <v>1.5229596807015376E-4</v>
      </c>
      <c r="U11">
        <v>12</v>
      </c>
      <c r="V11" t="s">
        <v>21</v>
      </c>
      <c r="W11" s="1">
        <v>4.0520058167084781E-2</v>
      </c>
      <c r="X11">
        <v>3.0170994744054859E-2</v>
      </c>
    </row>
    <row r="12" spans="1:24" x14ac:dyDescent="0.25">
      <c r="A12" t="s">
        <v>14</v>
      </c>
      <c r="B12">
        <v>14.1</v>
      </c>
      <c r="C12">
        <v>2.16</v>
      </c>
      <c r="D12">
        <v>2.2999999999999998</v>
      </c>
      <c r="E12">
        <v>18</v>
      </c>
      <c r="F12">
        <v>105</v>
      </c>
      <c r="G12">
        <v>2.95</v>
      </c>
      <c r="H12">
        <v>3.32</v>
      </c>
      <c r="I12">
        <v>0.22</v>
      </c>
      <c r="J12">
        <v>2.38</v>
      </c>
      <c r="K12">
        <v>5.75</v>
      </c>
      <c r="L12">
        <v>1.25</v>
      </c>
      <c r="M12">
        <v>3.17</v>
      </c>
      <c r="N12">
        <v>1510</v>
      </c>
      <c r="O12">
        <f t="shared" si="0"/>
        <v>0</v>
      </c>
      <c r="P12">
        <f t="shared" si="1"/>
        <v>0.53960195131437105</v>
      </c>
      <c r="Q12" t="str">
        <f t="shared" si="2"/>
        <v>V1</v>
      </c>
      <c r="R12">
        <f t="shared" si="3"/>
        <v>0</v>
      </c>
      <c r="S12" s="2">
        <f t="shared" si="4"/>
        <v>9.1573774730790133E-2</v>
      </c>
      <c r="U12">
        <v>11</v>
      </c>
      <c r="V12" t="s">
        <v>22</v>
      </c>
      <c r="W12" s="1">
        <v>-5.4533004843559094E-2</v>
      </c>
      <c r="X12">
        <v>-0.14855215717461578</v>
      </c>
    </row>
    <row r="13" spans="1:24" x14ac:dyDescent="0.25">
      <c r="A13" t="s">
        <v>14</v>
      </c>
      <c r="B13">
        <v>14.12</v>
      </c>
      <c r="C13">
        <v>1.48</v>
      </c>
      <c r="D13">
        <v>2.3199999999999998</v>
      </c>
      <c r="E13">
        <v>16.8</v>
      </c>
      <c r="F13">
        <v>95</v>
      </c>
      <c r="G13">
        <v>2.2000000000000002</v>
      </c>
      <c r="H13">
        <v>2.4300000000000002</v>
      </c>
      <c r="I13">
        <v>0.26</v>
      </c>
      <c r="J13">
        <v>1.57</v>
      </c>
      <c r="K13">
        <v>5</v>
      </c>
      <c r="L13">
        <v>1.17</v>
      </c>
      <c r="M13">
        <v>2.82</v>
      </c>
      <c r="N13">
        <v>1280</v>
      </c>
      <c r="O13">
        <f t="shared" si="0"/>
        <v>0</v>
      </c>
      <c r="P13">
        <f t="shared" si="1"/>
        <v>0.84662867946023113</v>
      </c>
      <c r="Q13" t="str">
        <f t="shared" si="2"/>
        <v>V1</v>
      </c>
      <c r="R13">
        <f t="shared" si="3"/>
        <v>0</v>
      </c>
      <c r="S13" s="2">
        <f t="shared" si="4"/>
        <v>1.9493440054729904E-5</v>
      </c>
      <c r="U13">
        <v>10</v>
      </c>
      <c r="V13" t="s">
        <v>23</v>
      </c>
      <c r="W13" s="1">
        <v>3.2820510515989804E-2</v>
      </c>
      <c r="X13">
        <v>3.9854336546277805E-2</v>
      </c>
    </row>
    <row r="14" spans="1:24" x14ac:dyDescent="0.25">
      <c r="A14" t="s">
        <v>14</v>
      </c>
      <c r="B14">
        <v>13.75</v>
      </c>
      <c r="C14">
        <v>1.73</v>
      </c>
      <c r="D14">
        <v>2.41</v>
      </c>
      <c r="E14">
        <v>16</v>
      </c>
      <c r="F14">
        <v>89</v>
      </c>
      <c r="G14">
        <v>2.6</v>
      </c>
      <c r="H14">
        <v>2.76</v>
      </c>
      <c r="I14">
        <v>0.28999999999999998</v>
      </c>
      <c r="J14">
        <v>1.81</v>
      </c>
      <c r="K14">
        <v>5.6</v>
      </c>
      <c r="L14">
        <v>1.1499999999999999</v>
      </c>
      <c r="M14">
        <v>2.9</v>
      </c>
      <c r="N14">
        <v>1320</v>
      </c>
      <c r="O14">
        <f t="shared" si="0"/>
        <v>0</v>
      </c>
      <c r="P14">
        <f t="shared" si="1"/>
        <v>0.79450237155087944</v>
      </c>
      <c r="Q14" t="str">
        <f t="shared" si="2"/>
        <v>V1</v>
      </c>
      <c r="R14">
        <f t="shared" si="3"/>
        <v>0</v>
      </c>
      <c r="S14" s="2">
        <f t="shared" si="4"/>
        <v>2.2763557719875896E-3</v>
      </c>
      <c r="U14">
        <v>9</v>
      </c>
      <c r="V14" t="s">
        <v>24</v>
      </c>
      <c r="W14" s="1">
        <v>-4.873266419136364E-4</v>
      </c>
      <c r="X14">
        <v>-4.8976574100526428E-4</v>
      </c>
    </row>
    <row r="15" spans="1:24" x14ac:dyDescent="0.25">
      <c r="A15" t="s">
        <v>14</v>
      </c>
      <c r="B15">
        <v>14.75</v>
      </c>
      <c r="C15">
        <v>1.73</v>
      </c>
      <c r="D15">
        <v>2.39</v>
      </c>
      <c r="E15">
        <v>11.4</v>
      </c>
      <c r="F15">
        <v>91</v>
      </c>
      <c r="G15">
        <v>3.1</v>
      </c>
      <c r="H15">
        <v>3.69</v>
      </c>
      <c r="I15">
        <v>0.43</v>
      </c>
      <c r="J15">
        <v>2.81</v>
      </c>
      <c r="K15">
        <v>5.4</v>
      </c>
      <c r="L15">
        <v>1.25</v>
      </c>
      <c r="M15">
        <v>2.73</v>
      </c>
      <c r="N15">
        <v>1150</v>
      </c>
      <c r="O15">
        <f t="shared" si="0"/>
        <v>0</v>
      </c>
      <c r="P15">
        <f t="shared" si="1"/>
        <v>0.36305973383854706</v>
      </c>
      <c r="Q15" t="str">
        <f t="shared" si="2"/>
        <v>V1</v>
      </c>
      <c r="R15">
        <f t="shared" si="3"/>
        <v>0</v>
      </c>
      <c r="S15" s="2">
        <f t="shared" si="4"/>
        <v>0.22958837173866428</v>
      </c>
      <c r="U15">
        <v>8</v>
      </c>
      <c r="V15" t="s">
        <v>25</v>
      </c>
      <c r="W15" s="1">
        <v>0.137572709006509</v>
      </c>
      <c r="X15">
        <v>0.14432013215886266</v>
      </c>
    </row>
    <row r="16" spans="1:24" x14ac:dyDescent="0.25">
      <c r="A16" t="s">
        <v>14</v>
      </c>
      <c r="B16">
        <v>14.38</v>
      </c>
      <c r="C16">
        <v>1.87</v>
      </c>
      <c r="D16">
        <v>2.38</v>
      </c>
      <c r="E16">
        <v>12</v>
      </c>
      <c r="F16">
        <v>102</v>
      </c>
      <c r="G16">
        <v>3.3</v>
      </c>
      <c r="H16">
        <v>3.64</v>
      </c>
      <c r="I16">
        <v>0.28999999999999998</v>
      </c>
      <c r="J16">
        <v>2.96</v>
      </c>
      <c r="K16">
        <v>7.5</v>
      </c>
      <c r="L16">
        <v>1.2</v>
      </c>
      <c r="M16">
        <v>3</v>
      </c>
      <c r="N16">
        <v>1547</v>
      </c>
      <c r="O16">
        <f t="shared" si="0"/>
        <v>0</v>
      </c>
      <c r="P16">
        <f t="shared" si="1"/>
        <v>0.40074753584293177</v>
      </c>
      <c r="Q16" t="str">
        <f t="shared" si="2"/>
        <v>V1</v>
      </c>
      <c r="R16">
        <f t="shared" si="3"/>
        <v>0</v>
      </c>
      <c r="S16" s="2">
        <f t="shared" si="4"/>
        <v>0.19489223446608689</v>
      </c>
      <c r="U16">
        <v>7</v>
      </c>
      <c r="V16" t="s">
        <v>26</v>
      </c>
      <c r="W16" s="1">
        <v>-0.37672325684188318</v>
      </c>
      <c r="X16">
        <v>-0.37239140563516032</v>
      </c>
    </row>
    <row r="17" spans="1:24" x14ac:dyDescent="0.25">
      <c r="A17" t="s">
        <v>14</v>
      </c>
      <c r="B17">
        <v>13.63</v>
      </c>
      <c r="C17">
        <v>1.81</v>
      </c>
      <c r="D17">
        <v>2.7</v>
      </c>
      <c r="E17">
        <v>17.2</v>
      </c>
      <c r="F17">
        <v>112</v>
      </c>
      <c r="G17">
        <v>2.85</v>
      </c>
      <c r="H17">
        <v>2.91</v>
      </c>
      <c r="I17">
        <v>0.3</v>
      </c>
      <c r="J17">
        <v>1.46</v>
      </c>
      <c r="K17">
        <v>7.3</v>
      </c>
      <c r="L17">
        <v>1.28</v>
      </c>
      <c r="M17">
        <v>2.88</v>
      </c>
      <c r="N17">
        <v>1310</v>
      </c>
      <c r="O17">
        <f t="shared" si="0"/>
        <v>0</v>
      </c>
      <c r="P17">
        <f t="shared" si="1"/>
        <v>0.90950222954049531</v>
      </c>
      <c r="Q17" t="str">
        <f t="shared" si="2"/>
        <v>V1</v>
      </c>
      <c r="R17">
        <f t="shared" si="3"/>
        <v>0</v>
      </c>
      <c r="S17" s="2">
        <f t="shared" si="4"/>
        <v>4.5277674901557626E-3</v>
      </c>
      <c r="U17">
        <v>6</v>
      </c>
      <c r="V17" t="s">
        <v>27</v>
      </c>
      <c r="W17" s="1">
        <v>-0.35292510506255126</v>
      </c>
      <c r="X17">
        <v>-0.3034743119536697</v>
      </c>
    </row>
    <row r="18" spans="1:24" x14ac:dyDescent="0.25">
      <c r="A18" t="s">
        <v>14</v>
      </c>
      <c r="B18">
        <v>14.3</v>
      </c>
      <c r="C18">
        <v>1.92</v>
      </c>
      <c r="D18">
        <v>2.72</v>
      </c>
      <c r="E18">
        <v>20</v>
      </c>
      <c r="F18">
        <v>120</v>
      </c>
      <c r="G18">
        <v>2.8</v>
      </c>
      <c r="H18">
        <v>3.14</v>
      </c>
      <c r="I18">
        <v>0.33</v>
      </c>
      <c r="J18">
        <v>1.97</v>
      </c>
      <c r="K18">
        <v>6.2</v>
      </c>
      <c r="L18">
        <v>1.07</v>
      </c>
      <c r="M18">
        <v>2.65</v>
      </c>
      <c r="N18">
        <v>1280</v>
      </c>
      <c r="O18">
        <f t="shared" si="0"/>
        <v>0</v>
      </c>
      <c r="P18">
        <f t="shared" si="1"/>
        <v>0.88467156092408494</v>
      </c>
      <c r="Q18" t="str">
        <f t="shared" si="2"/>
        <v>V1</v>
      </c>
      <c r="R18">
        <f t="shared" si="3"/>
        <v>0</v>
      </c>
      <c r="S18" s="2">
        <f>IF(O18=U$2,(P18-U$28)^2,IF(O18=U$3,(P18-U$29)^2,(P18-U$30)^2))</f>
        <v>1.8026833830938748E-3</v>
      </c>
      <c r="U18">
        <v>5</v>
      </c>
      <c r="V18" t="s">
        <v>28</v>
      </c>
      <c r="W18" s="1">
        <v>2.6291421602567241E-2</v>
      </c>
      <c r="X18">
        <v>3.9356528680239672E-2</v>
      </c>
    </row>
    <row r="19" spans="1:24" x14ac:dyDescent="0.25">
      <c r="A19" t="s">
        <v>14</v>
      </c>
      <c r="B19">
        <v>13.83</v>
      </c>
      <c r="C19">
        <v>1.57</v>
      </c>
      <c r="D19">
        <v>2.62</v>
      </c>
      <c r="E19">
        <v>20</v>
      </c>
      <c r="F19">
        <v>115</v>
      </c>
      <c r="G19">
        <v>2.95</v>
      </c>
      <c r="H19">
        <v>3.4</v>
      </c>
      <c r="I19">
        <v>0.4</v>
      </c>
      <c r="J19">
        <v>1.72</v>
      </c>
      <c r="K19">
        <v>6.6</v>
      </c>
      <c r="L19">
        <v>1.1299999999999999</v>
      </c>
      <c r="M19">
        <v>2.57</v>
      </c>
      <c r="N19">
        <v>1130</v>
      </c>
      <c r="O19">
        <f t="shared" si="0"/>
        <v>0</v>
      </c>
      <c r="P19">
        <f t="shared" si="1"/>
        <v>0.93388944805300689</v>
      </c>
      <c r="Q19" t="str">
        <f t="shared" si="2"/>
        <v>V1</v>
      </c>
      <c r="R19">
        <f t="shared" si="3"/>
        <v>0</v>
      </c>
      <c r="S19" s="2">
        <f t="shared" si="4"/>
        <v>8.4044717768437804E-3</v>
      </c>
      <c r="U19">
        <v>4</v>
      </c>
      <c r="V19" t="s">
        <v>29</v>
      </c>
      <c r="W19" s="1">
        <v>8.2302139743238023E-2</v>
      </c>
      <c r="X19">
        <v>7.5623866442470891E-2</v>
      </c>
    </row>
    <row r="20" spans="1:24" x14ac:dyDescent="0.25">
      <c r="A20" t="s">
        <v>14</v>
      </c>
      <c r="B20">
        <v>14.19</v>
      </c>
      <c r="C20">
        <v>1.59</v>
      </c>
      <c r="D20">
        <v>2.48</v>
      </c>
      <c r="E20">
        <v>16.5</v>
      </c>
      <c r="F20">
        <v>108</v>
      </c>
      <c r="G20">
        <v>3.3</v>
      </c>
      <c r="H20">
        <v>3.93</v>
      </c>
      <c r="I20">
        <v>0.32</v>
      </c>
      <c r="J20">
        <v>1.86</v>
      </c>
      <c r="K20">
        <v>8.6999999999999993</v>
      </c>
      <c r="L20">
        <v>1.23</v>
      </c>
      <c r="M20">
        <v>2.82</v>
      </c>
      <c r="N20">
        <v>1680</v>
      </c>
      <c r="O20">
        <f t="shared" si="0"/>
        <v>0</v>
      </c>
      <c r="P20">
        <f t="shared" si="1"/>
        <v>0.45878611146554604</v>
      </c>
      <c r="Q20" t="str">
        <f t="shared" si="2"/>
        <v>V1</v>
      </c>
      <c r="R20">
        <f t="shared" si="3"/>
        <v>0</v>
      </c>
      <c r="S20" s="2">
        <f t="shared" si="4"/>
        <v>0.14701659437665715</v>
      </c>
      <c r="U20">
        <v>3</v>
      </c>
      <c r="V20" t="s">
        <v>30</v>
      </c>
      <c r="W20" s="1">
        <v>-0.20050736185409673</v>
      </c>
      <c r="X20">
        <v>-0.14924505946500866</v>
      </c>
    </row>
    <row r="21" spans="1:24" x14ac:dyDescent="0.25">
      <c r="A21" t="s">
        <v>14</v>
      </c>
      <c r="B21">
        <v>13.64</v>
      </c>
      <c r="C21">
        <v>3.1</v>
      </c>
      <c r="D21">
        <v>2.56</v>
      </c>
      <c r="E21">
        <v>15.2</v>
      </c>
      <c r="F21">
        <v>116</v>
      </c>
      <c r="G21">
        <v>2.7</v>
      </c>
      <c r="H21">
        <v>3.03</v>
      </c>
      <c r="I21">
        <v>0.17</v>
      </c>
      <c r="J21">
        <v>1.66</v>
      </c>
      <c r="K21">
        <v>5.0999999999999996</v>
      </c>
      <c r="L21">
        <v>0.96</v>
      </c>
      <c r="M21">
        <v>3.36</v>
      </c>
      <c r="N21">
        <v>845</v>
      </c>
      <c r="O21">
        <f t="shared" si="0"/>
        <v>0</v>
      </c>
      <c r="P21">
        <f t="shared" si="1"/>
        <v>0.90952713842438948</v>
      </c>
      <c r="Q21" t="str">
        <f t="shared" si="2"/>
        <v>V1</v>
      </c>
      <c r="R21">
        <f t="shared" si="3"/>
        <v>0</v>
      </c>
      <c r="S21" s="2">
        <f t="shared" si="4"/>
        <v>4.5311202828260538E-3</v>
      </c>
      <c r="U21">
        <v>2</v>
      </c>
      <c r="V21" t="s">
        <v>31</v>
      </c>
      <c r="W21" s="1">
        <v>-0.25785311487995521</v>
      </c>
      <c r="X21">
        <v>-0.2700542000982612</v>
      </c>
    </row>
    <row r="22" spans="1:24" x14ac:dyDescent="0.25">
      <c r="A22" t="s">
        <v>14</v>
      </c>
      <c r="B22">
        <v>14.06</v>
      </c>
      <c r="C22">
        <v>1.63</v>
      </c>
      <c r="D22">
        <v>2.2799999999999998</v>
      </c>
      <c r="E22">
        <v>16</v>
      </c>
      <c r="F22">
        <v>126</v>
      </c>
      <c r="G22">
        <v>3</v>
      </c>
      <c r="H22">
        <v>3.17</v>
      </c>
      <c r="I22">
        <v>0.24</v>
      </c>
      <c r="J22">
        <v>2.1</v>
      </c>
      <c r="K22">
        <v>5.65</v>
      </c>
      <c r="L22">
        <v>1.0900000000000001</v>
      </c>
      <c r="M22">
        <v>3.71</v>
      </c>
      <c r="N22">
        <v>780</v>
      </c>
      <c r="O22">
        <f t="shared" si="0"/>
        <v>0</v>
      </c>
      <c r="P22">
        <f t="shared" si="1"/>
        <v>0.79437476322489919</v>
      </c>
      <c r="Q22" t="str">
        <f t="shared" si="2"/>
        <v>V1</v>
      </c>
      <c r="R22">
        <f t="shared" si="3"/>
        <v>0</v>
      </c>
      <c r="S22" s="2">
        <f t="shared" si="4"/>
        <v>2.2885487410191151E-3</v>
      </c>
      <c r="U22">
        <v>1</v>
      </c>
      <c r="V22" t="s">
        <v>32</v>
      </c>
      <c r="W22" s="1">
        <v>-5.6748969283024631E-4</v>
      </c>
      <c r="X22">
        <v>-7.0113889971855478E-4</v>
      </c>
    </row>
    <row r="23" spans="1:24" x14ac:dyDescent="0.25">
      <c r="A23" t="s">
        <v>14</v>
      </c>
      <c r="B23">
        <v>12.93</v>
      </c>
      <c r="C23">
        <v>3.8</v>
      </c>
      <c r="D23">
        <v>2.65</v>
      </c>
      <c r="E23">
        <v>18.600000000000001</v>
      </c>
      <c r="F23">
        <v>102</v>
      </c>
      <c r="G23">
        <v>2.41</v>
      </c>
      <c r="H23">
        <v>2.41</v>
      </c>
      <c r="I23">
        <v>0.25</v>
      </c>
      <c r="J23">
        <v>1.98</v>
      </c>
      <c r="K23">
        <v>4.5</v>
      </c>
      <c r="L23">
        <v>1.03</v>
      </c>
      <c r="M23">
        <v>3.52</v>
      </c>
      <c r="N23">
        <v>770</v>
      </c>
      <c r="O23">
        <f t="shared" si="0"/>
        <v>0</v>
      </c>
      <c r="P23">
        <f t="shared" si="1"/>
        <v>1.219720426712684</v>
      </c>
      <c r="Q23" t="str">
        <f t="shared" si="2"/>
        <v>V1</v>
      </c>
      <c r="R23">
        <f t="shared" si="3"/>
        <v>0</v>
      </c>
      <c r="S23" s="2">
        <f t="shared" si="4"/>
        <v>0.14251144811337976</v>
      </c>
    </row>
    <row r="24" spans="1:24" x14ac:dyDescent="0.25">
      <c r="A24" t="s">
        <v>14</v>
      </c>
      <c r="B24">
        <v>13.71</v>
      </c>
      <c r="C24">
        <v>1.86</v>
      </c>
      <c r="D24">
        <v>2.36</v>
      </c>
      <c r="E24">
        <v>16.600000000000001</v>
      </c>
      <c r="F24">
        <v>101</v>
      </c>
      <c r="G24">
        <v>2.61</v>
      </c>
      <c r="H24">
        <v>2.88</v>
      </c>
      <c r="I24">
        <v>0.27</v>
      </c>
      <c r="J24">
        <v>1.69</v>
      </c>
      <c r="K24">
        <v>3.8</v>
      </c>
      <c r="L24">
        <v>1.1100000000000001</v>
      </c>
      <c r="M24">
        <v>4</v>
      </c>
      <c r="N24">
        <v>1035</v>
      </c>
      <c r="O24">
        <f t="shared" si="0"/>
        <v>0</v>
      </c>
      <c r="P24">
        <f t="shared" si="1"/>
        <v>0.51757394443890004</v>
      </c>
      <c r="Q24" t="str">
        <f t="shared" si="2"/>
        <v>V1</v>
      </c>
      <c r="R24">
        <f t="shared" si="3"/>
        <v>0</v>
      </c>
      <c r="S24" s="2">
        <f t="shared" si="4"/>
        <v>0.1053908682118401</v>
      </c>
    </row>
    <row r="25" spans="1:24" x14ac:dyDescent="0.25">
      <c r="A25" t="s">
        <v>14</v>
      </c>
      <c r="B25">
        <v>12.85</v>
      </c>
      <c r="C25">
        <v>1.6</v>
      </c>
      <c r="D25">
        <v>2.52</v>
      </c>
      <c r="E25">
        <v>17.8</v>
      </c>
      <c r="F25">
        <v>95</v>
      </c>
      <c r="G25">
        <v>2.48</v>
      </c>
      <c r="H25">
        <v>2.37</v>
      </c>
      <c r="I25">
        <v>0.26</v>
      </c>
      <c r="J25">
        <v>1.46</v>
      </c>
      <c r="K25">
        <v>3.93</v>
      </c>
      <c r="L25">
        <v>1.0900000000000001</v>
      </c>
      <c r="M25">
        <v>3.63</v>
      </c>
      <c r="N25">
        <v>1015</v>
      </c>
      <c r="O25">
        <f t="shared" si="0"/>
        <v>0</v>
      </c>
      <c r="P25">
        <f t="shared" si="1"/>
        <v>0.90235298167944622</v>
      </c>
      <c r="Q25" t="str">
        <f t="shared" si="2"/>
        <v>V1</v>
      </c>
      <c r="R25">
        <f t="shared" si="3"/>
        <v>0</v>
      </c>
      <c r="S25" s="2">
        <f t="shared" si="4"/>
        <v>3.6167522221476106E-3</v>
      </c>
    </row>
    <row r="26" spans="1:24" x14ac:dyDescent="0.25">
      <c r="A26" t="s">
        <v>14</v>
      </c>
      <c r="B26">
        <v>13.5</v>
      </c>
      <c r="C26">
        <v>1.81</v>
      </c>
      <c r="D26">
        <v>2.61</v>
      </c>
      <c r="E26">
        <v>20</v>
      </c>
      <c r="F26">
        <v>96</v>
      </c>
      <c r="G26">
        <v>2.5299999999999998</v>
      </c>
      <c r="H26">
        <v>2.61</v>
      </c>
      <c r="I26">
        <v>0.28000000000000003</v>
      </c>
      <c r="J26">
        <v>1.66</v>
      </c>
      <c r="K26">
        <v>3.52</v>
      </c>
      <c r="L26">
        <v>1.1200000000000001</v>
      </c>
      <c r="M26">
        <v>3.82</v>
      </c>
      <c r="N26">
        <v>845</v>
      </c>
      <c r="O26">
        <f t="shared" si="0"/>
        <v>0</v>
      </c>
      <c r="P26">
        <f t="shared" si="1"/>
        <v>0.84825583657231451</v>
      </c>
      <c r="Q26" t="str">
        <f t="shared" si="2"/>
        <v>V1</v>
      </c>
      <c r="R26">
        <f t="shared" si="3"/>
        <v>0</v>
      </c>
      <c r="S26" s="2">
        <f t="shared" si="4"/>
        <v>3.6509325425711022E-5</v>
      </c>
    </row>
    <row r="27" spans="1:24" x14ac:dyDescent="0.25">
      <c r="A27" t="s">
        <v>14</v>
      </c>
      <c r="B27">
        <v>13.05</v>
      </c>
      <c r="C27">
        <v>2.0499999999999998</v>
      </c>
      <c r="D27">
        <v>3.22</v>
      </c>
      <c r="E27">
        <v>25</v>
      </c>
      <c r="F27">
        <v>124</v>
      </c>
      <c r="G27">
        <v>2.63</v>
      </c>
      <c r="H27">
        <v>2.68</v>
      </c>
      <c r="I27">
        <v>0.47</v>
      </c>
      <c r="J27">
        <v>1.92</v>
      </c>
      <c r="K27">
        <v>3.58</v>
      </c>
      <c r="L27">
        <v>1.1299999999999999</v>
      </c>
      <c r="M27">
        <v>3.2</v>
      </c>
      <c r="N27">
        <v>830</v>
      </c>
      <c r="O27">
        <f t="shared" si="0"/>
        <v>0</v>
      </c>
      <c r="P27">
        <f t="shared" si="1"/>
        <v>1.109517566982968</v>
      </c>
      <c r="Q27" t="str">
        <f t="shared" si="2"/>
        <v>V1</v>
      </c>
      <c r="R27">
        <f t="shared" si="3"/>
        <v>0</v>
      </c>
      <c r="S27" s="2">
        <f t="shared" si="4"/>
        <v>7.1451441848499594E-2</v>
      </c>
      <c r="U27" t="s">
        <v>33</v>
      </c>
      <c r="V27" t="s">
        <v>34</v>
      </c>
      <c r="W27" t="s">
        <v>35</v>
      </c>
    </row>
    <row r="28" spans="1:24" x14ac:dyDescent="0.25">
      <c r="A28" t="s">
        <v>14</v>
      </c>
      <c r="B28">
        <v>13.39</v>
      </c>
      <c r="C28">
        <v>1.77</v>
      </c>
      <c r="D28">
        <v>2.62</v>
      </c>
      <c r="E28">
        <v>16.100000000000001</v>
      </c>
      <c r="F28">
        <v>93</v>
      </c>
      <c r="G28">
        <v>2.85</v>
      </c>
      <c r="H28">
        <v>2.94</v>
      </c>
      <c r="I28">
        <v>0.34</v>
      </c>
      <c r="J28">
        <v>1.45</v>
      </c>
      <c r="K28">
        <v>4.8</v>
      </c>
      <c r="L28">
        <v>0.92</v>
      </c>
      <c r="M28">
        <v>3.22</v>
      </c>
      <c r="N28">
        <v>1195</v>
      </c>
      <c r="O28">
        <f t="shared" si="0"/>
        <v>0</v>
      </c>
      <c r="P28">
        <f t="shared" si="1"/>
        <v>0.72286494267898416</v>
      </c>
      <c r="Q28" t="str">
        <f t="shared" si="2"/>
        <v>V1</v>
      </c>
      <c r="R28">
        <f t="shared" si="3"/>
        <v>0</v>
      </c>
      <c r="S28" s="2">
        <f t="shared" si="4"/>
        <v>1.4244088125774568E-2</v>
      </c>
      <c r="U28">
        <f>AVERAGEIFS(P$2:P$179,O$2:O$179,U2)</f>
        <v>0.8422135418570833</v>
      </c>
      <c r="V28">
        <f>COUNTIF(O$2:O$179, U2)</f>
        <v>59</v>
      </c>
      <c r="W28">
        <f>(U28*V28+U29*V29)/(V28+V29)</f>
        <v>1.2229517602554916</v>
      </c>
    </row>
    <row r="29" spans="1:24" x14ac:dyDescent="0.25">
      <c r="A29" t="s">
        <v>14</v>
      </c>
      <c r="B29">
        <v>13.3</v>
      </c>
      <c r="C29">
        <v>1.72</v>
      </c>
      <c r="D29">
        <v>2.14</v>
      </c>
      <c r="E29">
        <v>17</v>
      </c>
      <c r="F29">
        <v>94</v>
      </c>
      <c r="G29">
        <v>2.4</v>
      </c>
      <c r="H29">
        <v>2.19</v>
      </c>
      <c r="I29">
        <v>0.27</v>
      </c>
      <c r="J29">
        <v>1.35</v>
      </c>
      <c r="K29">
        <v>3.95</v>
      </c>
      <c r="L29">
        <v>1.02</v>
      </c>
      <c r="M29">
        <v>2.77</v>
      </c>
      <c r="N29">
        <v>1285</v>
      </c>
      <c r="O29">
        <f t="shared" si="0"/>
        <v>0</v>
      </c>
      <c r="P29">
        <f t="shared" si="1"/>
        <v>1.0009012618323512</v>
      </c>
      <c r="Q29" t="str">
        <f t="shared" si="2"/>
        <v>V1</v>
      </c>
      <c r="R29">
        <f t="shared" si="3"/>
        <v>0</v>
      </c>
      <c r="S29" s="2">
        <f t="shared" si="4"/>
        <v>2.5181792470949031E-2</v>
      </c>
      <c r="U29">
        <f t="shared" ref="U29:U30" si="5">AVERAGEIFS(P$2:P$179,O$2:O$179,U3)</f>
        <v>1.5393398572344508</v>
      </c>
      <c r="V29">
        <f t="shared" ref="V29:V30" si="6">COUNTIF(O$2:O$179, U3)</f>
        <v>71</v>
      </c>
      <c r="W29">
        <f>(U29*V29+U30*V30)/(V29+V30)</f>
        <v>1.9554253467280478</v>
      </c>
    </row>
    <row r="30" spans="1:24" x14ac:dyDescent="0.25">
      <c r="A30" t="s">
        <v>14</v>
      </c>
      <c r="B30">
        <v>13.87</v>
      </c>
      <c r="C30">
        <v>1.9</v>
      </c>
      <c r="D30">
        <v>2.8</v>
      </c>
      <c r="E30">
        <v>19.399999999999999</v>
      </c>
      <c r="F30">
        <v>107</v>
      </c>
      <c r="G30">
        <v>2.95</v>
      </c>
      <c r="H30">
        <v>2.97</v>
      </c>
      <c r="I30">
        <v>0.37</v>
      </c>
      <c r="J30">
        <v>1.76</v>
      </c>
      <c r="K30">
        <v>4.5</v>
      </c>
      <c r="L30">
        <v>1.25</v>
      </c>
      <c r="M30">
        <v>3.4</v>
      </c>
      <c r="N30">
        <v>915</v>
      </c>
      <c r="O30">
        <f t="shared" si="0"/>
        <v>0</v>
      </c>
      <c r="P30">
        <f t="shared" si="1"/>
        <v>0.80319078371035291</v>
      </c>
      <c r="Q30" t="str">
        <f t="shared" si="2"/>
        <v>V1</v>
      </c>
      <c r="R30">
        <f t="shared" si="3"/>
        <v>0</v>
      </c>
      <c r="S30" s="2">
        <f t="shared" si="4"/>
        <v>1.5227756533782136E-3</v>
      </c>
      <c r="U30">
        <f t="shared" si="5"/>
        <v>2.5708851332706595</v>
      </c>
      <c r="V30">
        <f t="shared" si="6"/>
        <v>48</v>
      </c>
    </row>
    <row r="31" spans="1:24" x14ac:dyDescent="0.25">
      <c r="A31" t="s">
        <v>14</v>
      </c>
      <c r="B31">
        <v>14.02</v>
      </c>
      <c r="C31">
        <v>1.68</v>
      </c>
      <c r="D31">
        <v>2.21</v>
      </c>
      <c r="E31">
        <v>16</v>
      </c>
      <c r="F31">
        <v>96</v>
      </c>
      <c r="G31">
        <v>2.65</v>
      </c>
      <c r="H31">
        <v>2.33</v>
      </c>
      <c r="I31">
        <v>0.26</v>
      </c>
      <c r="J31">
        <v>1.98</v>
      </c>
      <c r="K31">
        <v>4.7</v>
      </c>
      <c r="L31">
        <v>1.04</v>
      </c>
      <c r="M31">
        <v>3.59</v>
      </c>
      <c r="N31">
        <v>1035</v>
      </c>
      <c r="O31">
        <f t="shared" si="0"/>
        <v>0</v>
      </c>
      <c r="P31">
        <f t="shared" si="1"/>
        <v>0.8941802097560716</v>
      </c>
      <c r="Q31" t="str">
        <f t="shared" si="2"/>
        <v>V1</v>
      </c>
      <c r="R31">
        <f t="shared" si="3"/>
        <v>0</v>
      </c>
      <c r="S31" s="2">
        <f t="shared" si="4"/>
        <v>2.7005345725237403E-3</v>
      </c>
    </row>
    <row r="32" spans="1:24" x14ac:dyDescent="0.25">
      <c r="A32" t="s">
        <v>14</v>
      </c>
      <c r="B32">
        <v>13.73</v>
      </c>
      <c r="C32">
        <v>1.5</v>
      </c>
      <c r="D32">
        <v>2.7</v>
      </c>
      <c r="E32">
        <v>22.5</v>
      </c>
      <c r="F32">
        <v>101</v>
      </c>
      <c r="G32">
        <v>3</v>
      </c>
      <c r="H32">
        <v>3.25</v>
      </c>
      <c r="I32">
        <v>0.28999999999999998</v>
      </c>
      <c r="J32">
        <v>2.38</v>
      </c>
      <c r="K32">
        <v>5.7</v>
      </c>
      <c r="L32">
        <v>1.19</v>
      </c>
      <c r="M32">
        <v>2.71</v>
      </c>
      <c r="N32">
        <v>1285</v>
      </c>
      <c r="O32">
        <f t="shared" si="0"/>
        <v>0</v>
      </c>
      <c r="P32">
        <f t="shared" si="1"/>
        <v>0.93293247489599418</v>
      </c>
      <c r="Q32" t="str">
        <f t="shared" si="2"/>
        <v>V1</v>
      </c>
      <c r="R32">
        <f t="shared" si="3"/>
        <v>0</v>
      </c>
      <c r="S32" s="2">
        <f t="shared" si="4"/>
        <v>8.2299248117183952E-3</v>
      </c>
    </row>
    <row r="33" spans="1:36" x14ac:dyDescent="0.25">
      <c r="A33" t="s">
        <v>14</v>
      </c>
      <c r="B33">
        <v>13.58</v>
      </c>
      <c r="C33">
        <v>1.66</v>
      </c>
      <c r="D33">
        <v>2.36</v>
      </c>
      <c r="E33">
        <v>19.100000000000001</v>
      </c>
      <c r="F33">
        <v>106</v>
      </c>
      <c r="G33">
        <v>2.86</v>
      </c>
      <c r="H33">
        <v>3.19</v>
      </c>
      <c r="I33">
        <v>0.22</v>
      </c>
      <c r="J33">
        <v>1.95</v>
      </c>
      <c r="K33">
        <v>6.9</v>
      </c>
      <c r="L33">
        <v>1.0900000000000001</v>
      </c>
      <c r="M33">
        <v>2.88</v>
      </c>
      <c r="N33">
        <v>1515</v>
      </c>
      <c r="O33">
        <f t="shared" si="0"/>
        <v>0</v>
      </c>
      <c r="P33">
        <f t="shared" si="1"/>
        <v>0.8170834003766192</v>
      </c>
      <c r="Q33" t="str">
        <f t="shared" si="2"/>
        <v>V1</v>
      </c>
      <c r="R33">
        <f t="shared" si="3"/>
        <v>0</v>
      </c>
      <c r="S33" s="2">
        <f t="shared" si="4"/>
        <v>6.3152401082814281E-4</v>
      </c>
    </row>
    <row r="34" spans="1:36" x14ac:dyDescent="0.25">
      <c r="A34" t="s">
        <v>14</v>
      </c>
      <c r="B34">
        <v>13.68</v>
      </c>
      <c r="C34">
        <v>1.83</v>
      </c>
      <c r="D34">
        <v>2.36</v>
      </c>
      <c r="E34">
        <v>17.2</v>
      </c>
      <c r="F34">
        <v>104</v>
      </c>
      <c r="G34">
        <v>2.42</v>
      </c>
      <c r="H34">
        <v>2.69</v>
      </c>
      <c r="I34">
        <v>0.42</v>
      </c>
      <c r="J34">
        <v>1.97</v>
      </c>
      <c r="K34">
        <v>3.84</v>
      </c>
      <c r="L34">
        <v>1.23</v>
      </c>
      <c r="M34">
        <v>2.87</v>
      </c>
      <c r="N34">
        <v>990</v>
      </c>
      <c r="O34">
        <f t="shared" si="0"/>
        <v>0</v>
      </c>
      <c r="P34">
        <f t="shared" si="1"/>
        <v>0.83298327487062407</v>
      </c>
      <c r="Q34" t="str">
        <f t="shared" si="2"/>
        <v>V1</v>
      </c>
      <c r="R34">
        <f t="shared" si="3"/>
        <v>0</v>
      </c>
      <c r="S34" s="2">
        <f t="shared" si="4"/>
        <v>8.5197828641319235E-5</v>
      </c>
      <c r="U34" s="3" t="s">
        <v>37</v>
      </c>
      <c r="V34" s="3"/>
      <c r="W34" s="1">
        <f>SUM(R2:R179)</f>
        <v>14</v>
      </c>
    </row>
    <row r="35" spans="1:36" x14ac:dyDescent="0.25">
      <c r="A35" t="s">
        <v>14</v>
      </c>
      <c r="B35">
        <v>13.76</v>
      </c>
      <c r="C35">
        <v>1.53</v>
      </c>
      <c r="D35">
        <v>2.7</v>
      </c>
      <c r="E35">
        <v>19.5</v>
      </c>
      <c r="F35">
        <v>132</v>
      </c>
      <c r="G35">
        <v>2.95</v>
      </c>
      <c r="H35">
        <v>2.74</v>
      </c>
      <c r="I35">
        <v>0.5</v>
      </c>
      <c r="J35">
        <v>1.35</v>
      </c>
      <c r="K35">
        <v>5.4</v>
      </c>
      <c r="L35">
        <v>1.25</v>
      </c>
      <c r="M35">
        <v>3</v>
      </c>
      <c r="N35">
        <v>1235</v>
      </c>
      <c r="O35">
        <f t="shared" si="0"/>
        <v>0</v>
      </c>
      <c r="P35">
        <f t="shared" si="1"/>
        <v>0.81912029485519922</v>
      </c>
      <c r="Q35" t="str">
        <f t="shared" si="2"/>
        <v>V1</v>
      </c>
      <c r="R35">
        <f t="shared" si="3"/>
        <v>0</v>
      </c>
      <c r="S35" s="2">
        <f t="shared" si="4"/>
        <v>5.3329805709002843E-4</v>
      </c>
    </row>
    <row r="36" spans="1:36" x14ac:dyDescent="0.25">
      <c r="A36" t="s">
        <v>14</v>
      </c>
      <c r="B36">
        <v>13.51</v>
      </c>
      <c r="C36">
        <v>1.8</v>
      </c>
      <c r="D36">
        <v>2.65</v>
      </c>
      <c r="E36">
        <v>19</v>
      </c>
      <c r="F36">
        <v>110</v>
      </c>
      <c r="G36">
        <v>2.35</v>
      </c>
      <c r="H36">
        <v>2.5299999999999998</v>
      </c>
      <c r="I36">
        <v>0.28999999999999998</v>
      </c>
      <c r="J36">
        <v>1.54</v>
      </c>
      <c r="K36">
        <v>4.2</v>
      </c>
      <c r="L36">
        <v>1.1000000000000001</v>
      </c>
      <c r="M36">
        <v>2.87</v>
      </c>
      <c r="N36">
        <v>1095</v>
      </c>
      <c r="O36">
        <f t="shared" si="0"/>
        <v>0</v>
      </c>
      <c r="P36">
        <f t="shared" si="1"/>
        <v>0.96698345134961983</v>
      </c>
      <c r="Q36" t="str">
        <f t="shared" si="2"/>
        <v>V1</v>
      </c>
      <c r="R36">
        <f t="shared" si="3"/>
        <v>0</v>
      </c>
      <c r="S36" s="2">
        <f t="shared" si="4"/>
        <v>1.5567530314775755E-2</v>
      </c>
    </row>
    <row r="37" spans="1:36" x14ac:dyDescent="0.25">
      <c r="A37" t="s">
        <v>14</v>
      </c>
      <c r="B37">
        <v>13.48</v>
      </c>
      <c r="C37">
        <v>1.81</v>
      </c>
      <c r="D37">
        <v>2.41</v>
      </c>
      <c r="E37">
        <v>20.5</v>
      </c>
      <c r="F37">
        <v>100</v>
      </c>
      <c r="G37">
        <v>2.7</v>
      </c>
      <c r="H37">
        <v>2.98</v>
      </c>
      <c r="I37">
        <v>0.26</v>
      </c>
      <c r="J37">
        <v>1.86</v>
      </c>
      <c r="K37">
        <v>5.0999999999999996</v>
      </c>
      <c r="L37">
        <v>1.04</v>
      </c>
      <c r="M37">
        <v>3.47</v>
      </c>
      <c r="N37">
        <v>920</v>
      </c>
      <c r="O37">
        <f t="shared" si="0"/>
        <v>0</v>
      </c>
      <c r="P37">
        <f t="shared" si="1"/>
        <v>0.96529870197835255</v>
      </c>
      <c r="Q37" t="str">
        <f t="shared" si="2"/>
        <v>V1</v>
      </c>
      <c r="R37">
        <f t="shared" si="3"/>
        <v>0</v>
      </c>
      <c r="S37" s="2">
        <f t="shared" si="4"/>
        <v>1.5149956642078488E-2</v>
      </c>
      <c r="U37" t="s">
        <v>40</v>
      </c>
      <c r="V37">
        <f>(U28-AVERAGE(U28:U30))^2+(U29-AVERAGE(U28:U30))^2+(U30-AVERAGE(U28:U30))^2</f>
        <v>1.5127920756881963</v>
      </c>
    </row>
    <row r="38" spans="1:36" x14ac:dyDescent="0.25">
      <c r="A38" t="s">
        <v>14</v>
      </c>
      <c r="B38">
        <v>13.28</v>
      </c>
      <c r="C38">
        <v>1.64</v>
      </c>
      <c r="D38">
        <v>2.84</v>
      </c>
      <c r="E38">
        <v>15.5</v>
      </c>
      <c r="F38">
        <v>110</v>
      </c>
      <c r="G38">
        <v>2.6</v>
      </c>
      <c r="H38">
        <v>2.68</v>
      </c>
      <c r="I38">
        <v>0.34</v>
      </c>
      <c r="J38">
        <v>1.36</v>
      </c>
      <c r="K38">
        <v>4.5999999999999996</v>
      </c>
      <c r="L38">
        <v>1.0900000000000001</v>
      </c>
      <c r="M38">
        <v>2.78</v>
      </c>
      <c r="N38">
        <v>880</v>
      </c>
      <c r="O38">
        <f t="shared" si="0"/>
        <v>0</v>
      </c>
      <c r="P38">
        <f t="shared" si="1"/>
        <v>0.98924647534233623</v>
      </c>
      <c r="Q38" t="str">
        <f t="shared" si="2"/>
        <v>V1</v>
      </c>
      <c r="R38">
        <f t="shared" si="3"/>
        <v>0</v>
      </c>
      <c r="S38" s="2">
        <f t="shared" si="4"/>
        <v>2.1618683529278811E-2</v>
      </c>
      <c r="U38" t="s">
        <v>41</v>
      </c>
      <c r="V38" s="2">
        <f>SUM(S2:S179)</f>
        <v>8.7511929582722008</v>
      </c>
    </row>
    <row r="39" spans="1:36" x14ac:dyDescent="0.25">
      <c r="A39" t="s">
        <v>14</v>
      </c>
      <c r="B39">
        <v>13.05</v>
      </c>
      <c r="C39">
        <v>1.65</v>
      </c>
      <c r="D39">
        <v>2.5499999999999998</v>
      </c>
      <c r="E39">
        <v>18</v>
      </c>
      <c r="F39">
        <v>98</v>
      </c>
      <c r="G39">
        <v>2.4500000000000002</v>
      </c>
      <c r="H39">
        <v>2.4300000000000002</v>
      </c>
      <c r="I39">
        <v>0.28999999999999998</v>
      </c>
      <c r="J39">
        <v>1.44</v>
      </c>
      <c r="K39">
        <v>4.25</v>
      </c>
      <c r="L39">
        <v>1.1200000000000001</v>
      </c>
      <c r="M39">
        <v>2.5099999999999998</v>
      </c>
      <c r="N39">
        <v>1105</v>
      </c>
      <c r="O39">
        <f t="shared" si="0"/>
        <v>0</v>
      </c>
      <c r="P39">
        <f t="shared" si="1"/>
        <v>1.1121044301558327</v>
      </c>
      <c r="Q39" t="str">
        <f t="shared" si="2"/>
        <v>V1</v>
      </c>
      <c r="R39">
        <f t="shared" si="3"/>
        <v>0</v>
      </c>
      <c r="S39" s="2">
        <f t="shared" si="4"/>
        <v>7.2841091586688028E-2</v>
      </c>
      <c r="U39" t="s">
        <v>42</v>
      </c>
      <c r="V39">
        <f>V37/V38</f>
        <v>0.1728669545856838</v>
      </c>
    </row>
    <row r="40" spans="1:36" x14ac:dyDescent="0.25">
      <c r="A40" t="s">
        <v>14</v>
      </c>
      <c r="B40">
        <v>13.07</v>
      </c>
      <c r="C40">
        <v>1.5</v>
      </c>
      <c r="D40">
        <v>2.1</v>
      </c>
      <c r="E40">
        <v>15.5</v>
      </c>
      <c r="F40">
        <v>98</v>
      </c>
      <c r="G40">
        <v>2.4</v>
      </c>
      <c r="H40">
        <v>2.64</v>
      </c>
      <c r="I40">
        <v>0.28000000000000003</v>
      </c>
      <c r="J40">
        <v>1.37</v>
      </c>
      <c r="K40">
        <v>3.7</v>
      </c>
      <c r="L40">
        <v>1.18</v>
      </c>
      <c r="M40">
        <v>2.69</v>
      </c>
      <c r="N40">
        <v>1020</v>
      </c>
      <c r="O40">
        <f t="shared" si="0"/>
        <v>0</v>
      </c>
      <c r="P40">
        <f t="shared" si="1"/>
        <v>0.90714583327662224</v>
      </c>
      <c r="Q40" t="str">
        <f t="shared" si="2"/>
        <v>V1</v>
      </c>
      <c r="R40">
        <f t="shared" si="3"/>
        <v>0</v>
      </c>
      <c r="S40" s="2">
        <f t="shared" si="4"/>
        <v>4.2162024689919291E-3</v>
      </c>
    </row>
    <row r="41" spans="1:36" x14ac:dyDescent="0.25">
      <c r="A41" t="s">
        <v>14</v>
      </c>
      <c r="B41">
        <v>14.22</v>
      </c>
      <c r="C41">
        <v>3.99</v>
      </c>
      <c r="D41">
        <v>2.5099999999999998</v>
      </c>
      <c r="E41">
        <v>13.2</v>
      </c>
      <c r="F41">
        <v>128</v>
      </c>
      <c r="G41">
        <v>3</v>
      </c>
      <c r="H41">
        <v>3.04</v>
      </c>
      <c r="I41">
        <v>0.2</v>
      </c>
      <c r="J41">
        <v>2.08</v>
      </c>
      <c r="K41">
        <v>5.0999999999999996</v>
      </c>
      <c r="L41">
        <v>0.89</v>
      </c>
      <c r="M41">
        <v>3.53</v>
      </c>
      <c r="N41">
        <v>760</v>
      </c>
      <c r="O41">
        <f t="shared" si="0"/>
        <v>0</v>
      </c>
      <c r="P41">
        <f t="shared" si="1"/>
        <v>0.88699974916551438</v>
      </c>
      <c r="Q41" t="str">
        <f t="shared" si="2"/>
        <v>V1</v>
      </c>
      <c r="R41">
        <f t="shared" si="3"/>
        <v>0</v>
      </c>
      <c r="S41" s="2">
        <f t="shared" si="4"/>
        <v>2.0058043650737654E-3</v>
      </c>
    </row>
    <row r="42" spans="1:36" x14ac:dyDescent="0.25">
      <c r="A42" t="s">
        <v>14</v>
      </c>
      <c r="B42">
        <v>13.56</v>
      </c>
      <c r="C42">
        <v>1.71</v>
      </c>
      <c r="D42">
        <v>2.31</v>
      </c>
      <c r="E42">
        <v>16.2</v>
      </c>
      <c r="F42">
        <v>117</v>
      </c>
      <c r="G42">
        <v>3.15</v>
      </c>
      <c r="H42">
        <v>3.29</v>
      </c>
      <c r="I42">
        <v>0.34</v>
      </c>
      <c r="J42">
        <v>2.34</v>
      </c>
      <c r="K42">
        <v>6.13</v>
      </c>
      <c r="L42">
        <v>0.95</v>
      </c>
      <c r="M42">
        <v>3.38</v>
      </c>
      <c r="N42">
        <v>795</v>
      </c>
      <c r="O42">
        <f t="shared" si="0"/>
        <v>0</v>
      </c>
      <c r="P42">
        <f t="shared" si="1"/>
        <v>0.93738072700725672</v>
      </c>
      <c r="Q42" t="str">
        <f t="shared" si="2"/>
        <v>V1</v>
      </c>
      <c r="R42">
        <f t="shared" si="3"/>
        <v>0</v>
      </c>
      <c r="S42" s="2">
        <f t="shared" si="4"/>
        <v>9.0567931294073881E-3</v>
      </c>
    </row>
    <row r="43" spans="1:36" x14ac:dyDescent="0.25">
      <c r="A43" t="s">
        <v>14</v>
      </c>
      <c r="B43">
        <v>13.41</v>
      </c>
      <c r="C43">
        <v>3.84</v>
      </c>
      <c r="D43">
        <v>2.12</v>
      </c>
      <c r="E43">
        <v>18.8</v>
      </c>
      <c r="F43">
        <v>90</v>
      </c>
      <c r="G43">
        <v>2.4500000000000002</v>
      </c>
      <c r="H43">
        <v>2.68</v>
      </c>
      <c r="I43">
        <v>0.27</v>
      </c>
      <c r="J43">
        <v>1.48</v>
      </c>
      <c r="K43">
        <v>4.28</v>
      </c>
      <c r="L43">
        <v>0.91</v>
      </c>
      <c r="M43">
        <v>3</v>
      </c>
      <c r="N43">
        <v>1035</v>
      </c>
      <c r="O43">
        <f t="shared" si="0"/>
        <v>0</v>
      </c>
      <c r="P43">
        <f t="shared" si="1"/>
        <v>1.0976378432455185</v>
      </c>
      <c r="Q43" t="str">
        <f t="shared" si="2"/>
        <v>V1</v>
      </c>
      <c r="R43">
        <f t="shared" si="3"/>
        <v>0</v>
      </c>
      <c r="S43" s="2">
        <f t="shared" si="4"/>
        <v>6.5241573739770173E-2</v>
      </c>
    </row>
    <row r="44" spans="1:36" x14ac:dyDescent="0.25">
      <c r="A44" t="s">
        <v>14</v>
      </c>
      <c r="B44">
        <v>13.88</v>
      </c>
      <c r="C44">
        <v>1.89</v>
      </c>
      <c r="D44">
        <v>2.59</v>
      </c>
      <c r="E44">
        <v>15</v>
      </c>
      <c r="F44">
        <v>101</v>
      </c>
      <c r="G44">
        <v>3.25</v>
      </c>
      <c r="H44">
        <v>3.56</v>
      </c>
      <c r="I44">
        <v>0.17</v>
      </c>
      <c r="J44">
        <v>1.7</v>
      </c>
      <c r="K44">
        <v>5.43</v>
      </c>
      <c r="L44">
        <v>0.88</v>
      </c>
      <c r="M44">
        <v>3.56</v>
      </c>
      <c r="N44">
        <v>1095</v>
      </c>
      <c r="O44">
        <f t="shared" si="0"/>
        <v>0</v>
      </c>
      <c r="P44">
        <f t="shared" si="1"/>
        <v>0.56729095494691739</v>
      </c>
      <c r="Q44" t="str">
        <f t="shared" si="2"/>
        <v>V1</v>
      </c>
      <c r="R44">
        <f t="shared" si="3"/>
        <v>0</v>
      </c>
      <c r="S44" s="2">
        <f t="shared" si="4"/>
        <v>7.5582428793377732E-2</v>
      </c>
    </row>
    <row r="45" spans="1:36" x14ac:dyDescent="0.25">
      <c r="A45" t="s">
        <v>14</v>
      </c>
      <c r="B45">
        <v>13.24</v>
      </c>
      <c r="C45">
        <v>3.98</v>
      </c>
      <c r="D45">
        <v>2.29</v>
      </c>
      <c r="E45">
        <v>17.5</v>
      </c>
      <c r="F45">
        <v>103</v>
      </c>
      <c r="G45">
        <v>2.64</v>
      </c>
      <c r="H45">
        <v>2.63</v>
      </c>
      <c r="I45">
        <v>0.32</v>
      </c>
      <c r="J45">
        <v>1.66</v>
      </c>
      <c r="K45">
        <v>4.3600000000000003</v>
      </c>
      <c r="L45">
        <v>0.82</v>
      </c>
      <c r="M45">
        <v>3</v>
      </c>
      <c r="N45">
        <v>680</v>
      </c>
      <c r="O45">
        <f t="shared" si="0"/>
        <v>0</v>
      </c>
      <c r="P45">
        <f t="shared" si="1"/>
        <v>1.3167364805562163</v>
      </c>
      <c r="Q45" t="str">
        <f t="shared" si="2"/>
        <v>V2</v>
      </c>
      <c r="R45">
        <f t="shared" si="3"/>
        <v>1</v>
      </c>
      <c r="S45" s="2">
        <f t="shared" si="4"/>
        <v>0.22517201935166112</v>
      </c>
    </row>
    <row r="46" spans="1:36" x14ac:dyDescent="0.25">
      <c r="A46" t="s">
        <v>14</v>
      </c>
      <c r="B46">
        <v>13.05</v>
      </c>
      <c r="C46">
        <v>1.77</v>
      </c>
      <c r="D46">
        <v>2.1</v>
      </c>
      <c r="E46">
        <v>17</v>
      </c>
      <c r="F46">
        <v>107</v>
      </c>
      <c r="G46">
        <v>3</v>
      </c>
      <c r="H46">
        <v>3</v>
      </c>
      <c r="I46">
        <v>0.28000000000000003</v>
      </c>
      <c r="J46">
        <v>2.0299999999999998</v>
      </c>
      <c r="K46">
        <v>5.04</v>
      </c>
      <c r="L46">
        <v>0.88</v>
      </c>
      <c r="M46">
        <v>3.35</v>
      </c>
      <c r="N46">
        <v>885</v>
      </c>
      <c r="O46">
        <f t="shared" si="0"/>
        <v>0</v>
      </c>
      <c r="P46">
        <f t="shared" si="1"/>
        <v>1.0056657355377521</v>
      </c>
      <c r="Q46" t="str">
        <f t="shared" si="2"/>
        <v>V1</v>
      </c>
      <c r="R46">
        <f t="shared" si="3"/>
        <v>0</v>
      </c>
      <c r="S46" s="2">
        <f t="shared" si="4"/>
        <v>2.6716619619022854E-2</v>
      </c>
      <c r="U46" s="4" t="s">
        <v>43</v>
      </c>
      <c r="V46" s="3"/>
      <c r="W46" s="3"/>
      <c r="X46" s="3"/>
      <c r="Y46" s="3"/>
      <c r="Z46" s="3"/>
      <c r="AA46" s="3"/>
      <c r="AB46" s="3"/>
      <c r="AC46" s="3"/>
      <c r="AD46" s="3"/>
      <c r="AE46" s="3"/>
      <c r="AF46" s="3"/>
      <c r="AG46" s="3"/>
      <c r="AH46" s="3"/>
      <c r="AI46" s="1"/>
      <c r="AJ46" s="1"/>
    </row>
    <row r="47" spans="1:36" x14ac:dyDescent="0.25">
      <c r="A47" t="s">
        <v>14</v>
      </c>
      <c r="B47">
        <v>14.21</v>
      </c>
      <c r="C47">
        <v>4.04</v>
      </c>
      <c r="D47">
        <v>2.44</v>
      </c>
      <c r="E47">
        <v>18.899999999999999</v>
      </c>
      <c r="F47">
        <v>111</v>
      </c>
      <c r="G47">
        <v>2.85</v>
      </c>
      <c r="H47">
        <v>2.65</v>
      </c>
      <c r="I47">
        <v>0.3</v>
      </c>
      <c r="J47">
        <v>1.25</v>
      </c>
      <c r="K47">
        <v>5.24</v>
      </c>
      <c r="L47">
        <v>0.87</v>
      </c>
      <c r="M47">
        <v>3.33</v>
      </c>
      <c r="N47">
        <v>1080</v>
      </c>
      <c r="O47">
        <f t="shared" si="0"/>
        <v>0</v>
      </c>
      <c r="P47">
        <f t="shared" si="1"/>
        <v>1.0436796371376373</v>
      </c>
      <c r="Q47" t="str">
        <f t="shared" si="2"/>
        <v>V1</v>
      </c>
      <c r="R47">
        <f t="shared" si="3"/>
        <v>0</v>
      </c>
      <c r="S47" s="2">
        <f t="shared" si="4"/>
        <v>4.0588587547593279E-2</v>
      </c>
      <c r="U47" s="1"/>
      <c r="V47" s="1"/>
      <c r="W47" s="1"/>
      <c r="X47" s="1"/>
      <c r="Y47" s="1"/>
      <c r="Z47" s="1"/>
      <c r="AA47" s="1"/>
      <c r="AB47" s="1"/>
      <c r="AC47" s="1"/>
      <c r="AD47" s="1"/>
      <c r="AE47" s="1"/>
      <c r="AF47" s="1"/>
      <c r="AG47" s="1"/>
      <c r="AH47" s="1"/>
      <c r="AI47" s="1"/>
      <c r="AJ47" s="1"/>
    </row>
    <row r="48" spans="1:36" x14ac:dyDescent="0.25">
      <c r="A48" t="s">
        <v>14</v>
      </c>
      <c r="B48">
        <v>14.38</v>
      </c>
      <c r="C48">
        <v>3.59</v>
      </c>
      <c r="D48">
        <v>2.2799999999999998</v>
      </c>
      <c r="E48">
        <v>16</v>
      </c>
      <c r="F48">
        <v>102</v>
      </c>
      <c r="G48">
        <v>3.25</v>
      </c>
      <c r="H48">
        <v>3.17</v>
      </c>
      <c r="I48">
        <v>0.27</v>
      </c>
      <c r="J48">
        <v>2.19</v>
      </c>
      <c r="K48">
        <v>4.9000000000000004</v>
      </c>
      <c r="L48">
        <v>1.04</v>
      </c>
      <c r="M48">
        <v>3.44</v>
      </c>
      <c r="N48">
        <v>1065</v>
      </c>
      <c r="O48">
        <f t="shared" si="0"/>
        <v>0</v>
      </c>
      <c r="P48">
        <f t="shared" si="1"/>
        <v>0.74234305713250226</v>
      </c>
      <c r="Q48" t="str">
        <f t="shared" si="2"/>
        <v>V1</v>
      </c>
      <c r="R48">
        <f t="shared" si="3"/>
        <v>0</v>
      </c>
      <c r="S48" s="2">
        <f t="shared" si="4"/>
        <v>9.9741137191227749E-3</v>
      </c>
      <c r="U48" t="s">
        <v>17</v>
      </c>
      <c r="V48">
        <v>14</v>
      </c>
      <c r="W48">
        <v>4</v>
      </c>
      <c r="X48">
        <v>3</v>
      </c>
      <c r="Y48">
        <v>19</v>
      </c>
      <c r="Z48">
        <v>97</v>
      </c>
      <c r="AA48">
        <v>3</v>
      </c>
      <c r="AB48">
        <v>1</v>
      </c>
      <c r="AC48">
        <v>1</v>
      </c>
      <c r="AD48">
        <v>2</v>
      </c>
      <c r="AE48">
        <v>5</v>
      </c>
      <c r="AF48">
        <v>1</v>
      </c>
      <c r="AG48">
        <v>3</v>
      </c>
      <c r="AH48">
        <v>910</v>
      </c>
      <c r="AI48" cm="1">
        <f t="array" ref="AI48">MMULT(V48:AH48,W$10:W$22) + W$9</f>
        <v>1.5890079328384406</v>
      </c>
      <c r="AJ48" t="str">
        <f>IF(AI48&gt;W$29,V$4,IF(AI48&gt;W$28,V$3,V$2))</f>
        <v>V2</v>
      </c>
    </row>
    <row r="49" spans="1:36" x14ac:dyDescent="0.25">
      <c r="A49" t="s">
        <v>14</v>
      </c>
      <c r="B49">
        <v>13.9</v>
      </c>
      <c r="C49">
        <v>1.68</v>
      </c>
      <c r="D49">
        <v>2.12</v>
      </c>
      <c r="E49">
        <v>16</v>
      </c>
      <c r="F49">
        <v>101</v>
      </c>
      <c r="G49">
        <v>3.1</v>
      </c>
      <c r="H49">
        <v>3.39</v>
      </c>
      <c r="I49">
        <v>0.21</v>
      </c>
      <c r="J49">
        <v>2.14</v>
      </c>
      <c r="K49">
        <v>6.1</v>
      </c>
      <c r="L49">
        <v>0.91</v>
      </c>
      <c r="M49">
        <v>3.33</v>
      </c>
      <c r="N49">
        <v>985</v>
      </c>
      <c r="O49">
        <f t="shared" si="0"/>
        <v>0</v>
      </c>
      <c r="P49">
        <f t="shared" si="1"/>
        <v>0.82735438870787448</v>
      </c>
      <c r="Q49" t="str">
        <f t="shared" si="2"/>
        <v>V1</v>
      </c>
      <c r="R49">
        <f t="shared" si="3"/>
        <v>0</v>
      </c>
      <c r="S49" s="2">
        <f t="shared" si="4"/>
        <v>2.2079443231164255E-4</v>
      </c>
      <c r="U49" t="s">
        <v>17</v>
      </c>
      <c r="V49">
        <v>13</v>
      </c>
      <c r="W49">
        <v>1</v>
      </c>
      <c r="X49">
        <v>2</v>
      </c>
      <c r="Y49">
        <v>14</v>
      </c>
      <c r="Z49">
        <v>105</v>
      </c>
      <c r="AA49">
        <v>3</v>
      </c>
      <c r="AB49">
        <v>1</v>
      </c>
      <c r="AC49">
        <v>1</v>
      </c>
      <c r="AD49">
        <v>1</v>
      </c>
      <c r="AE49">
        <v>7</v>
      </c>
      <c r="AF49">
        <v>1</v>
      </c>
      <c r="AG49">
        <v>2</v>
      </c>
      <c r="AH49">
        <v>1660</v>
      </c>
      <c r="AI49" cm="1">
        <f t="array" ref="AI49">MMULT(V49:AH49,W$10:W$22) + W$9</f>
        <v>1.4042253424692799</v>
      </c>
      <c r="AJ49" t="str">
        <f t="shared" ref="AJ49:AJ50" si="7">IF(AI49&gt;W$29,V$4,IF(AI49&gt;W$28,V$3,V$2))</f>
        <v>V2</v>
      </c>
    </row>
    <row r="50" spans="1:36" x14ac:dyDescent="0.25">
      <c r="A50" t="s">
        <v>14</v>
      </c>
      <c r="B50">
        <v>14.1</v>
      </c>
      <c r="C50">
        <v>2.02</v>
      </c>
      <c r="D50">
        <v>2.4</v>
      </c>
      <c r="E50">
        <v>18.8</v>
      </c>
      <c r="F50">
        <v>103</v>
      </c>
      <c r="G50">
        <v>2.75</v>
      </c>
      <c r="H50">
        <v>2.92</v>
      </c>
      <c r="I50">
        <v>0.32</v>
      </c>
      <c r="J50">
        <v>2.38</v>
      </c>
      <c r="K50">
        <v>6.2</v>
      </c>
      <c r="L50">
        <v>1.07</v>
      </c>
      <c r="M50">
        <v>2.75</v>
      </c>
      <c r="N50">
        <v>1060</v>
      </c>
      <c r="O50">
        <f t="shared" si="0"/>
        <v>0</v>
      </c>
      <c r="P50">
        <f t="shared" si="1"/>
        <v>1.0803851128538251</v>
      </c>
      <c r="Q50" t="str">
        <f t="shared" si="2"/>
        <v>V1</v>
      </c>
      <c r="R50">
        <f t="shared" si="3"/>
        <v>0</v>
      </c>
      <c r="S50" s="2">
        <f t="shared" si="4"/>
        <v>5.672569723105602E-2</v>
      </c>
      <c r="U50" t="s">
        <v>17</v>
      </c>
      <c r="V50">
        <v>12</v>
      </c>
      <c r="W50">
        <v>1</v>
      </c>
      <c r="X50">
        <v>2</v>
      </c>
      <c r="Y50">
        <v>28</v>
      </c>
      <c r="Z50">
        <v>82</v>
      </c>
      <c r="AA50">
        <v>1</v>
      </c>
      <c r="AB50">
        <v>4</v>
      </c>
      <c r="AC50">
        <v>1</v>
      </c>
      <c r="AD50">
        <v>2</v>
      </c>
      <c r="AE50">
        <v>7</v>
      </c>
      <c r="AF50">
        <v>1</v>
      </c>
      <c r="AG50">
        <v>3</v>
      </c>
      <c r="AH50">
        <v>489</v>
      </c>
      <c r="AI50" cm="1">
        <f t="array" ref="AI50">MMULT(V50:AH50,W$10:W$22) + W$9</f>
        <v>0.98227159280792709</v>
      </c>
      <c r="AJ50" t="str">
        <f t="shared" si="7"/>
        <v>V1</v>
      </c>
    </row>
    <row r="51" spans="1:36" x14ac:dyDescent="0.25">
      <c r="A51" t="s">
        <v>14</v>
      </c>
      <c r="B51">
        <v>13.94</v>
      </c>
      <c r="C51">
        <v>1.73</v>
      </c>
      <c r="D51">
        <v>2.27</v>
      </c>
      <c r="E51">
        <v>17.399999999999999</v>
      </c>
      <c r="F51">
        <v>108</v>
      </c>
      <c r="G51">
        <v>2.88</v>
      </c>
      <c r="H51">
        <v>3.54</v>
      </c>
      <c r="I51">
        <v>0.32</v>
      </c>
      <c r="J51">
        <v>2.08</v>
      </c>
      <c r="K51">
        <v>8.9</v>
      </c>
      <c r="L51">
        <v>1.1200000000000001</v>
      </c>
      <c r="M51">
        <v>3.1</v>
      </c>
      <c r="N51">
        <v>1260</v>
      </c>
      <c r="O51">
        <f t="shared" si="0"/>
        <v>0</v>
      </c>
      <c r="P51">
        <f t="shared" si="1"/>
        <v>0.82496225226921016</v>
      </c>
      <c r="Q51" t="str">
        <f t="shared" si="2"/>
        <v>V1</v>
      </c>
      <c r="R51">
        <f t="shared" si="3"/>
        <v>0</v>
      </c>
      <c r="S51" s="2">
        <f t="shared" si="4"/>
        <v>2.9760699244466026E-4</v>
      </c>
    </row>
    <row r="52" spans="1:36" x14ac:dyDescent="0.25">
      <c r="A52" t="s">
        <v>14</v>
      </c>
      <c r="B52">
        <v>13.05</v>
      </c>
      <c r="C52">
        <v>1.73</v>
      </c>
      <c r="D52">
        <v>2.04</v>
      </c>
      <c r="E52">
        <v>12.4</v>
      </c>
      <c r="F52">
        <v>92</v>
      </c>
      <c r="G52">
        <v>2.72</v>
      </c>
      <c r="H52">
        <v>3.27</v>
      </c>
      <c r="I52">
        <v>0.17</v>
      </c>
      <c r="J52">
        <v>2.91</v>
      </c>
      <c r="K52">
        <v>7.2</v>
      </c>
      <c r="L52">
        <v>1.1200000000000001</v>
      </c>
      <c r="M52">
        <v>2.91</v>
      </c>
      <c r="N52">
        <v>1150</v>
      </c>
      <c r="O52">
        <f t="shared" si="0"/>
        <v>0</v>
      </c>
      <c r="P52">
        <f t="shared" si="1"/>
        <v>0.87809649640241849</v>
      </c>
      <c r="Q52" t="str">
        <f t="shared" si="2"/>
        <v>V1</v>
      </c>
      <c r="R52">
        <f t="shared" si="3"/>
        <v>0</v>
      </c>
      <c r="S52" s="2">
        <f t="shared" si="4"/>
        <v>1.2875864269025913E-3</v>
      </c>
    </row>
    <row r="53" spans="1:36" x14ac:dyDescent="0.25">
      <c r="A53" t="s">
        <v>14</v>
      </c>
      <c r="B53">
        <v>13.83</v>
      </c>
      <c r="C53">
        <v>1.65</v>
      </c>
      <c r="D53">
        <v>2.6</v>
      </c>
      <c r="E53">
        <v>17.2</v>
      </c>
      <c r="F53">
        <v>94</v>
      </c>
      <c r="G53">
        <v>2.4500000000000002</v>
      </c>
      <c r="H53">
        <v>2.99</v>
      </c>
      <c r="I53">
        <v>0.22</v>
      </c>
      <c r="J53">
        <v>2.29</v>
      </c>
      <c r="K53">
        <v>5.6</v>
      </c>
      <c r="L53">
        <v>1.24</v>
      </c>
      <c r="M53">
        <v>3.37</v>
      </c>
      <c r="N53">
        <v>1265</v>
      </c>
      <c r="O53">
        <f t="shared" si="0"/>
        <v>0</v>
      </c>
      <c r="P53">
        <f t="shared" si="1"/>
        <v>0.63348940288206368</v>
      </c>
      <c r="Q53" t="str">
        <f t="shared" si="2"/>
        <v>V1</v>
      </c>
      <c r="R53">
        <f t="shared" si="3"/>
        <v>0</v>
      </c>
      <c r="S53" s="2">
        <f t="shared" si="4"/>
        <v>4.3565766190863303E-2</v>
      </c>
    </row>
    <row r="54" spans="1:36" x14ac:dyDescent="0.25">
      <c r="A54" t="s">
        <v>14</v>
      </c>
      <c r="B54">
        <v>13.82</v>
      </c>
      <c r="C54">
        <v>1.75</v>
      </c>
      <c r="D54">
        <v>2.42</v>
      </c>
      <c r="E54">
        <v>14</v>
      </c>
      <c r="F54">
        <v>111</v>
      </c>
      <c r="G54">
        <v>3.88</v>
      </c>
      <c r="H54">
        <v>3.74</v>
      </c>
      <c r="I54">
        <v>0.32</v>
      </c>
      <c r="J54">
        <v>1.87</v>
      </c>
      <c r="K54">
        <v>7.05</v>
      </c>
      <c r="L54">
        <v>1.01</v>
      </c>
      <c r="M54">
        <v>3.26</v>
      </c>
      <c r="N54">
        <v>1190</v>
      </c>
      <c r="O54">
        <f t="shared" si="0"/>
        <v>0</v>
      </c>
      <c r="P54">
        <f t="shared" si="1"/>
        <v>0.63907612254730273</v>
      </c>
      <c r="Q54" t="str">
        <f t="shared" si="2"/>
        <v>V1</v>
      </c>
      <c r="R54">
        <f t="shared" si="3"/>
        <v>0</v>
      </c>
      <c r="S54" s="2">
        <f t="shared" si="4"/>
        <v>4.1264811123837612E-2</v>
      </c>
    </row>
    <row r="55" spans="1:36" x14ac:dyDescent="0.25">
      <c r="A55" t="s">
        <v>14</v>
      </c>
      <c r="B55">
        <v>13.77</v>
      </c>
      <c r="C55">
        <v>1.9</v>
      </c>
      <c r="D55">
        <v>2.68</v>
      </c>
      <c r="E55">
        <v>17.100000000000001</v>
      </c>
      <c r="F55">
        <v>115</v>
      </c>
      <c r="G55">
        <v>3</v>
      </c>
      <c r="H55">
        <v>2.79</v>
      </c>
      <c r="I55">
        <v>0.39</v>
      </c>
      <c r="J55">
        <v>1.68</v>
      </c>
      <c r="K55">
        <v>6.3</v>
      </c>
      <c r="L55">
        <v>1.1299999999999999</v>
      </c>
      <c r="M55">
        <v>2.93</v>
      </c>
      <c r="N55">
        <v>1375</v>
      </c>
      <c r="O55">
        <f t="shared" si="0"/>
        <v>0</v>
      </c>
      <c r="P55">
        <f t="shared" si="1"/>
        <v>0.83619610726014937</v>
      </c>
      <c r="Q55" t="str">
        <f t="shared" si="2"/>
        <v>V1</v>
      </c>
      <c r="R55">
        <f t="shared" si="3"/>
        <v>0</v>
      </c>
      <c r="S55" s="2">
        <f t="shared" si="4"/>
        <v>3.620951912837747E-5</v>
      </c>
    </row>
    <row r="56" spans="1:36" x14ac:dyDescent="0.25">
      <c r="A56" t="s">
        <v>14</v>
      </c>
      <c r="B56">
        <v>13.74</v>
      </c>
      <c r="C56">
        <v>1.67</v>
      </c>
      <c r="D56">
        <v>2.25</v>
      </c>
      <c r="E56">
        <v>16.399999999999999</v>
      </c>
      <c r="F56">
        <v>118</v>
      </c>
      <c r="G56">
        <v>2.6</v>
      </c>
      <c r="H56">
        <v>2.9</v>
      </c>
      <c r="I56">
        <v>0.21</v>
      </c>
      <c r="J56">
        <v>1.62</v>
      </c>
      <c r="K56">
        <v>5.85</v>
      </c>
      <c r="L56">
        <v>0.92</v>
      </c>
      <c r="M56">
        <v>3.2</v>
      </c>
      <c r="N56">
        <v>1060</v>
      </c>
      <c r="O56">
        <f t="shared" si="0"/>
        <v>0</v>
      </c>
      <c r="P56">
        <f t="shared" si="1"/>
        <v>0.90797014702213197</v>
      </c>
      <c r="Q56" t="str">
        <f t="shared" si="2"/>
        <v>V1</v>
      </c>
      <c r="R56">
        <f t="shared" si="3"/>
        <v>0</v>
      </c>
      <c r="S56" s="2">
        <f t="shared" si="4"/>
        <v>4.3239311228321043E-3</v>
      </c>
    </row>
    <row r="57" spans="1:36" x14ac:dyDescent="0.25">
      <c r="A57" t="s">
        <v>14</v>
      </c>
      <c r="B57">
        <v>13.56</v>
      </c>
      <c r="C57">
        <v>1.73</v>
      </c>
      <c r="D57">
        <v>2.46</v>
      </c>
      <c r="E57">
        <v>20.5</v>
      </c>
      <c r="F57">
        <v>116</v>
      </c>
      <c r="G57">
        <v>2.96</v>
      </c>
      <c r="H57">
        <v>2.78</v>
      </c>
      <c r="I57">
        <v>0.2</v>
      </c>
      <c r="J57">
        <v>2.4500000000000002</v>
      </c>
      <c r="K57">
        <v>6.25</v>
      </c>
      <c r="L57">
        <v>0.98</v>
      </c>
      <c r="M57">
        <v>3.03</v>
      </c>
      <c r="N57">
        <v>1120</v>
      </c>
      <c r="O57">
        <f t="shared" si="0"/>
        <v>0</v>
      </c>
      <c r="P57">
        <f t="shared" si="1"/>
        <v>1.1995937926196181</v>
      </c>
      <c r="Q57" t="str">
        <f t="shared" si="2"/>
        <v>V1</v>
      </c>
      <c r="R57">
        <f t="shared" si="3"/>
        <v>0</v>
      </c>
      <c r="S57" s="2">
        <f t="shared" si="4"/>
        <v>0.12772064363509222</v>
      </c>
    </row>
    <row r="58" spans="1:36" x14ac:dyDescent="0.25">
      <c r="A58" t="s">
        <v>14</v>
      </c>
      <c r="B58">
        <v>14.22</v>
      </c>
      <c r="C58">
        <v>1.7</v>
      </c>
      <c r="D58">
        <v>2.2999999999999998</v>
      </c>
      <c r="E58">
        <v>16.3</v>
      </c>
      <c r="F58">
        <v>118</v>
      </c>
      <c r="G58">
        <v>3.2</v>
      </c>
      <c r="H58">
        <v>3</v>
      </c>
      <c r="I58">
        <v>0.26</v>
      </c>
      <c r="J58">
        <v>2.0299999999999998</v>
      </c>
      <c r="K58">
        <v>6.38</v>
      </c>
      <c r="L58">
        <v>0.94</v>
      </c>
      <c r="M58">
        <v>3.31</v>
      </c>
      <c r="N58">
        <v>970</v>
      </c>
      <c r="O58">
        <f t="shared" si="0"/>
        <v>0</v>
      </c>
      <c r="P58">
        <f t="shared" si="1"/>
        <v>0.96524721124771684</v>
      </c>
      <c r="Q58" t="str">
        <f t="shared" si="2"/>
        <v>V1</v>
      </c>
      <c r="R58">
        <f t="shared" si="3"/>
        <v>0</v>
      </c>
      <c r="S58" s="2">
        <f t="shared" si="4"/>
        <v>1.5137283803723716E-2</v>
      </c>
    </row>
    <row r="59" spans="1:36" x14ac:dyDescent="0.25">
      <c r="A59" t="s">
        <v>14</v>
      </c>
      <c r="B59">
        <v>13.29</v>
      </c>
      <c r="C59">
        <v>1.97</v>
      </c>
      <c r="D59">
        <v>2.68</v>
      </c>
      <c r="E59">
        <v>16.8</v>
      </c>
      <c r="F59">
        <v>102</v>
      </c>
      <c r="G59">
        <v>3</v>
      </c>
      <c r="H59">
        <v>3.23</v>
      </c>
      <c r="I59">
        <v>0.31</v>
      </c>
      <c r="J59">
        <v>1.66</v>
      </c>
      <c r="K59">
        <v>6</v>
      </c>
      <c r="L59">
        <v>1.07</v>
      </c>
      <c r="M59">
        <v>2.84</v>
      </c>
      <c r="N59">
        <v>1270</v>
      </c>
      <c r="O59">
        <f t="shared" si="0"/>
        <v>0</v>
      </c>
      <c r="P59">
        <f t="shared" si="1"/>
        <v>0.8058591294531503</v>
      </c>
      <c r="Q59" t="str">
        <f t="shared" si="2"/>
        <v>V1</v>
      </c>
      <c r="R59">
        <f t="shared" si="3"/>
        <v>0</v>
      </c>
      <c r="S59" s="2">
        <f t="shared" si="4"/>
        <v>1.3216433012352377E-3</v>
      </c>
    </row>
    <row r="60" spans="1:36" x14ac:dyDescent="0.25">
      <c r="A60" t="s">
        <v>14</v>
      </c>
      <c r="B60">
        <v>13.72</v>
      </c>
      <c r="C60">
        <v>1.43</v>
      </c>
      <c r="D60">
        <v>2.5</v>
      </c>
      <c r="E60">
        <v>16.7</v>
      </c>
      <c r="F60">
        <v>108</v>
      </c>
      <c r="G60">
        <v>3.4</v>
      </c>
      <c r="H60">
        <v>3.67</v>
      </c>
      <c r="I60">
        <v>0.19</v>
      </c>
      <c r="J60">
        <v>2.04</v>
      </c>
      <c r="K60">
        <v>6.8</v>
      </c>
      <c r="L60">
        <v>0.89</v>
      </c>
      <c r="M60">
        <v>2.87</v>
      </c>
      <c r="N60">
        <v>1285</v>
      </c>
      <c r="O60">
        <f t="shared" si="0"/>
        <v>0</v>
      </c>
      <c r="P60">
        <f t="shared" si="1"/>
        <v>0.78061620150889244</v>
      </c>
      <c r="Q60" t="str">
        <f t="shared" si="2"/>
        <v>V1</v>
      </c>
      <c r="R60">
        <f t="shared" si="3"/>
        <v>0</v>
      </c>
      <c r="S60" s="2">
        <f t="shared" si="4"/>
        <v>3.7942323379708625E-3</v>
      </c>
    </row>
    <row r="61" spans="1:36" x14ac:dyDescent="0.25">
      <c r="A61" t="s">
        <v>15</v>
      </c>
      <c r="B61">
        <v>12.37</v>
      </c>
      <c r="C61">
        <v>0.94</v>
      </c>
      <c r="D61">
        <v>1.36</v>
      </c>
      <c r="E61">
        <v>10.6</v>
      </c>
      <c r="F61">
        <v>88</v>
      </c>
      <c r="G61">
        <v>1.98</v>
      </c>
      <c r="H61">
        <v>0.56999999999999995</v>
      </c>
      <c r="I61">
        <v>0.28000000000000003</v>
      </c>
      <c r="J61">
        <v>0.42</v>
      </c>
      <c r="K61">
        <v>1.95</v>
      </c>
      <c r="L61">
        <v>1.05</v>
      </c>
      <c r="M61">
        <v>1.82</v>
      </c>
      <c r="N61">
        <v>520</v>
      </c>
      <c r="O61">
        <f t="shared" si="0"/>
        <v>1</v>
      </c>
      <c r="P61">
        <f t="shared" si="1"/>
        <v>1.9118237406904801</v>
      </c>
      <c r="Q61" t="str">
        <f t="shared" si="2"/>
        <v>V2</v>
      </c>
      <c r="R61">
        <f t="shared" si="3"/>
        <v>0</v>
      </c>
      <c r="S61" s="2">
        <f t="shared" si="4"/>
        <v>0.13874424343448485</v>
      </c>
    </row>
    <row r="62" spans="1:36" x14ac:dyDescent="0.25">
      <c r="A62" t="s">
        <v>15</v>
      </c>
      <c r="B62">
        <v>12.33</v>
      </c>
      <c r="C62">
        <v>1.1000000000000001</v>
      </c>
      <c r="D62">
        <v>2.2799999999999998</v>
      </c>
      <c r="E62">
        <v>16</v>
      </c>
      <c r="F62">
        <v>101</v>
      </c>
      <c r="G62">
        <v>2.0499999999999998</v>
      </c>
      <c r="H62">
        <v>1.0900000000000001</v>
      </c>
      <c r="I62">
        <v>0.63</v>
      </c>
      <c r="J62">
        <v>0.41</v>
      </c>
      <c r="K62">
        <v>3.27</v>
      </c>
      <c r="L62">
        <v>1.25</v>
      </c>
      <c r="M62">
        <v>1.67</v>
      </c>
      <c r="N62">
        <v>680</v>
      </c>
      <c r="O62">
        <f t="shared" si="0"/>
        <v>1</v>
      </c>
      <c r="P62">
        <f t="shared" si="1"/>
        <v>1.7485842412112778</v>
      </c>
      <c r="Q62" t="str">
        <f t="shared" si="2"/>
        <v>V2</v>
      </c>
      <c r="R62">
        <f t="shared" si="3"/>
        <v>0</v>
      </c>
      <c r="S62" s="2">
        <f t="shared" si="4"/>
        <v>4.3783212225841812E-2</v>
      </c>
    </row>
    <row r="63" spans="1:36" x14ac:dyDescent="0.25">
      <c r="A63" t="s">
        <v>15</v>
      </c>
      <c r="B63">
        <v>12.64</v>
      </c>
      <c r="C63">
        <v>1.36</v>
      </c>
      <c r="D63">
        <v>2.02</v>
      </c>
      <c r="E63">
        <v>16.8</v>
      </c>
      <c r="F63">
        <v>100</v>
      </c>
      <c r="G63">
        <v>2.02</v>
      </c>
      <c r="H63">
        <v>1.41</v>
      </c>
      <c r="I63">
        <v>0.53</v>
      </c>
      <c r="J63">
        <v>0.62</v>
      </c>
      <c r="K63">
        <v>5.75</v>
      </c>
      <c r="L63">
        <v>0.98</v>
      </c>
      <c r="M63">
        <v>1.59</v>
      </c>
      <c r="N63">
        <v>450</v>
      </c>
      <c r="O63">
        <f t="shared" si="0"/>
        <v>1</v>
      </c>
      <c r="P63">
        <f t="shared" si="1"/>
        <v>2.1008679480597268</v>
      </c>
      <c r="Q63" t="str">
        <f t="shared" si="2"/>
        <v>V3</v>
      </c>
      <c r="R63">
        <f t="shared" si="3"/>
        <v>1</v>
      </c>
      <c r="S63" s="2">
        <f t="shared" si="4"/>
        <v>0.3153137967858794</v>
      </c>
    </row>
    <row r="64" spans="1:36" x14ac:dyDescent="0.25">
      <c r="A64" t="s">
        <v>15</v>
      </c>
      <c r="B64">
        <v>13.67</v>
      </c>
      <c r="C64">
        <v>1.25</v>
      </c>
      <c r="D64">
        <v>1.92</v>
      </c>
      <c r="E64">
        <v>18</v>
      </c>
      <c r="F64">
        <v>94</v>
      </c>
      <c r="G64">
        <v>2.1</v>
      </c>
      <c r="H64">
        <v>1.79</v>
      </c>
      <c r="I64">
        <v>0.32</v>
      </c>
      <c r="J64">
        <v>0.73</v>
      </c>
      <c r="K64">
        <v>3.8</v>
      </c>
      <c r="L64">
        <v>1.23</v>
      </c>
      <c r="M64">
        <v>2.46</v>
      </c>
      <c r="N64">
        <v>630</v>
      </c>
      <c r="O64">
        <f t="shared" si="0"/>
        <v>1</v>
      </c>
      <c r="P64">
        <f t="shared" si="1"/>
        <v>1.4698456014400598</v>
      </c>
      <c r="Q64" t="str">
        <f t="shared" si="2"/>
        <v>V2</v>
      </c>
      <c r="R64">
        <f t="shared" si="3"/>
        <v>0</v>
      </c>
      <c r="S64" s="2">
        <f t="shared" si="4"/>
        <v>4.8294515884162396E-3</v>
      </c>
    </row>
    <row r="65" spans="1:19" x14ac:dyDescent="0.25">
      <c r="A65" t="s">
        <v>15</v>
      </c>
      <c r="B65">
        <v>12.37</v>
      </c>
      <c r="C65">
        <v>1.1299999999999999</v>
      </c>
      <c r="D65">
        <v>2.16</v>
      </c>
      <c r="E65">
        <v>19</v>
      </c>
      <c r="F65">
        <v>87</v>
      </c>
      <c r="G65">
        <v>3.5</v>
      </c>
      <c r="H65">
        <v>3.1</v>
      </c>
      <c r="I65">
        <v>0.19</v>
      </c>
      <c r="J65">
        <v>1.87</v>
      </c>
      <c r="K65">
        <v>4.45</v>
      </c>
      <c r="L65">
        <v>1.22</v>
      </c>
      <c r="M65">
        <v>2.87</v>
      </c>
      <c r="N65">
        <v>420</v>
      </c>
      <c r="O65">
        <f t="shared" si="0"/>
        <v>1</v>
      </c>
      <c r="P65">
        <f t="shared" si="1"/>
        <v>1.4356345580048586</v>
      </c>
      <c r="Q65" t="str">
        <f t="shared" si="2"/>
        <v>V2</v>
      </c>
      <c r="R65">
        <f t="shared" si="3"/>
        <v>0</v>
      </c>
      <c r="S65" s="2">
        <f t="shared" si="4"/>
        <v>1.0754789088299247E-2</v>
      </c>
    </row>
    <row r="66" spans="1:19" x14ac:dyDescent="0.25">
      <c r="A66" t="s">
        <v>15</v>
      </c>
      <c r="B66">
        <v>12.17</v>
      </c>
      <c r="C66">
        <v>1.45</v>
      </c>
      <c r="D66">
        <v>2.5299999999999998</v>
      </c>
      <c r="E66">
        <v>19</v>
      </c>
      <c r="F66">
        <v>104</v>
      </c>
      <c r="G66">
        <v>1.89</v>
      </c>
      <c r="H66">
        <v>1.75</v>
      </c>
      <c r="I66">
        <v>0.45</v>
      </c>
      <c r="J66">
        <v>1.03</v>
      </c>
      <c r="K66">
        <v>2.95</v>
      </c>
      <c r="L66">
        <v>1.45</v>
      </c>
      <c r="M66">
        <v>2.23</v>
      </c>
      <c r="N66">
        <v>355</v>
      </c>
      <c r="O66">
        <f t="shared" si="0"/>
        <v>1</v>
      </c>
      <c r="P66">
        <f t="shared" si="1"/>
        <v>1.6416605547756808</v>
      </c>
      <c r="Q66" t="str">
        <f t="shared" si="2"/>
        <v>V2</v>
      </c>
      <c r="R66">
        <f t="shared" si="3"/>
        <v>0</v>
      </c>
      <c r="S66" s="2">
        <f t="shared" si="4"/>
        <v>1.0469525145323887E-2</v>
      </c>
    </row>
    <row r="67" spans="1:19" x14ac:dyDescent="0.25">
      <c r="A67" t="s">
        <v>15</v>
      </c>
      <c r="B67">
        <v>12.37</v>
      </c>
      <c r="C67">
        <v>1.21</v>
      </c>
      <c r="D67">
        <v>2.56</v>
      </c>
      <c r="E67">
        <v>18.100000000000001</v>
      </c>
      <c r="F67">
        <v>98</v>
      </c>
      <c r="G67">
        <v>2.42</v>
      </c>
      <c r="H67">
        <v>2.65</v>
      </c>
      <c r="I67">
        <v>0.37</v>
      </c>
      <c r="J67">
        <v>2.08</v>
      </c>
      <c r="K67">
        <v>4.5999999999999996</v>
      </c>
      <c r="L67">
        <v>1.19</v>
      </c>
      <c r="M67">
        <v>2.2999999999999998</v>
      </c>
      <c r="N67">
        <v>678</v>
      </c>
      <c r="O67">
        <f t="shared" ref="O67:O130" si="8">IF(A67=V$2,U$2,IF(A67=V$3,U$3,U$4))</f>
        <v>1</v>
      </c>
      <c r="P67">
        <f t="shared" ref="P67:P130" si="9">MMULT(B67:N67, W$10:W$22)+W$9</f>
        <v>1.3640300042209379</v>
      </c>
      <c r="Q67" t="str">
        <f t="shared" ref="Q67:Q130" si="10">IF(P67&lt;W$28,V$2,IF(P67&lt;W$29,V$3,V$4))</f>
        <v>V2</v>
      </c>
      <c r="R67">
        <f t="shared" ref="R67:R130" si="11">IF(Q67=A67, 0, 1)</f>
        <v>0</v>
      </c>
      <c r="S67" s="2">
        <f t="shared" ref="S67:S130" si="12">IF(O67=U$2,(P67-U$28)^2,IF(O67=U$3,(P67-U$29)^2,(P67-U$30)^2))</f>
        <v>3.0733544563619489E-2</v>
      </c>
    </row>
    <row r="68" spans="1:19" x14ac:dyDescent="0.25">
      <c r="A68" t="s">
        <v>15</v>
      </c>
      <c r="B68">
        <v>13.11</v>
      </c>
      <c r="C68">
        <v>1.01</v>
      </c>
      <c r="D68">
        <v>1.7</v>
      </c>
      <c r="E68">
        <v>15</v>
      </c>
      <c r="F68">
        <v>78</v>
      </c>
      <c r="G68">
        <v>2.98</v>
      </c>
      <c r="H68">
        <v>3.18</v>
      </c>
      <c r="I68">
        <v>0.26</v>
      </c>
      <c r="J68">
        <v>2.2799999999999998</v>
      </c>
      <c r="K68">
        <v>5.3</v>
      </c>
      <c r="L68">
        <v>1.1200000000000001</v>
      </c>
      <c r="M68">
        <v>3.18</v>
      </c>
      <c r="N68">
        <v>502</v>
      </c>
      <c r="O68">
        <f t="shared" si="8"/>
        <v>1</v>
      </c>
      <c r="P68">
        <f t="shared" si="9"/>
        <v>1.1179234108020086</v>
      </c>
      <c r="Q68" t="str">
        <f t="shared" si="10"/>
        <v>V1</v>
      </c>
      <c r="R68">
        <f t="shared" si="11"/>
        <v>1</v>
      </c>
      <c r="S68" s="2">
        <f t="shared" si="12"/>
        <v>0.17759182132374737</v>
      </c>
    </row>
    <row r="69" spans="1:19" x14ac:dyDescent="0.25">
      <c r="A69" t="s">
        <v>15</v>
      </c>
      <c r="B69">
        <v>12.37</v>
      </c>
      <c r="C69">
        <v>1.17</v>
      </c>
      <c r="D69">
        <v>1.92</v>
      </c>
      <c r="E69">
        <v>19.600000000000001</v>
      </c>
      <c r="F69">
        <v>78</v>
      </c>
      <c r="G69">
        <v>2.11</v>
      </c>
      <c r="H69">
        <v>2</v>
      </c>
      <c r="I69">
        <v>0.27</v>
      </c>
      <c r="J69">
        <v>1.04</v>
      </c>
      <c r="K69">
        <v>4.68</v>
      </c>
      <c r="L69">
        <v>1.1200000000000001</v>
      </c>
      <c r="M69">
        <v>3.48</v>
      </c>
      <c r="N69">
        <v>510</v>
      </c>
      <c r="O69">
        <f t="shared" si="8"/>
        <v>1</v>
      </c>
      <c r="P69">
        <f t="shared" si="9"/>
        <v>1.4781509121475613</v>
      </c>
      <c r="Q69" t="str">
        <f t="shared" si="10"/>
        <v>V2</v>
      </c>
      <c r="R69">
        <f t="shared" si="11"/>
        <v>0</v>
      </c>
      <c r="S69" s="2">
        <f t="shared" si="12"/>
        <v>3.7440870008463708E-3</v>
      </c>
    </row>
    <row r="70" spans="1:19" x14ac:dyDescent="0.25">
      <c r="A70" t="s">
        <v>15</v>
      </c>
      <c r="B70">
        <v>13.34</v>
      </c>
      <c r="C70">
        <v>0.94</v>
      </c>
      <c r="D70">
        <v>2.36</v>
      </c>
      <c r="E70">
        <v>17</v>
      </c>
      <c r="F70">
        <v>110</v>
      </c>
      <c r="G70">
        <v>2.5299999999999998</v>
      </c>
      <c r="H70">
        <v>1.3</v>
      </c>
      <c r="I70">
        <v>0.55000000000000004</v>
      </c>
      <c r="J70">
        <v>0.42</v>
      </c>
      <c r="K70">
        <v>3.17</v>
      </c>
      <c r="L70">
        <v>1.02</v>
      </c>
      <c r="M70">
        <v>1.93</v>
      </c>
      <c r="N70">
        <v>750</v>
      </c>
      <c r="O70">
        <f t="shared" si="8"/>
        <v>1</v>
      </c>
      <c r="P70">
        <f t="shared" si="9"/>
        <v>1.6322192798671582</v>
      </c>
      <c r="Q70" t="str">
        <f t="shared" si="10"/>
        <v>V2</v>
      </c>
      <c r="R70">
        <f t="shared" si="11"/>
        <v>0</v>
      </c>
      <c r="S70" s="2">
        <f t="shared" si="12"/>
        <v>8.626587148585085E-3</v>
      </c>
    </row>
    <row r="71" spans="1:19" x14ac:dyDescent="0.25">
      <c r="A71" t="s">
        <v>15</v>
      </c>
      <c r="B71">
        <v>12.21</v>
      </c>
      <c r="C71">
        <v>1.19</v>
      </c>
      <c r="D71">
        <v>1.75</v>
      </c>
      <c r="E71">
        <v>16.8</v>
      </c>
      <c r="F71">
        <v>151</v>
      </c>
      <c r="G71">
        <v>1.85</v>
      </c>
      <c r="H71">
        <v>1.28</v>
      </c>
      <c r="I71">
        <v>0.14000000000000001</v>
      </c>
      <c r="J71">
        <v>2.5</v>
      </c>
      <c r="K71">
        <v>2.85</v>
      </c>
      <c r="L71">
        <v>1.28</v>
      </c>
      <c r="M71">
        <v>3.07</v>
      </c>
      <c r="N71">
        <v>718</v>
      </c>
      <c r="O71">
        <f t="shared" si="8"/>
        <v>1</v>
      </c>
      <c r="P71">
        <f t="shared" si="9"/>
        <v>1.4982365836755118</v>
      </c>
      <c r="Q71" t="str">
        <f t="shared" si="10"/>
        <v>V2</v>
      </c>
      <c r="R71">
        <f t="shared" si="11"/>
        <v>0</v>
      </c>
      <c r="S71" s="2">
        <f t="shared" si="12"/>
        <v>1.6894790972609695E-3</v>
      </c>
    </row>
    <row r="72" spans="1:19" x14ac:dyDescent="0.25">
      <c r="A72" t="s">
        <v>15</v>
      </c>
      <c r="B72">
        <v>12.29</v>
      </c>
      <c r="C72">
        <v>1.61</v>
      </c>
      <c r="D72">
        <v>2.21</v>
      </c>
      <c r="E72">
        <v>20.399999999999999</v>
      </c>
      <c r="F72">
        <v>103</v>
      </c>
      <c r="G72">
        <v>1.1000000000000001</v>
      </c>
      <c r="H72">
        <v>1.02</v>
      </c>
      <c r="I72">
        <v>0.37</v>
      </c>
      <c r="J72">
        <v>1.46</v>
      </c>
      <c r="K72">
        <v>3.05</v>
      </c>
      <c r="L72">
        <v>0.90600000000000003</v>
      </c>
      <c r="M72">
        <v>1.82</v>
      </c>
      <c r="N72">
        <v>870</v>
      </c>
      <c r="O72">
        <f t="shared" si="8"/>
        <v>1</v>
      </c>
      <c r="P72">
        <f t="shared" si="9"/>
        <v>1.8391003831628367</v>
      </c>
      <c r="Q72" t="str">
        <f t="shared" si="10"/>
        <v>V2</v>
      </c>
      <c r="R72">
        <f t="shared" si="11"/>
        <v>0</v>
      </c>
      <c r="S72" s="2">
        <f t="shared" si="12"/>
        <v>8.9856372904862564E-2</v>
      </c>
    </row>
    <row r="73" spans="1:19" x14ac:dyDescent="0.25">
      <c r="A73" t="s">
        <v>15</v>
      </c>
      <c r="B73">
        <v>13.86</v>
      </c>
      <c r="C73">
        <v>1.51</v>
      </c>
      <c r="D73">
        <v>2.67</v>
      </c>
      <c r="E73">
        <v>25</v>
      </c>
      <c r="F73">
        <v>86</v>
      </c>
      <c r="G73">
        <v>2.95</v>
      </c>
      <c r="H73">
        <v>2.86</v>
      </c>
      <c r="I73">
        <v>0.21</v>
      </c>
      <c r="J73">
        <v>1.87</v>
      </c>
      <c r="K73">
        <v>3.38</v>
      </c>
      <c r="L73">
        <v>1.36</v>
      </c>
      <c r="M73">
        <v>3.16</v>
      </c>
      <c r="N73">
        <v>410</v>
      </c>
      <c r="O73">
        <f t="shared" si="8"/>
        <v>1</v>
      </c>
      <c r="P73">
        <f t="shared" si="9"/>
        <v>1.3243354080161924</v>
      </c>
      <c r="Q73" t="str">
        <f t="shared" si="10"/>
        <v>V2</v>
      </c>
      <c r="R73">
        <f t="shared" si="11"/>
        <v>0</v>
      </c>
      <c r="S73" s="2">
        <f t="shared" si="12"/>
        <v>4.6226913183646627E-2</v>
      </c>
    </row>
    <row r="74" spans="1:19" x14ac:dyDescent="0.25">
      <c r="A74" t="s">
        <v>15</v>
      </c>
      <c r="B74">
        <v>13.49</v>
      </c>
      <c r="C74">
        <v>1.66</v>
      </c>
      <c r="D74">
        <v>2.2400000000000002</v>
      </c>
      <c r="E74">
        <v>24</v>
      </c>
      <c r="F74">
        <v>87</v>
      </c>
      <c r="G74">
        <v>1.88</v>
      </c>
      <c r="H74">
        <v>1.84</v>
      </c>
      <c r="I74">
        <v>0.27</v>
      </c>
      <c r="J74">
        <v>1.03</v>
      </c>
      <c r="K74">
        <v>3.74</v>
      </c>
      <c r="L74">
        <v>0.98</v>
      </c>
      <c r="M74">
        <v>2.78</v>
      </c>
      <c r="N74">
        <v>472</v>
      </c>
      <c r="O74">
        <f t="shared" si="8"/>
        <v>1</v>
      </c>
      <c r="P74">
        <f t="shared" si="9"/>
        <v>1.7124586905581256</v>
      </c>
      <c r="Q74" t="str">
        <f t="shared" si="10"/>
        <v>V2</v>
      </c>
      <c r="R74">
        <f t="shared" si="11"/>
        <v>0</v>
      </c>
      <c r="S74" s="2">
        <f t="shared" si="12"/>
        <v>2.9970130451350309E-2</v>
      </c>
    </row>
    <row r="75" spans="1:19" x14ac:dyDescent="0.25">
      <c r="A75" t="s">
        <v>15</v>
      </c>
      <c r="B75">
        <v>12.99</v>
      </c>
      <c r="C75">
        <v>1.67</v>
      </c>
      <c r="D75">
        <v>2.6</v>
      </c>
      <c r="E75">
        <v>30</v>
      </c>
      <c r="F75">
        <v>139</v>
      </c>
      <c r="G75">
        <v>3.3</v>
      </c>
      <c r="H75">
        <v>2.89</v>
      </c>
      <c r="I75">
        <v>0.21</v>
      </c>
      <c r="J75">
        <v>1.96</v>
      </c>
      <c r="K75">
        <v>3.35</v>
      </c>
      <c r="L75">
        <v>1.31</v>
      </c>
      <c r="M75">
        <v>3.5</v>
      </c>
      <c r="N75">
        <v>985</v>
      </c>
      <c r="O75">
        <f t="shared" si="8"/>
        <v>1</v>
      </c>
      <c r="P75">
        <f t="shared" si="9"/>
        <v>1.1750412444960587</v>
      </c>
      <c r="Q75" t="str">
        <f t="shared" si="10"/>
        <v>V1</v>
      </c>
      <c r="R75">
        <f t="shared" si="11"/>
        <v>1</v>
      </c>
      <c r="S75" s="2">
        <f t="shared" si="12"/>
        <v>0.13271347924311694</v>
      </c>
    </row>
    <row r="76" spans="1:19" x14ac:dyDescent="0.25">
      <c r="A76" t="s">
        <v>15</v>
      </c>
      <c r="B76">
        <v>11.96</v>
      </c>
      <c r="C76">
        <v>1.0900000000000001</v>
      </c>
      <c r="D76">
        <v>2.2999999999999998</v>
      </c>
      <c r="E76">
        <v>21</v>
      </c>
      <c r="F76">
        <v>101</v>
      </c>
      <c r="G76">
        <v>3.38</v>
      </c>
      <c r="H76">
        <v>2.14</v>
      </c>
      <c r="I76">
        <v>0.13</v>
      </c>
      <c r="J76">
        <v>1.65</v>
      </c>
      <c r="K76">
        <v>3.21</v>
      </c>
      <c r="L76">
        <v>0.99</v>
      </c>
      <c r="M76">
        <v>3.13</v>
      </c>
      <c r="N76">
        <v>886</v>
      </c>
      <c r="O76">
        <f t="shared" si="8"/>
        <v>1</v>
      </c>
      <c r="P76">
        <f t="shared" si="9"/>
        <v>1.4909803984646959</v>
      </c>
      <c r="Q76" t="str">
        <f t="shared" si="10"/>
        <v>V2</v>
      </c>
      <c r="R76">
        <f t="shared" si="11"/>
        <v>0</v>
      </c>
      <c r="S76" s="2">
        <f t="shared" si="12"/>
        <v>2.3386372525036232E-3</v>
      </c>
    </row>
    <row r="77" spans="1:19" x14ac:dyDescent="0.25">
      <c r="A77" t="s">
        <v>15</v>
      </c>
      <c r="B77">
        <v>11.66</v>
      </c>
      <c r="C77">
        <v>1.88</v>
      </c>
      <c r="D77">
        <v>1.92</v>
      </c>
      <c r="E77">
        <v>16</v>
      </c>
      <c r="F77">
        <v>97</v>
      </c>
      <c r="G77">
        <v>1.61</v>
      </c>
      <c r="H77">
        <v>1.57</v>
      </c>
      <c r="I77">
        <v>0.34</v>
      </c>
      <c r="J77">
        <v>1.1499999999999999</v>
      </c>
      <c r="K77">
        <v>3.8</v>
      </c>
      <c r="L77">
        <v>1.23</v>
      </c>
      <c r="M77">
        <v>2.14</v>
      </c>
      <c r="N77">
        <v>428</v>
      </c>
      <c r="O77">
        <f t="shared" si="8"/>
        <v>1</v>
      </c>
      <c r="P77">
        <f t="shared" si="9"/>
        <v>1.8050595900486039</v>
      </c>
      <c r="Q77" t="str">
        <f t="shared" si="10"/>
        <v>V2</v>
      </c>
      <c r="R77">
        <f t="shared" si="11"/>
        <v>0</v>
      </c>
      <c r="S77" s="2">
        <f t="shared" si="12"/>
        <v>7.0606976406824951E-2</v>
      </c>
    </row>
    <row r="78" spans="1:19" x14ac:dyDescent="0.25">
      <c r="A78" t="s">
        <v>15</v>
      </c>
      <c r="B78">
        <v>13.03</v>
      </c>
      <c r="C78">
        <v>0.9</v>
      </c>
      <c r="D78">
        <v>1.71</v>
      </c>
      <c r="E78">
        <v>16</v>
      </c>
      <c r="F78">
        <v>86</v>
      </c>
      <c r="G78">
        <v>1.95</v>
      </c>
      <c r="H78">
        <v>2.0299999999999998</v>
      </c>
      <c r="I78">
        <v>0.24</v>
      </c>
      <c r="J78">
        <v>1.46</v>
      </c>
      <c r="K78">
        <v>4.5999999999999996</v>
      </c>
      <c r="L78">
        <v>1.19</v>
      </c>
      <c r="M78">
        <v>2.48</v>
      </c>
      <c r="N78">
        <v>392</v>
      </c>
      <c r="O78">
        <f t="shared" si="8"/>
        <v>1</v>
      </c>
      <c r="P78">
        <f t="shared" si="9"/>
        <v>1.5965239600407333</v>
      </c>
      <c r="Q78" t="str">
        <f t="shared" si="10"/>
        <v>V2</v>
      </c>
      <c r="R78">
        <f t="shared" si="11"/>
        <v>0</v>
      </c>
      <c r="S78" s="2">
        <f t="shared" si="12"/>
        <v>3.2700216137594861E-3</v>
      </c>
    </row>
    <row r="79" spans="1:19" x14ac:dyDescent="0.25">
      <c r="A79" t="s">
        <v>15</v>
      </c>
      <c r="B79">
        <v>11.84</v>
      </c>
      <c r="C79">
        <v>2.89</v>
      </c>
      <c r="D79">
        <v>2.23</v>
      </c>
      <c r="E79">
        <v>18</v>
      </c>
      <c r="F79">
        <v>112</v>
      </c>
      <c r="G79">
        <v>1.72</v>
      </c>
      <c r="H79">
        <v>1.32</v>
      </c>
      <c r="I79">
        <v>0.43</v>
      </c>
      <c r="J79">
        <v>0.95</v>
      </c>
      <c r="K79">
        <v>2.65</v>
      </c>
      <c r="L79">
        <v>0.96</v>
      </c>
      <c r="M79">
        <v>2.52</v>
      </c>
      <c r="N79">
        <v>500</v>
      </c>
      <c r="O79">
        <f t="shared" si="8"/>
        <v>1</v>
      </c>
      <c r="P79">
        <f t="shared" si="9"/>
        <v>1.7660036250466262</v>
      </c>
      <c r="Q79" t="str">
        <f t="shared" si="10"/>
        <v>V2</v>
      </c>
      <c r="R79">
        <f t="shared" si="11"/>
        <v>0</v>
      </c>
      <c r="S79" s="2">
        <f t="shared" si="12"/>
        <v>5.1376463638811785E-2</v>
      </c>
    </row>
    <row r="80" spans="1:19" x14ac:dyDescent="0.25">
      <c r="A80" t="s">
        <v>15</v>
      </c>
      <c r="B80">
        <v>12.33</v>
      </c>
      <c r="C80">
        <v>0.99</v>
      </c>
      <c r="D80">
        <v>1.95</v>
      </c>
      <c r="E80">
        <v>14.8</v>
      </c>
      <c r="F80">
        <v>136</v>
      </c>
      <c r="G80">
        <v>1.9</v>
      </c>
      <c r="H80">
        <v>1.85</v>
      </c>
      <c r="I80">
        <v>0.35</v>
      </c>
      <c r="J80">
        <v>2.76</v>
      </c>
      <c r="K80">
        <v>3.4</v>
      </c>
      <c r="L80">
        <v>1.06</v>
      </c>
      <c r="M80">
        <v>2.31</v>
      </c>
      <c r="N80">
        <v>750</v>
      </c>
      <c r="O80">
        <f t="shared" si="8"/>
        <v>1</v>
      </c>
      <c r="P80">
        <f t="shared" si="9"/>
        <v>1.4033855748554585</v>
      </c>
      <c r="Q80" t="str">
        <f t="shared" si="10"/>
        <v>V2</v>
      </c>
      <c r="R80">
        <f t="shared" si="11"/>
        <v>0</v>
      </c>
      <c r="S80" s="2">
        <f t="shared" si="12"/>
        <v>1.8483566897186783E-2</v>
      </c>
    </row>
    <row r="81" spans="1:19" x14ac:dyDescent="0.25">
      <c r="A81" t="s">
        <v>15</v>
      </c>
      <c r="B81">
        <v>12.7</v>
      </c>
      <c r="C81">
        <v>3.87</v>
      </c>
      <c r="D81">
        <v>2.4</v>
      </c>
      <c r="E81">
        <v>23</v>
      </c>
      <c r="F81">
        <v>101</v>
      </c>
      <c r="G81">
        <v>2.83</v>
      </c>
      <c r="H81">
        <v>2.5499999999999998</v>
      </c>
      <c r="I81">
        <v>0.43</v>
      </c>
      <c r="J81">
        <v>1.95</v>
      </c>
      <c r="K81">
        <v>2.57</v>
      </c>
      <c r="L81">
        <v>1.19</v>
      </c>
      <c r="M81">
        <v>3.13</v>
      </c>
      <c r="N81">
        <v>463</v>
      </c>
      <c r="O81">
        <f t="shared" si="8"/>
        <v>1</v>
      </c>
      <c r="P81">
        <f t="shared" si="9"/>
        <v>1.4239997377024367</v>
      </c>
      <c r="Q81" t="str">
        <f t="shared" si="10"/>
        <v>V2</v>
      </c>
      <c r="R81">
        <f t="shared" si="11"/>
        <v>0</v>
      </c>
      <c r="S81" s="2">
        <f t="shared" si="12"/>
        <v>1.3303343173659292E-2</v>
      </c>
    </row>
    <row r="82" spans="1:19" x14ac:dyDescent="0.25">
      <c r="A82" t="s">
        <v>15</v>
      </c>
      <c r="B82">
        <v>12</v>
      </c>
      <c r="C82">
        <v>0.92</v>
      </c>
      <c r="D82">
        <v>2</v>
      </c>
      <c r="E82">
        <v>19</v>
      </c>
      <c r="F82">
        <v>86</v>
      </c>
      <c r="G82">
        <v>2.42</v>
      </c>
      <c r="H82">
        <v>2.2599999999999998</v>
      </c>
      <c r="I82">
        <v>0.3</v>
      </c>
      <c r="J82">
        <v>1.43</v>
      </c>
      <c r="K82">
        <v>2.5</v>
      </c>
      <c r="L82">
        <v>1.38</v>
      </c>
      <c r="M82">
        <v>3.12</v>
      </c>
      <c r="N82">
        <v>278</v>
      </c>
      <c r="O82">
        <f t="shared" si="8"/>
        <v>1</v>
      </c>
      <c r="P82">
        <f t="shared" si="9"/>
        <v>1.4068547889198992</v>
      </c>
      <c r="Q82" t="str">
        <f t="shared" si="10"/>
        <v>V2</v>
      </c>
      <c r="R82">
        <f t="shared" si="11"/>
        <v>0</v>
      </c>
      <c r="S82" s="2">
        <f t="shared" si="12"/>
        <v>1.7552293326311388E-2</v>
      </c>
    </row>
    <row r="83" spans="1:19" x14ac:dyDescent="0.25">
      <c r="A83" t="s">
        <v>15</v>
      </c>
      <c r="B83">
        <v>12.72</v>
      </c>
      <c r="C83">
        <v>1.81</v>
      </c>
      <c r="D83">
        <v>2.2000000000000002</v>
      </c>
      <c r="E83">
        <v>18.8</v>
      </c>
      <c r="F83">
        <v>86</v>
      </c>
      <c r="G83">
        <v>2.2000000000000002</v>
      </c>
      <c r="H83">
        <v>2.5299999999999998</v>
      </c>
      <c r="I83">
        <v>0.26</v>
      </c>
      <c r="J83">
        <v>1.77</v>
      </c>
      <c r="K83">
        <v>3.9</v>
      </c>
      <c r="L83">
        <v>1.1599999999999999</v>
      </c>
      <c r="M83">
        <v>3.14</v>
      </c>
      <c r="N83">
        <v>714</v>
      </c>
      <c r="O83">
        <f t="shared" si="8"/>
        <v>1</v>
      </c>
      <c r="P83">
        <f t="shared" si="9"/>
        <v>1.1658919265710961</v>
      </c>
      <c r="Q83" t="str">
        <f t="shared" si="10"/>
        <v>V1</v>
      </c>
      <c r="R83">
        <f t="shared" si="11"/>
        <v>1</v>
      </c>
      <c r="S83" s="2">
        <f t="shared" si="12"/>
        <v>0.13946335691674178</v>
      </c>
    </row>
    <row r="84" spans="1:19" x14ac:dyDescent="0.25">
      <c r="A84" t="s">
        <v>15</v>
      </c>
      <c r="B84">
        <v>12.08</v>
      </c>
      <c r="C84">
        <v>1.1299999999999999</v>
      </c>
      <c r="D84">
        <v>2.5099999999999998</v>
      </c>
      <c r="E84">
        <v>24</v>
      </c>
      <c r="F84">
        <v>78</v>
      </c>
      <c r="G84">
        <v>2</v>
      </c>
      <c r="H84">
        <v>1.58</v>
      </c>
      <c r="I84">
        <v>0.4</v>
      </c>
      <c r="J84">
        <v>1.4</v>
      </c>
      <c r="K84">
        <v>2.2000000000000002</v>
      </c>
      <c r="L84">
        <v>1.31</v>
      </c>
      <c r="M84">
        <v>2.72</v>
      </c>
      <c r="N84">
        <v>630</v>
      </c>
      <c r="O84">
        <f t="shared" si="8"/>
        <v>1</v>
      </c>
      <c r="P84">
        <f t="shared" si="9"/>
        <v>1.6042173422289863</v>
      </c>
      <c r="Q84" t="str">
        <f t="shared" si="10"/>
        <v>V2</v>
      </c>
      <c r="R84">
        <f t="shared" si="11"/>
        <v>0</v>
      </c>
      <c r="S84" s="2">
        <f t="shared" si="12"/>
        <v>4.2090880592161786E-3</v>
      </c>
    </row>
    <row r="85" spans="1:19" x14ac:dyDescent="0.25">
      <c r="A85" t="s">
        <v>15</v>
      </c>
      <c r="B85">
        <v>13.05</v>
      </c>
      <c r="C85">
        <v>3.86</v>
      </c>
      <c r="D85">
        <v>2.3199999999999998</v>
      </c>
      <c r="E85">
        <v>22.5</v>
      </c>
      <c r="F85">
        <v>85</v>
      </c>
      <c r="G85">
        <v>1.65</v>
      </c>
      <c r="H85">
        <v>1.59</v>
      </c>
      <c r="I85">
        <v>0.61</v>
      </c>
      <c r="J85">
        <v>1.62</v>
      </c>
      <c r="K85">
        <v>4.8</v>
      </c>
      <c r="L85">
        <v>0.84</v>
      </c>
      <c r="M85">
        <v>2.0099999999999998</v>
      </c>
      <c r="N85">
        <v>515</v>
      </c>
      <c r="O85">
        <f t="shared" si="8"/>
        <v>1</v>
      </c>
      <c r="P85">
        <f t="shared" si="9"/>
        <v>2.0315633986841117</v>
      </c>
      <c r="Q85" t="str">
        <f t="shared" si="10"/>
        <v>V3</v>
      </c>
      <c r="R85">
        <f t="shared" si="11"/>
        <v>1</v>
      </c>
      <c r="S85" s="2">
        <f t="shared" si="12"/>
        <v>0.24228401475724609</v>
      </c>
    </row>
    <row r="86" spans="1:19" x14ac:dyDescent="0.25">
      <c r="A86" t="s">
        <v>15</v>
      </c>
      <c r="B86">
        <v>11.84</v>
      </c>
      <c r="C86">
        <v>0.89</v>
      </c>
      <c r="D86">
        <v>2.58</v>
      </c>
      <c r="E86">
        <v>18</v>
      </c>
      <c r="F86">
        <v>94</v>
      </c>
      <c r="G86">
        <v>2.2000000000000002</v>
      </c>
      <c r="H86">
        <v>2.21</v>
      </c>
      <c r="I86">
        <v>0.22</v>
      </c>
      <c r="J86">
        <v>2.35</v>
      </c>
      <c r="K86">
        <v>3.05</v>
      </c>
      <c r="L86">
        <v>0.79</v>
      </c>
      <c r="M86">
        <v>3.08</v>
      </c>
      <c r="N86">
        <v>520</v>
      </c>
      <c r="O86">
        <f t="shared" si="8"/>
        <v>1</v>
      </c>
      <c r="P86">
        <f t="shared" si="9"/>
        <v>1.4275818698353464</v>
      </c>
      <c r="Q86" t="str">
        <f t="shared" si="10"/>
        <v>V2</v>
      </c>
      <c r="R86">
        <f t="shared" si="11"/>
        <v>0</v>
      </c>
      <c r="S86" s="2">
        <f t="shared" si="12"/>
        <v>1.2489847747498371E-2</v>
      </c>
    </row>
    <row r="87" spans="1:19" x14ac:dyDescent="0.25">
      <c r="A87" t="s">
        <v>15</v>
      </c>
      <c r="B87">
        <v>12.67</v>
      </c>
      <c r="C87">
        <v>0.98</v>
      </c>
      <c r="D87">
        <v>2.2400000000000002</v>
      </c>
      <c r="E87">
        <v>18</v>
      </c>
      <c r="F87">
        <v>99</v>
      </c>
      <c r="G87">
        <v>2.2000000000000002</v>
      </c>
      <c r="H87">
        <v>1.94</v>
      </c>
      <c r="I87">
        <v>0.3</v>
      </c>
      <c r="J87">
        <v>1.46</v>
      </c>
      <c r="K87">
        <v>2.62</v>
      </c>
      <c r="L87">
        <v>1.23</v>
      </c>
      <c r="M87">
        <v>3.16</v>
      </c>
      <c r="N87">
        <v>450</v>
      </c>
      <c r="O87">
        <f t="shared" si="8"/>
        <v>1</v>
      </c>
      <c r="P87">
        <f t="shared" si="9"/>
        <v>1.3267494944800018</v>
      </c>
      <c r="Q87" t="str">
        <f t="shared" si="10"/>
        <v>V2</v>
      </c>
      <c r="R87">
        <f t="shared" si="11"/>
        <v>0</v>
      </c>
      <c r="S87" s="2">
        <f t="shared" si="12"/>
        <v>4.5194662336068211E-2</v>
      </c>
    </row>
    <row r="88" spans="1:19" x14ac:dyDescent="0.25">
      <c r="A88" t="s">
        <v>15</v>
      </c>
      <c r="B88">
        <v>12.16</v>
      </c>
      <c r="C88">
        <v>1.61</v>
      </c>
      <c r="D88">
        <v>2.31</v>
      </c>
      <c r="E88">
        <v>22.8</v>
      </c>
      <c r="F88">
        <v>90</v>
      </c>
      <c r="G88">
        <v>1.78</v>
      </c>
      <c r="H88">
        <v>1.69</v>
      </c>
      <c r="I88">
        <v>0.43</v>
      </c>
      <c r="J88">
        <v>1.56</v>
      </c>
      <c r="K88">
        <v>2.4500000000000002</v>
      </c>
      <c r="L88">
        <v>1.33</v>
      </c>
      <c r="M88">
        <v>2.2599999999999998</v>
      </c>
      <c r="N88">
        <v>495</v>
      </c>
      <c r="O88">
        <f t="shared" si="8"/>
        <v>1</v>
      </c>
      <c r="P88">
        <f t="shared" si="9"/>
        <v>1.7166675245928238</v>
      </c>
      <c r="Q88" t="str">
        <f t="shared" si="10"/>
        <v>V2</v>
      </c>
      <c r="R88">
        <f t="shared" si="11"/>
        <v>0</v>
      </c>
      <c r="S88" s="2">
        <f t="shared" si="12"/>
        <v>3.1445101610761791E-2</v>
      </c>
    </row>
    <row r="89" spans="1:19" x14ac:dyDescent="0.25">
      <c r="A89" t="s">
        <v>15</v>
      </c>
      <c r="B89">
        <v>11.65</v>
      </c>
      <c r="C89">
        <v>1.67</v>
      </c>
      <c r="D89">
        <v>2.62</v>
      </c>
      <c r="E89">
        <v>26</v>
      </c>
      <c r="F89">
        <v>88</v>
      </c>
      <c r="G89">
        <v>1.92</v>
      </c>
      <c r="H89">
        <v>1.61</v>
      </c>
      <c r="I89">
        <v>0.4</v>
      </c>
      <c r="J89">
        <v>1.34</v>
      </c>
      <c r="K89">
        <v>2.6</v>
      </c>
      <c r="L89">
        <v>1.36</v>
      </c>
      <c r="M89">
        <v>3.21</v>
      </c>
      <c r="N89">
        <v>562</v>
      </c>
      <c r="O89">
        <f t="shared" si="8"/>
        <v>1</v>
      </c>
      <c r="P89">
        <f t="shared" si="9"/>
        <v>1.6263887866241251</v>
      </c>
      <c r="Q89" t="str">
        <f t="shared" si="10"/>
        <v>V2</v>
      </c>
      <c r="R89">
        <f t="shared" si="11"/>
        <v>0</v>
      </c>
      <c r="S89" s="2">
        <f t="shared" si="12"/>
        <v>7.57751610788851E-3</v>
      </c>
    </row>
    <row r="90" spans="1:19" x14ac:dyDescent="0.25">
      <c r="A90" t="s">
        <v>15</v>
      </c>
      <c r="B90">
        <v>11.64</v>
      </c>
      <c r="C90">
        <v>2.06</v>
      </c>
      <c r="D90">
        <v>2.46</v>
      </c>
      <c r="E90">
        <v>21.6</v>
      </c>
      <c r="F90">
        <v>84</v>
      </c>
      <c r="G90">
        <v>1.95</v>
      </c>
      <c r="H90">
        <v>1.69</v>
      </c>
      <c r="I90">
        <v>0.48</v>
      </c>
      <c r="J90">
        <v>1.35</v>
      </c>
      <c r="K90">
        <v>2.8</v>
      </c>
      <c r="L90">
        <v>1</v>
      </c>
      <c r="M90">
        <v>2.75</v>
      </c>
      <c r="N90">
        <v>680</v>
      </c>
      <c r="O90">
        <f t="shared" si="8"/>
        <v>1</v>
      </c>
      <c r="P90">
        <f t="shared" si="9"/>
        <v>1.5955628746409825</v>
      </c>
      <c r="Q90" t="str">
        <f t="shared" si="10"/>
        <v>V2</v>
      </c>
      <c r="R90">
        <f t="shared" si="11"/>
        <v>0</v>
      </c>
      <c r="S90" s="2">
        <f t="shared" si="12"/>
        <v>3.1610276862951646E-3</v>
      </c>
    </row>
    <row r="91" spans="1:19" x14ac:dyDescent="0.25">
      <c r="A91" t="s">
        <v>15</v>
      </c>
      <c r="B91">
        <v>12.08</v>
      </c>
      <c r="C91">
        <v>1.33</v>
      </c>
      <c r="D91">
        <v>2.2999999999999998</v>
      </c>
      <c r="E91">
        <v>23.6</v>
      </c>
      <c r="F91">
        <v>70</v>
      </c>
      <c r="G91">
        <v>2.2000000000000002</v>
      </c>
      <c r="H91">
        <v>1.59</v>
      </c>
      <c r="I91">
        <v>0.42</v>
      </c>
      <c r="J91">
        <v>1.38</v>
      </c>
      <c r="K91">
        <v>1.74</v>
      </c>
      <c r="L91">
        <v>1.07</v>
      </c>
      <c r="M91">
        <v>3.21</v>
      </c>
      <c r="N91">
        <v>625</v>
      </c>
      <c r="O91">
        <f t="shared" si="8"/>
        <v>1</v>
      </c>
      <c r="P91">
        <f t="shared" si="9"/>
        <v>1.5174588772441113</v>
      </c>
      <c r="Q91" t="str">
        <f t="shared" si="10"/>
        <v>V2</v>
      </c>
      <c r="R91">
        <f t="shared" si="11"/>
        <v>0</v>
      </c>
      <c r="S91" s="2">
        <f t="shared" si="12"/>
        <v>4.7877728533763514E-4</v>
      </c>
    </row>
    <row r="92" spans="1:19" x14ac:dyDescent="0.25">
      <c r="A92" t="s">
        <v>15</v>
      </c>
      <c r="B92">
        <v>12.08</v>
      </c>
      <c r="C92">
        <v>1.83</v>
      </c>
      <c r="D92">
        <v>2.3199999999999998</v>
      </c>
      <c r="E92">
        <v>18.5</v>
      </c>
      <c r="F92">
        <v>81</v>
      </c>
      <c r="G92">
        <v>1.6</v>
      </c>
      <c r="H92">
        <v>1.5</v>
      </c>
      <c r="I92">
        <v>0.52</v>
      </c>
      <c r="J92">
        <v>1.64</v>
      </c>
      <c r="K92">
        <v>2.4</v>
      </c>
      <c r="L92">
        <v>1.08</v>
      </c>
      <c r="M92">
        <v>2.27</v>
      </c>
      <c r="N92">
        <v>480</v>
      </c>
      <c r="O92">
        <f t="shared" si="8"/>
        <v>1</v>
      </c>
      <c r="P92">
        <f t="shared" si="9"/>
        <v>1.6637700484200009</v>
      </c>
      <c r="Q92" t="str">
        <f t="shared" si="10"/>
        <v>V2</v>
      </c>
      <c r="R92">
        <f t="shared" si="11"/>
        <v>0</v>
      </c>
      <c r="S92" s="2">
        <f t="shared" si="12"/>
        <v>1.548287247847255E-2</v>
      </c>
    </row>
    <row r="93" spans="1:19" x14ac:dyDescent="0.25">
      <c r="A93" t="s">
        <v>15</v>
      </c>
      <c r="B93">
        <v>12</v>
      </c>
      <c r="C93">
        <v>1.51</v>
      </c>
      <c r="D93">
        <v>2.42</v>
      </c>
      <c r="E93">
        <v>22</v>
      </c>
      <c r="F93">
        <v>86</v>
      </c>
      <c r="G93">
        <v>1.45</v>
      </c>
      <c r="H93">
        <v>1.25</v>
      </c>
      <c r="I93">
        <v>0.5</v>
      </c>
      <c r="J93">
        <v>1.63</v>
      </c>
      <c r="K93">
        <v>3.6</v>
      </c>
      <c r="L93">
        <v>1.05</v>
      </c>
      <c r="M93">
        <v>2.65</v>
      </c>
      <c r="N93">
        <v>450</v>
      </c>
      <c r="O93">
        <f t="shared" si="8"/>
        <v>1</v>
      </c>
      <c r="P93">
        <f t="shared" si="9"/>
        <v>1.8683200376903355</v>
      </c>
      <c r="Q93" t="str">
        <f t="shared" si="10"/>
        <v>V2</v>
      </c>
      <c r="R93">
        <f t="shared" si="11"/>
        <v>0</v>
      </c>
      <c r="S93" s="2">
        <f t="shared" si="12"/>
        <v>0.10822795913278647</v>
      </c>
    </row>
    <row r="94" spans="1:19" x14ac:dyDescent="0.25">
      <c r="A94" t="s">
        <v>15</v>
      </c>
      <c r="B94">
        <v>12.69</v>
      </c>
      <c r="C94">
        <v>1.53</v>
      </c>
      <c r="D94">
        <v>2.2599999999999998</v>
      </c>
      <c r="E94">
        <v>20.7</v>
      </c>
      <c r="F94">
        <v>80</v>
      </c>
      <c r="G94">
        <v>1.38</v>
      </c>
      <c r="H94">
        <v>1.46</v>
      </c>
      <c r="I94">
        <v>0.57999999999999996</v>
      </c>
      <c r="J94">
        <v>1.62</v>
      </c>
      <c r="K94">
        <v>3.05</v>
      </c>
      <c r="L94">
        <v>0.96</v>
      </c>
      <c r="M94">
        <v>2.06</v>
      </c>
      <c r="N94">
        <v>495</v>
      </c>
      <c r="O94">
        <f t="shared" si="8"/>
        <v>1</v>
      </c>
      <c r="P94">
        <f t="shared" si="9"/>
        <v>1.7652589480457574</v>
      </c>
      <c r="Q94" t="str">
        <f t="shared" si="10"/>
        <v>V2</v>
      </c>
      <c r="R94">
        <f t="shared" si="11"/>
        <v>0</v>
      </c>
      <c r="S94" s="2">
        <f t="shared" si="12"/>
        <v>5.1039435593007436E-2</v>
      </c>
    </row>
    <row r="95" spans="1:19" x14ac:dyDescent="0.25">
      <c r="A95" t="s">
        <v>15</v>
      </c>
      <c r="B95">
        <v>12.29</v>
      </c>
      <c r="C95">
        <v>2.83</v>
      </c>
      <c r="D95">
        <v>2.2200000000000002</v>
      </c>
      <c r="E95">
        <v>18</v>
      </c>
      <c r="F95">
        <v>88</v>
      </c>
      <c r="G95">
        <v>2.4500000000000002</v>
      </c>
      <c r="H95">
        <v>2.25</v>
      </c>
      <c r="I95">
        <v>0.25</v>
      </c>
      <c r="J95">
        <v>1.99</v>
      </c>
      <c r="K95">
        <v>2.15</v>
      </c>
      <c r="L95">
        <v>1.1499999999999999</v>
      </c>
      <c r="M95">
        <v>3.3</v>
      </c>
      <c r="N95">
        <v>290</v>
      </c>
      <c r="O95">
        <f t="shared" si="8"/>
        <v>1</v>
      </c>
      <c r="P95">
        <f t="shared" si="9"/>
        <v>1.4196949055266064</v>
      </c>
      <c r="Q95" t="str">
        <f t="shared" si="10"/>
        <v>V2</v>
      </c>
      <c r="R95">
        <f t="shared" si="11"/>
        <v>0</v>
      </c>
      <c r="S95" s="2">
        <f t="shared" si="12"/>
        <v>1.4314914469172418E-2</v>
      </c>
    </row>
    <row r="96" spans="1:19" x14ac:dyDescent="0.25">
      <c r="A96" t="s">
        <v>15</v>
      </c>
      <c r="B96">
        <v>11.62</v>
      </c>
      <c r="C96">
        <v>1.99</v>
      </c>
      <c r="D96">
        <v>2.2799999999999998</v>
      </c>
      <c r="E96">
        <v>18</v>
      </c>
      <c r="F96">
        <v>98</v>
      </c>
      <c r="G96">
        <v>3.02</v>
      </c>
      <c r="H96">
        <v>2.2599999999999998</v>
      </c>
      <c r="I96">
        <v>0.17</v>
      </c>
      <c r="J96">
        <v>1.35</v>
      </c>
      <c r="K96">
        <v>3.25</v>
      </c>
      <c r="L96">
        <v>1.1599999999999999</v>
      </c>
      <c r="M96">
        <v>2.96</v>
      </c>
      <c r="N96">
        <v>345</v>
      </c>
      <c r="O96">
        <f t="shared" si="8"/>
        <v>1</v>
      </c>
      <c r="P96">
        <f t="shared" si="9"/>
        <v>1.661951944201651</v>
      </c>
      <c r="Q96" t="str">
        <f t="shared" si="10"/>
        <v>V2</v>
      </c>
      <c r="R96">
        <f t="shared" si="11"/>
        <v>0</v>
      </c>
      <c r="S96" s="2">
        <f t="shared" si="12"/>
        <v>1.5033723870452284E-2</v>
      </c>
    </row>
    <row r="97" spans="1:19" x14ac:dyDescent="0.25">
      <c r="A97" t="s">
        <v>15</v>
      </c>
      <c r="B97">
        <v>12.47</v>
      </c>
      <c r="C97">
        <v>1.52</v>
      </c>
      <c r="D97">
        <v>2.2000000000000002</v>
      </c>
      <c r="E97">
        <v>19</v>
      </c>
      <c r="F97">
        <v>162</v>
      </c>
      <c r="G97">
        <v>2.5</v>
      </c>
      <c r="H97">
        <v>2.27</v>
      </c>
      <c r="I97">
        <v>0.32</v>
      </c>
      <c r="J97">
        <v>3.28</v>
      </c>
      <c r="K97">
        <v>2.6</v>
      </c>
      <c r="L97">
        <v>1.1599999999999999</v>
      </c>
      <c r="M97">
        <v>2.63</v>
      </c>
      <c r="N97">
        <v>937</v>
      </c>
      <c r="O97">
        <f t="shared" si="8"/>
        <v>1</v>
      </c>
      <c r="P97">
        <f t="shared" si="9"/>
        <v>1.1992991527044445</v>
      </c>
      <c r="Q97" t="str">
        <f t="shared" si="10"/>
        <v>V1</v>
      </c>
      <c r="R97">
        <f t="shared" si="11"/>
        <v>1</v>
      </c>
      <c r="S97" s="2">
        <f t="shared" si="12"/>
        <v>0.115627680737263</v>
      </c>
    </row>
    <row r="98" spans="1:19" x14ac:dyDescent="0.25">
      <c r="A98" t="s">
        <v>15</v>
      </c>
      <c r="B98">
        <v>11.81</v>
      </c>
      <c r="C98">
        <v>2.12</v>
      </c>
      <c r="D98">
        <v>2.74</v>
      </c>
      <c r="E98">
        <v>21.5</v>
      </c>
      <c r="F98">
        <v>134</v>
      </c>
      <c r="G98">
        <v>1.6</v>
      </c>
      <c r="H98">
        <v>0.99</v>
      </c>
      <c r="I98">
        <v>0.14000000000000001</v>
      </c>
      <c r="J98">
        <v>1.56</v>
      </c>
      <c r="K98">
        <v>2.5</v>
      </c>
      <c r="L98">
        <v>0.95</v>
      </c>
      <c r="M98">
        <v>2.2599999999999998</v>
      </c>
      <c r="N98">
        <v>625</v>
      </c>
      <c r="O98">
        <f t="shared" si="8"/>
        <v>1</v>
      </c>
      <c r="P98">
        <f t="shared" si="9"/>
        <v>2.0254942079723075</v>
      </c>
      <c r="Q98" t="str">
        <f t="shared" si="10"/>
        <v>V3</v>
      </c>
      <c r="R98">
        <f t="shared" si="11"/>
        <v>1</v>
      </c>
      <c r="S98" s="2">
        <f t="shared" si="12"/>
        <v>0.23634605274134701</v>
      </c>
    </row>
    <row r="99" spans="1:19" x14ac:dyDescent="0.25">
      <c r="A99" t="s">
        <v>15</v>
      </c>
      <c r="B99">
        <v>12.29</v>
      </c>
      <c r="C99">
        <v>1.41</v>
      </c>
      <c r="D99">
        <v>1.98</v>
      </c>
      <c r="E99">
        <v>16</v>
      </c>
      <c r="F99">
        <v>85</v>
      </c>
      <c r="G99">
        <v>2.5499999999999998</v>
      </c>
      <c r="H99">
        <v>2.5</v>
      </c>
      <c r="I99">
        <v>0.28999999999999998</v>
      </c>
      <c r="J99">
        <v>1.77</v>
      </c>
      <c r="K99">
        <v>2.9</v>
      </c>
      <c r="L99">
        <v>1.23</v>
      </c>
      <c r="M99">
        <v>2.74</v>
      </c>
      <c r="N99">
        <v>428</v>
      </c>
      <c r="O99">
        <f t="shared" si="8"/>
        <v>1</v>
      </c>
      <c r="P99">
        <f t="shared" si="9"/>
        <v>1.3225108253019768</v>
      </c>
      <c r="Q99" t="str">
        <f t="shared" si="10"/>
        <v>V2</v>
      </c>
      <c r="R99">
        <f t="shared" si="11"/>
        <v>0</v>
      </c>
      <c r="S99" s="2">
        <f t="shared" si="12"/>
        <v>4.7014829088773802E-2</v>
      </c>
    </row>
    <row r="100" spans="1:19" x14ac:dyDescent="0.25">
      <c r="A100" t="s">
        <v>15</v>
      </c>
      <c r="B100">
        <v>12.37</v>
      </c>
      <c r="C100">
        <v>1.07</v>
      </c>
      <c r="D100">
        <v>2.1</v>
      </c>
      <c r="E100">
        <v>18.5</v>
      </c>
      <c r="F100">
        <v>88</v>
      </c>
      <c r="G100">
        <v>3.52</v>
      </c>
      <c r="H100">
        <v>3.75</v>
      </c>
      <c r="I100">
        <v>0.24</v>
      </c>
      <c r="J100">
        <v>1.95</v>
      </c>
      <c r="K100">
        <v>4.5</v>
      </c>
      <c r="L100">
        <v>1.04</v>
      </c>
      <c r="M100">
        <v>2.77</v>
      </c>
      <c r="N100">
        <v>660</v>
      </c>
      <c r="O100">
        <f t="shared" si="8"/>
        <v>1</v>
      </c>
      <c r="P100">
        <f t="shared" si="9"/>
        <v>1.091710365943158</v>
      </c>
      <c r="Q100" t="str">
        <f t="shared" si="10"/>
        <v>V1</v>
      </c>
      <c r="R100">
        <f t="shared" si="11"/>
        <v>1</v>
      </c>
      <c r="S100" s="2">
        <f t="shared" si="12"/>
        <v>0.2003721614737016</v>
      </c>
    </row>
    <row r="101" spans="1:19" x14ac:dyDescent="0.25">
      <c r="A101" t="s">
        <v>15</v>
      </c>
      <c r="B101">
        <v>12.29</v>
      </c>
      <c r="C101">
        <v>3.17</v>
      </c>
      <c r="D101">
        <v>2.21</v>
      </c>
      <c r="E101">
        <v>18</v>
      </c>
      <c r="F101">
        <v>88</v>
      </c>
      <c r="G101">
        <v>2.85</v>
      </c>
      <c r="H101">
        <v>2.99</v>
      </c>
      <c r="I101">
        <v>0.45</v>
      </c>
      <c r="J101">
        <v>2.81</v>
      </c>
      <c r="K101">
        <v>2.2999999999999998</v>
      </c>
      <c r="L101">
        <v>1.42</v>
      </c>
      <c r="M101">
        <v>2.83</v>
      </c>
      <c r="N101">
        <v>406</v>
      </c>
      <c r="O101">
        <f t="shared" si="8"/>
        <v>1</v>
      </c>
      <c r="P101">
        <f t="shared" si="9"/>
        <v>1.1748153664792054</v>
      </c>
      <c r="Q101" t="str">
        <f t="shared" si="10"/>
        <v>V1</v>
      </c>
      <c r="R101">
        <f t="shared" si="11"/>
        <v>1</v>
      </c>
      <c r="S101" s="2">
        <f t="shared" si="12"/>
        <v>0.13287810436037098</v>
      </c>
    </row>
    <row r="102" spans="1:19" x14ac:dyDescent="0.25">
      <c r="A102" t="s">
        <v>15</v>
      </c>
      <c r="B102">
        <v>12.08</v>
      </c>
      <c r="C102">
        <v>2.08</v>
      </c>
      <c r="D102">
        <v>1.7</v>
      </c>
      <c r="E102">
        <v>17.5</v>
      </c>
      <c r="F102">
        <v>97</v>
      </c>
      <c r="G102">
        <v>2.23</v>
      </c>
      <c r="H102">
        <v>2.17</v>
      </c>
      <c r="I102">
        <v>0.26</v>
      </c>
      <c r="J102">
        <v>1.4</v>
      </c>
      <c r="K102">
        <v>3.3</v>
      </c>
      <c r="L102">
        <v>1.27</v>
      </c>
      <c r="M102">
        <v>2.96</v>
      </c>
      <c r="N102">
        <v>710</v>
      </c>
      <c r="O102">
        <f t="shared" si="8"/>
        <v>1</v>
      </c>
      <c r="P102">
        <f t="shared" si="9"/>
        <v>1.3143438482983667</v>
      </c>
      <c r="Q102" t="str">
        <f t="shared" si="10"/>
        <v>V2</v>
      </c>
      <c r="R102">
        <f t="shared" si="11"/>
        <v>0</v>
      </c>
      <c r="S102" s="2">
        <f t="shared" si="12"/>
        <v>5.0623204037166421E-2</v>
      </c>
    </row>
    <row r="103" spans="1:19" x14ac:dyDescent="0.25">
      <c r="A103" t="s">
        <v>15</v>
      </c>
      <c r="B103">
        <v>12.6</v>
      </c>
      <c r="C103">
        <v>1.34</v>
      </c>
      <c r="D103">
        <v>1.9</v>
      </c>
      <c r="E103">
        <v>18.5</v>
      </c>
      <c r="F103">
        <v>88</v>
      </c>
      <c r="G103">
        <v>1.45</v>
      </c>
      <c r="H103">
        <v>1.36</v>
      </c>
      <c r="I103">
        <v>0.28999999999999998</v>
      </c>
      <c r="J103">
        <v>1.35</v>
      </c>
      <c r="K103">
        <v>2.4500000000000002</v>
      </c>
      <c r="L103">
        <v>1.04</v>
      </c>
      <c r="M103">
        <v>2.77</v>
      </c>
      <c r="N103">
        <v>562</v>
      </c>
      <c r="O103">
        <f t="shared" si="8"/>
        <v>1</v>
      </c>
      <c r="P103">
        <f t="shared" si="9"/>
        <v>1.564293634406267</v>
      </c>
      <c r="Q103" t="str">
        <f t="shared" si="10"/>
        <v>V2</v>
      </c>
      <c r="R103">
        <f t="shared" si="11"/>
        <v>0</v>
      </c>
      <c r="S103" s="2">
        <f t="shared" si="12"/>
        <v>6.2269099514065723E-4</v>
      </c>
    </row>
    <row r="104" spans="1:19" x14ac:dyDescent="0.25">
      <c r="A104" t="s">
        <v>15</v>
      </c>
      <c r="B104">
        <v>12.34</v>
      </c>
      <c r="C104">
        <v>2.4500000000000002</v>
      </c>
      <c r="D104">
        <v>2.46</v>
      </c>
      <c r="E104">
        <v>21</v>
      </c>
      <c r="F104">
        <v>98</v>
      </c>
      <c r="G104">
        <v>2.56</v>
      </c>
      <c r="H104">
        <v>2.11</v>
      </c>
      <c r="I104">
        <v>0.34</v>
      </c>
      <c r="J104">
        <v>1.31</v>
      </c>
      <c r="K104">
        <v>2.8</v>
      </c>
      <c r="L104">
        <v>0.8</v>
      </c>
      <c r="M104">
        <v>3.38</v>
      </c>
      <c r="N104">
        <v>438</v>
      </c>
      <c r="O104">
        <f t="shared" si="8"/>
        <v>1</v>
      </c>
      <c r="P104">
        <f t="shared" si="9"/>
        <v>1.5181028468523323</v>
      </c>
      <c r="Q104" t="str">
        <f t="shared" si="10"/>
        <v>V2</v>
      </c>
      <c r="R104">
        <f t="shared" si="11"/>
        <v>0</v>
      </c>
      <c r="S104" s="2">
        <f t="shared" si="12"/>
        <v>4.5101060997020678E-4</v>
      </c>
    </row>
    <row r="105" spans="1:19" x14ac:dyDescent="0.25">
      <c r="A105" t="s">
        <v>15</v>
      </c>
      <c r="B105">
        <v>11.82</v>
      </c>
      <c r="C105">
        <v>1.72</v>
      </c>
      <c r="D105">
        <v>1.88</v>
      </c>
      <c r="E105">
        <v>19.5</v>
      </c>
      <c r="F105">
        <v>86</v>
      </c>
      <c r="G105">
        <v>2.5</v>
      </c>
      <c r="H105">
        <v>1.64</v>
      </c>
      <c r="I105">
        <v>0.37</v>
      </c>
      <c r="J105">
        <v>1.42</v>
      </c>
      <c r="K105">
        <v>2.06</v>
      </c>
      <c r="L105">
        <v>0.94</v>
      </c>
      <c r="M105">
        <v>2.44</v>
      </c>
      <c r="N105">
        <v>415</v>
      </c>
      <c r="O105">
        <f t="shared" si="8"/>
        <v>1</v>
      </c>
      <c r="P105">
        <f t="shared" si="9"/>
        <v>1.8457814111495472</v>
      </c>
      <c r="Q105" t="str">
        <f t="shared" si="10"/>
        <v>V2</v>
      </c>
      <c r="R105">
        <f t="shared" si="11"/>
        <v>0</v>
      </c>
      <c r="S105" s="2">
        <f t="shared" si="12"/>
        <v>9.3906425965898946E-2</v>
      </c>
    </row>
    <row r="106" spans="1:19" x14ac:dyDescent="0.25">
      <c r="A106" t="s">
        <v>15</v>
      </c>
      <c r="B106">
        <v>12.51</v>
      </c>
      <c r="C106">
        <v>1.73</v>
      </c>
      <c r="D106">
        <v>1.98</v>
      </c>
      <c r="E106">
        <v>20.5</v>
      </c>
      <c r="F106">
        <v>85</v>
      </c>
      <c r="G106">
        <v>2.2000000000000002</v>
      </c>
      <c r="H106">
        <v>1.92</v>
      </c>
      <c r="I106">
        <v>0.32</v>
      </c>
      <c r="J106">
        <v>1.48</v>
      </c>
      <c r="K106">
        <v>2.94</v>
      </c>
      <c r="L106">
        <v>1.04</v>
      </c>
      <c r="M106">
        <v>3.57</v>
      </c>
      <c r="N106">
        <v>672</v>
      </c>
      <c r="O106">
        <f t="shared" si="8"/>
        <v>1</v>
      </c>
      <c r="P106">
        <f t="shared" si="9"/>
        <v>1.306675881368081</v>
      </c>
      <c r="Q106" t="str">
        <f t="shared" si="10"/>
        <v>V2</v>
      </c>
      <c r="R106">
        <f t="shared" si="11"/>
        <v>0</v>
      </c>
      <c r="S106" s="2">
        <f t="shared" si="12"/>
        <v>5.4132525665946694E-2</v>
      </c>
    </row>
    <row r="107" spans="1:19" x14ac:dyDescent="0.25">
      <c r="A107" t="s">
        <v>15</v>
      </c>
      <c r="B107">
        <v>12.42</v>
      </c>
      <c r="C107">
        <v>2.5499999999999998</v>
      </c>
      <c r="D107">
        <v>2.27</v>
      </c>
      <c r="E107">
        <v>22</v>
      </c>
      <c r="F107">
        <v>90</v>
      </c>
      <c r="G107">
        <v>1.68</v>
      </c>
      <c r="H107">
        <v>1.84</v>
      </c>
      <c r="I107">
        <v>0.66</v>
      </c>
      <c r="J107">
        <v>1.42</v>
      </c>
      <c r="K107">
        <v>2.7</v>
      </c>
      <c r="L107">
        <v>0.86</v>
      </c>
      <c r="M107">
        <v>3.3</v>
      </c>
      <c r="N107">
        <v>315</v>
      </c>
      <c r="O107">
        <f t="shared" si="8"/>
        <v>1</v>
      </c>
      <c r="P107">
        <f t="shared" si="9"/>
        <v>1.5036356277924008</v>
      </c>
      <c r="Q107" t="str">
        <f t="shared" si="10"/>
        <v>V2</v>
      </c>
      <c r="R107">
        <f t="shared" si="11"/>
        <v>0</v>
      </c>
      <c r="S107" s="2">
        <f t="shared" si="12"/>
        <v>1.2747920000505488E-3</v>
      </c>
    </row>
    <row r="108" spans="1:19" x14ac:dyDescent="0.25">
      <c r="A108" t="s">
        <v>15</v>
      </c>
      <c r="B108">
        <v>12.25</v>
      </c>
      <c r="C108">
        <v>1.73</v>
      </c>
      <c r="D108">
        <v>2.12</v>
      </c>
      <c r="E108">
        <v>19</v>
      </c>
      <c r="F108">
        <v>80</v>
      </c>
      <c r="G108">
        <v>1.65</v>
      </c>
      <c r="H108">
        <v>2.0299999999999998</v>
      </c>
      <c r="I108">
        <v>0.37</v>
      </c>
      <c r="J108">
        <v>1.63</v>
      </c>
      <c r="K108">
        <v>3.4</v>
      </c>
      <c r="L108">
        <v>1</v>
      </c>
      <c r="M108">
        <v>3.17</v>
      </c>
      <c r="N108">
        <v>510</v>
      </c>
      <c r="O108">
        <f t="shared" si="8"/>
        <v>1</v>
      </c>
      <c r="P108">
        <f t="shared" si="9"/>
        <v>1.3831151237374515</v>
      </c>
      <c r="Q108" t="str">
        <f t="shared" si="10"/>
        <v>V2</v>
      </c>
      <c r="R108">
        <f t="shared" si="11"/>
        <v>0</v>
      </c>
      <c r="S108" s="2">
        <f t="shared" si="12"/>
        <v>2.4406167356208448E-2</v>
      </c>
    </row>
    <row r="109" spans="1:19" x14ac:dyDescent="0.25">
      <c r="A109" t="s">
        <v>15</v>
      </c>
      <c r="B109">
        <v>12.72</v>
      </c>
      <c r="C109">
        <v>1.75</v>
      </c>
      <c r="D109">
        <v>2.2799999999999998</v>
      </c>
      <c r="E109">
        <v>22.5</v>
      </c>
      <c r="F109">
        <v>84</v>
      </c>
      <c r="G109">
        <v>1.38</v>
      </c>
      <c r="H109">
        <v>1.76</v>
      </c>
      <c r="I109">
        <v>0.48</v>
      </c>
      <c r="J109">
        <v>1.63</v>
      </c>
      <c r="K109">
        <v>3.3</v>
      </c>
      <c r="L109">
        <v>0.88</v>
      </c>
      <c r="M109">
        <v>2.42</v>
      </c>
      <c r="N109">
        <v>488</v>
      </c>
      <c r="O109">
        <f t="shared" si="8"/>
        <v>1</v>
      </c>
      <c r="P109">
        <f t="shared" si="9"/>
        <v>1.6981192798977749</v>
      </c>
      <c r="Q109" t="str">
        <f t="shared" si="10"/>
        <v>V2</v>
      </c>
      <c r="R109">
        <f t="shared" si="11"/>
        <v>0</v>
      </c>
      <c r="S109" s="2">
        <f t="shared" si="12"/>
        <v>2.5210905061298524E-2</v>
      </c>
    </row>
    <row r="110" spans="1:19" x14ac:dyDescent="0.25">
      <c r="A110" t="s">
        <v>15</v>
      </c>
      <c r="B110">
        <v>12.22</v>
      </c>
      <c r="C110">
        <v>1.29</v>
      </c>
      <c r="D110">
        <v>1.94</v>
      </c>
      <c r="E110">
        <v>19</v>
      </c>
      <c r="F110">
        <v>92</v>
      </c>
      <c r="G110">
        <v>2.36</v>
      </c>
      <c r="H110">
        <v>2.04</v>
      </c>
      <c r="I110">
        <v>0.39</v>
      </c>
      <c r="J110">
        <v>2.08</v>
      </c>
      <c r="K110">
        <v>2.7</v>
      </c>
      <c r="L110">
        <v>0.86</v>
      </c>
      <c r="M110">
        <v>3.02</v>
      </c>
      <c r="N110">
        <v>312</v>
      </c>
      <c r="O110">
        <f t="shared" si="8"/>
        <v>1</v>
      </c>
      <c r="P110">
        <f t="shared" si="9"/>
        <v>1.5918277182664851</v>
      </c>
      <c r="Q110" t="str">
        <f t="shared" si="10"/>
        <v>V2</v>
      </c>
      <c r="R110">
        <f t="shared" si="11"/>
        <v>0</v>
      </c>
      <c r="S110" s="2">
        <f t="shared" si="12"/>
        <v>2.7549755557181436E-3</v>
      </c>
    </row>
    <row r="111" spans="1:19" x14ac:dyDescent="0.25">
      <c r="A111" t="s">
        <v>15</v>
      </c>
      <c r="B111">
        <v>11.61</v>
      </c>
      <c r="C111">
        <v>1.35</v>
      </c>
      <c r="D111">
        <v>2.7</v>
      </c>
      <c r="E111">
        <v>20</v>
      </c>
      <c r="F111">
        <v>94</v>
      </c>
      <c r="G111">
        <v>2.74</v>
      </c>
      <c r="H111">
        <v>2.92</v>
      </c>
      <c r="I111">
        <v>0.28999999999999998</v>
      </c>
      <c r="J111">
        <v>2.4900000000000002</v>
      </c>
      <c r="K111">
        <v>2.65</v>
      </c>
      <c r="L111">
        <v>0.96</v>
      </c>
      <c r="M111">
        <v>3.26</v>
      </c>
      <c r="N111">
        <v>680</v>
      </c>
      <c r="O111">
        <f t="shared" si="8"/>
        <v>1</v>
      </c>
      <c r="P111">
        <f t="shared" si="9"/>
        <v>1.1052212499033947</v>
      </c>
      <c r="Q111" t="str">
        <f t="shared" si="10"/>
        <v>V1</v>
      </c>
      <c r="R111">
        <f t="shared" si="11"/>
        <v>1</v>
      </c>
      <c r="S111" s="2">
        <f t="shared" si="12"/>
        <v>0.18845896523105568</v>
      </c>
    </row>
    <row r="112" spans="1:19" x14ac:dyDescent="0.25">
      <c r="A112" t="s">
        <v>15</v>
      </c>
      <c r="B112">
        <v>11.46</v>
      </c>
      <c r="C112">
        <v>3.74</v>
      </c>
      <c r="D112">
        <v>1.82</v>
      </c>
      <c r="E112">
        <v>19.5</v>
      </c>
      <c r="F112">
        <v>107</v>
      </c>
      <c r="G112">
        <v>3.18</v>
      </c>
      <c r="H112">
        <v>2.58</v>
      </c>
      <c r="I112">
        <v>0.24</v>
      </c>
      <c r="J112">
        <v>3.58</v>
      </c>
      <c r="K112">
        <v>2.9</v>
      </c>
      <c r="L112">
        <v>0.75</v>
      </c>
      <c r="M112">
        <v>2.81</v>
      </c>
      <c r="N112">
        <v>562</v>
      </c>
      <c r="O112">
        <f t="shared" si="8"/>
        <v>1</v>
      </c>
      <c r="P112">
        <f t="shared" si="9"/>
        <v>1.7198638583257277</v>
      </c>
      <c r="Q112" t="str">
        <f t="shared" si="10"/>
        <v>V2</v>
      </c>
      <c r="R112">
        <f t="shared" si="11"/>
        <v>0</v>
      </c>
      <c r="S112" s="2">
        <f t="shared" si="12"/>
        <v>3.2588914970003373E-2</v>
      </c>
    </row>
    <row r="113" spans="1:19" x14ac:dyDescent="0.25">
      <c r="A113" t="s">
        <v>15</v>
      </c>
      <c r="B113">
        <v>12.52</v>
      </c>
      <c r="C113">
        <v>2.4300000000000002</v>
      </c>
      <c r="D113">
        <v>2.17</v>
      </c>
      <c r="E113">
        <v>21</v>
      </c>
      <c r="F113">
        <v>88</v>
      </c>
      <c r="G113">
        <v>2.5499999999999998</v>
      </c>
      <c r="H113">
        <v>2.27</v>
      </c>
      <c r="I113">
        <v>0.26</v>
      </c>
      <c r="J113">
        <v>1.22</v>
      </c>
      <c r="K113">
        <v>2</v>
      </c>
      <c r="L113">
        <v>0.9</v>
      </c>
      <c r="M113">
        <v>2.78</v>
      </c>
      <c r="N113">
        <v>325</v>
      </c>
      <c r="O113">
        <f t="shared" si="8"/>
        <v>1</v>
      </c>
      <c r="P113">
        <f t="shared" si="9"/>
        <v>1.6207969044912862</v>
      </c>
      <c r="Q113" t="str">
        <f t="shared" si="10"/>
        <v>V2</v>
      </c>
      <c r="R113">
        <f t="shared" si="11"/>
        <v>0</v>
      </c>
      <c r="S113" s="2">
        <f t="shared" si="12"/>
        <v>6.6352505478023231E-3</v>
      </c>
    </row>
    <row r="114" spans="1:19" x14ac:dyDescent="0.25">
      <c r="A114" t="s">
        <v>15</v>
      </c>
      <c r="B114">
        <v>11.76</v>
      </c>
      <c r="C114">
        <v>2.68</v>
      </c>
      <c r="D114">
        <v>2.92</v>
      </c>
      <c r="E114">
        <v>20</v>
      </c>
      <c r="F114">
        <v>103</v>
      </c>
      <c r="G114">
        <v>1.75</v>
      </c>
      <c r="H114">
        <v>2.0299999999999998</v>
      </c>
      <c r="I114">
        <v>0.6</v>
      </c>
      <c r="J114">
        <v>1.05</v>
      </c>
      <c r="K114">
        <v>3.8</v>
      </c>
      <c r="L114">
        <v>1.23</v>
      </c>
      <c r="M114">
        <v>2.5</v>
      </c>
      <c r="N114">
        <v>607</v>
      </c>
      <c r="O114">
        <f t="shared" si="8"/>
        <v>1</v>
      </c>
      <c r="P114">
        <f t="shared" si="9"/>
        <v>1.4605010450286557</v>
      </c>
      <c r="Q114" t="str">
        <f t="shared" si="10"/>
        <v>V2</v>
      </c>
      <c r="R114">
        <f t="shared" si="11"/>
        <v>0</v>
      </c>
      <c r="S114" s="2">
        <f t="shared" si="12"/>
        <v>6.2155583100206154E-3</v>
      </c>
    </row>
    <row r="115" spans="1:19" x14ac:dyDescent="0.25">
      <c r="A115" t="s">
        <v>15</v>
      </c>
      <c r="B115">
        <v>11.41</v>
      </c>
      <c r="C115">
        <v>0.74</v>
      </c>
      <c r="D115">
        <v>2.5</v>
      </c>
      <c r="E115">
        <v>21</v>
      </c>
      <c r="F115">
        <v>88</v>
      </c>
      <c r="G115">
        <v>2.48</v>
      </c>
      <c r="H115">
        <v>2.0099999999999998</v>
      </c>
      <c r="I115">
        <v>0.42</v>
      </c>
      <c r="J115">
        <v>1.44</v>
      </c>
      <c r="K115">
        <v>3.08</v>
      </c>
      <c r="L115">
        <v>1.1000000000000001</v>
      </c>
      <c r="M115">
        <v>2.31</v>
      </c>
      <c r="N115">
        <v>434</v>
      </c>
      <c r="O115">
        <f t="shared" si="8"/>
        <v>1</v>
      </c>
      <c r="P115">
        <f t="shared" si="9"/>
        <v>1.7685393101759903</v>
      </c>
      <c r="Q115" t="str">
        <f t="shared" si="10"/>
        <v>V2</v>
      </c>
      <c r="R115">
        <f t="shared" si="11"/>
        <v>0</v>
      </c>
      <c r="S115" s="2">
        <f t="shared" si="12"/>
        <v>5.2532389228700994E-2</v>
      </c>
    </row>
    <row r="116" spans="1:19" x14ac:dyDescent="0.25">
      <c r="A116" t="s">
        <v>15</v>
      </c>
      <c r="B116">
        <v>12.08</v>
      </c>
      <c r="C116">
        <v>1.39</v>
      </c>
      <c r="D116">
        <v>2.5</v>
      </c>
      <c r="E116">
        <v>22.5</v>
      </c>
      <c r="F116">
        <v>84</v>
      </c>
      <c r="G116">
        <v>2.56</v>
      </c>
      <c r="H116">
        <v>2.29</v>
      </c>
      <c r="I116">
        <v>0.43</v>
      </c>
      <c r="J116">
        <v>1.04</v>
      </c>
      <c r="K116">
        <v>2.9</v>
      </c>
      <c r="L116">
        <v>0.93</v>
      </c>
      <c r="M116">
        <v>3.19</v>
      </c>
      <c r="N116">
        <v>385</v>
      </c>
      <c r="O116">
        <f t="shared" si="8"/>
        <v>1</v>
      </c>
      <c r="P116">
        <f t="shared" si="9"/>
        <v>1.5043060076071595</v>
      </c>
      <c r="Q116" t="str">
        <f t="shared" si="10"/>
        <v>V2</v>
      </c>
      <c r="R116">
        <f t="shared" si="11"/>
        <v>0</v>
      </c>
      <c r="S116" s="2">
        <f t="shared" si="12"/>
        <v>1.2273706197076573E-3</v>
      </c>
    </row>
    <row r="117" spans="1:19" x14ac:dyDescent="0.25">
      <c r="A117" t="s">
        <v>15</v>
      </c>
      <c r="B117">
        <v>11.03</v>
      </c>
      <c r="C117">
        <v>1.51</v>
      </c>
      <c r="D117">
        <v>2.2000000000000002</v>
      </c>
      <c r="E117">
        <v>21.5</v>
      </c>
      <c r="F117">
        <v>85</v>
      </c>
      <c r="G117">
        <v>2.46</v>
      </c>
      <c r="H117">
        <v>2.17</v>
      </c>
      <c r="I117">
        <v>0.52</v>
      </c>
      <c r="J117">
        <v>2.0099999999999998</v>
      </c>
      <c r="K117">
        <v>1.9</v>
      </c>
      <c r="L117">
        <v>1.71</v>
      </c>
      <c r="M117">
        <v>2.87</v>
      </c>
      <c r="N117">
        <v>407</v>
      </c>
      <c r="O117">
        <f t="shared" si="8"/>
        <v>1</v>
      </c>
      <c r="P117">
        <f t="shared" si="9"/>
        <v>1.432421653787241</v>
      </c>
      <c r="Q117" t="str">
        <f t="shared" si="10"/>
        <v>V2</v>
      </c>
      <c r="R117">
        <f t="shared" si="11"/>
        <v>0</v>
      </c>
      <c r="S117" s="2">
        <f t="shared" si="12"/>
        <v>1.1431502228378949E-2</v>
      </c>
    </row>
    <row r="118" spans="1:19" x14ac:dyDescent="0.25">
      <c r="A118" t="s">
        <v>15</v>
      </c>
      <c r="B118">
        <v>11.82</v>
      </c>
      <c r="C118">
        <v>1.47</v>
      </c>
      <c r="D118">
        <v>1.99</v>
      </c>
      <c r="E118">
        <v>20.8</v>
      </c>
      <c r="F118">
        <v>86</v>
      </c>
      <c r="G118">
        <v>1.98</v>
      </c>
      <c r="H118">
        <v>1.6</v>
      </c>
      <c r="I118">
        <v>0.3</v>
      </c>
      <c r="J118">
        <v>1.53</v>
      </c>
      <c r="K118">
        <v>1.95</v>
      </c>
      <c r="L118">
        <v>0.95</v>
      </c>
      <c r="M118">
        <v>3.33</v>
      </c>
      <c r="N118">
        <v>495</v>
      </c>
      <c r="O118">
        <f t="shared" si="8"/>
        <v>1</v>
      </c>
      <c r="P118">
        <f t="shared" si="9"/>
        <v>1.5575006084068457</v>
      </c>
      <c r="Q118" t="str">
        <f t="shared" si="10"/>
        <v>V2</v>
      </c>
      <c r="R118">
        <f t="shared" si="11"/>
        <v>0</v>
      </c>
      <c r="S118" s="2">
        <f t="shared" si="12"/>
        <v>3.2981288314564295E-4</v>
      </c>
    </row>
    <row r="119" spans="1:19" x14ac:dyDescent="0.25">
      <c r="A119" t="s">
        <v>15</v>
      </c>
      <c r="B119">
        <v>12.42</v>
      </c>
      <c r="C119">
        <v>1.61</v>
      </c>
      <c r="D119">
        <v>2.19</v>
      </c>
      <c r="E119">
        <v>22.5</v>
      </c>
      <c r="F119">
        <v>108</v>
      </c>
      <c r="G119">
        <v>2</v>
      </c>
      <c r="H119">
        <v>2.09</v>
      </c>
      <c r="I119">
        <v>0.34</v>
      </c>
      <c r="J119">
        <v>1.61</v>
      </c>
      <c r="K119">
        <v>2.06</v>
      </c>
      <c r="L119">
        <v>1.06</v>
      </c>
      <c r="M119">
        <v>2.96</v>
      </c>
      <c r="N119">
        <v>345</v>
      </c>
      <c r="O119">
        <f t="shared" si="8"/>
        <v>1</v>
      </c>
      <c r="P119">
        <f t="shared" si="9"/>
        <v>1.5231921720702772</v>
      </c>
      <c r="Q119" t="str">
        <f t="shared" si="10"/>
        <v>V2</v>
      </c>
      <c r="R119">
        <f t="shared" si="11"/>
        <v>0</v>
      </c>
      <c r="S119" s="2">
        <f t="shared" si="12"/>
        <v>2.6074773616126994E-4</v>
      </c>
    </row>
    <row r="120" spans="1:19" x14ac:dyDescent="0.25">
      <c r="A120" t="s">
        <v>15</v>
      </c>
      <c r="B120">
        <v>12.77</v>
      </c>
      <c r="C120">
        <v>3.43</v>
      </c>
      <c r="D120">
        <v>1.98</v>
      </c>
      <c r="E120">
        <v>16</v>
      </c>
      <c r="F120">
        <v>80</v>
      </c>
      <c r="G120">
        <v>1.63</v>
      </c>
      <c r="H120">
        <v>1.25</v>
      </c>
      <c r="I120">
        <v>0.43</v>
      </c>
      <c r="J120">
        <v>0.83</v>
      </c>
      <c r="K120">
        <v>3.4</v>
      </c>
      <c r="L120">
        <v>0.7</v>
      </c>
      <c r="M120">
        <v>2.12</v>
      </c>
      <c r="N120">
        <v>372</v>
      </c>
      <c r="O120">
        <f t="shared" si="8"/>
        <v>1</v>
      </c>
      <c r="P120">
        <f t="shared" si="9"/>
        <v>1.9778254493445531</v>
      </c>
      <c r="Q120" t="str">
        <f t="shared" si="10"/>
        <v>V3</v>
      </c>
      <c r="R120">
        <f t="shared" si="11"/>
        <v>1</v>
      </c>
      <c r="S120" s="2">
        <f t="shared" si="12"/>
        <v>0.192269614488147</v>
      </c>
    </row>
    <row r="121" spans="1:19" x14ac:dyDescent="0.25">
      <c r="A121" t="s">
        <v>15</v>
      </c>
      <c r="B121">
        <v>12</v>
      </c>
      <c r="C121">
        <v>3.43</v>
      </c>
      <c r="D121">
        <v>2</v>
      </c>
      <c r="E121">
        <v>19</v>
      </c>
      <c r="F121">
        <v>87</v>
      </c>
      <c r="G121">
        <v>2</v>
      </c>
      <c r="H121">
        <v>1.64</v>
      </c>
      <c r="I121">
        <v>0.37</v>
      </c>
      <c r="J121">
        <v>1.87</v>
      </c>
      <c r="K121">
        <v>1.28</v>
      </c>
      <c r="L121">
        <v>0.93</v>
      </c>
      <c r="M121">
        <v>3.05</v>
      </c>
      <c r="N121">
        <v>564</v>
      </c>
      <c r="O121">
        <f t="shared" si="8"/>
        <v>1</v>
      </c>
      <c r="P121">
        <f t="shared" si="9"/>
        <v>1.5162915261270928</v>
      </c>
      <c r="Q121" t="str">
        <f t="shared" si="10"/>
        <v>V2</v>
      </c>
      <c r="R121">
        <f t="shared" si="11"/>
        <v>0</v>
      </c>
      <c r="S121" s="2">
        <f t="shared" si="12"/>
        <v>5.3122556683440339E-4</v>
      </c>
    </row>
    <row r="122" spans="1:19" x14ac:dyDescent="0.25">
      <c r="A122" t="s">
        <v>15</v>
      </c>
      <c r="B122">
        <v>11.45</v>
      </c>
      <c r="C122">
        <v>2.4</v>
      </c>
      <c r="D122">
        <v>2.42</v>
      </c>
      <c r="E122">
        <v>20</v>
      </c>
      <c r="F122">
        <v>96</v>
      </c>
      <c r="G122">
        <v>2.9</v>
      </c>
      <c r="H122">
        <v>2.79</v>
      </c>
      <c r="I122">
        <v>0.32</v>
      </c>
      <c r="J122">
        <v>1.83</v>
      </c>
      <c r="K122">
        <v>3.25</v>
      </c>
      <c r="L122">
        <v>0.8</v>
      </c>
      <c r="M122">
        <v>3.39</v>
      </c>
      <c r="N122">
        <v>625</v>
      </c>
      <c r="O122">
        <f t="shared" si="8"/>
        <v>1</v>
      </c>
      <c r="P122">
        <f t="shared" si="9"/>
        <v>1.2970124810840042</v>
      </c>
      <c r="Q122" t="str">
        <f t="shared" si="10"/>
        <v>V2</v>
      </c>
      <c r="R122">
        <f t="shared" si="11"/>
        <v>0</v>
      </c>
      <c r="S122" s="2">
        <f t="shared" si="12"/>
        <v>5.8722557231960001E-2</v>
      </c>
    </row>
    <row r="123" spans="1:19" x14ac:dyDescent="0.25">
      <c r="A123" t="s">
        <v>15</v>
      </c>
      <c r="B123">
        <v>11.56</v>
      </c>
      <c r="C123">
        <v>2.0499999999999998</v>
      </c>
      <c r="D123">
        <v>3.23</v>
      </c>
      <c r="E123">
        <v>28.5</v>
      </c>
      <c r="F123">
        <v>119</v>
      </c>
      <c r="G123">
        <v>3.18</v>
      </c>
      <c r="H123">
        <v>5.08</v>
      </c>
      <c r="I123">
        <v>0.47</v>
      </c>
      <c r="J123">
        <v>1.87</v>
      </c>
      <c r="K123">
        <v>6</v>
      </c>
      <c r="L123">
        <v>0.93</v>
      </c>
      <c r="M123">
        <v>3.69</v>
      </c>
      <c r="N123">
        <v>465</v>
      </c>
      <c r="O123">
        <f t="shared" si="8"/>
        <v>1</v>
      </c>
      <c r="P123">
        <f t="shared" si="9"/>
        <v>0.83530221391960868</v>
      </c>
      <c r="Q123" t="str">
        <f t="shared" si="10"/>
        <v>V1</v>
      </c>
      <c r="R123">
        <f t="shared" si="11"/>
        <v>1</v>
      </c>
      <c r="S123" s="2">
        <f t="shared" si="12"/>
        <v>0.49566900320431684</v>
      </c>
    </row>
    <row r="124" spans="1:19" x14ac:dyDescent="0.25">
      <c r="A124" t="s">
        <v>15</v>
      </c>
      <c r="B124">
        <v>12.42</v>
      </c>
      <c r="C124">
        <v>4.43</v>
      </c>
      <c r="D124">
        <v>2.73</v>
      </c>
      <c r="E124">
        <v>26.5</v>
      </c>
      <c r="F124">
        <v>102</v>
      </c>
      <c r="G124">
        <v>2.2000000000000002</v>
      </c>
      <c r="H124">
        <v>2.13</v>
      </c>
      <c r="I124">
        <v>0.43</v>
      </c>
      <c r="J124">
        <v>1.71</v>
      </c>
      <c r="K124">
        <v>2.08</v>
      </c>
      <c r="L124">
        <v>0.92</v>
      </c>
      <c r="M124">
        <v>3.12</v>
      </c>
      <c r="N124">
        <v>365</v>
      </c>
      <c r="O124">
        <f t="shared" si="8"/>
        <v>1</v>
      </c>
      <c r="P124">
        <f t="shared" si="9"/>
        <v>1.7026391908506695</v>
      </c>
      <c r="Q124" t="str">
        <f t="shared" si="10"/>
        <v>V2</v>
      </c>
      <c r="R124">
        <f t="shared" si="11"/>
        <v>0</v>
      </c>
      <c r="S124" s="2">
        <f t="shared" si="12"/>
        <v>2.6666672359501105E-2</v>
      </c>
    </row>
    <row r="125" spans="1:19" x14ac:dyDescent="0.25">
      <c r="A125" t="s">
        <v>15</v>
      </c>
      <c r="B125">
        <v>13.05</v>
      </c>
      <c r="C125">
        <v>5.8</v>
      </c>
      <c r="D125">
        <v>2.13</v>
      </c>
      <c r="E125">
        <v>21.5</v>
      </c>
      <c r="F125">
        <v>86</v>
      </c>
      <c r="G125">
        <v>2.62</v>
      </c>
      <c r="H125">
        <v>2.65</v>
      </c>
      <c r="I125">
        <v>0.3</v>
      </c>
      <c r="J125">
        <v>2.0099999999999998</v>
      </c>
      <c r="K125">
        <v>2.6</v>
      </c>
      <c r="L125">
        <v>0.73</v>
      </c>
      <c r="M125">
        <v>3.1</v>
      </c>
      <c r="N125">
        <v>380</v>
      </c>
      <c r="O125">
        <f t="shared" si="8"/>
        <v>1</v>
      </c>
      <c r="P125">
        <f t="shared" si="9"/>
        <v>1.5775473734506975</v>
      </c>
      <c r="Q125" t="str">
        <f t="shared" si="10"/>
        <v>V2</v>
      </c>
      <c r="R125">
        <f t="shared" si="11"/>
        <v>0</v>
      </c>
      <c r="S125" s="2">
        <f t="shared" si="12"/>
        <v>1.4598142954147576E-3</v>
      </c>
    </row>
    <row r="126" spans="1:19" x14ac:dyDescent="0.25">
      <c r="A126" t="s">
        <v>15</v>
      </c>
      <c r="B126">
        <v>11.87</v>
      </c>
      <c r="C126">
        <v>4.3099999999999996</v>
      </c>
      <c r="D126">
        <v>2.39</v>
      </c>
      <c r="E126">
        <v>21</v>
      </c>
      <c r="F126">
        <v>82</v>
      </c>
      <c r="G126">
        <v>2.86</v>
      </c>
      <c r="H126">
        <v>3.03</v>
      </c>
      <c r="I126">
        <v>0.21</v>
      </c>
      <c r="J126">
        <v>2.91</v>
      </c>
      <c r="K126">
        <v>2.8</v>
      </c>
      <c r="L126">
        <v>0.75</v>
      </c>
      <c r="M126">
        <v>3.64</v>
      </c>
      <c r="N126">
        <v>380</v>
      </c>
      <c r="O126">
        <f t="shared" si="8"/>
        <v>1</v>
      </c>
      <c r="P126">
        <f t="shared" si="9"/>
        <v>1.4010732163659361</v>
      </c>
      <c r="Q126" t="str">
        <f t="shared" si="10"/>
        <v>V2</v>
      </c>
      <c r="R126">
        <f t="shared" si="11"/>
        <v>0</v>
      </c>
      <c r="S126" s="2">
        <f t="shared" si="12"/>
        <v>1.911766397706282E-2</v>
      </c>
    </row>
    <row r="127" spans="1:19" x14ac:dyDescent="0.25">
      <c r="A127" t="s">
        <v>15</v>
      </c>
      <c r="B127">
        <v>12.07</v>
      </c>
      <c r="C127">
        <v>2.16</v>
      </c>
      <c r="D127">
        <v>2.17</v>
      </c>
      <c r="E127">
        <v>21</v>
      </c>
      <c r="F127">
        <v>85</v>
      </c>
      <c r="G127">
        <v>2.6</v>
      </c>
      <c r="H127">
        <v>2.65</v>
      </c>
      <c r="I127">
        <v>0.37</v>
      </c>
      <c r="J127">
        <v>1.35</v>
      </c>
      <c r="K127">
        <v>2.76</v>
      </c>
      <c r="L127">
        <v>0.86</v>
      </c>
      <c r="M127">
        <v>3.28</v>
      </c>
      <c r="N127">
        <v>378</v>
      </c>
      <c r="O127">
        <f t="shared" si="8"/>
        <v>1</v>
      </c>
      <c r="P127">
        <f t="shared" si="9"/>
        <v>1.3870684681709977</v>
      </c>
      <c r="Q127" t="str">
        <f t="shared" si="10"/>
        <v>V2</v>
      </c>
      <c r="R127">
        <f t="shared" si="11"/>
        <v>0</v>
      </c>
      <c r="S127" s="2">
        <f t="shared" si="12"/>
        <v>2.3186575927313491E-2</v>
      </c>
    </row>
    <row r="128" spans="1:19" x14ac:dyDescent="0.25">
      <c r="A128" t="s">
        <v>15</v>
      </c>
      <c r="B128">
        <v>12.43</v>
      </c>
      <c r="C128">
        <v>1.53</v>
      </c>
      <c r="D128">
        <v>2.29</v>
      </c>
      <c r="E128">
        <v>21.5</v>
      </c>
      <c r="F128">
        <v>86</v>
      </c>
      <c r="G128">
        <v>2.74</v>
      </c>
      <c r="H128">
        <v>3.15</v>
      </c>
      <c r="I128">
        <v>0.39</v>
      </c>
      <c r="J128">
        <v>1.77</v>
      </c>
      <c r="K128">
        <v>3.94</v>
      </c>
      <c r="L128">
        <v>0.69</v>
      </c>
      <c r="M128">
        <v>2.84</v>
      </c>
      <c r="N128">
        <v>352</v>
      </c>
      <c r="O128">
        <f t="shared" si="8"/>
        <v>1</v>
      </c>
      <c r="P128">
        <f t="shared" si="9"/>
        <v>1.4365241892748282</v>
      </c>
      <c r="Q128" t="str">
        <f t="shared" si="10"/>
        <v>V2</v>
      </c>
      <c r="R128">
        <f t="shared" si="11"/>
        <v>0</v>
      </c>
      <c r="S128" s="2">
        <f t="shared" si="12"/>
        <v>1.0571061577983366E-2</v>
      </c>
    </row>
    <row r="129" spans="1:19" x14ac:dyDescent="0.25">
      <c r="A129" t="s">
        <v>15</v>
      </c>
      <c r="B129">
        <v>11.79</v>
      </c>
      <c r="C129">
        <v>2.13</v>
      </c>
      <c r="D129">
        <v>2.78</v>
      </c>
      <c r="E129">
        <v>28.5</v>
      </c>
      <c r="F129">
        <v>92</v>
      </c>
      <c r="G129">
        <v>2.13</v>
      </c>
      <c r="H129">
        <v>2.2400000000000002</v>
      </c>
      <c r="I129">
        <v>0.57999999999999996</v>
      </c>
      <c r="J129">
        <v>1.76</v>
      </c>
      <c r="K129">
        <v>3</v>
      </c>
      <c r="L129">
        <v>0.97</v>
      </c>
      <c r="M129">
        <v>2.44</v>
      </c>
      <c r="N129">
        <v>466</v>
      </c>
      <c r="O129">
        <f t="shared" si="8"/>
        <v>1</v>
      </c>
      <c r="P129">
        <f t="shared" si="9"/>
        <v>1.8084622477000305</v>
      </c>
      <c r="Q129" t="str">
        <f t="shared" si="10"/>
        <v>V2</v>
      </c>
      <c r="R129">
        <f t="shared" si="11"/>
        <v>0</v>
      </c>
      <c r="S129" s="2">
        <f t="shared" si="12"/>
        <v>7.2426861049907962E-2</v>
      </c>
    </row>
    <row r="130" spans="1:19" x14ac:dyDescent="0.25">
      <c r="A130" t="s">
        <v>15</v>
      </c>
      <c r="B130">
        <v>12.37</v>
      </c>
      <c r="C130">
        <v>1.63</v>
      </c>
      <c r="D130">
        <v>2.2999999999999998</v>
      </c>
      <c r="E130">
        <v>24.5</v>
      </c>
      <c r="F130">
        <v>88</v>
      </c>
      <c r="G130">
        <v>2.2200000000000002</v>
      </c>
      <c r="H130">
        <v>2.4500000000000002</v>
      </c>
      <c r="I130">
        <v>0.4</v>
      </c>
      <c r="J130">
        <v>1.9</v>
      </c>
      <c r="K130">
        <v>2.12</v>
      </c>
      <c r="L130">
        <v>0.89</v>
      </c>
      <c r="M130">
        <v>2.78</v>
      </c>
      <c r="N130">
        <v>342</v>
      </c>
      <c r="O130">
        <f t="shared" si="8"/>
        <v>1</v>
      </c>
      <c r="P130">
        <f t="shared" si="9"/>
        <v>1.5656113878002291</v>
      </c>
      <c r="Q130" t="str">
        <f t="shared" si="10"/>
        <v>V2</v>
      </c>
      <c r="R130">
        <f t="shared" si="11"/>
        <v>0</v>
      </c>
      <c r="S130" s="2">
        <f t="shared" si="12"/>
        <v>6.9019331826862638E-4</v>
      </c>
    </row>
    <row r="131" spans="1:19" x14ac:dyDescent="0.25">
      <c r="A131" t="s">
        <v>15</v>
      </c>
      <c r="B131">
        <v>12.04</v>
      </c>
      <c r="C131">
        <v>4.3</v>
      </c>
      <c r="D131">
        <v>2.38</v>
      </c>
      <c r="E131">
        <v>22</v>
      </c>
      <c r="F131">
        <v>80</v>
      </c>
      <c r="G131">
        <v>2.1</v>
      </c>
      <c r="H131">
        <v>1.75</v>
      </c>
      <c r="I131">
        <v>0.42</v>
      </c>
      <c r="J131">
        <v>1.35</v>
      </c>
      <c r="K131">
        <v>2.6</v>
      </c>
      <c r="L131">
        <v>0.79</v>
      </c>
      <c r="M131">
        <v>2.57</v>
      </c>
      <c r="N131">
        <v>580</v>
      </c>
      <c r="O131">
        <f t="shared" ref="O131:O179" si="13">IF(A131=V$2,U$2,IF(A131=V$3,U$3,U$4))</f>
        <v>1</v>
      </c>
      <c r="P131">
        <f t="shared" ref="P131:P179" si="14">MMULT(B131:N131, W$10:W$22)+W$9</f>
        <v>1.821905804598088</v>
      </c>
      <c r="Q131" t="str">
        <f t="shared" ref="Q131:Q179" si="15">IF(P131&lt;W$28,V$2,IF(P131&lt;W$29,V$3,V$4))</f>
        <v>V2</v>
      </c>
      <c r="R131">
        <f t="shared" ref="R131:R179" si="16">IF(Q131=A131, 0, 1)</f>
        <v>0</v>
      </c>
      <c r="S131" s="2">
        <f t="shared" ref="S131:S179" si="17">IF(O131=U$2,(P131-U$28)^2,IF(O131=U$3,(P131-U$29)^2,(P131-U$30)^2))</f>
        <v>7.9843514609509822E-2</v>
      </c>
    </row>
    <row r="132" spans="1:19" x14ac:dyDescent="0.25">
      <c r="A132" t="s">
        <v>16</v>
      </c>
      <c r="B132">
        <v>12.86</v>
      </c>
      <c r="C132">
        <v>1.35</v>
      </c>
      <c r="D132">
        <v>2.3199999999999998</v>
      </c>
      <c r="E132">
        <v>18</v>
      </c>
      <c r="F132">
        <v>122</v>
      </c>
      <c r="G132">
        <v>1.51</v>
      </c>
      <c r="H132">
        <v>1.25</v>
      </c>
      <c r="I132">
        <v>0.21</v>
      </c>
      <c r="J132">
        <v>0.94</v>
      </c>
      <c r="K132">
        <v>4.0999999999999996</v>
      </c>
      <c r="L132">
        <v>0.76</v>
      </c>
      <c r="M132">
        <v>1.29</v>
      </c>
      <c r="N132">
        <v>630</v>
      </c>
      <c r="O132">
        <f t="shared" si="13"/>
        <v>2</v>
      </c>
      <c r="P132">
        <f t="shared" si="14"/>
        <v>2.0902167301326209</v>
      </c>
      <c r="Q132" t="str">
        <f t="shared" si="15"/>
        <v>V3</v>
      </c>
      <c r="R132">
        <f t="shared" si="16"/>
        <v>0</v>
      </c>
      <c r="S132" s="2">
        <f t="shared" si="17"/>
        <v>0.23104211377527201</v>
      </c>
    </row>
    <row r="133" spans="1:19" x14ac:dyDescent="0.25">
      <c r="A133" t="s">
        <v>16</v>
      </c>
      <c r="B133">
        <v>12.88</v>
      </c>
      <c r="C133">
        <v>2.99</v>
      </c>
      <c r="D133">
        <v>2.4</v>
      </c>
      <c r="E133">
        <v>20</v>
      </c>
      <c r="F133">
        <v>104</v>
      </c>
      <c r="G133">
        <v>1.3</v>
      </c>
      <c r="H133">
        <v>1.22</v>
      </c>
      <c r="I133">
        <v>0.24</v>
      </c>
      <c r="J133">
        <v>0.83</v>
      </c>
      <c r="K133">
        <v>5.4</v>
      </c>
      <c r="L133">
        <v>0.74</v>
      </c>
      <c r="M133">
        <v>1.42</v>
      </c>
      <c r="N133">
        <v>530</v>
      </c>
      <c r="O133">
        <f t="shared" si="13"/>
        <v>2</v>
      </c>
      <c r="P133">
        <f t="shared" si="14"/>
        <v>2.3282885574259806</v>
      </c>
      <c r="Q133" t="str">
        <f t="shared" si="15"/>
        <v>V3</v>
      </c>
      <c r="R133">
        <f t="shared" si="16"/>
        <v>0</v>
      </c>
      <c r="S133" s="2">
        <f t="shared" si="17"/>
        <v>5.8853098611563022E-2</v>
      </c>
    </row>
    <row r="134" spans="1:19" x14ac:dyDescent="0.25">
      <c r="A134" t="s">
        <v>16</v>
      </c>
      <c r="B134">
        <v>12.81</v>
      </c>
      <c r="C134">
        <v>2.31</v>
      </c>
      <c r="D134">
        <v>2.4</v>
      </c>
      <c r="E134">
        <v>24</v>
      </c>
      <c r="F134">
        <v>98</v>
      </c>
      <c r="G134">
        <v>1.1499999999999999</v>
      </c>
      <c r="H134">
        <v>1.0900000000000001</v>
      </c>
      <c r="I134">
        <v>0.27</v>
      </c>
      <c r="J134">
        <v>0.83</v>
      </c>
      <c r="K134">
        <v>5.7</v>
      </c>
      <c r="L134">
        <v>0.66</v>
      </c>
      <c r="M134">
        <v>1.36</v>
      </c>
      <c r="N134">
        <v>560</v>
      </c>
      <c r="O134">
        <f t="shared" si="13"/>
        <v>2</v>
      </c>
      <c r="P134">
        <f t="shared" si="14"/>
        <v>2.4974478035839676</v>
      </c>
      <c r="Q134" t="str">
        <f t="shared" si="15"/>
        <v>V3</v>
      </c>
      <c r="R134">
        <f t="shared" si="16"/>
        <v>0</v>
      </c>
      <c r="S134" s="2">
        <f t="shared" si="17"/>
        <v>5.3930413915118823E-3</v>
      </c>
    </row>
    <row r="135" spans="1:19" x14ac:dyDescent="0.25">
      <c r="A135" t="s">
        <v>16</v>
      </c>
      <c r="B135">
        <v>12.7</v>
      </c>
      <c r="C135">
        <v>3.55</v>
      </c>
      <c r="D135">
        <v>2.36</v>
      </c>
      <c r="E135">
        <v>21.5</v>
      </c>
      <c r="F135">
        <v>106</v>
      </c>
      <c r="G135">
        <v>1.7</v>
      </c>
      <c r="H135">
        <v>1.2</v>
      </c>
      <c r="I135">
        <v>0.17</v>
      </c>
      <c r="J135">
        <v>0.84</v>
      </c>
      <c r="K135">
        <v>5</v>
      </c>
      <c r="L135">
        <v>0.78</v>
      </c>
      <c r="M135">
        <v>1.29</v>
      </c>
      <c r="N135">
        <v>600</v>
      </c>
      <c r="O135">
        <f t="shared" si="13"/>
        <v>2</v>
      </c>
      <c r="P135">
        <f t="shared" si="14"/>
        <v>2.4561493865933812</v>
      </c>
      <c r="Q135" t="str">
        <f t="shared" si="15"/>
        <v>V3</v>
      </c>
      <c r="R135">
        <f t="shared" si="16"/>
        <v>0</v>
      </c>
      <c r="S135" s="2">
        <f t="shared" si="17"/>
        <v>1.3164291565592569E-2</v>
      </c>
    </row>
    <row r="136" spans="1:19" x14ac:dyDescent="0.25">
      <c r="A136" t="s">
        <v>16</v>
      </c>
      <c r="B136">
        <v>12.51</v>
      </c>
      <c r="C136">
        <v>1.24</v>
      </c>
      <c r="D136">
        <v>2.25</v>
      </c>
      <c r="E136">
        <v>17.5</v>
      </c>
      <c r="F136">
        <v>85</v>
      </c>
      <c r="G136">
        <v>2</v>
      </c>
      <c r="H136">
        <v>0.57999999999999996</v>
      </c>
      <c r="I136">
        <v>0.6</v>
      </c>
      <c r="J136">
        <v>1.25</v>
      </c>
      <c r="K136">
        <v>5.45</v>
      </c>
      <c r="L136">
        <v>0.75</v>
      </c>
      <c r="M136">
        <v>1.51</v>
      </c>
      <c r="N136">
        <v>650</v>
      </c>
      <c r="O136">
        <f t="shared" si="13"/>
        <v>2</v>
      </c>
      <c r="P136">
        <f t="shared" si="14"/>
        <v>2.3544518715793843</v>
      </c>
      <c r="Q136" t="str">
        <f t="shared" si="15"/>
        <v>V3</v>
      </c>
      <c r="R136">
        <f t="shared" si="16"/>
        <v>0</v>
      </c>
      <c r="S136" s="2">
        <f t="shared" si="17"/>
        <v>4.6843356766324007E-2</v>
      </c>
    </row>
    <row r="137" spans="1:19" x14ac:dyDescent="0.25">
      <c r="A137" t="s">
        <v>16</v>
      </c>
      <c r="B137">
        <v>12.6</v>
      </c>
      <c r="C137">
        <v>2.46</v>
      </c>
      <c r="D137">
        <v>2.2000000000000002</v>
      </c>
      <c r="E137">
        <v>18.5</v>
      </c>
      <c r="F137">
        <v>94</v>
      </c>
      <c r="G137">
        <v>1.62</v>
      </c>
      <c r="H137">
        <v>0.66</v>
      </c>
      <c r="I137">
        <v>0.63</v>
      </c>
      <c r="J137">
        <v>0.94</v>
      </c>
      <c r="K137">
        <v>7.1</v>
      </c>
      <c r="L137">
        <v>0.73</v>
      </c>
      <c r="M137">
        <v>1.58</v>
      </c>
      <c r="N137">
        <v>695</v>
      </c>
      <c r="O137">
        <f t="shared" si="13"/>
        <v>2</v>
      </c>
      <c r="P137">
        <f t="shared" si="14"/>
        <v>2.4229431695325077</v>
      </c>
      <c r="Q137" t="str">
        <f t="shared" si="15"/>
        <v>V3</v>
      </c>
      <c r="R137">
        <f t="shared" si="16"/>
        <v>0</v>
      </c>
      <c r="S137" s="2">
        <f t="shared" si="17"/>
        <v>2.1886824634700631E-2</v>
      </c>
    </row>
    <row r="138" spans="1:19" x14ac:dyDescent="0.25">
      <c r="A138" t="s">
        <v>16</v>
      </c>
      <c r="B138">
        <v>12.25</v>
      </c>
      <c r="C138">
        <v>4.72</v>
      </c>
      <c r="D138">
        <v>2.54</v>
      </c>
      <c r="E138">
        <v>21</v>
      </c>
      <c r="F138">
        <v>89</v>
      </c>
      <c r="G138">
        <v>1.38</v>
      </c>
      <c r="H138">
        <v>0.47</v>
      </c>
      <c r="I138">
        <v>0.53</v>
      </c>
      <c r="J138">
        <v>0.8</v>
      </c>
      <c r="K138">
        <v>3.85</v>
      </c>
      <c r="L138">
        <v>0.75</v>
      </c>
      <c r="M138">
        <v>1.27</v>
      </c>
      <c r="N138">
        <v>720</v>
      </c>
      <c r="O138">
        <f t="shared" si="13"/>
        <v>2</v>
      </c>
      <c r="P138">
        <f t="shared" si="14"/>
        <v>2.4727859555044827</v>
      </c>
      <c r="Q138" t="str">
        <f t="shared" si="15"/>
        <v>V3</v>
      </c>
      <c r="R138">
        <f t="shared" si="16"/>
        <v>0</v>
      </c>
      <c r="S138" s="2">
        <f t="shared" si="17"/>
        <v>9.6234486783999609E-3</v>
      </c>
    </row>
    <row r="139" spans="1:19" x14ac:dyDescent="0.25">
      <c r="A139" t="s">
        <v>16</v>
      </c>
      <c r="B139">
        <v>12.53</v>
      </c>
      <c r="C139">
        <v>5.51</v>
      </c>
      <c r="D139">
        <v>2.64</v>
      </c>
      <c r="E139">
        <v>25</v>
      </c>
      <c r="F139">
        <v>96</v>
      </c>
      <c r="G139">
        <v>1.79</v>
      </c>
      <c r="H139">
        <v>0.6</v>
      </c>
      <c r="I139">
        <v>0.63</v>
      </c>
      <c r="J139">
        <v>1.1000000000000001</v>
      </c>
      <c r="K139">
        <v>5</v>
      </c>
      <c r="L139">
        <v>0.82</v>
      </c>
      <c r="M139">
        <v>1.69</v>
      </c>
      <c r="N139">
        <v>515</v>
      </c>
      <c r="O139">
        <f t="shared" si="13"/>
        <v>2</v>
      </c>
      <c r="P139">
        <f t="shared" si="14"/>
        <v>2.6735738122544506</v>
      </c>
      <c r="Q139" t="str">
        <f t="shared" si="15"/>
        <v>V3</v>
      </c>
      <c r="R139">
        <f t="shared" si="16"/>
        <v>0</v>
      </c>
      <c r="S139" s="2">
        <f t="shared" si="17"/>
        <v>1.0544964791436096E-2</v>
      </c>
    </row>
    <row r="140" spans="1:19" x14ac:dyDescent="0.25">
      <c r="A140" t="s">
        <v>16</v>
      </c>
      <c r="B140">
        <v>13.49</v>
      </c>
      <c r="C140">
        <v>3.59</v>
      </c>
      <c r="D140">
        <v>2.19</v>
      </c>
      <c r="E140">
        <v>19.5</v>
      </c>
      <c r="F140">
        <v>88</v>
      </c>
      <c r="G140">
        <v>1.62</v>
      </c>
      <c r="H140">
        <v>0.48</v>
      </c>
      <c r="I140">
        <v>0.57999999999999996</v>
      </c>
      <c r="J140">
        <v>0.88</v>
      </c>
      <c r="K140">
        <v>5.7</v>
      </c>
      <c r="L140">
        <v>0.81</v>
      </c>
      <c r="M140">
        <v>1.82</v>
      </c>
      <c r="N140">
        <v>580</v>
      </c>
      <c r="O140">
        <f t="shared" si="13"/>
        <v>2</v>
      </c>
      <c r="P140">
        <f t="shared" si="14"/>
        <v>2.3900822071234353</v>
      </c>
      <c r="Q140" t="str">
        <f t="shared" si="15"/>
        <v>V3</v>
      </c>
      <c r="R140">
        <f t="shared" si="16"/>
        <v>0</v>
      </c>
      <c r="S140" s="2">
        <f t="shared" si="17"/>
        <v>3.2689698103398591E-2</v>
      </c>
    </row>
    <row r="141" spans="1:19" x14ac:dyDescent="0.25">
      <c r="A141" t="s">
        <v>16</v>
      </c>
      <c r="B141">
        <v>12.84</v>
      </c>
      <c r="C141">
        <v>2.96</v>
      </c>
      <c r="D141">
        <v>2.61</v>
      </c>
      <c r="E141">
        <v>24</v>
      </c>
      <c r="F141">
        <v>101</v>
      </c>
      <c r="G141">
        <v>2.3199999999999998</v>
      </c>
      <c r="H141">
        <v>0.6</v>
      </c>
      <c r="I141">
        <v>0.53</v>
      </c>
      <c r="J141">
        <v>0.81</v>
      </c>
      <c r="K141">
        <v>4.92</v>
      </c>
      <c r="L141">
        <v>0.89</v>
      </c>
      <c r="M141">
        <v>2.15</v>
      </c>
      <c r="N141">
        <v>590</v>
      </c>
      <c r="O141">
        <f t="shared" si="13"/>
        <v>2</v>
      </c>
      <c r="P141">
        <f t="shared" si="14"/>
        <v>2.4307081150693906</v>
      </c>
      <c r="Q141" t="str">
        <f t="shared" si="15"/>
        <v>V3</v>
      </c>
      <c r="R141">
        <f t="shared" si="16"/>
        <v>0</v>
      </c>
      <c r="S141" s="2">
        <f t="shared" si="17"/>
        <v>1.9649596431798883E-2</v>
      </c>
    </row>
    <row r="142" spans="1:19" x14ac:dyDescent="0.25">
      <c r="A142" t="s">
        <v>16</v>
      </c>
      <c r="B142">
        <v>12.93</v>
      </c>
      <c r="C142">
        <v>2.81</v>
      </c>
      <c r="D142">
        <v>2.7</v>
      </c>
      <c r="E142">
        <v>21</v>
      </c>
      <c r="F142">
        <v>96</v>
      </c>
      <c r="G142">
        <v>1.54</v>
      </c>
      <c r="H142">
        <v>0.5</v>
      </c>
      <c r="I142">
        <v>0.53</v>
      </c>
      <c r="J142">
        <v>0.75</v>
      </c>
      <c r="K142">
        <v>4.5999999999999996</v>
      </c>
      <c r="L142">
        <v>0.77</v>
      </c>
      <c r="M142">
        <v>2.31</v>
      </c>
      <c r="N142">
        <v>600</v>
      </c>
      <c r="O142">
        <f t="shared" si="13"/>
        <v>2</v>
      </c>
      <c r="P142">
        <f t="shared" si="14"/>
        <v>2.1961054345608879</v>
      </c>
      <c r="Q142" t="str">
        <f t="shared" si="15"/>
        <v>V3</v>
      </c>
      <c r="R142">
        <f t="shared" si="16"/>
        <v>0</v>
      </c>
      <c r="S142" s="2">
        <f t="shared" si="17"/>
        <v>0.14045982256498715</v>
      </c>
    </row>
    <row r="143" spans="1:19" x14ac:dyDescent="0.25">
      <c r="A143" t="s">
        <v>16</v>
      </c>
      <c r="B143">
        <v>13.36</v>
      </c>
      <c r="C143">
        <v>2.56</v>
      </c>
      <c r="D143">
        <v>2.35</v>
      </c>
      <c r="E143">
        <v>20</v>
      </c>
      <c r="F143">
        <v>89</v>
      </c>
      <c r="G143">
        <v>1.4</v>
      </c>
      <c r="H143">
        <v>0.5</v>
      </c>
      <c r="I143">
        <v>0.37</v>
      </c>
      <c r="J143">
        <v>0.64</v>
      </c>
      <c r="K143">
        <v>5.6</v>
      </c>
      <c r="L143">
        <v>0.7</v>
      </c>
      <c r="M143">
        <v>2.4700000000000002</v>
      </c>
      <c r="N143">
        <v>780</v>
      </c>
      <c r="O143">
        <f t="shared" si="13"/>
        <v>2</v>
      </c>
      <c r="P143">
        <f t="shared" si="14"/>
        <v>2.1286318128464465</v>
      </c>
      <c r="Q143" t="str">
        <f t="shared" si="15"/>
        <v>V3</v>
      </c>
      <c r="R143">
        <f t="shared" si="16"/>
        <v>0</v>
      </c>
      <c r="S143" s="2">
        <f t="shared" si="17"/>
        <v>0.19558799942624158</v>
      </c>
    </row>
    <row r="144" spans="1:19" x14ac:dyDescent="0.25">
      <c r="A144" t="s">
        <v>16</v>
      </c>
      <c r="B144">
        <v>13.52</v>
      </c>
      <c r="C144">
        <v>3.17</v>
      </c>
      <c r="D144">
        <v>2.72</v>
      </c>
      <c r="E144">
        <v>23.5</v>
      </c>
      <c r="F144">
        <v>97</v>
      </c>
      <c r="G144">
        <v>1.55</v>
      </c>
      <c r="H144">
        <v>0.52</v>
      </c>
      <c r="I144">
        <v>0.5</v>
      </c>
      <c r="J144">
        <v>0.55000000000000004</v>
      </c>
      <c r="K144">
        <v>4.3499999999999996</v>
      </c>
      <c r="L144">
        <v>0.89</v>
      </c>
      <c r="M144">
        <v>2.06</v>
      </c>
      <c r="N144">
        <v>520</v>
      </c>
      <c r="O144">
        <f t="shared" si="13"/>
        <v>2</v>
      </c>
      <c r="P144">
        <f t="shared" si="14"/>
        <v>2.3085414569259837</v>
      </c>
      <c r="Q144" t="str">
        <f t="shared" si="15"/>
        <v>V3</v>
      </c>
      <c r="R144">
        <f t="shared" si="16"/>
        <v>0</v>
      </c>
      <c r="S144" s="2">
        <f t="shared" si="17"/>
        <v>6.8824204518040014E-2</v>
      </c>
    </row>
    <row r="145" spans="1:19" x14ac:dyDescent="0.25">
      <c r="A145" t="s">
        <v>16</v>
      </c>
      <c r="B145">
        <v>13.62</v>
      </c>
      <c r="C145">
        <v>4.95</v>
      </c>
      <c r="D145">
        <v>2.35</v>
      </c>
      <c r="E145">
        <v>20</v>
      </c>
      <c r="F145">
        <v>92</v>
      </c>
      <c r="G145">
        <v>2</v>
      </c>
      <c r="H145">
        <v>0.8</v>
      </c>
      <c r="I145">
        <v>0.47</v>
      </c>
      <c r="J145">
        <v>1.02</v>
      </c>
      <c r="K145">
        <v>4.4000000000000004</v>
      </c>
      <c r="L145">
        <v>0.91</v>
      </c>
      <c r="M145">
        <v>2.0499999999999998</v>
      </c>
      <c r="N145">
        <v>550</v>
      </c>
      <c r="O145">
        <f t="shared" si="13"/>
        <v>2</v>
      </c>
      <c r="P145">
        <f t="shared" si="14"/>
        <v>2.2454682430291113</v>
      </c>
      <c r="Q145" t="str">
        <f t="shared" si="15"/>
        <v>V3</v>
      </c>
      <c r="R145">
        <f t="shared" si="16"/>
        <v>0</v>
      </c>
      <c r="S145" s="2">
        <f t="shared" si="17"/>
        <v>0.10589615245447982</v>
      </c>
    </row>
    <row r="146" spans="1:19" x14ac:dyDescent="0.25">
      <c r="A146" t="s">
        <v>16</v>
      </c>
      <c r="B146">
        <v>12.25</v>
      </c>
      <c r="C146">
        <v>3.88</v>
      </c>
      <c r="D146">
        <v>2.2000000000000002</v>
      </c>
      <c r="E146">
        <v>18.5</v>
      </c>
      <c r="F146">
        <v>112</v>
      </c>
      <c r="G146">
        <v>1.38</v>
      </c>
      <c r="H146">
        <v>0.78</v>
      </c>
      <c r="I146">
        <v>0.28999999999999998</v>
      </c>
      <c r="J146">
        <v>1.1399999999999999</v>
      </c>
      <c r="K146">
        <v>8.2100000000000009</v>
      </c>
      <c r="L146">
        <v>0.65</v>
      </c>
      <c r="M146">
        <v>2</v>
      </c>
      <c r="N146">
        <v>855</v>
      </c>
      <c r="O146">
        <f t="shared" si="13"/>
        <v>2</v>
      </c>
      <c r="P146">
        <f t="shared" si="14"/>
        <v>2.454931621247332</v>
      </c>
      <c r="Q146" t="str">
        <f t="shared" si="15"/>
        <v>V3</v>
      </c>
      <c r="R146">
        <f t="shared" si="16"/>
        <v>0</v>
      </c>
      <c r="S146" s="2">
        <f t="shared" si="17"/>
        <v>1.3445216950543952E-2</v>
      </c>
    </row>
    <row r="147" spans="1:19" x14ac:dyDescent="0.25">
      <c r="A147" t="s">
        <v>16</v>
      </c>
      <c r="B147">
        <v>13.16</v>
      </c>
      <c r="C147">
        <v>3.57</v>
      </c>
      <c r="D147">
        <v>2.15</v>
      </c>
      <c r="E147">
        <v>21</v>
      </c>
      <c r="F147">
        <v>102</v>
      </c>
      <c r="G147">
        <v>1.5</v>
      </c>
      <c r="H147">
        <v>0.55000000000000004</v>
      </c>
      <c r="I147">
        <v>0.43</v>
      </c>
      <c r="J147">
        <v>1.3</v>
      </c>
      <c r="K147">
        <v>4</v>
      </c>
      <c r="L147">
        <v>0.6</v>
      </c>
      <c r="M147">
        <v>1.68</v>
      </c>
      <c r="N147">
        <v>830</v>
      </c>
      <c r="O147">
        <f t="shared" si="13"/>
        <v>2</v>
      </c>
      <c r="P147">
        <f t="shared" si="14"/>
        <v>2.2776830738299281</v>
      </c>
      <c r="Q147" t="str">
        <f t="shared" si="15"/>
        <v>V3</v>
      </c>
      <c r="R147">
        <f t="shared" si="16"/>
        <v>0</v>
      </c>
      <c r="S147" s="2">
        <f t="shared" si="17"/>
        <v>8.5967447660286189E-2</v>
      </c>
    </row>
    <row r="148" spans="1:19" x14ac:dyDescent="0.25">
      <c r="A148" t="s">
        <v>16</v>
      </c>
      <c r="B148">
        <v>13.88</v>
      </c>
      <c r="C148">
        <v>5.04</v>
      </c>
      <c r="D148">
        <v>2.23</v>
      </c>
      <c r="E148">
        <v>20</v>
      </c>
      <c r="F148">
        <v>80</v>
      </c>
      <c r="G148">
        <v>0.98</v>
      </c>
      <c r="H148">
        <v>0.34</v>
      </c>
      <c r="I148">
        <v>0.4</v>
      </c>
      <c r="J148">
        <v>0.68</v>
      </c>
      <c r="K148">
        <v>4.9000000000000004</v>
      </c>
      <c r="L148">
        <v>0.57999999999999996</v>
      </c>
      <c r="M148">
        <v>1.33</v>
      </c>
      <c r="N148">
        <v>415</v>
      </c>
      <c r="O148">
        <f t="shared" si="13"/>
        <v>2</v>
      </c>
      <c r="P148">
        <f t="shared" si="14"/>
        <v>2.6591037571633152</v>
      </c>
      <c r="Q148" t="str">
        <f t="shared" si="15"/>
        <v>V3</v>
      </c>
      <c r="R148">
        <f t="shared" si="16"/>
        <v>0</v>
      </c>
      <c r="S148" s="2">
        <f t="shared" si="17"/>
        <v>7.7825256015138372E-3</v>
      </c>
    </row>
    <row r="149" spans="1:19" x14ac:dyDescent="0.25">
      <c r="A149" t="s">
        <v>16</v>
      </c>
      <c r="B149">
        <v>12.87</v>
      </c>
      <c r="C149">
        <v>4.6100000000000003</v>
      </c>
      <c r="D149">
        <v>2.48</v>
      </c>
      <c r="E149">
        <v>21.5</v>
      </c>
      <c r="F149">
        <v>86</v>
      </c>
      <c r="G149">
        <v>1.7</v>
      </c>
      <c r="H149">
        <v>0.65</v>
      </c>
      <c r="I149">
        <v>0.47</v>
      </c>
      <c r="J149">
        <v>0.86</v>
      </c>
      <c r="K149">
        <v>7.65</v>
      </c>
      <c r="L149">
        <v>0.54</v>
      </c>
      <c r="M149">
        <v>1.86</v>
      </c>
      <c r="N149">
        <v>625</v>
      </c>
      <c r="O149">
        <f t="shared" si="13"/>
        <v>2</v>
      </c>
      <c r="P149">
        <f t="shared" si="14"/>
        <v>2.6956597309294481</v>
      </c>
      <c r="Q149" t="str">
        <f t="shared" si="15"/>
        <v>V3</v>
      </c>
      <c r="R149">
        <f t="shared" si="16"/>
        <v>0</v>
      </c>
      <c r="S149" s="2">
        <f t="shared" si="17"/>
        <v>1.5568700220912579E-2</v>
      </c>
    </row>
    <row r="150" spans="1:19" x14ac:dyDescent="0.25">
      <c r="A150" t="s">
        <v>16</v>
      </c>
      <c r="B150">
        <v>13.32</v>
      </c>
      <c r="C150">
        <v>3.24</v>
      </c>
      <c r="D150">
        <v>2.38</v>
      </c>
      <c r="E150">
        <v>21.5</v>
      </c>
      <c r="F150">
        <v>92</v>
      </c>
      <c r="G150">
        <v>1.93</v>
      </c>
      <c r="H150">
        <v>0.76</v>
      </c>
      <c r="I150">
        <v>0.45</v>
      </c>
      <c r="J150">
        <v>1.25</v>
      </c>
      <c r="K150">
        <v>8.42</v>
      </c>
      <c r="L150">
        <v>0.55000000000000004</v>
      </c>
      <c r="M150">
        <v>1.62</v>
      </c>
      <c r="N150">
        <v>650</v>
      </c>
      <c r="O150">
        <f t="shared" si="13"/>
        <v>2</v>
      </c>
      <c r="P150">
        <f t="shared" si="14"/>
        <v>2.7233923236145672</v>
      </c>
      <c r="Q150" t="str">
        <f t="shared" si="15"/>
        <v>V3</v>
      </c>
      <c r="R150">
        <f t="shared" si="16"/>
        <v>0</v>
      </c>
      <c r="S150" s="2">
        <f t="shared" si="17"/>
        <v>2.3258443106592891E-2</v>
      </c>
    </row>
    <row r="151" spans="1:19" x14ac:dyDescent="0.25">
      <c r="A151" t="s">
        <v>16</v>
      </c>
      <c r="B151">
        <v>13.08</v>
      </c>
      <c r="C151">
        <v>3.9</v>
      </c>
      <c r="D151">
        <v>2.36</v>
      </c>
      <c r="E151">
        <v>21.5</v>
      </c>
      <c r="F151">
        <v>113</v>
      </c>
      <c r="G151">
        <v>1.41</v>
      </c>
      <c r="H151">
        <v>1.39</v>
      </c>
      <c r="I151">
        <v>0.34</v>
      </c>
      <c r="J151">
        <v>1.1399999999999999</v>
      </c>
      <c r="K151">
        <v>9.4</v>
      </c>
      <c r="L151">
        <v>0.56999999999999995</v>
      </c>
      <c r="M151">
        <v>1.33</v>
      </c>
      <c r="N151">
        <v>550</v>
      </c>
      <c r="O151">
        <f t="shared" si="13"/>
        <v>2</v>
      </c>
      <c r="P151">
        <f t="shared" si="14"/>
        <v>2.6953482196648855</v>
      </c>
      <c r="Q151" t="str">
        <f t="shared" si="15"/>
        <v>V3</v>
      </c>
      <c r="R151">
        <f t="shared" si="16"/>
        <v>0</v>
      </c>
      <c r="S151" s="2">
        <f t="shared" si="17"/>
        <v>1.5491059874776562E-2</v>
      </c>
    </row>
    <row r="152" spans="1:19" x14ac:dyDescent="0.25">
      <c r="A152" t="s">
        <v>16</v>
      </c>
      <c r="B152">
        <v>13.5</v>
      </c>
      <c r="C152">
        <v>3.12</v>
      </c>
      <c r="D152">
        <v>2.62</v>
      </c>
      <c r="E152">
        <v>24</v>
      </c>
      <c r="F152">
        <v>123</v>
      </c>
      <c r="G152">
        <v>1.4</v>
      </c>
      <c r="H152">
        <v>1.57</v>
      </c>
      <c r="I152">
        <v>0.22</v>
      </c>
      <c r="J152">
        <v>1.25</v>
      </c>
      <c r="K152">
        <v>8.6</v>
      </c>
      <c r="L152">
        <v>0.59</v>
      </c>
      <c r="M152">
        <v>1.3</v>
      </c>
      <c r="N152">
        <v>500</v>
      </c>
      <c r="O152">
        <f t="shared" si="13"/>
        <v>2</v>
      </c>
      <c r="P152">
        <f t="shared" si="14"/>
        <v>2.6355846200421973</v>
      </c>
      <c r="Q152" t="str">
        <f t="shared" si="15"/>
        <v>V3</v>
      </c>
      <c r="R152">
        <f t="shared" si="16"/>
        <v>0</v>
      </c>
      <c r="S152" s="2">
        <f t="shared" si="17"/>
        <v>4.1860235885003956E-3</v>
      </c>
    </row>
    <row r="153" spans="1:19" x14ac:dyDescent="0.25">
      <c r="A153" t="s">
        <v>16</v>
      </c>
      <c r="B153">
        <v>12.79</v>
      </c>
      <c r="C153">
        <v>2.67</v>
      </c>
      <c r="D153">
        <v>2.48</v>
      </c>
      <c r="E153">
        <v>22</v>
      </c>
      <c r="F153">
        <v>112</v>
      </c>
      <c r="G153">
        <v>1.48</v>
      </c>
      <c r="H153">
        <v>1.36</v>
      </c>
      <c r="I153">
        <v>0.24</v>
      </c>
      <c r="J153">
        <v>1.26</v>
      </c>
      <c r="K153">
        <v>10.8</v>
      </c>
      <c r="L153">
        <v>0.48</v>
      </c>
      <c r="M153">
        <v>1.47</v>
      </c>
      <c r="N153">
        <v>480</v>
      </c>
      <c r="O153">
        <f t="shared" si="13"/>
        <v>2</v>
      </c>
      <c r="P153">
        <f t="shared" si="14"/>
        <v>2.8752470806348116</v>
      </c>
      <c r="Q153" t="str">
        <f t="shared" si="15"/>
        <v>V3</v>
      </c>
      <c r="R153">
        <f t="shared" si="16"/>
        <v>0</v>
      </c>
      <c r="S153" s="2">
        <f t="shared" si="17"/>
        <v>9.2636195003298907E-2</v>
      </c>
    </row>
    <row r="154" spans="1:19" x14ac:dyDescent="0.25">
      <c r="A154" t="s">
        <v>16</v>
      </c>
      <c r="B154">
        <v>13.11</v>
      </c>
      <c r="C154">
        <v>1.9</v>
      </c>
      <c r="D154">
        <v>2.75</v>
      </c>
      <c r="E154">
        <v>25.5</v>
      </c>
      <c r="F154">
        <v>116</v>
      </c>
      <c r="G154">
        <v>2.2000000000000002</v>
      </c>
      <c r="H154">
        <v>1.28</v>
      </c>
      <c r="I154">
        <v>0.26</v>
      </c>
      <c r="J154">
        <v>1.56</v>
      </c>
      <c r="K154">
        <v>7.1</v>
      </c>
      <c r="L154">
        <v>0.61</v>
      </c>
      <c r="M154">
        <v>1.33</v>
      </c>
      <c r="N154">
        <v>425</v>
      </c>
      <c r="O154">
        <f t="shared" si="13"/>
        <v>2</v>
      </c>
      <c r="P154">
        <f t="shared" si="14"/>
        <v>2.7834887818900684</v>
      </c>
      <c r="Q154" t="str">
        <f t="shared" si="15"/>
        <v>V3</v>
      </c>
      <c r="R154">
        <f t="shared" si="16"/>
        <v>0</v>
      </c>
      <c r="S154" s="2">
        <f t="shared" si="17"/>
        <v>4.520031140628511E-2</v>
      </c>
    </row>
    <row r="155" spans="1:19" x14ac:dyDescent="0.25">
      <c r="A155" t="s">
        <v>16</v>
      </c>
      <c r="B155">
        <v>13.23</v>
      </c>
      <c r="C155">
        <v>3.3</v>
      </c>
      <c r="D155">
        <v>2.2799999999999998</v>
      </c>
      <c r="E155">
        <v>18.5</v>
      </c>
      <c r="F155">
        <v>98</v>
      </c>
      <c r="G155">
        <v>1.8</v>
      </c>
      <c r="H155">
        <v>0.83</v>
      </c>
      <c r="I155">
        <v>0.61</v>
      </c>
      <c r="J155">
        <v>1.87</v>
      </c>
      <c r="K155">
        <v>10.52</v>
      </c>
      <c r="L155">
        <v>0.56000000000000005</v>
      </c>
      <c r="M155">
        <v>1.51</v>
      </c>
      <c r="N155">
        <v>675</v>
      </c>
      <c r="O155">
        <f t="shared" si="13"/>
        <v>2</v>
      </c>
      <c r="P155">
        <f t="shared" si="14"/>
        <v>2.7376476745492355</v>
      </c>
      <c r="Q155" t="str">
        <f t="shared" si="15"/>
        <v>V3</v>
      </c>
      <c r="R155">
        <f t="shared" si="16"/>
        <v>0</v>
      </c>
      <c r="S155" s="2">
        <f t="shared" si="17"/>
        <v>2.7809745173688775E-2</v>
      </c>
    </row>
    <row r="156" spans="1:19" x14ac:dyDescent="0.25">
      <c r="A156" t="s">
        <v>16</v>
      </c>
      <c r="B156">
        <v>12.58</v>
      </c>
      <c r="C156">
        <v>1.29</v>
      </c>
      <c r="D156">
        <v>2.1</v>
      </c>
      <c r="E156">
        <v>20</v>
      </c>
      <c r="F156">
        <v>103</v>
      </c>
      <c r="G156">
        <v>1.48</v>
      </c>
      <c r="H156">
        <v>0.57999999999999996</v>
      </c>
      <c r="I156">
        <v>0.53</v>
      </c>
      <c r="J156">
        <v>1.4</v>
      </c>
      <c r="K156">
        <v>7.6</v>
      </c>
      <c r="L156">
        <v>0.57999999999999996</v>
      </c>
      <c r="M156">
        <v>1.55</v>
      </c>
      <c r="N156">
        <v>640</v>
      </c>
      <c r="O156">
        <f t="shared" si="13"/>
        <v>2</v>
      </c>
      <c r="P156">
        <f t="shared" si="14"/>
        <v>2.5958657152270601</v>
      </c>
      <c r="Q156" t="str">
        <f t="shared" si="15"/>
        <v>V3</v>
      </c>
      <c r="R156">
        <f t="shared" si="16"/>
        <v>0</v>
      </c>
      <c r="S156" s="2">
        <f t="shared" si="17"/>
        <v>6.2402947488044856E-4</v>
      </c>
    </row>
    <row r="157" spans="1:19" x14ac:dyDescent="0.25">
      <c r="A157" t="s">
        <v>16</v>
      </c>
      <c r="B157">
        <v>13.17</v>
      </c>
      <c r="C157">
        <v>5.19</v>
      </c>
      <c r="D157">
        <v>2.3199999999999998</v>
      </c>
      <c r="E157">
        <v>22</v>
      </c>
      <c r="F157">
        <v>93</v>
      </c>
      <c r="G157">
        <v>1.74</v>
      </c>
      <c r="H157">
        <v>0.63</v>
      </c>
      <c r="I157">
        <v>0.61</v>
      </c>
      <c r="J157">
        <v>1.55</v>
      </c>
      <c r="K157">
        <v>7.9</v>
      </c>
      <c r="L157">
        <v>0.6</v>
      </c>
      <c r="M157">
        <v>1.48</v>
      </c>
      <c r="N157">
        <v>725</v>
      </c>
      <c r="O157">
        <f t="shared" si="13"/>
        <v>2</v>
      </c>
      <c r="P157">
        <f t="shared" si="14"/>
        <v>2.7485257489371762</v>
      </c>
      <c r="Q157" t="str">
        <f t="shared" si="15"/>
        <v>V3</v>
      </c>
      <c r="R157">
        <f t="shared" si="16"/>
        <v>0</v>
      </c>
      <c r="S157" s="2">
        <f t="shared" si="17"/>
        <v>3.1556188334379093E-2</v>
      </c>
    </row>
    <row r="158" spans="1:19" x14ac:dyDescent="0.25">
      <c r="A158" t="s">
        <v>16</v>
      </c>
      <c r="B158">
        <v>13.84</v>
      </c>
      <c r="C158">
        <v>4.12</v>
      </c>
      <c r="D158">
        <v>2.38</v>
      </c>
      <c r="E158">
        <v>19.5</v>
      </c>
      <c r="F158">
        <v>89</v>
      </c>
      <c r="G158">
        <v>1.8</v>
      </c>
      <c r="H158">
        <v>0.83</v>
      </c>
      <c r="I158">
        <v>0.48</v>
      </c>
      <c r="J158">
        <v>1.56</v>
      </c>
      <c r="K158">
        <v>9.01</v>
      </c>
      <c r="L158">
        <v>0.56999999999999995</v>
      </c>
      <c r="M158">
        <v>1.64</v>
      </c>
      <c r="N158">
        <v>480</v>
      </c>
      <c r="O158">
        <f t="shared" si="13"/>
        <v>2</v>
      </c>
      <c r="P158">
        <f t="shared" si="14"/>
        <v>2.7426002800169167</v>
      </c>
      <c r="Q158" t="str">
        <f t="shared" si="15"/>
        <v>V3</v>
      </c>
      <c r="R158">
        <f t="shared" si="16"/>
        <v>0</v>
      </c>
      <c r="S158" s="2">
        <f t="shared" si="17"/>
        <v>2.9486091622088647E-2</v>
      </c>
    </row>
    <row r="159" spans="1:19" x14ac:dyDescent="0.25">
      <c r="A159" t="s">
        <v>16</v>
      </c>
      <c r="B159">
        <v>12.45</v>
      </c>
      <c r="C159">
        <v>3.03</v>
      </c>
      <c r="D159">
        <v>2.64</v>
      </c>
      <c r="E159">
        <v>27</v>
      </c>
      <c r="F159">
        <v>97</v>
      </c>
      <c r="G159">
        <v>1.9</v>
      </c>
      <c r="H159">
        <v>0.57999999999999996</v>
      </c>
      <c r="I159">
        <v>0.63</v>
      </c>
      <c r="J159">
        <v>1.1399999999999999</v>
      </c>
      <c r="K159">
        <v>7.5</v>
      </c>
      <c r="L159">
        <v>0.67</v>
      </c>
      <c r="M159">
        <v>1.73</v>
      </c>
      <c r="N159">
        <v>880</v>
      </c>
      <c r="O159">
        <f t="shared" si="13"/>
        <v>2</v>
      </c>
      <c r="P159">
        <f t="shared" si="14"/>
        <v>2.6867162368887834</v>
      </c>
      <c r="Q159" t="str">
        <f t="shared" si="15"/>
        <v>V3</v>
      </c>
      <c r="R159">
        <f t="shared" si="16"/>
        <v>0</v>
      </c>
      <c r="S159" s="2">
        <f t="shared" si="17"/>
        <v>1.3416844565392549E-2</v>
      </c>
    </row>
    <row r="160" spans="1:19" x14ac:dyDescent="0.25">
      <c r="A160" t="s">
        <v>16</v>
      </c>
      <c r="B160">
        <v>14.34</v>
      </c>
      <c r="C160">
        <v>1.68</v>
      </c>
      <c r="D160">
        <v>2.7</v>
      </c>
      <c r="E160">
        <v>25</v>
      </c>
      <c r="F160">
        <v>98</v>
      </c>
      <c r="G160">
        <v>2.8</v>
      </c>
      <c r="H160">
        <v>1.31</v>
      </c>
      <c r="I160">
        <v>0.53</v>
      </c>
      <c r="J160">
        <v>2.7</v>
      </c>
      <c r="K160">
        <v>13</v>
      </c>
      <c r="L160">
        <v>0.56999999999999995</v>
      </c>
      <c r="M160">
        <v>1.96</v>
      </c>
      <c r="N160">
        <v>660</v>
      </c>
      <c r="O160">
        <f t="shared" si="13"/>
        <v>2</v>
      </c>
      <c r="P160">
        <f t="shared" si="14"/>
        <v>2.8753550308693994</v>
      </c>
      <c r="Q160" t="str">
        <f t="shared" si="15"/>
        <v>V3</v>
      </c>
      <c r="R160">
        <f t="shared" si="16"/>
        <v>0</v>
      </c>
      <c r="S160" s="2">
        <f t="shared" si="17"/>
        <v>9.2701918543787148E-2</v>
      </c>
    </row>
    <row r="161" spans="1:19" x14ac:dyDescent="0.25">
      <c r="A161" t="s">
        <v>16</v>
      </c>
      <c r="B161">
        <v>13.48</v>
      </c>
      <c r="C161">
        <v>1.67</v>
      </c>
      <c r="D161">
        <v>2.64</v>
      </c>
      <c r="E161">
        <v>22.5</v>
      </c>
      <c r="F161">
        <v>89</v>
      </c>
      <c r="G161">
        <v>2.6</v>
      </c>
      <c r="H161">
        <v>1.1000000000000001</v>
      </c>
      <c r="I161">
        <v>0.52</v>
      </c>
      <c r="J161">
        <v>2.29</v>
      </c>
      <c r="K161">
        <v>11.75</v>
      </c>
      <c r="L161">
        <v>0.56999999999999995</v>
      </c>
      <c r="M161">
        <v>1.78</v>
      </c>
      <c r="N161">
        <v>620</v>
      </c>
      <c r="O161">
        <f t="shared" si="13"/>
        <v>2</v>
      </c>
      <c r="P161">
        <f t="shared" si="14"/>
        <v>2.8796785141090586</v>
      </c>
      <c r="Q161" t="str">
        <f t="shared" si="15"/>
        <v>V3</v>
      </c>
      <c r="R161">
        <f t="shared" si="16"/>
        <v>0</v>
      </c>
      <c r="S161" s="2">
        <f t="shared" si="17"/>
        <v>9.5353352049608611E-2</v>
      </c>
    </row>
    <row r="162" spans="1:19" x14ac:dyDescent="0.25">
      <c r="A162" t="s">
        <v>16</v>
      </c>
      <c r="B162">
        <v>12.36</v>
      </c>
      <c r="C162">
        <v>3.83</v>
      </c>
      <c r="D162">
        <v>2.38</v>
      </c>
      <c r="E162">
        <v>21</v>
      </c>
      <c r="F162">
        <v>88</v>
      </c>
      <c r="G162">
        <v>2.2999999999999998</v>
      </c>
      <c r="H162">
        <v>0.92</v>
      </c>
      <c r="I162">
        <v>0.5</v>
      </c>
      <c r="J162">
        <v>1.04</v>
      </c>
      <c r="K162">
        <v>7.65</v>
      </c>
      <c r="L162">
        <v>0.56000000000000005</v>
      </c>
      <c r="M162">
        <v>1.58</v>
      </c>
      <c r="N162">
        <v>520</v>
      </c>
      <c r="O162">
        <f t="shared" si="13"/>
        <v>2</v>
      </c>
      <c r="P162">
        <f t="shared" si="14"/>
        <v>2.7955161603212524</v>
      </c>
      <c r="Q162" t="str">
        <f t="shared" si="15"/>
        <v>V3</v>
      </c>
      <c r="R162">
        <f t="shared" si="16"/>
        <v>0</v>
      </c>
      <c r="S162" s="2">
        <f t="shared" si="17"/>
        <v>5.0459098313804199E-2</v>
      </c>
    </row>
    <row r="163" spans="1:19" x14ac:dyDescent="0.25">
      <c r="A163" t="s">
        <v>16</v>
      </c>
      <c r="B163">
        <v>13.69</v>
      </c>
      <c r="C163">
        <v>3.26</v>
      </c>
      <c r="D163">
        <v>2.54</v>
      </c>
      <c r="E163">
        <v>20</v>
      </c>
      <c r="F163">
        <v>107</v>
      </c>
      <c r="G163">
        <v>1.83</v>
      </c>
      <c r="H163">
        <v>0.56000000000000005</v>
      </c>
      <c r="I163">
        <v>0.5</v>
      </c>
      <c r="J163">
        <v>0.8</v>
      </c>
      <c r="K163">
        <v>5.88</v>
      </c>
      <c r="L163">
        <v>0.96</v>
      </c>
      <c r="M163">
        <v>1.82</v>
      </c>
      <c r="N163">
        <v>680</v>
      </c>
      <c r="O163">
        <f t="shared" si="13"/>
        <v>2</v>
      </c>
      <c r="P163">
        <f t="shared" si="14"/>
        <v>2.3017080915356236</v>
      </c>
      <c r="Q163" t="str">
        <f t="shared" si="15"/>
        <v>V3</v>
      </c>
      <c r="R163">
        <f t="shared" si="16"/>
        <v>0</v>
      </c>
      <c r="S163" s="2">
        <f t="shared" si="17"/>
        <v>7.2456279797225243E-2</v>
      </c>
    </row>
    <row r="164" spans="1:19" x14ac:dyDescent="0.25">
      <c r="A164" t="s">
        <v>16</v>
      </c>
      <c r="B164">
        <v>12.85</v>
      </c>
      <c r="C164">
        <v>3.27</v>
      </c>
      <c r="D164">
        <v>2.58</v>
      </c>
      <c r="E164">
        <v>22</v>
      </c>
      <c r="F164">
        <v>106</v>
      </c>
      <c r="G164">
        <v>1.65</v>
      </c>
      <c r="H164">
        <v>0.6</v>
      </c>
      <c r="I164">
        <v>0.6</v>
      </c>
      <c r="J164">
        <v>0.96</v>
      </c>
      <c r="K164">
        <v>5.58</v>
      </c>
      <c r="L164">
        <v>0.87</v>
      </c>
      <c r="M164">
        <v>2.11</v>
      </c>
      <c r="N164">
        <v>570</v>
      </c>
      <c r="O164">
        <f t="shared" si="13"/>
        <v>2</v>
      </c>
      <c r="P164">
        <f t="shared" si="14"/>
        <v>2.3430894173573868</v>
      </c>
      <c r="Q164" t="str">
        <f t="shared" si="15"/>
        <v>V3</v>
      </c>
      <c r="R164">
        <f t="shared" si="16"/>
        <v>0</v>
      </c>
      <c r="S164" s="2">
        <f t="shared" si="17"/>
        <v>5.1890888188440412E-2</v>
      </c>
    </row>
    <row r="165" spans="1:19" x14ac:dyDescent="0.25">
      <c r="A165" t="s">
        <v>16</v>
      </c>
      <c r="B165">
        <v>12.96</v>
      </c>
      <c r="C165">
        <v>3.45</v>
      </c>
      <c r="D165">
        <v>2.35</v>
      </c>
      <c r="E165">
        <v>18.5</v>
      </c>
      <c r="F165">
        <v>106</v>
      </c>
      <c r="G165">
        <v>1.39</v>
      </c>
      <c r="H165">
        <v>0.7</v>
      </c>
      <c r="I165">
        <v>0.4</v>
      </c>
      <c r="J165">
        <v>0.94</v>
      </c>
      <c r="K165">
        <v>5.28</v>
      </c>
      <c r="L165">
        <v>0.68</v>
      </c>
      <c r="M165">
        <v>1.75</v>
      </c>
      <c r="N165">
        <v>675</v>
      </c>
      <c r="O165">
        <f t="shared" si="13"/>
        <v>2</v>
      </c>
      <c r="P165">
        <f t="shared" si="14"/>
        <v>2.2825515805241223</v>
      </c>
      <c r="Q165" t="str">
        <f t="shared" si="15"/>
        <v>V3</v>
      </c>
      <c r="R165">
        <f t="shared" si="16"/>
        <v>0</v>
      </c>
      <c r="S165" s="2">
        <f t="shared" si="17"/>
        <v>8.3136237639440128E-2</v>
      </c>
    </row>
    <row r="166" spans="1:19" x14ac:dyDescent="0.25">
      <c r="A166" t="s">
        <v>16</v>
      </c>
      <c r="B166">
        <v>13.78</v>
      </c>
      <c r="C166">
        <v>2.76</v>
      </c>
      <c r="D166">
        <v>2.2999999999999998</v>
      </c>
      <c r="E166">
        <v>22</v>
      </c>
      <c r="F166">
        <v>90</v>
      </c>
      <c r="G166">
        <v>1.35</v>
      </c>
      <c r="H166">
        <v>0.68</v>
      </c>
      <c r="I166">
        <v>0.41</v>
      </c>
      <c r="J166">
        <v>1.03</v>
      </c>
      <c r="K166">
        <v>9.58</v>
      </c>
      <c r="L166">
        <v>0.7</v>
      </c>
      <c r="M166">
        <v>1.68</v>
      </c>
      <c r="N166">
        <v>615</v>
      </c>
      <c r="O166">
        <f t="shared" si="13"/>
        <v>2</v>
      </c>
      <c r="P166">
        <f t="shared" si="14"/>
        <v>2.7174935163206868</v>
      </c>
      <c r="Q166" t="str">
        <f t="shared" si="15"/>
        <v>V3</v>
      </c>
      <c r="R166">
        <f t="shared" si="16"/>
        <v>0</v>
      </c>
      <c r="S166" s="2">
        <f t="shared" si="17"/>
        <v>2.1494017980543539E-2</v>
      </c>
    </row>
    <row r="167" spans="1:19" x14ac:dyDescent="0.25">
      <c r="A167" t="s">
        <v>16</v>
      </c>
      <c r="B167">
        <v>13.73</v>
      </c>
      <c r="C167">
        <v>4.3600000000000003</v>
      </c>
      <c r="D167">
        <v>2.2599999999999998</v>
      </c>
      <c r="E167">
        <v>22.5</v>
      </c>
      <c r="F167">
        <v>88</v>
      </c>
      <c r="G167">
        <v>1.28</v>
      </c>
      <c r="H167">
        <v>0.47</v>
      </c>
      <c r="I167">
        <v>0.52</v>
      </c>
      <c r="J167">
        <v>1.1499999999999999</v>
      </c>
      <c r="K167">
        <v>6.62</v>
      </c>
      <c r="L167">
        <v>0.78</v>
      </c>
      <c r="M167">
        <v>1.75</v>
      </c>
      <c r="N167">
        <v>520</v>
      </c>
      <c r="O167">
        <f t="shared" si="13"/>
        <v>2</v>
      </c>
      <c r="P167">
        <f t="shared" si="14"/>
        <v>2.6158985737474492</v>
      </c>
      <c r="Q167" t="str">
        <f t="shared" si="15"/>
        <v>V3</v>
      </c>
      <c r="R167">
        <f t="shared" si="16"/>
        <v>0</v>
      </c>
      <c r="S167" s="2">
        <f t="shared" si="17"/>
        <v>2.0262098235574876E-3</v>
      </c>
    </row>
    <row r="168" spans="1:19" x14ac:dyDescent="0.25">
      <c r="A168" t="s">
        <v>16</v>
      </c>
      <c r="B168">
        <v>13.45</v>
      </c>
      <c r="C168">
        <v>3.7</v>
      </c>
      <c r="D168">
        <v>2.6</v>
      </c>
      <c r="E168">
        <v>23</v>
      </c>
      <c r="F168">
        <v>111</v>
      </c>
      <c r="G168">
        <v>1.7</v>
      </c>
      <c r="H168">
        <v>0.92</v>
      </c>
      <c r="I168">
        <v>0.43</v>
      </c>
      <c r="J168">
        <v>1.46</v>
      </c>
      <c r="K168">
        <v>10.68</v>
      </c>
      <c r="L168">
        <v>0.85</v>
      </c>
      <c r="M168">
        <v>1.56</v>
      </c>
      <c r="N168">
        <v>695</v>
      </c>
      <c r="O168">
        <f t="shared" si="13"/>
        <v>2</v>
      </c>
      <c r="P168">
        <f t="shared" si="14"/>
        <v>2.7960922678918458</v>
      </c>
      <c r="Q168" t="str">
        <f t="shared" si="15"/>
        <v>V3</v>
      </c>
      <c r="R168">
        <f t="shared" si="16"/>
        <v>0</v>
      </c>
      <c r="S168" s="2">
        <f t="shared" si="17"/>
        <v>5.0718253484285152E-2</v>
      </c>
    </row>
    <row r="169" spans="1:19" x14ac:dyDescent="0.25">
      <c r="A169" t="s">
        <v>16</v>
      </c>
      <c r="B169">
        <v>12.82</v>
      </c>
      <c r="C169">
        <v>3.37</v>
      </c>
      <c r="D169">
        <v>2.2999999999999998</v>
      </c>
      <c r="E169">
        <v>19.5</v>
      </c>
      <c r="F169">
        <v>88</v>
      </c>
      <c r="G169">
        <v>1.48</v>
      </c>
      <c r="H169">
        <v>0.66</v>
      </c>
      <c r="I169">
        <v>0.4</v>
      </c>
      <c r="J169">
        <v>0.97</v>
      </c>
      <c r="K169">
        <v>10.26</v>
      </c>
      <c r="L169">
        <v>0.72</v>
      </c>
      <c r="M169">
        <v>1.75</v>
      </c>
      <c r="N169">
        <v>685</v>
      </c>
      <c r="O169">
        <f t="shared" si="13"/>
        <v>2</v>
      </c>
      <c r="P169">
        <f t="shared" si="14"/>
        <v>2.7591952832953313</v>
      </c>
      <c r="Q169" t="str">
        <f t="shared" si="15"/>
        <v>V3</v>
      </c>
      <c r="R169">
        <f t="shared" si="16"/>
        <v>0</v>
      </c>
      <c r="S169" s="2">
        <f t="shared" si="17"/>
        <v>3.5460712602314391E-2</v>
      </c>
    </row>
    <row r="170" spans="1:19" x14ac:dyDescent="0.25">
      <c r="A170" t="s">
        <v>16</v>
      </c>
      <c r="B170">
        <v>13.58</v>
      </c>
      <c r="C170">
        <v>2.58</v>
      </c>
      <c r="D170">
        <v>2.69</v>
      </c>
      <c r="E170">
        <v>24.5</v>
      </c>
      <c r="F170">
        <v>105</v>
      </c>
      <c r="G170">
        <v>1.55</v>
      </c>
      <c r="H170">
        <v>0.84</v>
      </c>
      <c r="I170">
        <v>0.39</v>
      </c>
      <c r="J170">
        <v>1.54</v>
      </c>
      <c r="K170">
        <v>8.66</v>
      </c>
      <c r="L170">
        <v>0.74</v>
      </c>
      <c r="M170">
        <v>1.8</v>
      </c>
      <c r="N170">
        <v>750</v>
      </c>
      <c r="O170">
        <f t="shared" si="13"/>
        <v>2</v>
      </c>
      <c r="P170">
        <f t="shared" si="14"/>
        <v>2.5760270214649563</v>
      </c>
      <c r="Q170" t="str">
        <f t="shared" si="15"/>
        <v>V3</v>
      </c>
      <c r="R170">
        <f t="shared" si="16"/>
        <v>0</v>
      </c>
      <c r="S170" s="2">
        <f t="shared" si="17"/>
        <v>2.6439014202649214E-5</v>
      </c>
    </row>
    <row r="171" spans="1:19" x14ac:dyDescent="0.25">
      <c r="A171" t="s">
        <v>16</v>
      </c>
      <c r="B171">
        <v>13.4</v>
      </c>
      <c r="C171">
        <v>4.5999999999999996</v>
      </c>
      <c r="D171">
        <v>2.86</v>
      </c>
      <c r="E171">
        <v>25</v>
      </c>
      <c r="F171">
        <v>112</v>
      </c>
      <c r="G171">
        <v>1.98</v>
      </c>
      <c r="H171">
        <v>0.96</v>
      </c>
      <c r="I171">
        <v>0.27</v>
      </c>
      <c r="J171">
        <v>1.1100000000000001</v>
      </c>
      <c r="K171">
        <v>8.5</v>
      </c>
      <c r="L171">
        <v>0.67</v>
      </c>
      <c r="M171">
        <v>1.92</v>
      </c>
      <c r="N171">
        <v>630</v>
      </c>
      <c r="O171">
        <f t="shared" si="13"/>
        <v>2</v>
      </c>
      <c r="P171">
        <f t="shared" si="14"/>
        <v>2.7589701021340112</v>
      </c>
      <c r="Q171" t="str">
        <f t="shared" si="15"/>
        <v>V3</v>
      </c>
      <c r="R171">
        <f t="shared" si="16"/>
        <v>0</v>
      </c>
      <c r="S171" s="2">
        <f t="shared" si="17"/>
        <v>3.5375955512327972E-2</v>
      </c>
    </row>
    <row r="172" spans="1:19" x14ac:dyDescent="0.25">
      <c r="A172" t="s">
        <v>16</v>
      </c>
      <c r="B172">
        <v>12.2</v>
      </c>
      <c r="C172">
        <v>3.03</v>
      </c>
      <c r="D172">
        <v>2.3199999999999998</v>
      </c>
      <c r="E172">
        <v>19</v>
      </c>
      <c r="F172">
        <v>96</v>
      </c>
      <c r="G172">
        <v>1.25</v>
      </c>
      <c r="H172">
        <v>0.49</v>
      </c>
      <c r="I172">
        <v>0.4</v>
      </c>
      <c r="J172">
        <v>0.73</v>
      </c>
      <c r="K172">
        <v>5.5</v>
      </c>
      <c r="L172">
        <v>0.66</v>
      </c>
      <c r="M172">
        <v>1.83</v>
      </c>
      <c r="N172">
        <v>510</v>
      </c>
      <c r="O172">
        <f t="shared" si="13"/>
        <v>2</v>
      </c>
      <c r="P172">
        <f t="shared" si="14"/>
        <v>2.4984770939785044</v>
      </c>
      <c r="Q172" t="str">
        <f t="shared" si="15"/>
        <v>V3</v>
      </c>
      <c r="R172">
        <f t="shared" si="16"/>
        <v>0</v>
      </c>
      <c r="S172" s="2">
        <f t="shared" si="17"/>
        <v>5.2429241541342786E-3</v>
      </c>
    </row>
    <row r="173" spans="1:19" x14ac:dyDescent="0.25">
      <c r="A173" t="s">
        <v>16</v>
      </c>
      <c r="B173">
        <v>12.77</v>
      </c>
      <c r="C173">
        <v>2.39</v>
      </c>
      <c r="D173">
        <v>2.2799999999999998</v>
      </c>
      <c r="E173">
        <v>19.5</v>
      </c>
      <c r="F173">
        <v>86</v>
      </c>
      <c r="G173">
        <v>1.39</v>
      </c>
      <c r="H173">
        <v>0.51</v>
      </c>
      <c r="I173">
        <v>0.48</v>
      </c>
      <c r="J173">
        <v>0.64</v>
      </c>
      <c r="K173">
        <v>9.8999989999999993</v>
      </c>
      <c r="L173">
        <v>0.56999999999999995</v>
      </c>
      <c r="M173">
        <v>1.63</v>
      </c>
      <c r="N173">
        <v>470</v>
      </c>
      <c r="O173">
        <f t="shared" si="13"/>
        <v>2</v>
      </c>
      <c r="P173">
        <f t="shared" si="14"/>
        <v>2.8861524683597697</v>
      </c>
      <c r="Q173" t="str">
        <f t="shared" si="15"/>
        <v>V3</v>
      </c>
      <c r="R173">
        <f t="shared" si="16"/>
        <v>0</v>
      </c>
      <c r="S173" s="2">
        <f t="shared" si="17"/>
        <v>9.9393492574189293E-2</v>
      </c>
    </row>
    <row r="174" spans="1:19" x14ac:dyDescent="0.25">
      <c r="A174" t="s">
        <v>16</v>
      </c>
      <c r="B174">
        <v>14.16</v>
      </c>
      <c r="C174">
        <v>2.5099999999999998</v>
      </c>
      <c r="D174">
        <v>2.48</v>
      </c>
      <c r="E174">
        <v>20</v>
      </c>
      <c r="F174">
        <v>91</v>
      </c>
      <c r="G174">
        <v>1.68</v>
      </c>
      <c r="H174">
        <v>0.7</v>
      </c>
      <c r="I174">
        <v>0.44</v>
      </c>
      <c r="J174">
        <v>1.24</v>
      </c>
      <c r="K174">
        <v>9.6999999999999993</v>
      </c>
      <c r="L174">
        <v>0.62</v>
      </c>
      <c r="M174">
        <v>1.71</v>
      </c>
      <c r="N174">
        <v>660</v>
      </c>
      <c r="O174">
        <f t="shared" si="13"/>
        <v>2</v>
      </c>
      <c r="P174">
        <f t="shared" si="14"/>
        <v>2.6265765276391182</v>
      </c>
      <c r="Q174" t="str">
        <f t="shared" si="15"/>
        <v>V3</v>
      </c>
      <c r="R174">
        <f t="shared" si="16"/>
        <v>0</v>
      </c>
      <c r="S174" s="2">
        <f t="shared" si="17"/>
        <v>3.1015314067031948E-3</v>
      </c>
    </row>
    <row r="175" spans="1:19" x14ac:dyDescent="0.25">
      <c r="A175" t="s">
        <v>16</v>
      </c>
      <c r="B175">
        <v>13.71</v>
      </c>
      <c r="C175">
        <v>5.65</v>
      </c>
      <c r="D175">
        <v>2.4500000000000002</v>
      </c>
      <c r="E175">
        <v>20.5</v>
      </c>
      <c r="F175">
        <v>95</v>
      </c>
      <c r="G175">
        <v>1.68</v>
      </c>
      <c r="H175">
        <v>0.61</v>
      </c>
      <c r="I175">
        <v>0.52</v>
      </c>
      <c r="J175">
        <v>1.06</v>
      </c>
      <c r="K175">
        <v>7.7</v>
      </c>
      <c r="L175">
        <v>0.64</v>
      </c>
      <c r="M175">
        <v>1.74</v>
      </c>
      <c r="N175">
        <v>740</v>
      </c>
      <c r="O175">
        <f t="shared" si="13"/>
        <v>2</v>
      </c>
      <c r="P175">
        <f t="shared" si="14"/>
        <v>2.5849595511835144</v>
      </c>
      <c r="Q175" t="str">
        <f t="shared" si="15"/>
        <v>V3</v>
      </c>
      <c r="R175">
        <f t="shared" si="16"/>
        <v>0</v>
      </c>
      <c r="S175" s="2">
        <f t="shared" si="17"/>
        <v>1.9808923958569111E-4</v>
      </c>
    </row>
    <row r="176" spans="1:19" x14ac:dyDescent="0.25">
      <c r="A176" t="s">
        <v>16</v>
      </c>
      <c r="B176">
        <v>13.4</v>
      </c>
      <c r="C176">
        <v>3.91</v>
      </c>
      <c r="D176">
        <v>2.48</v>
      </c>
      <c r="E176">
        <v>23</v>
      </c>
      <c r="F176">
        <v>102</v>
      </c>
      <c r="G176">
        <v>1.8</v>
      </c>
      <c r="H176">
        <v>0.75</v>
      </c>
      <c r="I176">
        <v>0.43</v>
      </c>
      <c r="J176">
        <v>1.41</v>
      </c>
      <c r="K176">
        <v>7.3</v>
      </c>
      <c r="L176">
        <v>0.7</v>
      </c>
      <c r="M176">
        <v>1.56</v>
      </c>
      <c r="N176">
        <v>750</v>
      </c>
      <c r="O176">
        <f t="shared" si="13"/>
        <v>2</v>
      </c>
      <c r="P176">
        <f t="shared" si="14"/>
        <v>2.6166848248824635</v>
      </c>
      <c r="Q176" t="str">
        <f t="shared" si="15"/>
        <v>V3</v>
      </c>
      <c r="R176">
        <f t="shared" si="16"/>
        <v>0</v>
      </c>
      <c r="S176" s="2">
        <f t="shared" si="17"/>
        <v>2.0976117517363473E-3</v>
      </c>
    </row>
    <row r="177" spans="1:19" x14ac:dyDescent="0.25">
      <c r="A177" t="s">
        <v>16</v>
      </c>
      <c r="B177">
        <v>13.27</v>
      </c>
      <c r="C177">
        <v>4.28</v>
      </c>
      <c r="D177">
        <v>2.2599999999999998</v>
      </c>
      <c r="E177">
        <v>20</v>
      </c>
      <c r="F177">
        <v>120</v>
      </c>
      <c r="G177">
        <v>1.59</v>
      </c>
      <c r="H177">
        <v>0.69</v>
      </c>
      <c r="I177">
        <v>0.43</v>
      </c>
      <c r="J177">
        <v>1.35</v>
      </c>
      <c r="K177">
        <v>10.199999999999999</v>
      </c>
      <c r="L177">
        <v>0.59</v>
      </c>
      <c r="M177">
        <v>1.56</v>
      </c>
      <c r="N177">
        <v>835</v>
      </c>
      <c r="O177">
        <f t="shared" si="13"/>
        <v>2</v>
      </c>
      <c r="P177">
        <f t="shared" si="14"/>
        <v>2.7514327442013551</v>
      </c>
      <c r="Q177" t="str">
        <f t="shared" si="15"/>
        <v>V3</v>
      </c>
      <c r="R177">
        <f t="shared" si="16"/>
        <v>0</v>
      </c>
      <c r="S177" s="2">
        <f t="shared" si="17"/>
        <v>3.2597439812781834E-2</v>
      </c>
    </row>
    <row r="178" spans="1:19" x14ac:dyDescent="0.25">
      <c r="A178" t="s">
        <v>16</v>
      </c>
      <c r="B178">
        <v>13.17</v>
      </c>
      <c r="C178">
        <v>2.59</v>
      </c>
      <c r="D178">
        <v>2.37</v>
      </c>
      <c r="E178">
        <v>20</v>
      </c>
      <c r="F178">
        <v>120</v>
      </c>
      <c r="G178">
        <v>1.65</v>
      </c>
      <c r="H178">
        <v>0.68</v>
      </c>
      <c r="I178">
        <v>0.53</v>
      </c>
      <c r="J178">
        <v>1.46</v>
      </c>
      <c r="K178">
        <v>9.3000000000000007</v>
      </c>
      <c r="L178">
        <v>0.6</v>
      </c>
      <c r="M178">
        <v>1.62</v>
      </c>
      <c r="N178">
        <v>840</v>
      </c>
      <c r="O178">
        <f t="shared" si="13"/>
        <v>2</v>
      </c>
      <c r="P178">
        <f t="shared" si="14"/>
        <v>2.570160425786884</v>
      </c>
      <c r="Q178" t="str">
        <f t="shared" si="15"/>
        <v>V3</v>
      </c>
      <c r="R178">
        <f t="shared" si="16"/>
        <v>0</v>
      </c>
      <c r="S178" s="2">
        <f t="shared" si="17"/>
        <v>5.2520093704023213E-7</v>
      </c>
    </row>
    <row r="179" spans="1:19" x14ac:dyDescent="0.25">
      <c r="A179" t="s">
        <v>16</v>
      </c>
      <c r="B179">
        <v>14.13</v>
      </c>
      <c r="C179">
        <v>4.0999999999999996</v>
      </c>
      <c r="D179">
        <v>2.74</v>
      </c>
      <c r="E179">
        <v>24.5</v>
      </c>
      <c r="F179">
        <v>96</v>
      </c>
      <c r="G179">
        <v>2.0499999999999998</v>
      </c>
      <c r="H179">
        <v>0.76</v>
      </c>
      <c r="I179">
        <v>0.56000000000000005</v>
      </c>
      <c r="J179">
        <v>1.35</v>
      </c>
      <c r="K179">
        <v>9.1999999999999993</v>
      </c>
      <c r="L179">
        <v>0.61</v>
      </c>
      <c r="M179">
        <v>1.6</v>
      </c>
      <c r="N179">
        <v>560</v>
      </c>
      <c r="O179">
        <f t="shared" si="13"/>
        <v>2</v>
      </c>
      <c r="P179">
        <f t="shared" si="14"/>
        <v>2.8592777805911349</v>
      </c>
      <c r="Q179" t="str">
        <f t="shared" si="15"/>
        <v>V3</v>
      </c>
      <c r="R179">
        <f t="shared" si="16"/>
        <v>0</v>
      </c>
      <c r="S179" s="2">
        <f t="shared" si="17"/>
        <v>8.3170319028512116E-2</v>
      </c>
    </row>
  </sheetData>
  <mergeCells count="2">
    <mergeCell ref="U34:V34"/>
    <mergeCell ref="U46:AH46"/>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806E97-D841-4138-B331-5F0B899E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LDA-before_solveUsed</vt:lpstr>
      <vt:lpstr>LDA-after_solveUsed</vt:lpstr>
      <vt:lpstr>SolverIssueAndSolution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2023-08-06T22:53:46Z</dcterms:modified>
</cp:coreProperties>
</file>