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\"/>
    </mc:Choice>
  </mc:AlternateContent>
  <bookViews>
    <workbookView xWindow="-120" yWindow="-120" windowWidth="20730" windowHeight="11160"/>
  </bookViews>
  <sheets>
    <sheet name="hierarchicalClustering" sheetId="1" r:id="rId1"/>
    <sheet name="step-2" sheetId="2" r:id="rId2"/>
    <sheet name="step-3" sheetId="3" r:id="rId3"/>
    <sheet name="step-4" sheetId="4" r:id="rId4"/>
    <sheet name="step-5" sheetId="5" r:id="rId5"/>
    <sheet name="step-6" sheetId="7" r:id="rId6"/>
    <sheet name="step-7" sheetId="8" r:id="rId7"/>
    <sheet name="step-8" sheetId="9" r:id="rId8"/>
    <sheet name="step-9" sheetId="10" r:id="rId9"/>
    <sheet name="step-10" sheetId="11" r:id="rId10"/>
    <sheet name="sorted" sheetId="1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2" l="1"/>
  <c r="J23" i="12"/>
  <c r="I23" i="12"/>
  <c r="H23" i="12"/>
  <c r="G23" i="12"/>
  <c r="F23" i="12"/>
  <c r="E23" i="12"/>
  <c r="D23" i="12"/>
  <c r="C23" i="12"/>
  <c r="B23" i="12"/>
  <c r="K22" i="12"/>
  <c r="J22" i="12"/>
  <c r="I22" i="12"/>
  <c r="H22" i="12"/>
  <c r="G22" i="12"/>
  <c r="F22" i="12"/>
  <c r="E22" i="12"/>
  <c r="D22" i="12"/>
  <c r="C22" i="12"/>
  <c r="B22" i="12"/>
  <c r="K21" i="12"/>
  <c r="J21" i="12"/>
  <c r="I21" i="12"/>
  <c r="H21" i="12"/>
  <c r="G21" i="12"/>
  <c r="F21" i="12"/>
  <c r="E21" i="12"/>
  <c r="D21" i="12"/>
  <c r="C21" i="12"/>
  <c r="B21" i="12"/>
  <c r="K20" i="12"/>
  <c r="J20" i="12"/>
  <c r="I20" i="12"/>
  <c r="H20" i="12"/>
  <c r="G20" i="12"/>
  <c r="F20" i="12"/>
  <c r="E20" i="12"/>
  <c r="D20" i="12"/>
  <c r="C20" i="12"/>
  <c r="B20" i="12"/>
  <c r="K19" i="12"/>
  <c r="J19" i="12"/>
  <c r="I19" i="12"/>
  <c r="H19" i="12"/>
  <c r="G19" i="12"/>
  <c r="F19" i="12"/>
  <c r="E19" i="12"/>
  <c r="D19" i="12"/>
  <c r="C19" i="12"/>
  <c r="B19" i="12"/>
  <c r="K18" i="12"/>
  <c r="J18" i="12"/>
  <c r="I18" i="12"/>
  <c r="H18" i="12"/>
  <c r="G18" i="12"/>
  <c r="F18" i="12"/>
  <c r="E18" i="12"/>
  <c r="D18" i="12"/>
  <c r="C18" i="12"/>
  <c r="B18" i="12"/>
  <c r="K17" i="12"/>
  <c r="J17" i="12"/>
  <c r="I17" i="12"/>
  <c r="H17" i="12"/>
  <c r="G17" i="12"/>
  <c r="F17" i="12"/>
  <c r="E17" i="12"/>
  <c r="D17" i="12"/>
  <c r="C17" i="12"/>
  <c r="B17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Q14" i="12"/>
  <c r="P14" i="12"/>
  <c r="O14" i="12"/>
  <c r="N14" i="12"/>
  <c r="K14" i="12"/>
  <c r="J14" i="12"/>
  <c r="I14" i="12"/>
  <c r="H14" i="12"/>
  <c r="G14" i="12"/>
  <c r="F14" i="12"/>
  <c r="E14" i="12"/>
  <c r="D14" i="12"/>
  <c r="C14" i="12"/>
  <c r="B14" i="12"/>
  <c r="O14" i="11"/>
  <c r="P14" i="11"/>
  <c r="Q14" i="11"/>
  <c r="N14" i="11"/>
  <c r="K23" i="11"/>
  <c r="J23" i="11"/>
  <c r="I23" i="11"/>
  <c r="H23" i="11"/>
  <c r="G23" i="11"/>
  <c r="F23" i="11"/>
  <c r="E23" i="11"/>
  <c r="D23" i="11"/>
  <c r="C23" i="11"/>
  <c r="B23" i="11"/>
  <c r="K22" i="11"/>
  <c r="J22" i="11"/>
  <c r="I22" i="11"/>
  <c r="H22" i="11"/>
  <c r="G22" i="11"/>
  <c r="F22" i="11"/>
  <c r="E22" i="11"/>
  <c r="D22" i="11"/>
  <c r="C22" i="11"/>
  <c r="B22" i="11"/>
  <c r="K21" i="11"/>
  <c r="J21" i="11"/>
  <c r="I21" i="11"/>
  <c r="H21" i="11"/>
  <c r="G21" i="11"/>
  <c r="F21" i="11"/>
  <c r="E21" i="11"/>
  <c r="D21" i="11"/>
  <c r="C21" i="11"/>
  <c r="B21" i="11"/>
  <c r="K20" i="11"/>
  <c r="J20" i="11"/>
  <c r="I20" i="11"/>
  <c r="H20" i="11"/>
  <c r="G20" i="11"/>
  <c r="F20" i="11"/>
  <c r="E20" i="11"/>
  <c r="D20" i="11"/>
  <c r="C20" i="11"/>
  <c r="B20" i="11"/>
  <c r="K19" i="11"/>
  <c r="J19" i="11"/>
  <c r="I19" i="11"/>
  <c r="H19" i="11"/>
  <c r="G19" i="11"/>
  <c r="F19" i="11"/>
  <c r="E19" i="11"/>
  <c r="D19" i="11"/>
  <c r="C19" i="11"/>
  <c r="B19" i="11"/>
  <c r="K18" i="11"/>
  <c r="J18" i="11"/>
  <c r="I18" i="11"/>
  <c r="H18" i="11"/>
  <c r="G18" i="11"/>
  <c r="F18" i="11"/>
  <c r="E18" i="11"/>
  <c r="D18" i="11"/>
  <c r="C18" i="11"/>
  <c r="B18" i="11"/>
  <c r="K17" i="11"/>
  <c r="J17" i="11"/>
  <c r="I17" i="11"/>
  <c r="H17" i="11"/>
  <c r="G17" i="11"/>
  <c r="F17" i="11"/>
  <c r="E17" i="11"/>
  <c r="D17" i="11"/>
  <c r="C17" i="11"/>
  <c r="B17" i="11"/>
  <c r="K16" i="11"/>
  <c r="J16" i="11"/>
  <c r="I16" i="11"/>
  <c r="H16" i="11"/>
  <c r="G16" i="11"/>
  <c r="F16" i="11"/>
  <c r="E16" i="11"/>
  <c r="D16" i="11"/>
  <c r="C16" i="11"/>
  <c r="B16" i="11"/>
  <c r="K15" i="11"/>
  <c r="J15" i="11"/>
  <c r="I15" i="11"/>
  <c r="H15" i="11"/>
  <c r="G15" i="11"/>
  <c r="F15" i="11"/>
  <c r="E15" i="11"/>
  <c r="D15" i="11"/>
  <c r="C15" i="11"/>
  <c r="B15" i="11"/>
  <c r="K14" i="11"/>
  <c r="J14" i="11"/>
  <c r="I14" i="11"/>
  <c r="H14" i="11"/>
  <c r="G14" i="11"/>
  <c r="F14" i="11"/>
  <c r="E14" i="11"/>
  <c r="D14" i="11"/>
  <c r="C14" i="11"/>
  <c r="B14" i="11"/>
  <c r="N14" i="10"/>
  <c r="O14" i="10"/>
  <c r="P14" i="10"/>
  <c r="Q1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O14" i="9"/>
  <c r="P14" i="9"/>
  <c r="Q14" i="9"/>
  <c r="N14" i="9"/>
  <c r="K23" i="9"/>
  <c r="J23" i="9"/>
  <c r="I23" i="9"/>
  <c r="H23" i="9"/>
  <c r="G23" i="9"/>
  <c r="F23" i="9"/>
  <c r="E23" i="9"/>
  <c r="D23" i="9"/>
  <c r="C23" i="9"/>
  <c r="B23" i="9"/>
  <c r="K22" i="9"/>
  <c r="J22" i="9"/>
  <c r="I22" i="9"/>
  <c r="H22" i="9"/>
  <c r="G22" i="9"/>
  <c r="F22" i="9"/>
  <c r="E22" i="9"/>
  <c r="D22" i="9"/>
  <c r="C22" i="9"/>
  <c r="B22" i="9"/>
  <c r="K21" i="9"/>
  <c r="J21" i="9"/>
  <c r="I21" i="9"/>
  <c r="H21" i="9"/>
  <c r="G21" i="9"/>
  <c r="F21" i="9"/>
  <c r="E21" i="9"/>
  <c r="D21" i="9"/>
  <c r="C21" i="9"/>
  <c r="B21" i="9"/>
  <c r="K20" i="9"/>
  <c r="J20" i="9"/>
  <c r="I20" i="9"/>
  <c r="H20" i="9"/>
  <c r="G20" i="9"/>
  <c r="F20" i="9"/>
  <c r="E20" i="9"/>
  <c r="D20" i="9"/>
  <c r="C20" i="9"/>
  <c r="B20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O14" i="8"/>
  <c r="P14" i="8"/>
  <c r="Q14" i="8"/>
  <c r="N1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O14" i="7"/>
  <c r="P14" i="7"/>
  <c r="Q14" i="7"/>
  <c r="N14" i="7"/>
  <c r="O14" i="5"/>
  <c r="P14" i="5"/>
  <c r="Q14" i="5"/>
  <c r="N14" i="5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L23" i="12" l="1"/>
  <c r="L22" i="12"/>
  <c r="L19" i="12"/>
  <c r="L21" i="12"/>
  <c r="L14" i="12"/>
  <c r="L18" i="12"/>
  <c r="L16" i="12"/>
  <c r="L17" i="12"/>
  <c r="L20" i="12"/>
  <c r="L15" i="12"/>
  <c r="L23" i="11"/>
  <c r="L15" i="11"/>
  <c r="L14" i="11"/>
  <c r="L18" i="11"/>
  <c r="L21" i="11"/>
  <c r="L16" i="11"/>
  <c r="L19" i="11"/>
  <c r="L22" i="11"/>
  <c r="L17" i="11"/>
  <c r="L20" i="11"/>
  <c r="L20" i="10"/>
  <c r="L15" i="10"/>
  <c r="L23" i="10"/>
  <c r="L14" i="10"/>
  <c r="L18" i="10"/>
  <c r="L21" i="10"/>
  <c r="L16" i="10"/>
  <c r="L19" i="10"/>
  <c r="L22" i="10"/>
  <c r="L17" i="10"/>
  <c r="L23" i="9"/>
  <c r="L21" i="9"/>
  <c r="L17" i="9"/>
  <c r="L14" i="9"/>
  <c r="L18" i="9"/>
  <c r="L16" i="9"/>
  <c r="L19" i="9"/>
  <c r="L22" i="9"/>
  <c r="L20" i="9"/>
  <c r="L15" i="9"/>
  <c r="L17" i="8"/>
  <c r="L20" i="8"/>
  <c r="L15" i="8"/>
  <c r="L23" i="8"/>
  <c r="L14" i="8"/>
  <c r="L18" i="8"/>
  <c r="L21" i="8"/>
  <c r="L16" i="8"/>
  <c r="L19" i="8"/>
  <c r="L22" i="8"/>
  <c r="L20" i="7"/>
  <c r="L15" i="7"/>
  <c r="L23" i="7"/>
  <c r="L14" i="7"/>
  <c r="L18" i="7"/>
  <c r="L21" i="7"/>
  <c r="L16" i="7"/>
  <c r="L19" i="7"/>
  <c r="L22" i="7"/>
  <c r="L17" i="7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O14" i="4"/>
  <c r="P14" i="4"/>
  <c r="Q14" i="4"/>
  <c r="N1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O14" i="3"/>
  <c r="P14" i="3"/>
  <c r="Q14" i="3"/>
  <c r="N1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O14" i="2"/>
  <c r="P14" i="2"/>
  <c r="Q14" i="2"/>
  <c r="N1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L15" i="1"/>
  <c r="L16" i="1"/>
  <c r="L17" i="1"/>
  <c r="L18" i="1"/>
  <c r="L19" i="1"/>
  <c r="L20" i="1"/>
  <c r="L21" i="1"/>
  <c r="L22" i="1"/>
  <c r="L23" i="1"/>
  <c r="L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C14" i="1"/>
  <c r="D14" i="1"/>
  <c r="E14" i="1"/>
  <c r="F14" i="1"/>
  <c r="G14" i="1"/>
  <c r="H14" i="1"/>
  <c r="I14" i="1"/>
  <c r="J14" i="1"/>
  <c r="K14" i="1"/>
  <c r="B14" i="1"/>
  <c r="L23" i="5" l="1"/>
  <c r="L14" i="5"/>
  <c r="L18" i="5"/>
  <c r="L21" i="5"/>
  <c r="L16" i="5"/>
  <c r="L19" i="5"/>
  <c r="L17" i="5"/>
  <c r="L22" i="5"/>
  <c r="L20" i="5"/>
  <c r="L15" i="5"/>
  <c r="L23" i="4"/>
  <c r="L22" i="4"/>
  <c r="L14" i="4"/>
  <c r="L18" i="4"/>
  <c r="L21" i="4"/>
  <c r="L16" i="4"/>
  <c r="L19" i="4"/>
  <c r="L17" i="4"/>
  <c r="L20" i="4"/>
  <c r="L15" i="4"/>
  <c r="L20" i="3"/>
  <c r="L19" i="3"/>
  <c r="L23" i="3"/>
  <c r="L18" i="3"/>
  <c r="L21" i="3"/>
  <c r="L15" i="3"/>
  <c r="L14" i="3"/>
  <c r="L16" i="3"/>
  <c r="L22" i="3"/>
  <c r="L17" i="3"/>
  <c r="L23" i="2"/>
  <c r="L15" i="2"/>
  <c r="L18" i="2"/>
  <c r="L21" i="2"/>
  <c r="L16" i="2"/>
  <c r="L19" i="2"/>
  <c r="L22" i="2"/>
  <c r="L14" i="2"/>
  <c r="L17" i="2"/>
  <c r="L20" i="2"/>
</calcChain>
</file>

<file path=xl/sharedStrings.xml><?xml version="1.0" encoding="utf-8"?>
<sst xmlns="http://schemas.openxmlformats.org/spreadsheetml/2006/main" count="286" uniqueCount="26">
  <si>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</si>
  <si>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</si>
  <si>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</si>
  <si>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</si>
  <si>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</si>
  <si>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</si>
  <si>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</si>
  <si>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</si>
  <si>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</si>
  <si>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</si>
  <si>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</si>
  <si>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</si>
  <si>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</si>
  <si>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</si>
  <si>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Country</t>
  </si>
  <si>
    <t>Fixed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</si>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</sst>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name val="Courier New"/>
      <family val="3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0" fillId="0" borderId="0" xfId="0" applyFont="1" applyFill="1" applyBorder="1"/>
    <xf numFmtId="0" fontId="18" fillId="0" borderId="0" xfId="0" applyFont="1" applyAlignment="1">
      <alignment vertical="center"/>
    </xf>
    <xf numFmtId="0" fontId="19" fillId="0" borderId="0" xfId="0" applyFont="1"/>
    <xf numFmtId="0" fontId="0" fillId="0" borderId="0" xfId="0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O13" sqref="O13"/>
    </sheetView>
  </sheetViews>
  <sheetFormatPr defaultRowHeight="15" x14ac:dyDescent="0.25"/>
  <sheetData>
    <row r="1" spans="1:16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6" x14ac:dyDescent="0.25">
      <c r="A2" s="2">
        <v>1</v>
      </c>
      <c r="B2" t="s">
        <v>4</v>
      </c>
      <c r="C2">
        <v>12</v>
      </c>
      <c r="D2">
        <v>193</v>
      </c>
      <c r="E2">
        <v>51</v>
      </c>
      <c r="F2">
        <v>21</v>
      </c>
      <c r="G2">
        <v>11</v>
      </c>
    </row>
    <row r="3" spans="1:16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</row>
    <row r="4" spans="1:16" x14ac:dyDescent="0.25">
      <c r="A4" s="2">
        <v>3</v>
      </c>
      <c r="B4" t="s">
        <v>6</v>
      </c>
      <c r="C4">
        <v>6</v>
      </c>
      <c r="D4">
        <v>226</v>
      </c>
      <c r="E4">
        <v>72</v>
      </c>
      <c r="F4">
        <v>30</v>
      </c>
      <c r="G4">
        <v>13</v>
      </c>
    </row>
    <row r="5" spans="1:16" x14ac:dyDescent="0.25">
      <c r="A5" s="2">
        <v>4</v>
      </c>
      <c r="B5" t="s">
        <v>7</v>
      </c>
      <c r="C5">
        <v>8</v>
      </c>
      <c r="D5">
        <v>177</v>
      </c>
      <c r="E5">
        <v>50</v>
      </c>
      <c r="F5">
        <v>17</v>
      </c>
      <c r="G5">
        <v>14</v>
      </c>
    </row>
    <row r="6" spans="1:16" x14ac:dyDescent="0.25">
      <c r="A6" s="2">
        <v>5</v>
      </c>
      <c r="B6" t="s">
        <v>8</v>
      </c>
      <c r="C6">
        <v>7</v>
      </c>
      <c r="D6">
        <v>235</v>
      </c>
      <c r="E6">
        <v>86</v>
      </c>
      <c r="F6">
        <v>39</v>
      </c>
      <c r="G6">
        <v>15</v>
      </c>
    </row>
    <row r="7" spans="1:16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</row>
    <row r="8" spans="1:16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</row>
    <row r="9" spans="1:16" x14ac:dyDescent="0.25">
      <c r="A9" s="2">
        <v>8</v>
      </c>
      <c r="B9" t="s">
        <v>11</v>
      </c>
      <c r="C9">
        <v>4</v>
      </c>
      <c r="D9">
        <v>198</v>
      </c>
      <c r="E9">
        <v>70</v>
      </c>
      <c r="F9">
        <v>15</v>
      </c>
      <c r="G9">
        <v>18</v>
      </c>
    </row>
    <row r="10" spans="1:16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</row>
    <row r="11" spans="1:16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</row>
    <row r="13" spans="1:16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6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37.881393849751625</v>
      </c>
      <c r="D14" s="5">
        <f t="shared" si="0"/>
        <v>40.583247775406051</v>
      </c>
      <c r="E14" s="5">
        <f t="shared" si="0"/>
        <v>17</v>
      </c>
      <c r="F14" s="5">
        <f t="shared" si="0"/>
        <v>57.77542730261716</v>
      </c>
      <c r="G14" s="5">
        <f t="shared" si="0"/>
        <v>39.534794801541594</v>
      </c>
      <c r="H14" s="5">
        <f t="shared" si="0"/>
        <v>160.87262041752163</v>
      </c>
      <c r="I14" s="5">
        <f t="shared" si="0"/>
        <v>22.045407685048602</v>
      </c>
      <c r="J14" s="5">
        <f t="shared" si="0"/>
        <v>70.476946585390607</v>
      </c>
      <c r="K14" s="5">
        <f t="shared" si="0"/>
        <v>57.166423711825807</v>
      </c>
      <c r="L14" s="6">
        <f>MATCH(MIN($B$14:$K$23),B14:K14,0)</f>
        <v>4</v>
      </c>
    </row>
    <row r="15" spans="1:16" x14ac:dyDescent="0.25">
      <c r="A15" s="4">
        <v>2</v>
      </c>
      <c r="B15" s="5">
        <f t="shared" ref="B15:K15" si="1">IFERROR(IF($A15=B$13,1000000, SQRT(SUMXMY2($C3:$F3,INDEX($C$2:$F$11,B$13,0)))),1000000)</f>
        <v>37.881393849751625</v>
      </c>
      <c r="C15" s="5">
        <f t="shared" si="1"/>
        <v>1000000</v>
      </c>
      <c r="D15" s="5">
        <f t="shared" si="1"/>
        <v>35.468295701936398</v>
      </c>
      <c r="E15" s="5">
        <f t="shared" si="1"/>
        <v>52.649786324352732</v>
      </c>
      <c r="F15" s="5">
        <f t="shared" si="1"/>
        <v>48.897852713590602</v>
      </c>
      <c r="G15" s="5">
        <f t="shared" si="1"/>
        <v>65.31462317123173</v>
      </c>
      <c r="H15" s="5">
        <f t="shared" si="1"/>
        <v>193.83240183209824</v>
      </c>
      <c r="I15" s="5">
        <f t="shared" si="1"/>
        <v>47.864391775097282</v>
      </c>
      <c r="J15" s="5">
        <f t="shared" si="1"/>
        <v>52.478567053607705</v>
      </c>
      <c r="K15" s="5">
        <f t="shared" si="1"/>
        <v>89.022469073824283</v>
      </c>
      <c r="L15" s="6" t="e">
        <f t="shared" ref="L15:L23" si="2">MATCH(MIN($B$14:$K$23),B15:K15,0)</f>
        <v>#N/A</v>
      </c>
    </row>
    <row r="16" spans="1:16" x14ac:dyDescent="0.25">
      <c r="A16" s="4">
        <v>3</v>
      </c>
      <c r="B16" s="5">
        <f t="shared" ref="B16:K16" si="3">IFERROR(IF($A16=B$13,1000000, SQRT(SUMXMY2($C4:$F4,INDEX($C$2:$F$11,B$13,0)))),1000000)</f>
        <v>40.583247775406051</v>
      </c>
      <c r="C16" s="5">
        <f t="shared" si="3"/>
        <v>35.468295701936398</v>
      </c>
      <c r="D16" s="5">
        <f t="shared" si="3"/>
        <v>1000000</v>
      </c>
      <c r="E16" s="5">
        <f t="shared" si="3"/>
        <v>55.299186250793966</v>
      </c>
      <c r="F16" s="5">
        <f t="shared" si="3"/>
        <v>18.947295321496416</v>
      </c>
      <c r="G16" s="5">
        <f t="shared" si="3"/>
        <v>56.762663785273503</v>
      </c>
      <c r="H16" s="5">
        <f t="shared" si="3"/>
        <v>192.49675321937252</v>
      </c>
      <c r="I16" s="5">
        <f t="shared" si="3"/>
        <v>31.89043743820395</v>
      </c>
      <c r="J16" s="5">
        <f t="shared" si="3"/>
        <v>33.793490497431605</v>
      </c>
      <c r="K16" s="5">
        <f t="shared" si="3"/>
        <v>92.827797560859963</v>
      </c>
      <c r="L16" s="6" t="e">
        <f t="shared" si="2"/>
        <v>#N/A</v>
      </c>
    </row>
    <row r="17" spans="1:12" x14ac:dyDescent="0.25">
      <c r="A17" s="4">
        <v>4</v>
      </c>
      <c r="B17" s="5">
        <f t="shared" ref="B17:K17" si="4">IFERROR(IF($A17=B$13,1000000, SQRT(SUMXMY2($C5:$F5,INDEX($C$2:$F$11,B$13,0)))),1000000)</f>
        <v>17</v>
      </c>
      <c r="C17" s="5">
        <f t="shared" si="4"/>
        <v>52.649786324352732</v>
      </c>
      <c r="D17" s="5">
        <f t="shared" si="4"/>
        <v>55.299186250793966</v>
      </c>
      <c r="E17" s="5">
        <f t="shared" si="4"/>
        <v>1000000</v>
      </c>
      <c r="F17" s="5">
        <f t="shared" si="4"/>
        <v>71.728655361717188</v>
      </c>
      <c r="G17" s="5">
        <f t="shared" si="4"/>
        <v>35.242020373412188</v>
      </c>
      <c r="H17" s="5">
        <f t="shared" si="4"/>
        <v>144.75151121836345</v>
      </c>
      <c r="I17" s="5">
        <f t="shared" si="4"/>
        <v>29.34280150224242</v>
      </c>
      <c r="J17" s="5">
        <f t="shared" si="4"/>
        <v>86.567892431316594</v>
      </c>
      <c r="K17" s="5">
        <f t="shared" si="4"/>
        <v>42.225584661434823</v>
      </c>
      <c r="L17" s="6">
        <f t="shared" si="2"/>
        <v>1</v>
      </c>
    </row>
    <row r="18" spans="1:12" x14ac:dyDescent="0.25">
      <c r="A18" s="4">
        <v>5</v>
      </c>
      <c r="B18" s="5">
        <f t="shared" ref="B18:K18" si="5">IFERROR(IF($A18=B$13,1000000, SQRT(SUMXMY2($C6:$F6,INDEX($C$2:$F$11,B$13,0)))),1000000)</f>
        <v>57.77542730261716</v>
      </c>
      <c r="C18" s="5">
        <f t="shared" si="5"/>
        <v>48.897852713590602</v>
      </c>
      <c r="D18" s="5">
        <f t="shared" si="5"/>
        <v>18.947295321496416</v>
      </c>
      <c r="E18" s="5">
        <f t="shared" si="5"/>
        <v>71.728655361717188</v>
      </c>
      <c r="F18" s="5">
        <f t="shared" si="5"/>
        <v>1000000</v>
      </c>
      <c r="G18" s="5">
        <f t="shared" si="5"/>
        <v>65.551506466289538</v>
      </c>
      <c r="H18" s="5">
        <f t="shared" si="5"/>
        <v>202.96305082452815</v>
      </c>
      <c r="I18" s="5">
        <f t="shared" si="5"/>
        <v>47.010637094172637</v>
      </c>
      <c r="J18" s="5">
        <f t="shared" si="5"/>
        <v>28.930952282978865</v>
      </c>
      <c r="K18" s="5">
        <f t="shared" si="5"/>
        <v>106.04715932074748</v>
      </c>
      <c r="L18" s="6" t="e">
        <f t="shared" si="2"/>
        <v>#N/A</v>
      </c>
    </row>
    <row r="19" spans="1:12" x14ac:dyDescent="0.25">
      <c r="A19" s="4">
        <v>6</v>
      </c>
      <c r="B19" s="5">
        <f t="shared" ref="B19:K19" si="6">IFERROR(IF($A19=B$13,1000000, SQRT(SUMXMY2($C7:$F7,INDEX($C$2:$F$11,B$13,0)))),1000000)</f>
        <v>39.534794801541594</v>
      </c>
      <c r="C19" s="5">
        <f t="shared" si="6"/>
        <v>65.31462317123173</v>
      </c>
      <c r="D19" s="5">
        <f t="shared" si="6"/>
        <v>56.762663785273503</v>
      </c>
      <c r="E19" s="5">
        <f t="shared" si="6"/>
        <v>35.242020373412188</v>
      </c>
      <c r="F19" s="5">
        <f t="shared" si="6"/>
        <v>65.551506466289538</v>
      </c>
      <c r="G19" s="5">
        <f t="shared" si="6"/>
        <v>1000000</v>
      </c>
      <c r="H19" s="5">
        <f t="shared" si="6"/>
        <v>138.41603953299631</v>
      </c>
      <c r="I19" s="5">
        <f t="shared" si="6"/>
        <v>36.510272527057367</v>
      </c>
      <c r="J19" s="5">
        <f t="shared" si="6"/>
        <v>89.721792224631798</v>
      </c>
      <c r="K19" s="5">
        <f t="shared" si="6"/>
        <v>45.836666545463359</v>
      </c>
      <c r="L19" s="6" t="e">
        <f t="shared" si="2"/>
        <v>#N/A</v>
      </c>
    </row>
    <row r="20" spans="1:12" x14ac:dyDescent="0.25">
      <c r="A20" s="4">
        <v>7</v>
      </c>
      <c r="B20" s="5">
        <f t="shared" ref="B20:K20" si="7">IFERROR(IF($A20=B$13,1000000, SQRT(SUMXMY2($C8:$F8,INDEX($C$2:$F$11,B$13,0)))),1000000)</f>
        <v>160.87262041752163</v>
      </c>
      <c r="C20" s="5">
        <f t="shared" si="7"/>
        <v>193.83240183209824</v>
      </c>
      <c r="D20" s="5">
        <f t="shared" si="7"/>
        <v>192.49675321937252</v>
      </c>
      <c r="E20" s="5">
        <f t="shared" si="7"/>
        <v>144.75151121836345</v>
      </c>
      <c r="F20" s="5">
        <f t="shared" si="7"/>
        <v>202.96305082452815</v>
      </c>
      <c r="G20" s="5">
        <f t="shared" si="7"/>
        <v>138.41603953299631</v>
      </c>
      <c r="H20" s="5">
        <f t="shared" si="7"/>
        <v>1000000</v>
      </c>
      <c r="I20" s="5">
        <f t="shared" si="7"/>
        <v>163.32176829804411</v>
      </c>
      <c r="J20" s="5">
        <f t="shared" si="7"/>
        <v>225.55487137279923</v>
      </c>
      <c r="K20" s="5">
        <f t="shared" si="7"/>
        <v>106.03772913449251</v>
      </c>
      <c r="L20" s="6" t="e">
        <f t="shared" si="2"/>
        <v>#N/A</v>
      </c>
    </row>
    <row r="21" spans="1:12" x14ac:dyDescent="0.25">
      <c r="A21" s="4">
        <v>8</v>
      </c>
      <c r="B21" s="5">
        <f t="shared" ref="B21:K21" si="8">IFERROR(IF($A21=B$13,1000000, SQRT(SUMXMY2($C9:$F9,INDEX($C$2:$F$11,B$13,0)))),1000000)</f>
        <v>22.045407685048602</v>
      </c>
      <c r="C21" s="5">
        <f t="shared" si="8"/>
        <v>47.864391775097282</v>
      </c>
      <c r="D21" s="5">
        <f t="shared" si="8"/>
        <v>31.89043743820395</v>
      </c>
      <c r="E21" s="5">
        <f t="shared" si="8"/>
        <v>29.34280150224242</v>
      </c>
      <c r="F21" s="5">
        <f t="shared" si="8"/>
        <v>47.010637094172637</v>
      </c>
      <c r="G21" s="5">
        <f t="shared" si="8"/>
        <v>36.510272527057367</v>
      </c>
      <c r="H21" s="5">
        <f t="shared" si="8"/>
        <v>163.32176829804411</v>
      </c>
      <c r="I21" s="5">
        <f t="shared" si="8"/>
        <v>1000000</v>
      </c>
      <c r="J21" s="5">
        <f t="shared" si="8"/>
        <v>63.584589327918131</v>
      </c>
      <c r="K21" s="5">
        <f t="shared" si="8"/>
        <v>66.105975524153635</v>
      </c>
      <c r="L21" s="6" t="e">
        <f t="shared" si="2"/>
        <v>#N/A</v>
      </c>
    </row>
    <row r="22" spans="1:12" x14ac:dyDescent="0.25">
      <c r="A22" s="4">
        <v>9</v>
      </c>
      <c r="B22" s="5">
        <f t="shared" ref="B22:K22" si="9">IFERROR(IF($A22=B$13,1000000, SQRT(SUMXMY2($C10:$F10,INDEX($C$2:$F$11,B$13,0)))),1000000)</f>
        <v>70.476946585390607</v>
      </c>
      <c r="C22" s="5">
        <f t="shared" si="9"/>
        <v>52.478567053607705</v>
      </c>
      <c r="D22" s="5">
        <f t="shared" si="9"/>
        <v>33.793490497431605</v>
      </c>
      <c r="E22" s="5">
        <f t="shared" si="9"/>
        <v>86.567892431316594</v>
      </c>
      <c r="F22" s="5">
        <f t="shared" si="9"/>
        <v>28.930952282978865</v>
      </c>
      <c r="G22" s="5">
        <f t="shared" si="9"/>
        <v>89.721792224631798</v>
      </c>
      <c r="H22" s="5">
        <f t="shared" si="9"/>
        <v>225.55487137279923</v>
      </c>
      <c r="I22" s="5">
        <f t="shared" si="9"/>
        <v>63.584589327918131</v>
      </c>
      <c r="J22" s="5">
        <f t="shared" si="9"/>
        <v>1000000</v>
      </c>
      <c r="K22" s="5">
        <f t="shared" si="9"/>
        <v>125.1119498689074</v>
      </c>
      <c r="L22" s="6" t="e">
        <f t="shared" si="2"/>
        <v>#N/A</v>
      </c>
    </row>
    <row r="23" spans="1:12" x14ac:dyDescent="0.25">
      <c r="A23" s="4">
        <v>10</v>
      </c>
      <c r="B23" s="5">
        <f t="shared" ref="B23:K23" si="10">IFERROR(IF($A23=B$13,1000000, SQRT(SUMXMY2($C11:$F11,INDEX($C$2:$F$11,B$13,0)))),1000000)</f>
        <v>57.166423711825807</v>
      </c>
      <c r="C23" s="5">
        <f t="shared" si="10"/>
        <v>89.022469073824283</v>
      </c>
      <c r="D23" s="5">
        <f t="shared" si="10"/>
        <v>92.827797560859963</v>
      </c>
      <c r="E23" s="5">
        <f t="shared" si="10"/>
        <v>42.225584661434823</v>
      </c>
      <c r="F23" s="5">
        <f t="shared" si="10"/>
        <v>106.04715932074748</v>
      </c>
      <c r="G23" s="5">
        <f t="shared" si="10"/>
        <v>45.836666545463359</v>
      </c>
      <c r="H23" s="5">
        <f t="shared" si="10"/>
        <v>106.03772913449251</v>
      </c>
      <c r="I23" s="5">
        <f t="shared" si="10"/>
        <v>66.105975524153635</v>
      </c>
      <c r="J23" s="5">
        <f t="shared" si="10"/>
        <v>125.1119498689074</v>
      </c>
      <c r="K23" s="5">
        <f t="shared" si="10"/>
        <v>1000000</v>
      </c>
      <c r="L23" s="6" t="e">
        <f t="shared" si="2"/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R19" sqref="R19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7">
        <v>2</v>
      </c>
      <c r="N3" s="7">
        <v>2</v>
      </c>
      <c r="O3" s="7">
        <v>1</v>
      </c>
      <c r="P3" s="7">
        <v>1</v>
      </c>
    </row>
    <row r="4" spans="1:17" x14ac:dyDescent="0.25">
      <c r="A4" s="2">
        <v>3</v>
      </c>
      <c r="B4" t="s">
        <v>6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1</v>
      </c>
      <c r="P4" s="7">
        <v>1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1</v>
      </c>
      <c r="P6" s="7">
        <v>1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7">
        <v>17</v>
      </c>
      <c r="N8" s="7">
        <v>17</v>
      </c>
      <c r="O8" s="7">
        <v>17</v>
      </c>
      <c r="P8" s="7">
        <v>1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7">
        <v>2</v>
      </c>
      <c r="N10" s="7">
        <v>2</v>
      </c>
      <c r="O10" s="7">
        <v>1</v>
      </c>
      <c r="P10" s="7">
        <v>1</v>
      </c>
    </row>
    <row r="11" spans="1:17" x14ac:dyDescent="0.25">
      <c r="A11" s="3">
        <v>10</v>
      </c>
      <c r="B11" t="s">
        <v>13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7">
        <v>20</v>
      </c>
      <c r="N11" s="7">
        <v>1</v>
      </c>
      <c r="O11" s="7">
        <v>1</v>
      </c>
      <c r="P11" s="7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1000000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168.75414946887369</v>
      </c>
      <c r="I14" s="5">
        <f t="shared" si="0"/>
        <v>1000000</v>
      </c>
      <c r="J14" s="5">
        <f t="shared" si="0"/>
        <v>1000000</v>
      </c>
      <c r="K14" s="5">
        <f t="shared" si="0"/>
        <v>1000000</v>
      </c>
      <c r="L14" s="6">
        <f>MATCH(MIN($B$14:$K$23),B14:K14,0)</f>
        <v>7</v>
      </c>
      <c r="N14" s="6">
        <f>SUM(C2*9, C8)/10</f>
        <v>7.9</v>
      </c>
      <c r="O14" s="6">
        <f t="shared" ref="O14:Q14" si="1">SUM(D2*9, D8)/10</f>
        <v>185.1</v>
      </c>
      <c r="P14" s="6">
        <f t="shared" si="1"/>
        <v>64.7</v>
      </c>
      <c r="Q14" s="6">
        <f t="shared" si="1"/>
        <v>26.2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7.9</v>
      </c>
      <c r="O15">
        <v>185.1</v>
      </c>
      <c r="P15">
        <v>64.7</v>
      </c>
      <c r="Q15">
        <v>26.2</v>
      </c>
    </row>
    <row r="16" spans="1:17" x14ac:dyDescent="0.25">
      <c r="A16" s="4">
        <v>3</v>
      </c>
      <c r="B16" s="5">
        <f t="shared" si="2"/>
        <v>1000000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1000000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168.75414946887369</v>
      </c>
      <c r="C20" s="5">
        <f t="shared" si="2"/>
        <v>1000000</v>
      </c>
      <c r="D20" s="5">
        <f t="shared" si="2"/>
        <v>1000000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>
        <f t="shared" si="3"/>
        <v>1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1000000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R7" sqref="R7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</row>
    <row r="3" spans="1:17" x14ac:dyDescent="0.25">
      <c r="A3" s="2">
        <v>2</v>
      </c>
      <c r="B3" t="s">
        <v>7</v>
      </c>
      <c r="G3">
        <v>14</v>
      </c>
      <c r="H3">
        <v>1</v>
      </c>
      <c r="I3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</row>
    <row r="4" spans="1:17" x14ac:dyDescent="0.25">
      <c r="A4" s="2">
        <v>3</v>
      </c>
      <c r="B4" t="s">
        <v>11</v>
      </c>
      <c r="G4">
        <v>18</v>
      </c>
      <c r="H4">
        <v>18</v>
      </c>
      <c r="I4">
        <v>18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</row>
    <row r="5" spans="1:17" x14ac:dyDescent="0.25">
      <c r="A5" s="2">
        <v>4</v>
      </c>
      <c r="B5" t="s">
        <v>9</v>
      </c>
      <c r="G5">
        <v>16</v>
      </c>
      <c r="H5">
        <v>16</v>
      </c>
      <c r="I5">
        <v>16</v>
      </c>
      <c r="J5" s="7">
        <v>16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</row>
    <row r="6" spans="1:17" x14ac:dyDescent="0.25">
      <c r="A6" s="2">
        <v>5</v>
      </c>
      <c r="B6" t="s">
        <v>13</v>
      </c>
      <c r="G6">
        <v>20</v>
      </c>
      <c r="H6">
        <v>20</v>
      </c>
      <c r="I6">
        <v>20</v>
      </c>
      <c r="J6" s="7">
        <v>20</v>
      </c>
      <c r="K6" s="7">
        <v>20</v>
      </c>
      <c r="L6" s="7">
        <v>20</v>
      </c>
      <c r="M6" s="7">
        <v>20</v>
      </c>
      <c r="N6" s="7">
        <v>1</v>
      </c>
      <c r="O6" s="7">
        <v>1</v>
      </c>
      <c r="P6" s="7">
        <v>1</v>
      </c>
    </row>
    <row r="7" spans="1:17" x14ac:dyDescent="0.25">
      <c r="A7" s="2">
        <v>6</v>
      </c>
      <c r="B7" t="s">
        <v>6</v>
      </c>
      <c r="G7">
        <v>13</v>
      </c>
      <c r="H7">
        <v>13</v>
      </c>
      <c r="I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1</v>
      </c>
      <c r="P7" s="7">
        <v>1</v>
      </c>
    </row>
    <row r="8" spans="1:17" x14ac:dyDescent="0.25">
      <c r="A8" s="2">
        <v>7</v>
      </c>
      <c r="B8" t="s">
        <v>8</v>
      </c>
      <c r="G8">
        <v>15</v>
      </c>
      <c r="H8">
        <v>15</v>
      </c>
      <c r="I8">
        <v>2</v>
      </c>
      <c r="J8" s="7">
        <v>2</v>
      </c>
      <c r="K8" s="7">
        <v>2</v>
      </c>
      <c r="L8" s="7">
        <v>2</v>
      </c>
      <c r="M8" s="7">
        <v>2</v>
      </c>
      <c r="N8" s="7">
        <v>2</v>
      </c>
      <c r="O8" s="7">
        <v>1</v>
      </c>
      <c r="P8" s="7">
        <v>1</v>
      </c>
    </row>
    <row r="9" spans="1:17" x14ac:dyDescent="0.25">
      <c r="A9" s="2">
        <v>8</v>
      </c>
      <c r="B9" t="s">
        <v>12</v>
      </c>
      <c r="G9">
        <v>19</v>
      </c>
      <c r="H9">
        <v>19</v>
      </c>
      <c r="I9">
        <v>19</v>
      </c>
      <c r="J9" s="7">
        <v>19</v>
      </c>
      <c r="K9" s="7">
        <v>2</v>
      </c>
      <c r="L9" s="7">
        <v>2</v>
      </c>
      <c r="M9" s="7">
        <v>2</v>
      </c>
      <c r="N9" s="7">
        <v>2</v>
      </c>
      <c r="O9" s="7">
        <v>1</v>
      </c>
      <c r="P9" s="7">
        <v>1</v>
      </c>
    </row>
    <row r="10" spans="1:17" x14ac:dyDescent="0.25">
      <c r="A10" s="2">
        <v>9</v>
      </c>
      <c r="B10" t="s">
        <v>5</v>
      </c>
      <c r="G10">
        <v>12</v>
      </c>
      <c r="H10">
        <v>12</v>
      </c>
      <c r="I10">
        <v>12</v>
      </c>
      <c r="J10" s="7">
        <v>12</v>
      </c>
      <c r="K10" s="7">
        <v>12</v>
      </c>
      <c r="L10" s="7">
        <v>12</v>
      </c>
      <c r="M10" s="7">
        <v>2</v>
      </c>
      <c r="N10" s="7">
        <v>2</v>
      </c>
      <c r="O10" s="7">
        <v>1</v>
      </c>
      <c r="P10" s="7">
        <v>1</v>
      </c>
    </row>
    <row r="11" spans="1:17" x14ac:dyDescent="0.25">
      <c r="A11" s="3">
        <v>10</v>
      </c>
      <c r="B11" t="s">
        <v>10</v>
      </c>
      <c r="C11">
        <v>0</v>
      </c>
      <c r="D11">
        <v>35</v>
      </c>
      <c r="E11">
        <v>75</v>
      </c>
      <c r="F11">
        <v>7</v>
      </c>
      <c r="G11">
        <v>17</v>
      </c>
      <c r="H11">
        <v>17</v>
      </c>
      <c r="I11">
        <v>17</v>
      </c>
      <c r="J11" s="7">
        <v>17</v>
      </c>
      <c r="K11" s="7">
        <v>17</v>
      </c>
      <c r="L11" s="7">
        <v>17</v>
      </c>
      <c r="M11" s="7">
        <v>17</v>
      </c>
      <c r="N11" s="7">
        <v>17</v>
      </c>
      <c r="O11" s="7">
        <v>17</v>
      </c>
      <c r="P11" s="7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1000000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1000000</v>
      </c>
      <c r="I14" s="5">
        <f t="shared" si="0"/>
        <v>1000000</v>
      </c>
      <c r="J14" s="5">
        <f t="shared" si="0"/>
        <v>1000000</v>
      </c>
      <c r="K14" s="5">
        <f t="shared" si="0"/>
        <v>168.75414946887369</v>
      </c>
      <c r="L14" s="6">
        <f>MATCH(MIN($B$14:$K$23),B14:K14,0)</f>
        <v>10</v>
      </c>
      <c r="N14" s="6">
        <f>SUM(C2*9, C8)/10</f>
        <v>7.9</v>
      </c>
      <c r="O14" s="6">
        <f t="shared" ref="O14:Q14" si="1">SUM(D2*9, D8)/10</f>
        <v>181.6</v>
      </c>
      <c r="P14" s="6">
        <f t="shared" si="1"/>
        <v>57.2</v>
      </c>
      <c r="Q14" s="6">
        <f t="shared" si="1"/>
        <v>25.5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7.9</v>
      </c>
      <c r="O15">
        <v>185.1</v>
      </c>
      <c r="P15">
        <v>64.7</v>
      </c>
      <c r="Q15">
        <v>26.2</v>
      </c>
    </row>
    <row r="16" spans="1:17" x14ac:dyDescent="0.25">
      <c r="A16" s="4">
        <v>3</v>
      </c>
      <c r="B16" s="5">
        <f t="shared" si="2"/>
        <v>1000000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1000000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1000000</v>
      </c>
      <c r="C20" s="5">
        <f t="shared" si="2"/>
        <v>1000000</v>
      </c>
      <c r="D20" s="5">
        <f t="shared" si="2"/>
        <v>1000000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168.75414946887369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>
        <f t="shared" si="3"/>
        <v>1</v>
      </c>
    </row>
  </sheetData>
  <sortState ref="B2:P11">
    <sortCondition ref="O2:O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G1" sqref="G1:P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10</v>
      </c>
      <c r="D2">
        <v>185</v>
      </c>
      <c r="E2">
        <v>50.5</v>
      </c>
      <c r="F2">
        <v>19</v>
      </c>
      <c r="G2">
        <v>11</v>
      </c>
      <c r="H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 s="8">
        <v>12</v>
      </c>
    </row>
    <row r="4" spans="1:17" x14ac:dyDescent="0.25">
      <c r="A4" s="2">
        <v>3</v>
      </c>
      <c r="B4" t="s">
        <v>6</v>
      </c>
      <c r="C4">
        <v>6</v>
      </c>
      <c r="D4">
        <v>226</v>
      </c>
      <c r="E4">
        <v>72</v>
      </c>
      <c r="F4">
        <v>30</v>
      </c>
      <c r="G4">
        <v>13</v>
      </c>
      <c r="H4" s="8">
        <v>13</v>
      </c>
    </row>
    <row r="5" spans="1:17" x14ac:dyDescent="0.25">
      <c r="A5" s="2">
        <v>4</v>
      </c>
      <c r="B5" t="s">
        <v>7</v>
      </c>
      <c r="G5">
        <v>14</v>
      </c>
      <c r="H5" s="8">
        <v>1</v>
      </c>
    </row>
    <row r="6" spans="1:17" x14ac:dyDescent="0.25">
      <c r="A6" s="2">
        <v>5</v>
      </c>
      <c r="B6" t="s">
        <v>8</v>
      </c>
      <c r="C6">
        <v>7</v>
      </c>
      <c r="D6">
        <v>235</v>
      </c>
      <c r="E6">
        <v>86</v>
      </c>
      <c r="F6">
        <v>39</v>
      </c>
      <c r="G6">
        <v>15</v>
      </c>
      <c r="H6" s="8">
        <v>15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 s="8">
        <v>16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 s="8">
        <v>17</v>
      </c>
    </row>
    <row r="9" spans="1:17" x14ac:dyDescent="0.25">
      <c r="A9" s="2">
        <v>8</v>
      </c>
      <c r="B9" t="s">
        <v>11</v>
      </c>
      <c r="C9">
        <v>4</v>
      </c>
      <c r="D9">
        <v>198</v>
      </c>
      <c r="E9">
        <v>70</v>
      </c>
      <c r="F9">
        <v>15</v>
      </c>
      <c r="G9">
        <v>18</v>
      </c>
      <c r="H9" s="8">
        <v>18</v>
      </c>
    </row>
    <row r="10" spans="1:17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  <c r="H10" s="8">
        <v>19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45.069390943299865</v>
      </c>
      <c r="D14" s="5">
        <f t="shared" si="0"/>
        <v>47.751963310423164</v>
      </c>
      <c r="E14" s="5">
        <f t="shared" si="0"/>
        <v>1000000</v>
      </c>
      <c r="F14" s="5">
        <f t="shared" si="0"/>
        <v>64.569729750092648</v>
      </c>
      <c r="G14" s="5">
        <f t="shared" si="0"/>
        <v>36.472592449673769</v>
      </c>
      <c r="H14" s="5">
        <f t="shared" si="0"/>
        <v>152.78825216619242</v>
      </c>
      <c r="I14" s="5">
        <f t="shared" si="0"/>
        <v>24.520399670478458</v>
      </c>
      <c r="J14" s="5">
        <f t="shared" si="0"/>
        <v>78.474518157169967</v>
      </c>
      <c r="K14" s="5">
        <f t="shared" si="0"/>
        <v>49.530293760485613</v>
      </c>
      <c r="L14" s="6" t="e">
        <f>MATCH(MIN($B$14:$K$23),B14:K14,0)</f>
        <v>#N/A</v>
      </c>
      <c r="N14" s="6">
        <f>AVERAGE(C2, C5)</f>
        <v>10</v>
      </c>
      <c r="O14" s="6">
        <f t="shared" ref="O14:Q14" si="1">AVERAGE(D2, D5)</f>
        <v>185</v>
      </c>
      <c r="P14" s="6">
        <f t="shared" si="1"/>
        <v>50.5</v>
      </c>
      <c r="Q14" s="6">
        <f t="shared" si="1"/>
        <v>19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45.069390943299865</v>
      </c>
      <c r="C15" s="5">
        <f t="shared" si="2"/>
        <v>1000000</v>
      </c>
      <c r="D15" s="5">
        <f t="shared" si="2"/>
        <v>35.468295701936398</v>
      </c>
      <c r="E15" s="5">
        <f t="shared" si="2"/>
        <v>1000000</v>
      </c>
      <c r="F15" s="5">
        <f t="shared" si="2"/>
        <v>48.897852713590602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47.864391775097282</v>
      </c>
      <c r="J15" s="5">
        <f t="shared" si="2"/>
        <v>52.478567053607705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10</v>
      </c>
      <c r="O15">
        <v>185</v>
      </c>
      <c r="P15">
        <v>50.5</v>
      </c>
      <c r="Q15">
        <v>19</v>
      </c>
    </row>
    <row r="16" spans="1:17" x14ac:dyDescent="0.25">
      <c r="A16" s="4">
        <v>3</v>
      </c>
      <c r="B16" s="5">
        <f t="shared" si="2"/>
        <v>47.751963310423164</v>
      </c>
      <c r="C16" s="5">
        <f t="shared" si="2"/>
        <v>35.468295701936398</v>
      </c>
      <c r="D16" s="5">
        <f t="shared" si="2"/>
        <v>1000000</v>
      </c>
      <c r="E16" s="5">
        <f t="shared" si="2"/>
        <v>1000000</v>
      </c>
      <c r="F16" s="5">
        <f t="shared" si="2"/>
        <v>18.947295321496416</v>
      </c>
      <c r="G16" s="5">
        <f t="shared" si="2"/>
        <v>56.762663785273503</v>
      </c>
      <c r="H16" s="5">
        <f t="shared" si="2"/>
        <v>192.49675321937252</v>
      </c>
      <c r="I16" s="5">
        <f t="shared" si="2"/>
        <v>31.89043743820395</v>
      </c>
      <c r="J16" s="5">
        <f t="shared" si="2"/>
        <v>33.793490497431605</v>
      </c>
      <c r="K16" s="5">
        <f t="shared" si="2"/>
        <v>92.827797560859963</v>
      </c>
      <c r="L16" s="6">
        <f t="shared" si="3"/>
        <v>5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64.569729750092648</v>
      </c>
      <c r="C18" s="5">
        <f t="shared" si="2"/>
        <v>48.897852713590602</v>
      </c>
      <c r="D18" s="5">
        <f t="shared" si="2"/>
        <v>18.947295321496416</v>
      </c>
      <c r="E18" s="5">
        <f t="shared" si="2"/>
        <v>1000000</v>
      </c>
      <c r="F18" s="5">
        <f t="shared" si="2"/>
        <v>1000000</v>
      </c>
      <c r="G18" s="5">
        <f t="shared" si="2"/>
        <v>65.551506466289538</v>
      </c>
      <c r="H18" s="5">
        <f t="shared" si="2"/>
        <v>202.96305082452815</v>
      </c>
      <c r="I18" s="5">
        <f t="shared" si="2"/>
        <v>47.010637094172637</v>
      </c>
      <c r="J18" s="5">
        <f t="shared" si="2"/>
        <v>28.930952282978865</v>
      </c>
      <c r="K18" s="5">
        <f t="shared" si="2"/>
        <v>106.04715932074748</v>
      </c>
      <c r="L18" s="6">
        <f t="shared" si="3"/>
        <v>3</v>
      </c>
    </row>
    <row r="19" spans="1:12" x14ac:dyDescent="0.25">
      <c r="A19" s="4">
        <v>6</v>
      </c>
      <c r="B19" s="5">
        <f t="shared" si="2"/>
        <v>36.472592449673769</v>
      </c>
      <c r="C19" s="5">
        <f t="shared" si="2"/>
        <v>65.31462317123173</v>
      </c>
      <c r="D19" s="5">
        <f t="shared" si="2"/>
        <v>56.762663785273503</v>
      </c>
      <c r="E19" s="5">
        <f t="shared" si="2"/>
        <v>1000000</v>
      </c>
      <c r="F19" s="5">
        <f t="shared" si="2"/>
        <v>65.551506466289538</v>
      </c>
      <c r="G19" s="5">
        <f t="shared" si="2"/>
        <v>1000000</v>
      </c>
      <c r="H19" s="5">
        <f t="shared" si="2"/>
        <v>138.41603953299631</v>
      </c>
      <c r="I19" s="5">
        <f t="shared" si="2"/>
        <v>36.510272527057367</v>
      </c>
      <c r="J19" s="5">
        <f t="shared" si="2"/>
        <v>89.721792224631798</v>
      </c>
      <c r="K19" s="5">
        <f t="shared" si="2"/>
        <v>45.836666545463359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152.78825216619242</v>
      </c>
      <c r="C20" s="5">
        <f t="shared" si="2"/>
        <v>193.83240183209824</v>
      </c>
      <c r="D20" s="5">
        <f t="shared" si="2"/>
        <v>192.49675321937252</v>
      </c>
      <c r="E20" s="5">
        <f t="shared" si="2"/>
        <v>1000000</v>
      </c>
      <c r="F20" s="5">
        <f t="shared" si="2"/>
        <v>202.96305082452815</v>
      </c>
      <c r="G20" s="5">
        <f t="shared" si="2"/>
        <v>138.41603953299631</v>
      </c>
      <c r="H20" s="5">
        <f t="shared" si="2"/>
        <v>1000000</v>
      </c>
      <c r="I20" s="5">
        <f t="shared" si="2"/>
        <v>163.32176829804411</v>
      </c>
      <c r="J20" s="5">
        <f t="shared" si="2"/>
        <v>225.55487137279923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24.520399670478458</v>
      </c>
      <c r="C21" s="5">
        <f t="shared" si="2"/>
        <v>47.864391775097282</v>
      </c>
      <c r="D21" s="5">
        <f t="shared" si="2"/>
        <v>31.89043743820395</v>
      </c>
      <c r="E21" s="5">
        <f t="shared" si="2"/>
        <v>1000000</v>
      </c>
      <c r="F21" s="5">
        <f t="shared" si="2"/>
        <v>47.010637094172637</v>
      </c>
      <c r="G21" s="5">
        <f t="shared" si="2"/>
        <v>36.510272527057367</v>
      </c>
      <c r="H21" s="5">
        <f t="shared" si="2"/>
        <v>163.32176829804411</v>
      </c>
      <c r="I21" s="5">
        <f t="shared" si="2"/>
        <v>1000000</v>
      </c>
      <c r="J21" s="5">
        <f t="shared" si="2"/>
        <v>63.584589327918131</v>
      </c>
      <c r="K21" s="5">
        <f t="shared" si="2"/>
        <v>66.105975524153635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78.474518157169967</v>
      </c>
      <c r="C22" s="5">
        <f t="shared" si="2"/>
        <v>52.478567053607705</v>
      </c>
      <c r="D22" s="5">
        <f t="shared" si="2"/>
        <v>33.793490497431605</v>
      </c>
      <c r="E22" s="5">
        <f t="shared" si="2"/>
        <v>1000000</v>
      </c>
      <c r="F22" s="5">
        <f t="shared" si="2"/>
        <v>28.930952282978865</v>
      </c>
      <c r="G22" s="5">
        <f t="shared" si="2"/>
        <v>89.721792224631798</v>
      </c>
      <c r="H22" s="5">
        <f t="shared" si="2"/>
        <v>225.55487137279923</v>
      </c>
      <c r="I22" s="5">
        <f t="shared" si="2"/>
        <v>63.584589327918131</v>
      </c>
      <c r="J22" s="5">
        <f t="shared" si="2"/>
        <v>1000000</v>
      </c>
      <c r="K22" s="5">
        <f t="shared" si="2"/>
        <v>125.1119498689074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49.530293760485613</v>
      </c>
      <c r="C23" s="5">
        <f t="shared" si="2"/>
        <v>89.022469073824283</v>
      </c>
      <c r="D23" s="5">
        <f t="shared" si="2"/>
        <v>92.827797560859963</v>
      </c>
      <c r="E23" s="5">
        <f t="shared" si="2"/>
        <v>1000000</v>
      </c>
      <c r="F23" s="5">
        <f t="shared" si="2"/>
        <v>106.04715932074748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66.105975524153635</v>
      </c>
      <c r="J23" s="5">
        <f t="shared" si="2"/>
        <v>125.1119498689074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G1" sqref="G1:P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10</v>
      </c>
      <c r="D2">
        <v>185</v>
      </c>
      <c r="E2">
        <v>50.5</v>
      </c>
      <c r="F2">
        <v>19</v>
      </c>
      <c r="G2">
        <v>11</v>
      </c>
      <c r="H2">
        <v>1</v>
      </c>
      <c r="I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 s="8">
        <v>12</v>
      </c>
    </row>
    <row r="4" spans="1:17" x14ac:dyDescent="0.25">
      <c r="A4" s="2">
        <v>3</v>
      </c>
      <c r="B4" t="s">
        <v>6</v>
      </c>
      <c r="C4">
        <v>6.5</v>
      </c>
      <c r="D4">
        <v>230.5</v>
      </c>
      <c r="E4">
        <v>79</v>
      </c>
      <c r="F4">
        <v>34.5</v>
      </c>
      <c r="G4">
        <v>13</v>
      </c>
      <c r="H4">
        <v>13</v>
      </c>
      <c r="I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 s="8">
        <v>2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>
        <v>16</v>
      </c>
      <c r="I7" s="8">
        <v>16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 s="8">
        <v>17</v>
      </c>
    </row>
    <row r="9" spans="1:17" x14ac:dyDescent="0.25">
      <c r="A9" s="2">
        <v>8</v>
      </c>
      <c r="B9" t="s">
        <v>11</v>
      </c>
      <c r="C9">
        <v>4</v>
      </c>
      <c r="D9">
        <v>198</v>
      </c>
      <c r="E9">
        <v>70</v>
      </c>
      <c r="F9">
        <v>15</v>
      </c>
      <c r="G9">
        <v>18</v>
      </c>
      <c r="H9">
        <v>18</v>
      </c>
      <c r="I9" s="8">
        <v>18</v>
      </c>
    </row>
    <row r="10" spans="1:17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  <c r="H10">
        <v>19</v>
      </c>
      <c r="I10" s="8">
        <v>19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45.069390943299865</v>
      </c>
      <c r="D14" s="5">
        <f t="shared" si="0"/>
        <v>55.991070716677676</v>
      </c>
      <c r="E14" s="5">
        <f t="shared" si="0"/>
        <v>1000000</v>
      </c>
      <c r="F14" s="5">
        <f t="shared" si="0"/>
        <v>1000000</v>
      </c>
      <c r="G14" s="5">
        <f t="shared" si="0"/>
        <v>36.472592449673769</v>
      </c>
      <c r="H14" s="5">
        <f t="shared" si="0"/>
        <v>152.78825216619242</v>
      </c>
      <c r="I14" s="5">
        <f t="shared" si="0"/>
        <v>24.520399670478458</v>
      </c>
      <c r="J14" s="5">
        <f t="shared" si="0"/>
        <v>78.474518157169967</v>
      </c>
      <c r="K14" s="5">
        <f t="shared" si="0"/>
        <v>49.530293760485613</v>
      </c>
      <c r="L14" s="6">
        <f>MATCH(MIN($B$14:$K$23),B14:K14,0)</f>
        <v>8</v>
      </c>
      <c r="N14" s="6">
        <f>AVERAGE(C4,C6)</f>
        <v>6.5</v>
      </c>
      <c r="O14" s="6">
        <f t="shared" ref="O14:Q14" si="1">AVERAGE(D4,D6)</f>
        <v>230.5</v>
      </c>
      <c r="P14" s="6">
        <f t="shared" si="1"/>
        <v>79</v>
      </c>
      <c r="Q14" s="6">
        <f t="shared" si="1"/>
        <v>34.5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45.069390943299865</v>
      </c>
      <c r="C15" s="5">
        <f t="shared" si="2"/>
        <v>1000000</v>
      </c>
      <c r="D15" s="5">
        <f t="shared" si="2"/>
        <v>41.650330130744464</v>
      </c>
      <c r="E15" s="5">
        <f t="shared" si="2"/>
        <v>1000000</v>
      </c>
      <c r="F15" s="5">
        <f t="shared" si="2"/>
        <v>1000000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47.864391775097282</v>
      </c>
      <c r="J15" s="5">
        <f t="shared" si="2"/>
        <v>52.478567053607705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6.5</v>
      </c>
      <c r="O15">
        <v>230.5</v>
      </c>
      <c r="P15">
        <v>79</v>
      </c>
      <c r="Q15">
        <v>34.5</v>
      </c>
    </row>
    <row r="16" spans="1:17" x14ac:dyDescent="0.25">
      <c r="A16" s="4">
        <v>3</v>
      </c>
      <c r="B16" s="5">
        <f t="shared" si="2"/>
        <v>55.991070716677676</v>
      </c>
      <c r="C16" s="5">
        <f t="shared" si="2"/>
        <v>41.650330130744464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60.578461518926012</v>
      </c>
      <c r="H16" s="5">
        <f t="shared" si="2"/>
        <v>197.572138724062</v>
      </c>
      <c r="I16" s="5">
        <f t="shared" si="2"/>
        <v>39.035240488563666</v>
      </c>
      <c r="J16" s="5">
        <f t="shared" si="2"/>
        <v>29.995833043941285</v>
      </c>
      <c r="K16" s="5">
        <f t="shared" si="2"/>
        <v>99.205594600304678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36.472592449673769</v>
      </c>
      <c r="C19" s="5">
        <f t="shared" si="2"/>
        <v>65.31462317123173</v>
      </c>
      <c r="D19" s="5">
        <f t="shared" si="2"/>
        <v>60.578461518926012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138.41603953299631</v>
      </c>
      <c r="I19" s="5">
        <f t="shared" si="2"/>
        <v>36.510272527057367</v>
      </c>
      <c r="J19" s="5">
        <f t="shared" si="2"/>
        <v>89.721792224631798</v>
      </c>
      <c r="K19" s="5">
        <f t="shared" si="2"/>
        <v>45.836666545463359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152.78825216619242</v>
      </c>
      <c r="C20" s="5">
        <f t="shared" si="2"/>
        <v>193.83240183209824</v>
      </c>
      <c r="D20" s="5">
        <f t="shared" si="2"/>
        <v>197.572138724062</v>
      </c>
      <c r="E20" s="5">
        <f t="shared" si="2"/>
        <v>1000000</v>
      </c>
      <c r="F20" s="5">
        <f t="shared" si="2"/>
        <v>1000000</v>
      </c>
      <c r="G20" s="5">
        <f t="shared" si="2"/>
        <v>138.41603953299631</v>
      </c>
      <c r="H20" s="5">
        <f t="shared" si="2"/>
        <v>1000000</v>
      </c>
      <c r="I20" s="5">
        <f t="shared" si="2"/>
        <v>163.32176829804411</v>
      </c>
      <c r="J20" s="5">
        <f t="shared" si="2"/>
        <v>225.55487137279923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24.520399670478458</v>
      </c>
      <c r="C21" s="5">
        <f t="shared" si="2"/>
        <v>47.864391775097282</v>
      </c>
      <c r="D21" s="5">
        <f t="shared" si="2"/>
        <v>39.035240488563666</v>
      </c>
      <c r="E21" s="5">
        <f t="shared" si="2"/>
        <v>1000000</v>
      </c>
      <c r="F21" s="5">
        <f t="shared" si="2"/>
        <v>1000000</v>
      </c>
      <c r="G21" s="5">
        <f t="shared" si="2"/>
        <v>36.510272527057367</v>
      </c>
      <c r="H21" s="5">
        <f t="shared" si="2"/>
        <v>163.32176829804411</v>
      </c>
      <c r="I21" s="5">
        <f t="shared" si="2"/>
        <v>1000000</v>
      </c>
      <c r="J21" s="5">
        <f t="shared" si="2"/>
        <v>63.584589327918131</v>
      </c>
      <c r="K21" s="5">
        <f t="shared" si="2"/>
        <v>66.105975524153635</v>
      </c>
      <c r="L21" s="6">
        <f t="shared" si="3"/>
        <v>1</v>
      </c>
    </row>
    <row r="22" spans="1:12" x14ac:dyDescent="0.25">
      <c r="A22" s="4">
        <v>9</v>
      </c>
      <c r="B22" s="5">
        <f t="shared" si="2"/>
        <v>78.474518157169967</v>
      </c>
      <c r="C22" s="5">
        <f t="shared" si="2"/>
        <v>52.478567053607705</v>
      </c>
      <c r="D22" s="5">
        <f t="shared" si="2"/>
        <v>29.995833043941285</v>
      </c>
      <c r="E22" s="5">
        <f t="shared" si="2"/>
        <v>1000000</v>
      </c>
      <c r="F22" s="5">
        <f t="shared" si="2"/>
        <v>1000000</v>
      </c>
      <c r="G22" s="5">
        <f t="shared" si="2"/>
        <v>89.721792224631798</v>
      </c>
      <c r="H22" s="5">
        <f t="shared" si="2"/>
        <v>225.55487137279923</v>
      </c>
      <c r="I22" s="5">
        <f t="shared" si="2"/>
        <v>63.584589327918131</v>
      </c>
      <c r="J22" s="5">
        <f t="shared" si="2"/>
        <v>1000000</v>
      </c>
      <c r="K22" s="5">
        <f t="shared" si="2"/>
        <v>125.1119498689074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49.530293760485613</v>
      </c>
      <c r="C23" s="5">
        <f t="shared" si="2"/>
        <v>89.022469073824283</v>
      </c>
      <c r="D23" s="5">
        <f t="shared" si="2"/>
        <v>99.205594600304678</v>
      </c>
      <c r="E23" s="5">
        <f t="shared" si="2"/>
        <v>1000000</v>
      </c>
      <c r="F23" s="5">
        <f t="shared" si="2"/>
        <v>1000000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66.105975524153635</v>
      </c>
      <c r="J23" s="5">
        <f t="shared" si="2"/>
        <v>125.1119498689074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M9" sqref="M9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</v>
      </c>
      <c r="D2">
        <v>189.33333333333334</v>
      </c>
      <c r="E2">
        <v>57</v>
      </c>
      <c r="F2">
        <v>17.666666666666668</v>
      </c>
      <c r="G2">
        <v>11</v>
      </c>
      <c r="H2">
        <v>1</v>
      </c>
      <c r="I2">
        <v>1</v>
      </c>
      <c r="J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>
        <v>12</v>
      </c>
      <c r="J3" s="8">
        <v>12</v>
      </c>
    </row>
    <row r="4" spans="1:17" x14ac:dyDescent="0.25">
      <c r="A4" s="2">
        <v>3</v>
      </c>
      <c r="B4" t="s">
        <v>6</v>
      </c>
      <c r="C4">
        <v>6.5</v>
      </c>
      <c r="D4">
        <v>230.5</v>
      </c>
      <c r="E4">
        <v>79</v>
      </c>
      <c r="F4">
        <v>34.5</v>
      </c>
      <c r="G4">
        <v>13</v>
      </c>
      <c r="H4">
        <v>13</v>
      </c>
      <c r="I4">
        <v>2</v>
      </c>
      <c r="J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8">
        <v>2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>
        <v>16</v>
      </c>
      <c r="I7">
        <v>16</v>
      </c>
      <c r="J7" s="8">
        <v>16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8">
        <v>1</v>
      </c>
    </row>
    <row r="10" spans="1:17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  <c r="H10">
        <v>19</v>
      </c>
      <c r="I10">
        <v>19</v>
      </c>
      <c r="J10" s="8">
        <v>19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44.544609350876804</v>
      </c>
      <c r="D14" s="5">
        <f t="shared" si="0"/>
        <v>49.641772284594701</v>
      </c>
      <c r="E14" s="5">
        <f t="shared" si="0"/>
        <v>1000000</v>
      </c>
      <c r="F14" s="5">
        <f t="shared" si="0"/>
        <v>1000000</v>
      </c>
      <c r="G14" s="5">
        <f t="shared" si="0"/>
        <v>34.605715648654858</v>
      </c>
      <c r="H14" s="5">
        <f t="shared" si="0"/>
        <v>155.95049071918805</v>
      </c>
      <c r="I14" s="5">
        <f t="shared" si="0"/>
        <v>1000000</v>
      </c>
      <c r="J14" s="5">
        <f t="shared" si="0"/>
        <v>72.935283337734106</v>
      </c>
      <c r="K14" s="5">
        <f t="shared" si="0"/>
        <v>54.392605706617481</v>
      </c>
      <c r="L14" s="6" t="e">
        <f>MATCH(MIN($B$14:$K$23),B14:K14,0)</f>
        <v>#N/A</v>
      </c>
      <c r="N14" s="6">
        <f>SUM(C2*2,C9)/3</f>
        <v>5.333333333333333</v>
      </c>
      <c r="O14" s="6">
        <f t="shared" ref="O14:Q14" si="1">SUM(D2*2,D9)/3</f>
        <v>126.22222222222223</v>
      </c>
      <c r="P14" s="6">
        <f t="shared" si="1"/>
        <v>38</v>
      </c>
      <c r="Q14" s="6">
        <f t="shared" si="1"/>
        <v>11.777777777777779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44.544609350876804</v>
      </c>
      <c r="C15" s="5">
        <f t="shared" si="2"/>
        <v>1000000</v>
      </c>
      <c r="D15" s="5">
        <f t="shared" si="2"/>
        <v>41.650330130744464</v>
      </c>
      <c r="E15" s="5">
        <f t="shared" si="2"/>
        <v>1000000</v>
      </c>
      <c r="F15" s="5">
        <f t="shared" si="2"/>
        <v>1000000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1000000</v>
      </c>
      <c r="J15" s="5">
        <f t="shared" si="2"/>
        <v>52.478567053607705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8</v>
      </c>
      <c r="O15">
        <v>189.33333333333334</v>
      </c>
      <c r="P15">
        <v>57</v>
      </c>
      <c r="Q15">
        <v>17.666666666666668</v>
      </c>
    </row>
    <row r="16" spans="1:17" x14ac:dyDescent="0.25">
      <c r="A16" s="4">
        <v>3</v>
      </c>
      <c r="B16" s="5">
        <f t="shared" si="2"/>
        <v>49.641772284594701</v>
      </c>
      <c r="C16" s="5">
        <f t="shared" si="2"/>
        <v>41.650330130744464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60.578461518926012</v>
      </c>
      <c r="H16" s="5">
        <f t="shared" si="2"/>
        <v>197.572138724062</v>
      </c>
      <c r="I16" s="5">
        <f t="shared" si="2"/>
        <v>1000000</v>
      </c>
      <c r="J16" s="5">
        <f t="shared" si="2"/>
        <v>29.995833043941285</v>
      </c>
      <c r="K16" s="5">
        <f t="shared" si="2"/>
        <v>99.205594600304678</v>
      </c>
      <c r="L16" s="6">
        <f t="shared" si="3"/>
        <v>9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34.605715648654858</v>
      </c>
      <c r="C19" s="5">
        <f t="shared" si="2"/>
        <v>65.31462317123173</v>
      </c>
      <c r="D19" s="5">
        <f t="shared" si="2"/>
        <v>60.578461518926012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138.41603953299631</v>
      </c>
      <c r="I19" s="5">
        <f t="shared" si="2"/>
        <v>1000000</v>
      </c>
      <c r="J19" s="5">
        <f t="shared" si="2"/>
        <v>89.721792224631798</v>
      </c>
      <c r="K19" s="5">
        <f t="shared" si="2"/>
        <v>45.836666545463359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155.95049071918805</v>
      </c>
      <c r="C20" s="5">
        <f t="shared" si="2"/>
        <v>193.83240183209824</v>
      </c>
      <c r="D20" s="5">
        <f t="shared" si="2"/>
        <v>197.572138724062</v>
      </c>
      <c r="E20" s="5">
        <f t="shared" si="2"/>
        <v>1000000</v>
      </c>
      <c r="F20" s="5">
        <f t="shared" si="2"/>
        <v>1000000</v>
      </c>
      <c r="G20" s="5">
        <f t="shared" si="2"/>
        <v>138.41603953299631</v>
      </c>
      <c r="H20" s="5">
        <f t="shared" si="2"/>
        <v>1000000</v>
      </c>
      <c r="I20" s="5">
        <f t="shared" si="2"/>
        <v>1000000</v>
      </c>
      <c r="J20" s="5">
        <f t="shared" si="2"/>
        <v>225.55487137279923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72.935283337734106</v>
      </c>
      <c r="C22" s="5">
        <f t="shared" si="2"/>
        <v>52.478567053607705</v>
      </c>
      <c r="D22" s="5">
        <f t="shared" si="2"/>
        <v>29.995833043941285</v>
      </c>
      <c r="E22" s="5">
        <f t="shared" si="2"/>
        <v>1000000</v>
      </c>
      <c r="F22" s="5">
        <f t="shared" si="2"/>
        <v>1000000</v>
      </c>
      <c r="G22" s="5">
        <f t="shared" si="2"/>
        <v>89.721792224631798</v>
      </c>
      <c r="H22" s="5">
        <f t="shared" si="2"/>
        <v>225.55487137279923</v>
      </c>
      <c r="I22" s="5">
        <f t="shared" si="2"/>
        <v>1000000</v>
      </c>
      <c r="J22" s="5">
        <f t="shared" si="2"/>
        <v>1000000</v>
      </c>
      <c r="K22" s="5">
        <f t="shared" si="2"/>
        <v>125.1119498689074</v>
      </c>
      <c r="L22" s="6">
        <f t="shared" si="3"/>
        <v>3</v>
      </c>
    </row>
    <row r="23" spans="1:12" x14ac:dyDescent="0.25">
      <c r="A23" s="4">
        <v>10</v>
      </c>
      <c r="B23" s="5">
        <f t="shared" si="2"/>
        <v>54.392605706617481</v>
      </c>
      <c r="C23" s="5">
        <f t="shared" si="2"/>
        <v>89.022469073824283</v>
      </c>
      <c r="D23" s="5">
        <f t="shared" si="2"/>
        <v>99.205594600304678</v>
      </c>
      <c r="E23" s="5">
        <f t="shared" si="2"/>
        <v>1000000</v>
      </c>
      <c r="F23" s="5">
        <f t="shared" si="2"/>
        <v>1000000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1000000</v>
      </c>
      <c r="J23" s="5">
        <f t="shared" si="2"/>
        <v>125.1119498689074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C7" sqref="C7:F7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7.25</v>
      </c>
      <c r="D2">
        <v>184.5</v>
      </c>
      <c r="E2">
        <v>62.25</v>
      </c>
      <c r="F2">
        <v>22.5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</row>
    <row r="4" spans="1:17" x14ac:dyDescent="0.25">
      <c r="A4" s="2">
        <v>3</v>
      </c>
      <c r="B4" t="s">
        <v>6</v>
      </c>
      <c r="C4">
        <v>8.6666666666666661</v>
      </c>
      <c r="D4">
        <v>240</v>
      </c>
      <c r="E4">
        <v>77.333333333333329</v>
      </c>
      <c r="F4">
        <v>33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>
        <v>16</v>
      </c>
      <c r="I7">
        <v>16</v>
      </c>
      <c r="J7" s="7">
        <v>16</v>
      </c>
      <c r="K7" s="7">
        <v>16</v>
      </c>
      <c r="L7" s="7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48.271368325333391</v>
      </c>
      <c r="D14" s="5">
        <f t="shared" si="0"/>
        <v>58.480884816227679</v>
      </c>
      <c r="E14" s="5">
        <f t="shared" si="0"/>
        <v>1000000</v>
      </c>
      <c r="F14" s="5">
        <f t="shared" si="0"/>
        <v>1000000</v>
      </c>
      <c r="G14" s="5">
        <f t="shared" si="0"/>
        <v>25.954286736491142</v>
      </c>
      <c r="H14" s="5">
        <f t="shared" si="0"/>
        <v>151.01531379300579</v>
      </c>
      <c r="I14" s="5">
        <f t="shared" si="0"/>
        <v>1000000</v>
      </c>
      <c r="J14" s="5">
        <f t="shared" si="0"/>
        <v>1000000</v>
      </c>
      <c r="K14" s="5">
        <f t="shared" si="0"/>
        <v>50.195866363675805</v>
      </c>
      <c r="L14" s="6">
        <f>MATCH(MIN($B$14:$K$23),B14:K14,0)</f>
        <v>6</v>
      </c>
      <c r="N14" s="6">
        <f>SUM(C2*3,C7)/4</f>
        <v>6.6875</v>
      </c>
      <c r="O14" s="6">
        <f t="shared" ref="O14:Q14" si="1">SUM(D2*3,D7)/4</f>
        <v>180.875</v>
      </c>
      <c r="P14" s="6">
        <f t="shared" si="1"/>
        <v>66.1875</v>
      </c>
      <c r="Q14" s="6">
        <f t="shared" si="1"/>
        <v>26.125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48.271368325333391</v>
      </c>
      <c r="C15" s="5">
        <f t="shared" si="2"/>
        <v>1000000</v>
      </c>
      <c r="D15" s="5">
        <f t="shared" si="2"/>
        <v>43.296137882674422</v>
      </c>
      <c r="E15" s="5">
        <f t="shared" si="2"/>
        <v>1000000</v>
      </c>
      <c r="F15" s="5">
        <f t="shared" si="2"/>
        <v>1000000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1000000</v>
      </c>
      <c r="J15" s="5">
        <f t="shared" si="2"/>
        <v>1000000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7.25</v>
      </c>
      <c r="O15">
        <v>184.5</v>
      </c>
      <c r="P15">
        <v>62.25</v>
      </c>
      <c r="Q15">
        <v>22.5</v>
      </c>
    </row>
    <row r="16" spans="1:17" x14ac:dyDescent="0.25">
      <c r="A16" s="4">
        <v>3</v>
      </c>
      <c r="B16" s="5">
        <f t="shared" si="2"/>
        <v>58.480884816227679</v>
      </c>
      <c r="C16" s="5">
        <f t="shared" si="2"/>
        <v>43.296137882674422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70.213167489359776</v>
      </c>
      <c r="H16" s="5">
        <f t="shared" si="2"/>
        <v>206.83702655848529</v>
      </c>
      <c r="I16" s="5">
        <f t="shared" si="2"/>
        <v>1000000</v>
      </c>
      <c r="J16" s="5">
        <f t="shared" si="2"/>
        <v>1000000</v>
      </c>
      <c r="K16" s="5">
        <f t="shared" si="2"/>
        <v>107.6052456383465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25.954286736491142</v>
      </c>
      <c r="C19" s="5">
        <f t="shared" si="2"/>
        <v>65.31462317123173</v>
      </c>
      <c r="D19" s="5">
        <f t="shared" si="2"/>
        <v>70.213167489359776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138.41603953299631</v>
      </c>
      <c r="I19" s="5">
        <f t="shared" si="2"/>
        <v>1000000</v>
      </c>
      <c r="J19" s="5">
        <f t="shared" si="2"/>
        <v>1000000</v>
      </c>
      <c r="K19" s="5">
        <f t="shared" si="2"/>
        <v>45.836666545463359</v>
      </c>
      <c r="L19" s="6">
        <f t="shared" si="3"/>
        <v>1</v>
      </c>
    </row>
    <row r="20" spans="1:12" x14ac:dyDescent="0.25">
      <c r="A20" s="4">
        <v>7</v>
      </c>
      <c r="B20" s="5">
        <f t="shared" si="2"/>
        <v>151.01531379300579</v>
      </c>
      <c r="C20" s="5">
        <f t="shared" si="2"/>
        <v>193.83240183209824</v>
      </c>
      <c r="D20" s="5">
        <f t="shared" si="2"/>
        <v>206.83702655848529</v>
      </c>
      <c r="E20" s="5">
        <f t="shared" si="2"/>
        <v>1000000</v>
      </c>
      <c r="F20" s="5">
        <f t="shared" si="2"/>
        <v>1000000</v>
      </c>
      <c r="G20" s="5">
        <f t="shared" si="2"/>
        <v>138.41603953299631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50.195866363675805</v>
      </c>
      <c r="C23" s="5">
        <f t="shared" si="2"/>
        <v>89.022469073824283</v>
      </c>
      <c r="D23" s="5">
        <f t="shared" si="2"/>
        <v>107.6052456383465</v>
      </c>
      <c r="E23" s="5">
        <f t="shared" si="2"/>
        <v>1000000</v>
      </c>
      <c r="F23" s="5">
        <f t="shared" si="2"/>
        <v>1000000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10" sqref="O10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7.25</v>
      </c>
      <c r="D2">
        <v>184.5</v>
      </c>
      <c r="E2">
        <v>62.25</v>
      </c>
      <c r="F2">
        <v>22.5</v>
      </c>
      <c r="G2">
        <v>11</v>
      </c>
      <c r="H2">
        <v>1</v>
      </c>
      <c r="I2">
        <v>1</v>
      </c>
      <c r="J2" s="7">
        <v>1</v>
      </c>
      <c r="K2" s="7">
        <v>1</v>
      </c>
      <c r="L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>
        <v>12</v>
      </c>
      <c r="J3" s="7">
        <v>12</v>
      </c>
      <c r="K3" s="7">
        <v>12</v>
      </c>
      <c r="L3" s="8">
        <v>12</v>
      </c>
    </row>
    <row r="4" spans="1:17" x14ac:dyDescent="0.25">
      <c r="A4" s="2">
        <v>3</v>
      </c>
      <c r="B4" t="s">
        <v>6</v>
      </c>
      <c r="C4">
        <v>8.6666666666666661</v>
      </c>
      <c r="D4">
        <v>240</v>
      </c>
      <c r="E4">
        <v>77.333333333333329</v>
      </c>
      <c r="F4">
        <v>33</v>
      </c>
      <c r="G4">
        <v>13</v>
      </c>
      <c r="H4">
        <v>13</v>
      </c>
      <c r="I4">
        <v>2</v>
      </c>
      <c r="J4" s="7">
        <v>2</v>
      </c>
      <c r="K4" s="7">
        <v>2</v>
      </c>
      <c r="L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8">
        <v>2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8">
        <v>2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48.271368325333391</v>
      </c>
      <c r="D14" s="5">
        <f t="shared" si="0"/>
        <v>58.480884816227679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151.01531379300579</v>
      </c>
      <c r="I14" s="5">
        <f t="shared" si="0"/>
        <v>1000000</v>
      </c>
      <c r="J14" s="5">
        <f t="shared" si="0"/>
        <v>1000000</v>
      </c>
      <c r="K14" s="5">
        <f t="shared" si="0"/>
        <v>50.195866363675805</v>
      </c>
      <c r="L14" s="6" t="e">
        <f>MATCH(MIN($B$14:$K$23),B14:K14,0)</f>
        <v>#N/A</v>
      </c>
      <c r="N14" s="6">
        <f>SUM(C2*3,C7)/4</f>
        <v>5.4375</v>
      </c>
      <c r="O14" s="6">
        <f t="shared" ref="O14:Q14" si="1">SUM(D2*3,D7)/4</f>
        <v>138.375</v>
      </c>
      <c r="P14" s="6">
        <f t="shared" si="1"/>
        <v>46.6875</v>
      </c>
      <c r="Q14" s="6">
        <f t="shared" si="1"/>
        <v>16.875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48.271368325333391</v>
      </c>
      <c r="C15" s="5">
        <f t="shared" si="2"/>
        <v>1000000</v>
      </c>
      <c r="D15" s="5">
        <f t="shared" si="2"/>
        <v>43.296137882674422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193.83240183209824</v>
      </c>
      <c r="I15" s="5">
        <f t="shared" si="2"/>
        <v>1000000</v>
      </c>
      <c r="J15" s="5">
        <f t="shared" si="2"/>
        <v>1000000</v>
      </c>
      <c r="K15" s="5">
        <f t="shared" si="2"/>
        <v>89.022469073824283</v>
      </c>
      <c r="L15" s="6">
        <f t="shared" ref="L15:L23" si="3">MATCH(MIN($B$14:$K$23),B15:K15,0)</f>
        <v>3</v>
      </c>
      <c r="N15">
        <v>7.25</v>
      </c>
      <c r="O15">
        <v>184.5</v>
      </c>
      <c r="P15">
        <v>62.25</v>
      </c>
      <c r="Q15">
        <v>22.5</v>
      </c>
    </row>
    <row r="16" spans="1:17" x14ac:dyDescent="0.25">
      <c r="A16" s="4">
        <v>3</v>
      </c>
      <c r="B16" s="5">
        <f t="shared" si="2"/>
        <v>58.480884816227679</v>
      </c>
      <c r="C16" s="5">
        <f t="shared" si="2"/>
        <v>43.296137882674422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206.83702655848529</v>
      </c>
      <c r="I16" s="5">
        <f t="shared" si="2"/>
        <v>1000000</v>
      </c>
      <c r="J16" s="5">
        <f t="shared" si="2"/>
        <v>1000000</v>
      </c>
      <c r="K16" s="5">
        <f t="shared" si="2"/>
        <v>107.6052456383465</v>
      </c>
      <c r="L16" s="6">
        <f t="shared" si="3"/>
        <v>2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151.01531379300579</v>
      </c>
      <c r="C20" s="5">
        <f t="shared" si="2"/>
        <v>193.83240183209824</v>
      </c>
      <c r="D20" s="5">
        <f t="shared" si="2"/>
        <v>206.83702655848529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50.195866363675805</v>
      </c>
      <c r="C23" s="5">
        <f t="shared" si="2"/>
        <v>89.022469073824283</v>
      </c>
      <c r="D23" s="5">
        <f t="shared" si="2"/>
        <v>107.6052456383465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106.03772913449251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19" sqref="O19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7.25</v>
      </c>
      <c r="D2">
        <v>184.5</v>
      </c>
      <c r="E2">
        <v>62.25</v>
      </c>
      <c r="F2">
        <v>22.5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8">
        <v>2</v>
      </c>
    </row>
    <row r="4" spans="1:17" x14ac:dyDescent="0.25">
      <c r="A4" s="2">
        <v>3</v>
      </c>
      <c r="B4" t="s">
        <v>6</v>
      </c>
      <c r="C4">
        <v>8.75</v>
      </c>
      <c r="D4">
        <v>235.5</v>
      </c>
      <c r="E4">
        <v>67.75</v>
      </c>
      <c r="F4">
        <v>35.25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8">
        <v>2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8">
        <v>2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52.87780725408345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151.01531379300579</v>
      </c>
      <c r="I14" s="5">
        <f t="shared" si="0"/>
        <v>1000000</v>
      </c>
      <c r="J14" s="5">
        <f t="shared" si="0"/>
        <v>1000000</v>
      </c>
      <c r="K14" s="5">
        <f t="shared" si="0"/>
        <v>50.195866363675805</v>
      </c>
      <c r="L14" s="6">
        <f>MATCH(MIN($B$14:$K$23),B14:K14,0)</f>
        <v>10</v>
      </c>
      <c r="N14" s="6">
        <f>SUM(C4*3,C3)/4</f>
        <v>6.5625</v>
      </c>
      <c r="O14" s="6">
        <f t="shared" ref="O14:Q14" si="1">SUM(D4*3,D3)/4</f>
        <v>176.625</v>
      </c>
      <c r="P14" s="6">
        <f t="shared" si="1"/>
        <v>50.8125</v>
      </c>
      <c r="Q14" s="6">
        <f t="shared" si="1"/>
        <v>26.4375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8.75</v>
      </c>
      <c r="O15">
        <v>235.5</v>
      </c>
      <c r="P15">
        <v>67.75</v>
      </c>
      <c r="Q15">
        <v>35.25</v>
      </c>
    </row>
    <row r="16" spans="1:17" x14ac:dyDescent="0.25">
      <c r="A16" s="4">
        <v>3</v>
      </c>
      <c r="B16" s="5">
        <f t="shared" si="2"/>
        <v>52.87780725408345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202.79900764057007</v>
      </c>
      <c r="I16" s="5">
        <f t="shared" si="2"/>
        <v>1000000</v>
      </c>
      <c r="J16" s="5">
        <f t="shared" si="2"/>
        <v>1000000</v>
      </c>
      <c r="K16" s="5">
        <f t="shared" si="2"/>
        <v>101.55755757204876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151.01531379300579</v>
      </c>
      <c r="C20" s="5">
        <f t="shared" si="2"/>
        <v>1000000</v>
      </c>
      <c r="D20" s="5">
        <f t="shared" si="2"/>
        <v>202.79900764057007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50.195866363675805</v>
      </c>
      <c r="C23" s="5">
        <f t="shared" si="2"/>
        <v>1000000</v>
      </c>
      <c r="D23" s="5">
        <f t="shared" si="2"/>
        <v>101.55755757204876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106.03772913449251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>
        <f t="shared" si="3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C11" sqref="C11:F1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8.8000000000000007</v>
      </c>
      <c r="D2">
        <v>174.8</v>
      </c>
      <c r="E2">
        <v>60.2</v>
      </c>
      <c r="F2">
        <v>22.8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7">
        <v>2</v>
      </c>
      <c r="N3" s="8">
        <v>2</v>
      </c>
    </row>
    <row r="4" spans="1:17" x14ac:dyDescent="0.25">
      <c r="A4" s="2">
        <v>3</v>
      </c>
      <c r="B4" t="s">
        <v>6</v>
      </c>
      <c r="C4">
        <v>8.75</v>
      </c>
      <c r="D4">
        <v>235.5</v>
      </c>
      <c r="E4">
        <v>67.75</v>
      </c>
      <c r="F4">
        <v>35.25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7">
        <v>2</v>
      </c>
      <c r="N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7">
        <v>1</v>
      </c>
      <c r="N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7">
        <v>2</v>
      </c>
      <c r="N6" s="8">
        <v>2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7">
        <v>1</v>
      </c>
      <c r="N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7">
        <v>17</v>
      </c>
      <c r="N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7">
        <v>1</v>
      </c>
      <c r="N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7">
        <v>2</v>
      </c>
      <c r="N10" s="8">
        <v>2</v>
      </c>
    </row>
    <row r="11" spans="1:17" x14ac:dyDescent="0.25">
      <c r="A11" s="3">
        <v>10</v>
      </c>
      <c r="B11" t="s">
        <v>13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7">
        <v>20</v>
      </c>
      <c r="N11" s="8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62.421931242152375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141.73976153500473</v>
      </c>
      <c r="I14" s="5">
        <f t="shared" si="0"/>
        <v>1000000</v>
      </c>
      <c r="J14" s="5">
        <f t="shared" si="0"/>
        <v>1000000</v>
      </c>
      <c r="K14" s="5">
        <f t="shared" si="0"/>
        <v>1000000</v>
      </c>
      <c r="L14" s="6">
        <f>MATCH(MIN($B$14:$K$23),B14:K14,0)</f>
        <v>3</v>
      </c>
      <c r="N14" s="6">
        <f>SUM(C2*4,C11)/5</f>
        <v>7.0400000000000009</v>
      </c>
      <c r="O14" s="6">
        <f t="shared" ref="O14:Q14" si="1">SUM(D2*4,D11)/5</f>
        <v>139.84</v>
      </c>
      <c r="P14" s="6">
        <f t="shared" si="1"/>
        <v>48.160000000000004</v>
      </c>
      <c r="Q14" s="6">
        <f t="shared" si="1"/>
        <v>18.240000000000002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8.8000000000000007</v>
      </c>
      <c r="O15">
        <v>174.8</v>
      </c>
      <c r="P15">
        <v>60.2</v>
      </c>
      <c r="Q15">
        <v>22.8</v>
      </c>
    </row>
    <row r="16" spans="1:17" x14ac:dyDescent="0.25">
      <c r="A16" s="4">
        <v>3</v>
      </c>
      <c r="B16" s="5">
        <f t="shared" si="2"/>
        <v>62.421931242152375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202.79900764057007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>
        <f t="shared" si="3"/>
        <v>1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141.73976153500473</v>
      </c>
      <c r="C20" s="5">
        <f t="shared" si="2"/>
        <v>1000000</v>
      </c>
      <c r="D20" s="5">
        <f t="shared" si="2"/>
        <v>202.79900764057007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1000000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" sqref="O2:O1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7">
        <v>2</v>
      </c>
      <c r="N3" s="7">
        <v>2</v>
      </c>
      <c r="O3" s="8">
        <v>1</v>
      </c>
    </row>
    <row r="4" spans="1:17" x14ac:dyDescent="0.25">
      <c r="A4" s="2">
        <v>3</v>
      </c>
      <c r="B4" t="s">
        <v>6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8">
        <v>1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8">
        <v>1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7">
        <v>1</v>
      </c>
      <c r="N7" s="7">
        <v>1</v>
      </c>
      <c r="O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7">
        <v>17</v>
      </c>
      <c r="N8" s="7">
        <v>17</v>
      </c>
      <c r="O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7">
        <v>2</v>
      </c>
      <c r="N10" s="7">
        <v>2</v>
      </c>
      <c r="O10" s="8">
        <v>1</v>
      </c>
    </row>
    <row r="11" spans="1:17" x14ac:dyDescent="0.25">
      <c r="A11" s="3">
        <v>10</v>
      </c>
      <c r="B11" t="s">
        <v>13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7">
        <v>20</v>
      </c>
      <c r="N11" s="7">
        <v>1</v>
      </c>
      <c r="O11" s="8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1000000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168.75414946887369</v>
      </c>
      <c r="I14" s="5">
        <f t="shared" si="0"/>
        <v>1000000</v>
      </c>
      <c r="J14" s="5">
        <f t="shared" si="0"/>
        <v>1000000</v>
      </c>
      <c r="K14" s="5">
        <f t="shared" si="0"/>
        <v>1000000</v>
      </c>
      <c r="L14" s="6">
        <f>MATCH(MIN($B$14:$K$23),B14:K14,0)</f>
        <v>7</v>
      </c>
      <c r="N14" s="6">
        <f>SUM(C2*5,C4*4)/9</f>
        <v>4.8765432098765435</v>
      </c>
      <c r="O14" s="6">
        <f t="shared" ref="O14:Q14" si="1">SUM(D2*5,D4*4)/9</f>
        <v>112.09876543209877</v>
      </c>
      <c r="P14" s="6">
        <f t="shared" si="1"/>
        <v>35.308641975308639</v>
      </c>
      <c r="Q14" s="6">
        <f t="shared" si="1"/>
        <v>15.74074074074074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8.7777777777777786</v>
      </c>
      <c r="O15">
        <v>201.77777777777777</v>
      </c>
      <c r="P15">
        <v>63.555555555555557</v>
      </c>
      <c r="Q15">
        <v>28.333333333333332</v>
      </c>
    </row>
    <row r="16" spans="1:17" x14ac:dyDescent="0.25">
      <c r="A16" s="4">
        <v>3</v>
      </c>
      <c r="B16" s="5">
        <f t="shared" si="2"/>
        <v>1000000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1000000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168.75414946887369</v>
      </c>
      <c r="C20" s="5">
        <f t="shared" si="2"/>
        <v>1000000</v>
      </c>
      <c r="D20" s="5">
        <f t="shared" si="2"/>
        <v>1000000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>
        <f t="shared" si="3"/>
        <v>1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1000000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hierarchicalClustering</vt:lpstr>
      <vt:lpstr>step-2</vt:lpstr>
      <vt:lpstr>step-3</vt:lpstr>
      <vt:lpstr>step-4</vt:lpstr>
      <vt:lpstr>step-5</vt:lpstr>
      <vt:lpstr>step-6</vt:lpstr>
      <vt:lpstr>step-7</vt:lpstr>
      <vt:lpstr>step-8</vt:lpstr>
      <vt:lpstr>step-9</vt:lpstr>
      <vt:lpstr>step-10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2023-07-30T01:10:11Z</dcterms:modified>
</cp:coreProperties>
</file>