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f91ded5553cbbe/Documents/FoV/"/>
    </mc:Choice>
  </mc:AlternateContent>
  <xr:revisionPtr revIDLastSave="0" documentId="8_{2AD8593D-FBB6-4C48-9A08-B771FA9EBDA2}" xr6:coauthVersionLast="47" xr6:coauthVersionMax="47" xr10:uidLastSave="{00000000-0000-0000-0000-000000000000}"/>
  <bookViews>
    <workbookView xWindow="16095" yWindow="-12015" windowWidth="21600" windowHeight="11295" activeTab="1" xr2:uid="{5D83E1CA-01DC-4671-8FB4-440466EEB3C9}"/>
    <workbookView xWindow="16080" yWindow="-16320" windowWidth="29040" windowHeight="15720" xr2:uid="{66380E08-880E-43CA-8447-C632DF1B9646}"/>
  </bookViews>
  <sheets>
    <sheet name="Raw Data" sheetId="1" r:id="rId1"/>
    <sheet name="yFoV" sheetId="2" r:id="rId2"/>
    <sheet name="xFo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3" l="1"/>
  <c r="M6" i="3"/>
  <c r="K6" i="3"/>
  <c r="N10" i="2"/>
  <c r="L5" i="3" a="1"/>
  <c r="L5" i="3" s="1"/>
  <c r="M5" i="3" a="1"/>
  <c r="M5" i="3" s="1"/>
  <c r="K5" i="3" a="1"/>
  <c r="K5" i="3" s="1"/>
  <c r="N9" i="2" a="1"/>
  <c r="N9" i="2" s="1"/>
  <c r="L4" i="3" a="1"/>
  <c r="L4" i="3" s="1"/>
  <c r="M4" i="3" a="1"/>
  <c r="M4" i="3" s="1"/>
  <c r="N8" i="2" a="1"/>
  <c r="N8" i="2" s="1"/>
  <c r="K4" i="3" a="1"/>
  <c r="K4" i="3" s="1"/>
  <c r="J3" i="3" a="1"/>
  <c r="J3" i="3" s="1"/>
  <c r="D8" i="3" a="1"/>
  <c r="D8" i="3"/>
  <c r="D9" i="3" a="1"/>
  <c r="D9" i="3"/>
  <c r="D10" i="3" a="1"/>
  <c r="D10" i="3"/>
  <c r="D11" i="3" a="1"/>
  <c r="D11" i="3"/>
  <c r="D12" i="3" a="1"/>
  <c r="D12" i="3"/>
  <c r="D13" i="3" a="1"/>
  <c r="D13" i="3"/>
  <c r="D14" i="3" a="1"/>
  <c r="D14" i="3"/>
  <c r="D15" i="3" a="1"/>
  <c r="D15" i="3"/>
  <c r="D16" i="3" a="1"/>
  <c r="D16" i="3"/>
  <c r="D17" i="3" a="1"/>
  <c r="D17" i="3"/>
  <c r="D18" i="3" a="1"/>
  <c r="D18" i="3"/>
  <c r="D19" i="3" a="1"/>
  <c r="D19" i="3"/>
  <c r="D20" i="3" a="1"/>
  <c r="D20" i="3"/>
  <c r="D21" i="3" a="1"/>
  <c r="D21" i="3"/>
  <c r="D22" i="3" a="1"/>
  <c r="D22" i="3"/>
  <c r="D23" i="3" a="1"/>
  <c r="D23" i="3"/>
  <c r="D24" i="3" a="1"/>
  <c r="D24" i="3"/>
  <c r="D25" i="3" a="1"/>
  <c r="D25" i="3"/>
  <c r="D26" i="3" a="1"/>
  <c r="D26" i="3"/>
  <c r="D27" i="3" a="1"/>
  <c r="D27" i="3"/>
  <c r="D28" i="3" a="1"/>
  <c r="D28" i="3"/>
  <c r="D29" i="3" a="1"/>
  <c r="D29" i="3"/>
  <c r="D30" i="3" a="1"/>
  <c r="D30" i="3"/>
  <c r="D31" i="3" a="1"/>
  <c r="D31" i="3"/>
  <c r="D32" i="3" a="1"/>
  <c r="D32" i="3"/>
  <c r="D33" i="3" a="1"/>
  <c r="D33" i="3"/>
  <c r="D34" i="3" a="1"/>
  <c r="D34" i="3"/>
  <c r="D35" i="3" a="1"/>
  <c r="D35" i="3"/>
  <c r="D36" i="3" a="1"/>
  <c r="D36" i="3"/>
  <c r="D37" i="3" a="1"/>
  <c r="D37" i="3"/>
  <c r="D38" i="3" a="1"/>
  <c r="D38" i="3"/>
  <c r="D39" i="3" a="1"/>
  <c r="D39" i="3"/>
  <c r="D40" i="3" a="1"/>
  <c r="D40" i="3"/>
  <c r="D41" i="3" a="1"/>
  <c r="D41" i="3"/>
  <c r="D42" i="3" a="1"/>
  <c r="D42" i="3"/>
  <c r="D43" i="3" a="1"/>
  <c r="D43" i="3"/>
  <c r="D44" i="3" a="1"/>
  <c r="D44" i="3"/>
  <c r="D45" i="3" a="1"/>
  <c r="D45" i="3"/>
  <c r="D46" i="3" a="1"/>
  <c r="D46" i="3"/>
  <c r="D47" i="3" a="1"/>
  <c r="D47" i="3"/>
  <c r="D48" i="3" a="1"/>
  <c r="D48" i="3"/>
  <c r="D49" i="3" a="1"/>
  <c r="D49" i="3"/>
  <c r="D50" i="3" a="1"/>
  <c r="D50" i="3"/>
  <c r="D51" i="3" a="1"/>
  <c r="D51" i="3"/>
  <c r="D52" i="3" a="1"/>
  <c r="D52" i="3"/>
  <c r="D53" i="3" a="1"/>
  <c r="D53" i="3"/>
  <c r="D54" i="3" a="1"/>
  <c r="D54" i="3"/>
  <c r="D55" i="3" a="1"/>
  <c r="D55" i="3"/>
  <c r="D56" i="3" a="1"/>
  <c r="D56" i="3"/>
  <c r="D57" i="3" a="1"/>
  <c r="D57" i="3"/>
  <c r="D58" i="3" a="1"/>
  <c r="D58" i="3"/>
  <c r="D59" i="3" a="1"/>
  <c r="D59" i="3" s="1"/>
  <c r="D60" i="3" a="1"/>
  <c r="D60" i="3"/>
  <c r="D61" i="3" a="1"/>
  <c r="D61" i="3"/>
  <c r="D62" i="3" a="1"/>
  <c r="D62" i="3" s="1"/>
  <c r="D63" i="3" a="1"/>
  <c r="D63" i="3" s="1"/>
  <c r="D64" i="3" a="1"/>
  <c r="D64" i="3"/>
  <c r="D65" i="3" a="1"/>
  <c r="D65" i="3" s="1"/>
  <c r="D66" i="3" a="1"/>
  <c r="D66" i="3"/>
  <c r="D67" i="3" a="1"/>
  <c r="D67" i="3"/>
  <c r="D68" i="3" a="1"/>
  <c r="D68" i="3" s="1"/>
  <c r="D69" i="3" a="1"/>
  <c r="D69" i="3" s="1"/>
  <c r="D70" i="3" a="1"/>
  <c r="D70" i="3" s="1"/>
  <c r="D71" i="3" a="1"/>
  <c r="D71" i="3" s="1"/>
  <c r="D72" i="3" a="1"/>
  <c r="D72" i="3" s="1"/>
  <c r="D73" i="3" a="1"/>
  <c r="D73" i="3"/>
  <c r="D74" i="3" a="1"/>
  <c r="D74" i="3" s="1"/>
  <c r="D75" i="3" a="1"/>
  <c r="D75" i="3" s="1"/>
  <c r="D76" i="3" a="1"/>
  <c r="D76" i="3" s="1"/>
  <c r="D77" i="3" a="1"/>
  <c r="D77" i="3" s="1"/>
  <c r="D78" i="3" a="1"/>
  <c r="D78" i="3" s="1"/>
  <c r="D79" i="3" a="1"/>
  <c r="D79" i="3"/>
  <c r="D80" i="3" a="1"/>
  <c r="D80" i="3" s="1"/>
  <c r="D81" i="3" a="1"/>
  <c r="D81" i="3" s="1"/>
  <c r="D82" i="3" a="1"/>
  <c r="D82" i="3" s="1"/>
  <c r="D83" i="3" a="1"/>
  <c r="D83" i="3" s="1"/>
  <c r="D84" i="3" a="1"/>
  <c r="D84" i="3" s="1"/>
  <c r="D85" i="3" a="1"/>
  <c r="D85" i="3" s="1"/>
  <c r="D86" i="3" a="1"/>
  <c r="D86" i="3" s="1"/>
  <c r="D87" i="3" a="1"/>
  <c r="D87" i="3" s="1"/>
  <c r="D88" i="3" a="1"/>
  <c r="D88" i="3" s="1"/>
  <c r="D89" i="3" a="1"/>
  <c r="D89" i="3" s="1"/>
  <c r="D90" i="3" a="1"/>
  <c r="D90" i="3" s="1"/>
  <c r="D91" i="3" a="1"/>
  <c r="D91" i="3" s="1"/>
  <c r="D92" i="3" a="1"/>
  <c r="D92" i="3" s="1"/>
  <c r="D93" i="3" a="1"/>
  <c r="D93" i="3" s="1"/>
  <c r="D94" i="3" a="1"/>
  <c r="D94" i="3" s="1"/>
  <c r="D95" i="3" a="1"/>
  <c r="D95" i="3" s="1"/>
  <c r="D96" i="3" a="1"/>
  <c r="D96" i="3" s="1"/>
  <c r="D97" i="3" a="1"/>
  <c r="D97" i="3" s="1"/>
  <c r="D98" i="3" a="1"/>
  <c r="D98" i="3" s="1"/>
  <c r="D99" i="3" a="1"/>
  <c r="D99" i="3" s="1"/>
  <c r="D100" i="3" a="1"/>
  <c r="D100" i="3" s="1"/>
  <c r="D101" i="3" a="1"/>
  <c r="D101" i="3" s="1"/>
  <c r="D3" i="3" a="1"/>
  <c r="D3" i="3" s="1"/>
  <c r="D4" i="3" a="1"/>
  <c r="D4" i="3" s="1"/>
  <c r="D5" i="3" a="1"/>
  <c r="D5" i="3" s="1"/>
  <c r="D6" i="3" a="1"/>
  <c r="D6" i="3" s="1"/>
  <c r="D7" i="3" a="1"/>
  <c r="D7" i="3" s="1"/>
  <c r="M7" i="2" a="1"/>
  <c r="M7" i="2" s="1"/>
  <c r="A1" i="2" a="1"/>
  <c r="E20" i="2" s="1" a="1"/>
  <c r="E20" i="2" s="1"/>
  <c r="F20" i="2" a="1"/>
  <c r="F20" i="2" s="1"/>
  <c r="A2" i="2" a="1"/>
  <c r="A2" i="2" s="1"/>
  <c r="A2" i="3" a="1"/>
  <c r="A2" i="3" s="1"/>
  <c r="A1" i="3" a="1"/>
  <c r="E18" i="2"/>
  <c r="D18" i="2" l="1" a="1"/>
  <c r="D18" i="2" s="1"/>
  <c r="B18" i="2" a="1"/>
  <c r="B18" i="2" s="1"/>
  <c r="F16" i="2" a="1"/>
  <c r="F16" i="2" s="1"/>
  <c r="E15" i="2" a="1"/>
  <c r="E15" i="2" s="1"/>
  <c r="E13" i="2" a="1"/>
  <c r="E13" i="2" s="1"/>
  <c r="F12" i="2" a="1"/>
  <c r="F12" i="2" s="1"/>
  <c r="F100" i="2" a="1"/>
  <c r="F100" i="2" s="1"/>
  <c r="E100" i="2" a="1"/>
  <c r="E100" i="2" s="1"/>
  <c r="E98" i="2" a="1"/>
  <c r="E98" i="2" s="1"/>
  <c r="D20" i="2" a="1"/>
  <c r="D20" i="2" s="1"/>
  <c r="F19" i="2" a="1"/>
  <c r="F19" i="2" s="1"/>
  <c r="F18" i="2" a="1"/>
  <c r="F18" i="2" s="1"/>
  <c r="A1" i="2"/>
  <c r="B16" i="2" a="1"/>
  <c r="B16" i="2" s="1"/>
  <c r="D16" i="2" a="1"/>
  <c r="D16" i="2" s="1"/>
  <c r="D12" i="2" a="1"/>
  <c r="D12" i="2" s="1"/>
  <c r="D100" i="2" a="1"/>
  <c r="D100" i="2" s="1"/>
  <c r="B100" i="2" a="1"/>
  <c r="B100" i="2" s="1"/>
  <c r="D96" i="2" a="1"/>
  <c r="D96" i="2" s="1"/>
  <c r="D93" i="2" a="1"/>
  <c r="D93" i="2" s="1"/>
  <c r="D89" i="2" a="1"/>
  <c r="D89" i="2" s="1"/>
  <c r="E85" i="2" a="1"/>
  <c r="E85" i="2" s="1"/>
  <c r="E81" i="2" a="1"/>
  <c r="E81" i="2" s="1"/>
  <c r="E77" i="2" a="1"/>
  <c r="E77" i="2" s="1"/>
  <c r="E73" i="2" a="1"/>
  <c r="E73" i="2" s="1"/>
  <c r="E69" i="2" a="1"/>
  <c r="E69" i="2" s="1"/>
  <c r="E65" i="2" a="1"/>
  <c r="E65" i="2" s="1"/>
  <c r="E61" i="2" a="1"/>
  <c r="E61" i="2" s="1"/>
  <c r="E57" i="2" a="1"/>
  <c r="E57" i="2" s="1"/>
  <c r="E53" i="2" a="1"/>
  <c r="E53" i="2" s="1"/>
  <c r="E49" i="2" a="1"/>
  <c r="E49" i="2" s="1"/>
  <c r="E45" i="2" a="1"/>
  <c r="E45" i="2" s="1"/>
  <c r="E41" i="2" a="1"/>
  <c r="E41" i="2" s="1"/>
  <c r="E37" i="2" a="1"/>
  <c r="E37" i="2" s="1"/>
  <c r="E19" i="2" a="1"/>
  <c r="E19" i="2" s="1"/>
  <c r="F14" i="2" a="1"/>
  <c r="F14" i="2" s="1"/>
  <c r="F99" i="2" a="1"/>
  <c r="F99" i="2" s="1"/>
  <c r="C96" i="2" a="1"/>
  <c r="C96" i="2" s="1"/>
  <c r="F92" i="2" a="1"/>
  <c r="F92" i="2" s="1"/>
  <c r="C89" i="2" a="1"/>
  <c r="C89" i="2" s="1"/>
  <c r="D85" i="2" a="1"/>
  <c r="D85" i="2" s="1"/>
  <c r="D81" i="2" a="1"/>
  <c r="D81" i="2" s="1"/>
  <c r="D77" i="2" a="1"/>
  <c r="D77" i="2" s="1"/>
  <c r="D73" i="2" a="1"/>
  <c r="D73" i="2" s="1"/>
  <c r="D69" i="2" a="1"/>
  <c r="D69" i="2" s="1"/>
  <c r="D65" i="2" a="1"/>
  <c r="D65" i="2" s="1"/>
  <c r="D61" i="2" a="1"/>
  <c r="D61" i="2" s="1"/>
  <c r="D57" i="2" a="1"/>
  <c r="D57" i="2" s="1"/>
  <c r="D53" i="2" a="1"/>
  <c r="D53" i="2" s="1"/>
  <c r="D49" i="2" a="1"/>
  <c r="D49" i="2" s="1"/>
  <c r="D45" i="2" a="1"/>
  <c r="D45" i="2" s="1"/>
  <c r="D41" i="2" a="1"/>
  <c r="D41" i="2" s="1"/>
  <c r="D37" i="2" a="1"/>
  <c r="D37" i="2" s="1"/>
  <c r="D19" i="2" a="1"/>
  <c r="D19" i="2" s="1"/>
  <c r="D14" i="2" a="1"/>
  <c r="D14" i="2" s="1"/>
  <c r="E99" i="2" a="1"/>
  <c r="E99" i="2" s="1"/>
  <c r="F95" i="2" a="1"/>
  <c r="F95" i="2" s="1"/>
  <c r="E92" i="2" a="1"/>
  <c r="E92" i="2" s="1"/>
  <c r="F88" i="2" a="1"/>
  <c r="F88" i="2" s="1"/>
  <c r="F84" i="2" a="1"/>
  <c r="F84" i="2" s="1"/>
  <c r="F80" i="2" a="1"/>
  <c r="F80" i="2" s="1"/>
  <c r="F76" i="2" a="1"/>
  <c r="F76" i="2" s="1"/>
  <c r="F72" i="2" a="1"/>
  <c r="F72" i="2" s="1"/>
  <c r="F68" i="2" a="1"/>
  <c r="F68" i="2" s="1"/>
  <c r="F64" i="2" a="1"/>
  <c r="F64" i="2" s="1"/>
  <c r="F60" i="2" a="1"/>
  <c r="F60" i="2" s="1"/>
  <c r="F56" i="2" a="1"/>
  <c r="F56" i="2" s="1"/>
  <c r="F52" i="2" a="1"/>
  <c r="F52" i="2" s="1"/>
  <c r="F48" i="2" a="1"/>
  <c r="F48" i="2" s="1"/>
  <c r="F44" i="2" a="1"/>
  <c r="F44" i="2" s="1"/>
  <c r="F40" i="2" a="1"/>
  <c r="F40" i="2" s="1"/>
  <c r="F36" i="2" a="1"/>
  <c r="F36" i="2" s="1"/>
  <c r="C19" i="2" a="1"/>
  <c r="C19" i="2" s="1"/>
  <c r="B14" i="2" a="1"/>
  <c r="B14" i="2" s="1"/>
  <c r="D99" i="2" a="1"/>
  <c r="D99" i="2" s="1"/>
  <c r="E95" i="2" a="1"/>
  <c r="E95" i="2" s="1"/>
  <c r="D92" i="2" a="1"/>
  <c r="D92" i="2" s="1"/>
  <c r="E88" i="2" a="1"/>
  <c r="E88" i="2" s="1"/>
  <c r="E84" i="2" a="1"/>
  <c r="E84" i="2" s="1"/>
  <c r="E80" i="2" a="1"/>
  <c r="E80" i="2" s="1"/>
  <c r="E76" i="2" a="1"/>
  <c r="E76" i="2" s="1"/>
  <c r="E72" i="2" a="1"/>
  <c r="E72" i="2" s="1"/>
  <c r="E68" i="2" a="1"/>
  <c r="E68" i="2" s="1"/>
  <c r="E64" i="2" a="1"/>
  <c r="E64" i="2" s="1"/>
  <c r="E60" i="2" a="1"/>
  <c r="E60" i="2" s="1"/>
  <c r="E56" i="2" a="1"/>
  <c r="E56" i="2" s="1"/>
  <c r="E52" i="2" a="1"/>
  <c r="E52" i="2" s="1"/>
  <c r="E48" i="2" a="1"/>
  <c r="E48" i="2" s="1"/>
  <c r="E44" i="2" a="1"/>
  <c r="E44" i="2" s="1"/>
  <c r="E40" i="2" a="1"/>
  <c r="E40" i="2" s="1"/>
  <c r="E36" i="2" a="1"/>
  <c r="E36" i="2" s="1"/>
  <c r="F98" i="2" a="1"/>
  <c r="F98" i="2" s="1"/>
  <c r="D95" i="2" a="1"/>
  <c r="D95" i="2" s="1"/>
  <c r="F91" i="2" a="1"/>
  <c r="F91" i="2" s="1"/>
  <c r="D88" i="2" a="1"/>
  <c r="D88" i="2" s="1"/>
  <c r="D84" i="2" a="1"/>
  <c r="D84" i="2" s="1"/>
  <c r="D80" i="2" a="1"/>
  <c r="D80" i="2" s="1"/>
  <c r="D76" i="2" a="1"/>
  <c r="D76" i="2" s="1"/>
  <c r="D72" i="2" a="1"/>
  <c r="D72" i="2" s="1"/>
  <c r="D68" i="2" a="1"/>
  <c r="D68" i="2" s="1"/>
  <c r="D64" i="2" a="1"/>
  <c r="D64" i="2" s="1"/>
  <c r="D60" i="2" a="1"/>
  <c r="D60" i="2" s="1"/>
  <c r="D56" i="2" a="1"/>
  <c r="D56" i="2" s="1"/>
  <c r="D52" i="2" a="1"/>
  <c r="D52" i="2" s="1"/>
  <c r="D48" i="2" a="1"/>
  <c r="D48" i="2" s="1"/>
  <c r="D44" i="2" a="1"/>
  <c r="D44" i="2" s="1"/>
  <c r="D40" i="2" a="1"/>
  <c r="D40" i="2" s="1"/>
  <c r="D36" i="2" a="1"/>
  <c r="D36" i="2" s="1"/>
  <c r="C95" i="2" a="1"/>
  <c r="C95" i="2" s="1"/>
  <c r="E91" i="2" a="1"/>
  <c r="E91" i="2" s="1"/>
  <c r="F87" i="2" a="1"/>
  <c r="F87" i="2" s="1"/>
  <c r="F83" i="2" a="1"/>
  <c r="F83" i="2" s="1"/>
  <c r="F79" i="2" a="1"/>
  <c r="F79" i="2" s="1"/>
  <c r="F75" i="2" a="1"/>
  <c r="F75" i="2" s="1"/>
  <c r="F71" i="2" a="1"/>
  <c r="F71" i="2" s="1"/>
  <c r="F67" i="2" a="1"/>
  <c r="F67" i="2" s="1"/>
  <c r="F63" i="2" a="1"/>
  <c r="F63" i="2" s="1"/>
  <c r="F59" i="2" a="1"/>
  <c r="F59" i="2" s="1"/>
  <c r="F55" i="2" a="1"/>
  <c r="F55" i="2" s="1"/>
  <c r="F51" i="2" a="1"/>
  <c r="F51" i="2" s="1"/>
  <c r="F47" i="2" a="1"/>
  <c r="F47" i="2" s="1"/>
  <c r="F43" i="2" a="1"/>
  <c r="F43" i="2" s="1"/>
  <c r="F39" i="2" a="1"/>
  <c r="F39" i="2" s="1"/>
  <c r="F35" i="2" a="1"/>
  <c r="F35" i="2" s="1"/>
  <c r="D98" i="2" a="1"/>
  <c r="D98" i="2" s="1"/>
  <c r="F94" i="2" a="1"/>
  <c r="F94" i="2" s="1"/>
  <c r="D91" i="2" a="1"/>
  <c r="D91" i="2" s="1"/>
  <c r="E87" i="2" a="1"/>
  <c r="E87" i="2" s="1"/>
  <c r="E83" i="2" a="1"/>
  <c r="E83" i="2" s="1"/>
  <c r="E79" i="2" a="1"/>
  <c r="E79" i="2" s="1"/>
  <c r="E75" i="2" a="1"/>
  <c r="E75" i="2" s="1"/>
  <c r="E71" i="2" a="1"/>
  <c r="E71" i="2" s="1"/>
  <c r="E67" i="2" a="1"/>
  <c r="E67" i="2" s="1"/>
  <c r="E63" i="2" a="1"/>
  <c r="E63" i="2" s="1"/>
  <c r="E59" i="2" a="1"/>
  <c r="E59" i="2" s="1"/>
  <c r="E55" i="2" a="1"/>
  <c r="E55" i="2" s="1"/>
  <c r="E51" i="2" a="1"/>
  <c r="E51" i="2" s="1"/>
  <c r="E47" i="2" a="1"/>
  <c r="E47" i="2" s="1"/>
  <c r="E43" i="2" a="1"/>
  <c r="E43" i="2" s="1"/>
  <c r="E39" i="2" a="1"/>
  <c r="E39" i="2" s="1"/>
  <c r="E35" i="2" a="1"/>
  <c r="E35" i="2" s="1"/>
  <c r="F17" i="2" a="1"/>
  <c r="F17" i="2" s="1"/>
  <c r="E11" i="2" a="1"/>
  <c r="E11" i="2" s="1"/>
  <c r="F97" i="2" a="1"/>
  <c r="F97" i="2" s="1"/>
  <c r="E94" i="2" a="1"/>
  <c r="E94" i="2" s="1"/>
  <c r="F90" i="2" a="1"/>
  <c r="F90" i="2" s="1"/>
  <c r="D87" i="2" a="1"/>
  <c r="D87" i="2" s="1"/>
  <c r="D83" i="2" a="1"/>
  <c r="D83" i="2" s="1"/>
  <c r="D79" i="2" a="1"/>
  <c r="D79" i="2" s="1"/>
  <c r="D75" i="2" a="1"/>
  <c r="D75" i="2" s="1"/>
  <c r="D71" i="2" a="1"/>
  <c r="D71" i="2" s="1"/>
  <c r="D67" i="2" a="1"/>
  <c r="D67" i="2" s="1"/>
  <c r="D63" i="2" a="1"/>
  <c r="D63" i="2" s="1"/>
  <c r="D59" i="2" a="1"/>
  <c r="D59" i="2" s="1"/>
  <c r="D55" i="2" a="1"/>
  <c r="D55" i="2" s="1"/>
  <c r="D51" i="2" a="1"/>
  <c r="D51" i="2" s="1"/>
  <c r="D47" i="2" a="1"/>
  <c r="D47" i="2" s="1"/>
  <c r="D43" i="2" a="1"/>
  <c r="D43" i="2" s="1"/>
  <c r="D39" i="2" a="1"/>
  <c r="D39" i="2" s="1"/>
  <c r="D35" i="2" a="1"/>
  <c r="D35" i="2" s="1"/>
  <c r="E17" i="2" a="1"/>
  <c r="E17" i="2" s="1"/>
  <c r="D10" i="2" a="1"/>
  <c r="D10" i="2" s="1"/>
  <c r="E97" i="2" a="1"/>
  <c r="E97" i="2" s="1"/>
  <c r="D94" i="2" a="1"/>
  <c r="D94" i="2" s="1"/>
  <c r="E90" i="2" a="1"/>
  <c r="E90" i="2" s="1"/>
  <c r="F86" i="2" a="1"/>
  <c r="F86" i="2" s="1"/>
  <c r="F82" i="2" a="1"/>
  <c r="F82" i="2" s="1"/>
  <c r="F78" i="2" a="1"/>
  <c r="F78" i="2" s="1"/>
  <c r="F74" i="2" a="1"/>
  <c r="F74" i="2" s="1"/>
  <c r="F70" i="2" a="1"/>
  <c r="F70" i="2" s="1"/>
  <c r="F66" i="2" a="1"/>
  <c r="F66" i="2" s="1"/>
  <c r="F62" i="2" a="1"/>
  <c r="F62" i="2" s="1"/>
  <c r="F58" i="2" a="1"/>
  <c r="F58" i="2" s="1"/>
  <c r="F54" i="2" a="1"/>
  <c r="F54" i="2" s="1"/>
  <c r="F50" i="2" a="1"/>
  <c r="F50" i="2" s="1"/>
  <c r="F46" i="2" a="1"/>
  <c r="F46" i="2" s="1"/>
  <c r="F42" i="2" a="1"/>
  <c r="F42" i="2" s="1"/>
  <c r="F38" i="2" a="1"/>
  <c r="F38" i="2" s="1"/>
  <c r="F34" i="2" a="1"/>
  <c r="F34" i="2" s="1"/>
  <c r="D97" i="2" a="1"/>
  <c r="D97" i="2" s="1"/>
  <c r="B94" i="2" a="1"/>
  <c r="B94" i="2" s="1"/>
  <c r="D90" i="2" a="1"/>
  <c r="D90" i="2" s="1"/>
  <c r="E86" i="2" a="1"/>
  <c r="E86" i="2" s="1"/>
  <c r="E82" i="2" a="1"/>
  <c r="E82" i="2" s="1"/>
  <c r="E78" i="2" a="1"/>
  <c r="E78" i="2" s="1"/>
  <c r="E74" i="2" a="1"/>
  <c r="E74" i="2" s="1"/>
  <c r="E70" i="2" a="1"/>
  <c r="E70" i="2" s="1"/>
  <c r="E66" i="2" a="1"/>
  <c r="E66" i="2" s="1"/>
  <c r="E62" i="2" a="1"/>
  <c r="E62" i="2" s="1"/>
  <c r="E58" i="2" a="1"/>
  <c r="E58" i="2" s="1"/>
  <c r="E54" i="2" a="1"/>
  <c r="E54" i="2" s="1"/>
  <c r="E50" i="2" a="1"/>
  <c r="E50" i="2" s="1"/>
  <c r="E46" i="2" a="1"/>
  <c r="E46" i="2" s="1"/>
  <c r="E42" i="2" a="1"/>
  <c r="E42" i="2" s="1"/>
  <c r="E38" i="2" a="1"/>
  <c r="E38" i="2" s="1"/>
  <c r="E34" i="2" a="1"/>
  <c r="E34" i="2" s="1"/>
  <c r="F96" i="2" a="1"/>
  <c r="F96" i="2" s="1"/>
  <c r="F93" i="2" a="1"/>
  <c r="F93" i="2" s="1"/>
  <c r="F89" i="2" a="1"/>
  <c r="F89" i="2" s="1"/>
  <c r="D86" i="2" a="1"/>
  <c r="D86" i="2" s="1"/>
  <c r="D82" i="2" a="1"/>
  <c r="D82" i="2" s="1"/>
  <c r="D78" i="2" a="1"/>
  <c r="D78" i="2" s="1"/>
  <c r="D74" i="2" a="1"/>
  <c r="D74" i="2" s="1"/>
  <c r="D70" i="2" a="1"/>
  <c r="D70" i="2" s="1"/>
  <c r="D66" i="2" a="1"/>
  <c r="D66" i="2" s="1"/>
  <c r="D62" i="2" a="1"/>
  <c r="D62" i="2" s="1"/>
  <c r="D58" i="2" a="1"/>
  <c r="D58" i="2" s="1"/>
  <c r="D54" i="2" a="1"/>
  <c r="D54" i="2" s="1"/>
  <c r="D50" i="2" a="1"/>
  <c r="D50" i="2" s="1"/>
  <c r="D46" i="2" a="1"/>
  <c r="D46" i="2" s="1"/>
  <c r="D42" i="2" a="1"/>
  <c r="D42" i="2" s="1"/>
  <c r="D38" i="2" a="1"/>
  <c r="D38" i="2" s="1"/>
  <c r="D34" i="2" a="1"/>
  <c r="D34" i="2" s="1"/>
  <c r="E96" i="2" a="1"/>
  <c r="E96" i="2" s="1"/>
  <c r="E93" i="2" a="1"/>
  <c r="E93" i="2" s="1"/>
  <c r="E89" i="2" a="1"/>
  <c r="E89" i="2" s="1"/>
  <c r="F85" i="2" a="1"/>
  <c r="F85" i="2" s="1"/>
  <c r="F81" i="2" a="1"/>
  <c r="F81" i="2" s="1"/>
  <c r="F77" i="2" a="1"/>
  <c r="F77" i="2" s="1"/>
  <c r="F73" i="2" a="1"/>
  <c r="F73" i="2" s="1"/>
  <c r="F69" i="2" a="1"/>
  <c r="F69" i="2" s="1"/>
  <c r="F65" i="2" a="1"/>
  <c r="F65" i="2" s="1"/>
  <c r="F61" i="2" a="1"/>
  <c r="F61" i="2" s="1"/>
  <c r="F57" i="2" a="1"/>
  <c r="F57" i="2" s="1"/>
  <c r="F53" i="2" a="1"/>
  <c r="F53" i="2" s="1"/>
  <c r="F49" i="2" a="1"/>
  <c r="F49" i="2" s="1"/>
  <c r="F45" i="2" a="1"/>
  <c r="F45" i="2" s="1"/>
  <c r="F41" i="2" a="1"/>
  <c r="F41" i="2" s="1"/>
  <c r="F37" i="2" a="1"/>
  <c r="F37" i="2" s="1"/>
  <c r="E33" i="2" a="1"/>
  <c r="E33" i="2" s="1"/>
  <c r="B33" i="2" a="1"/>
  <c r="B33" i="2" s="1"/>
  <c r="B36" i="2" a="1"/>
  <c r="B36" i="2" s="1"/>
  <c r="C43" i="2" a="1"/>
  <c r="C43" i="2" s="1"/>
  <c r="B48" i="2" a="1"/>
  <c r="B48" i="2" s="1"/>
  <c r="C55" i="2" a="1"/>
  <c r="C55" i="2" s="1"/>
  <c r="B60" i="2" a="1"/>
  <c r="B60" i="2" s="1"/>
  <c r="C67" i="2" a="1"/>
  <c r="C67" i="2" s="1"/>
  <c r="B72" i="2" a="1"/>
  <c r="B72" i="2" s="1"/>
  <c r="C79" i="2" a="1"/>
  <c r="C79" i="2" s="1"/>
  <c r="B84" i="2" a="1"/>
  <c r="B84" i="2" s="1"/>
  <c r="C91" i="2" a="1"/>
  <c r="C91" i="2" s="1"/>
  <c r="B96" i="2" a="1"/>
  <c r="B96" i="2" s="1"/>
  <c r="C33" i="2" a="1"/>
  <c r="C33" i="2" s="1"/>
  <c r="C36" i="2" a="1"/>
  <c r="C36" i="2" s="1"/>
  <c r="B41" i="2" a="1"/>
  <c r="B41" i="2" s="1"/>
  <c r="C48" i="2" a="1"/>
  <c r="C48" i="2" s="1"/>
  <c r="B53" i="2" a="1"/>
  <c r="B53" i="2" s="1"/>
  <c r="C60" i="2" a="1"/>
  <c r="C60" i="2" s="1"/>
  <c r="B65" i="2" a="1"/>
  <c r="B65" i="2" s="1"/>
  <c r="C72" i="2" a="1"/>
  <c r="C72" i="2" s="1"/>
  <c r="B77" i="2" a="1"/>
  <c r="B77" i="2" s="1"/>
  <c r="C84" i="2" a="1"/>
  <c r="C84" i="2" s="1"/>
  <c r="B89" i="2" a="1"/>
  <c r="B89" i="2" s="1"/>
  <c r="C41" i="2" a="1"/>
  <c r="C41" i="2" s="1"/>
  <c r="B46" i="2" a="1"/>
  <c r="B46" i="2" s="1"/>
  <c r="C53" i="2" a="1"/>
  <c r="C53" i="2" s="1"/>
  <c r="B58" i="2" a="1"/>
  <c r="B58" i="2" s="1"/>
  <c r="C65" i="2" a="1"/>
  <c r="C65" i="2" s="1"/>
  <c r="B70" i="2" a="1"/>
  <c r="B70" i="2" s="1"/>
  <c r="C77" i="2" a="1"/>
  <c r="C77" i="2" s="1"/>
  <c r="B82" i="2" a="1"/>
  <c r="B82" i="2" s="1"/>
  <c r="C34" i="2" a="1"/>
  <c r="C34" i="2" s="1"/>
  <c r="B39" i="2" a="1"/>
  <c r="B39" i="2" s="1"/>
  <c r="C46" i="2" a="1"/>
  <c r="C46" i="2" s="1"/>
  <c r="B51" i="2" a="1"/>
  <c r="B51" i="2" s="1"/>
  <c r="C58" i="2" a="1"/>
  <c r="C58" i="2" s="1"/>
  <c r="B63" i="2" a="1"/>
  <c r="B63" i="2" s="1"/>
  <c r="C70" i="2" a="1"/>
  <c r="C70" i="2" s="1"/>
  <c r="B75" i="2" a="1"/>
  <c r="B75" i="2" s="1"/>
  <c r="C82" i="2" a="1"/>
  <c r="C82" i="2" s="1"/>
  <c r="B87" i="2" a="1"/>
  <c r="B87" i="2" s="1"/>
  <c r="C94" i="2" a="1"/>
  <c r="C94" i="2" s="1"/>
  <c r="B99" i="2" a="1"/>
  <c r="B99" i="2" s="1"/>
  <c r="B12" i="2" a="1"/>
  <c r="B12" i="2" s="1"/>
  <c r="B17" i="2" a="1"/>
  <c r="B17" i="2" s="1"/>
  <c r="B20" i="2" a="1"/>
  <c r="B20" i="2" s="1"/>
  <c r="C39" i="2" a="1"/>
  <c r="C39" i="2" s="1"/>
  <c r="B44" i="2" a="1"/>
  <c r="B44" i="2" s="1"/>
  <c r="C51" i="2" a="1"/>
  <c r="C51" i="2" s="1"/>
  <c r="B56" i="2" a="1"/>
  <c r="B56" i="2" s="1"/>
  <c r="C63" i="2" a="1"/>
  <c r="C63" i="2" s="1"/>
  <c r="B68" i="2" a="1"/>
  <c r="B68" i="2" s="1"/>
  <c r="C75" i="2" a="1"/>
  <c r="C75" i="2" s="1"/>
  <c r="B80" i="2" a="1"/>
  <c r="B80" i="2" s="1"/>
  <c r="C87" i="2" a="1"/>
  <c r="C87" i="2" s="1"/>
  <c r="B92" i="2" a="1"/>
  <c r="B92" i="2" s="1"/>
  <c r="C99" i="2" a="1"/>
  <c r="C99" i="2" s="1"/>
  <c r="C17" i="2" a="1"/>
  <c r="C17" i="2" s="1"/>
  <c r="C20" i="2" a="1"/>
  <c r="C20" i="2" s="1"/>
  <c r="C13" i="2" a="1"/>
  <c r="C13" i="2" s="1"/>
  <c r="B37" i="2" a="1"/>
  <c r="B37" i="2" s="1"/>
  <c r="C44" i="2" a="1"/>
  <c r="C44" i="2" s="1"/>
  <c r="B49" i="2" a="1"/>
  <c r="B49" i="2" s="1"/>
  <c r="C56" i="2" a="1"/>
  <c r="C56" i="2" s="1"/>
  <c r="B61" i="2" a="1"/>
  <c r="B61" i="2" s="1"/>
  <c r="C68" i="2" a="1"/>
  <c r="C68" i="2" s="1"/>
  <c r="B73" i="2" a="1"/>
  <c r="B73" i="2" s="1"/>
  <c r="C80" i="2" a="1"/>
  <c r="C80" i="2" s="1"/>
  <c r="B85" i="2" a="1"/>
  <c r="B85" i="2" s="1"/>
  <c r="C92" i="2" a="1"/>
  <c r="C92" i="2" s="1"/>
  <c r="B97" i="2" a="1"/>
  <c r="B97" i="2" s="1"/>
  <c r="C37" i="2" a="1"/>
  <c r="C37" i="2" s="1"/>
  <c r="B42" i="2" a="1"/>
  <c r="B42" i="2" s="1"/>
  <c r="C49" i="2" a="1"/>
  <c r="C49" i="2" s="1"/>
  <c r="B54" i="2" a="1"/>
  <c r="B54" i="2" s="1"/>
  <c r="C61" i="2" a="1"/>
  <c r="C61" i="2" s="1"/>
  <c r="B66" i="2" a="1"/>
  <c r="B66" i="2" s="1"/>
  <c r="C73" i="2" a="1"/>
  <c r="C73" i="2" s="1"/>
  <c r="B78" i="2" a="1"/>
  <c r="B78" i="2" s="1"/>
  <c r="C85" i="2" a="1"/>
  <c r="C85" i="2" s="1"/>
  <c r="B90" i="2" a="1"/>
  <c r="B90" i="2" s="1"/>
  <c r="C97" i="2" a="1"/>
  <c r="C97" i="2" s="1"/>
  <c r="B95" i="2" a="1"/>
  <c r="B95" i="2" s="1"/>
  <c r="B35" i="2" a="1"/>
  <c r="B35" i="2" s="1"/>
  <c r="C42" i="2" a="1"/>
  <c r="C42" i="2" s="1"/>
  <c r="B47" i="2" a="1"/>
  <c r="B47" i="2" s="1"/>
  <c r="C54" i="2" a="1"/>
  <c r="C54" i="2" s="1"/>
  <c r="B59" i="2" a="1"/>
  <c r="B59" i="2" s="1"/>
  <c r="C66" i="2" a="1"/>
  <c r="C66" i="2" s="1"/>
  <c r="B71" i="2" a="1"/>
  <c r="B71" i="2" s="1"/>
  <c r="C78" i="2" a="1"/>
  <c r="C78" i="2" s="1"/>
  <c r="B83" i="2" a="1"/>
  <c r="B83" i="2" s="1"/>
  <c r="C90" i="2" a="1"/>
  <c r="C90" i="2" s="1"/>
  <c r="C35" i="2" a="1"/>
  <c r="C35" i="2" s="1"/>
  <c r="B40" i="2" a="1"/>
  <c r="B40" i="2" s="1"/>
  <c r="C47" i="2" a="1"/>
  <c r="C47" i="2" s="1"/>
  <c r="B52" i="2" a="1"/>
  <c r="B52" i="2" s="1"/>
  <c r="C59" i="2" a="1"/>
  <c r="C59" i="2" s="1"/>
  <c r="B64" i="2" a="1"/>
  <c r="B64" i="2" s="1"/>
  <c r="C71" i="2" a="1"/>
  <c r="C71" i="2" s="1"/>
  <c r="B76" i="2" a="1"/>
  <c r="B76" i="2" s="1"/>
  <c r="C83" i="2" a="1"/>
  <c r="C83" i="2" s="1"/>
  <c r="B88" i="2" a="1"/>
  <c r="B88" i="2" s="1"/>
  <c r="C40" i="2" a="1"/>
  <c r="C40" i="2" s="1"/>
  <c r="B45" i="2" a="1"/>
  <c r="B45" i="2" s="1"/>
  <c r="C52" i="2" a="1"/>
  <c r="C52" i="2" s="1"/>
  <c r="B57" i="2" a="1"/>
  <c r="B57" i="2" s="1"/>
  <c r="C64" i="2" a="1"/>
  <c r="C64" i="2" s="1"/>
  <c r="B69" i="2" a="1"/>
  <c r="B69" i="2" s="1"/>
  <c r="C76" i="2" a="1"/>
  <c r="C76" i="2" s="1"/>
  <c r="B81" i="2" a="1"/>
  <c r="B81" i="2" s="1"/>
  <c r="C88" i="2" a="1"/>
  <c r="C88" i="2" s="1"/>
  <c r="B93" i="2" a="1"/>
  <c r="B93" i="2" s="1"/>
  <c r="C100" i="2" a="1"/>
  <c r="C100" i="2" s="1"/>
  <c r="C18" i="2" a="1"/>
  <c r="C18" i="2" s="1"/>
  <c r="B38" i="2" a="1"/>
  <c r="B38" i="2" s="1"/>
  <c r="C45" i="2" a="1"/>
  <c r="C45" i="2" s="1"/>
  <c r="B50" i="2" a="1"/>
  <c r="B50" i="2" s="1"/>
  <c r="C57" i="2" a="1"/>
  <c r="C57" i="2" s="1"/>
  <c r="B62" i="2" a="1"/>
  <c r="B62" i="2" s="1"/>
  <c r="C69" i="2" a="1"/>
  <c r="C69" i="2" s="1"/>
  <c r="B74" i="2" a="1"/>
  <c r="B74" i="2" s="1"/>
  <c r="C81" i="2" a="1"/>
  <c r="C81" i="2" s="1"/>
  <c r="B86" i="2" a="1"/>
  <c r="B86" i="2" s="1"/>
  <c r="C93" i="2" a="1"/>
  <c r="C93" i="2" s="1"/>
  <c r="B98" i="2" a="1"/>
  <c r="B98" i="2" s="1"/>
  <c r="C15" i="2" a="1"/>
  <c r="C15" i="2" s="1"/>
  <c r="C98" i="2" a="1"/>
  <c r="C98" i="2" s="1"/>
  <c r="B91" i="2" a="1"/>
  <c r="B91" i="2" s="1"/>
  <c r="C86" i="2" a="1"/>
  <c r="C86" i="2" s="1"/>
  <c r="B79" i="2" a="1"/>
  <c r="B79" i="2" s="1"/>
  <c r="C74" i="2" a="1"/>
  <c r="C74" i="2" s="1"/>
  <c r="B67" i="2" a="1"/>
  <c r="B67" i="2" s="1"/>
  <c r="C62" i="2" a="1"/>
  <c r="C62" i="2" s="1"/>
  <c r="B55" i="2" a="1"/>
  <c r="B55" i="2" s="1"/>
  <c r="C50" i="2" a="1"/>
  <c r="C50" i="2" s="1"/>
  <c r="B43" i="2" a="1"/>
  <c r="B43" i="2" s="1"/>
  <c r="C38" i="2" a="1"/>
  <c r="C38" i="2" s="1"/>
  <c r="D15" i="2" a="1"/>
  <c r="D15" i="2" s="1"/>
  <c r="B13" i="2" a="1"/>
  <c r="B13" i="2" s="1"/>
  <c r="B11" i="2" a="1"/>
  <c r="B11" i="2" s="1"/>
  <c r="E9" i="2" a="1"/>
  <c r="E9" i="2" s="1"/>
  <c r="D8" i="2" a="1"/>
  <c r="D8" i="2" s="1"/>
  <c r="C7" i="2" a="1"/>
  <c r="C7" i="2" s="1"/>
  <c r="B6" i="2" a="1"/>
  <c r="B6" i="2" s="1"/>
  <c r="F4" i="2" a="1"/>
  <c r="F4" i="2" s="1"/>
  <c r="E3" i="2" a="1"/>
  <c r="E3" i="2" s="1"/>
  <c r="D101" i="2" a="1"/>
  <c r="D101" i="2" s="1"/>
  <c r="B34" i="2" a="1"/>
  <c r="B34" i="2" s="1"/>
  <c r="F32" i="2" a="1"/>
  <c r="F32" i="2" s="1"/>
  <c r="E31" i="2" a="1"/>
  <c r="E31" i="2" s="1"/>
  <c r="D30" i="2" a="1"/>
  <c r="D30" i="2" s="1"/>
  <c r="C29" i="2" a="1"/>
  <c r="C29" i="2" s="1"/>
  <c r="B28" i="2" a="1"/>
  <c r="B28" i="2" s="1"/>
  <c r="F26" i="2" a="1"/>
  <c r="F26" i="2" s="1"/>
  <c r="E25" i="2" a="1"/>
  <c r="E25" i="2" s="1"/>
  <c r="D24" i="2" a="1"/>
  <c r="D24" i="2" s="1"/>
  <c r="C23" i="2" a="1"/>
  <c r="C23" i="2" s="1"/>
  <c r="B22" i="2" a="1"/>
  <c r="B22" i="2" s="1"/>
  <c r="D17" i="2" a="1"/>
  <c r="D17" i="2" s="1"/>
  <c r="B15" i="2" a="1"/>
  <c r="B15" i="2" s="1"/>
  <c r="E12" i="2" a="1"/>
  <c r="E12" i="2" s="1"/>
  <c r="F10" i="2" a="1"/>
  <c r="F10" i="2" s="1"/>
  <c r="D9" i="2" a="1"/>
  <c r="D9" i="2" s="1"/>
  <c r="C8" i="2" a="1"/>
  <c r="C8" i="2" s="1"/>
  <c r="B7" i="2" a="1"/>
  <c r="B7" i="2" s="1"/>
  <c r="F5" i="2" a="1"/>
  <c r="F5" i="2" s="1"/>
  <c r="E4" i="2" a="1"/>
  <c r="E4" i="2" s="1"/>
  <c r="D3" i="2" a="1"/>
  <c r="D3" i="2" s="1"/>
  <c r="C101" i="2" a="1"/>
  <c r="C101" i="2" s="1"/>
  <c r="F33" i="2" a="1"/>
  <c r="F33" i="2" s="1"/>
  <c r="E32" i="2" a="1"/>
  <c r="E32" i="2" s="1"/>
  <c r="D31" i="2" a="1"/>
  <c r="D31" i="2" s="1"/>
  <c r="C30" i="2" a="1"/>
  <c r="C30" i="2" s="1"/>
  <c r="B29" i="2" a="1"/>
  <c r="B29" i="2" s="1"/>
  <c r="F27" i="2" a="1"/>
  <c r="F27" i="2" s="1"/>
  <c r="E26" i="2" a="1"/>
  <c r="E26" i="2" s="1"/>
  <c r="D25" i="2" a="1"/>
  <c r="D25" i="2" s="1"/>
  <c r="C24" i="2" a="1"/>
  <c r="C24" i="2" s="1"/>
  <c r="B23" i="2" a="1"/>
  <c r="B23" i="2" s="1"/>
  <c r="F21" i="2" a="1"/>
  <c r="F21" i="2" s="1"/>
  <c r="E14" i="2" a="1"/>
  <c r="E14" i="2" s="1"/>
  <c r="C12" i="2" a="1"/>
  <c r="C12" i="2" s="1"/>
  <c r="E10" i="2" a="1"/>
  <c r="E10" i="2" s="1"/>
  <c r="C9" i="2" a="1"/>
  <c r="C9" i="2" s="1"/>
  <c r="B8" i="2" a="1"/>
  <c r="B8" i="2" s="1"/>
  <c r="F6" i="2" a="1"/>
  <c r="F6" i="2" s="1"/>
  <c r="E5" i="2" a="1"/>
  <c r="E5" i="2" s="1"/>
  <c r="D4" i="2" a="1"/>
  <c r="D4" i="2" s="1"/>
  <c r="C3" i="2" a="1"/>
  <c r="C3" i="2" s="1"/>
  <c r="B101" i="2" a="1"/>
  <c r="B101" i="2" s="1"/>
  <c r="D32" i="2" a="1"/>
  <c r="D32" i="2" s="1"/>
  <c r="C31" i="2" a="1"/>
  <c r="C31" i="2" s="1"/>
  <c r="B30" i="2" a="1"/>
  <c r="B30" i="2" s="1"/>
  <c r="F28" i="2" a="1"/>
  <c r="F28" i="2" s="1"/>
  <c r="E27" i="2" a="1"/>
  <c r="E27" i="2" s="1"/>
  <c r="D26" i="2" a="1"/>
  <c r="D26" i="2" s="1"/>
  <c r="C25" i="2" a="1"/>
  <c r="C25" i="2" s="1"/>
  <c r="B24" i="2" a="1"/>
  <c r="B24" i="2" s="1"/>
  <c r="F22" i="2" a="1"/>
  <c r="F22" i="2" s="1"/>
  <c r="E21" i="2" a="1"/>
  <c r="E21" i="2" s="1"/>
  <c r="B19" i="2" a="1"/>
  <c r="B19" i="2" s="1"/>
  <c r="E16" i="2" a="1"/>
  <c r="E16" i="2" s="1"/>
  <c r="C14" i="2" a="1"/>
  <c r="C14" i="2" s="1"/>
  <c r="F11" i="2" a="1"/>
  <c r="F11" i="2" s="1"/>
  <c r="C10" i="2" a="1"/>
  <c r="C10" i="2" s="1"/>
  <c r="B9" i="2" a="1"/>
  <c r="B9" i="2" s="1"/>
  <c r="F7" i="2" a="1"/>
  <c r="F7" i="2" s="1"/>
  <c r="E6" i="2" a="1"/>
  <c r="E6" i="2" s="1"/>
  <c r="D5" i="2" a="1"/>
  <c r="D5" i="2" s="1"/>
  <c r="C4" i="2" a="1"/>
  <c r="C4" i="2" s="1"/>
  <c r="B3" i="2" a="1"/>
  <c r="B3" i="2" s="1"/>
  <c r="D33" i="2" a="1"/>
  <c r="D33" i="2" s="1"/>
  <c r="C32" i="2" a="1"/>
  <c r="C32" i="2" s="1"/>
  <c r="B31" i="2" a="1"/>
  <c r="B31" i="2" s="1"/>
  <c r="F29" i="2" a="1"/>
  <c r="F29" i="2" s="1"/>
  <c r="E28" i="2" a="1"/>
  <c r="E28" i="2" s="1"/>
  <c r="D27" i="2" a="1"/>
  <c r="D27" i="2" s="1"/>
  <c r="C26" i="2" a="1"/>
  <c r="C26" i="2" s="1"/>
  <c r="B25" i="2" a="1"/>
  <c r="B25" i="2" s="1"/>
  <c r="F23" i="2" a="1"/>
  <c r="F23" i="2" s="1"/>
  <c r="E22" i="2" a="1"/>
  <c r="E22" i="2" s="1"/>
  <c r="D21" i="2" a="1"/>
  <c r="D21" i="2" s="1"/>
  <c r="E18" i="2" a="1"/>
  <c r="E18" i="2" s="1"/>
  <c r="C16" i="2" a="1"/>
  <c r="C16" i="2" s="1"/>
  <c r="F13" i="2" a="1"/>
  <c r="F13" i="2" s="1"/>
  <c r="D11" i="2" a="1"/>
  <c r="D11" i="2" s="1"/>
  <c r="B10" i="2" a="1"/>
  <c r="B10" i="2" s="1"/>
  <c r="F8" i="2" a="1"/>
  <c r="F8" i="2" s="1"/>
  <c r="E7" i="2" a="1"/>
  <c r="E7" i="2" s="1"/>
  <c r="D6" i="2" a="1"/>
  <c r="D6" i="2" s="1"/>
  <c r="C5" i="2" a="1"/>
  <c r="C5" i="2" s="1"/>
  <c r="B4" i="2" a="1"/>
  <c r="B4" i="2" s="1"/>
  <c r="F101" i="2" a="1"/>
  <c r="F101" i="2" s="1"/>
  <c r="B32" i="2" a="1"/>
  <c r="B32" i="2" s="1"/>
  <c r="F30" i="2" a="1"/>
  <c r="F30" i="2" s="1"/>
  <c r="E29" i="2" a="1"/>
  <c r="E29" i="2" s="1"/>
  <c r="D28" i="2" a="1"/>
  <c r="D28" i="2" s="1"/>
  <c r="C27" i="2" a="1"/>
  <c r="C27" i="2" s="1"/>
  <c r="B26" i="2" a="1"/>
  <c r="B26" i="2" s="1"/>
  <c r="F24" i="2" a="1"/>
  <c r="F24" i="2" s="1"/>
  <c r="E23" i="2" a="1"/>
  <c r="E23" i="2" s="1"/>
  <c r="D22" i="2" a="1"/>
  <c r="D22" i="2" s="1"/>
  <c r="C21" i="2" a="1"/>
  <c r="C21" i="2" s="1"/>
  <c r="F15" i="2" a="1"/>
  <c r="F15" i="2" s="1"/>
  <c r="D13" i="2" a="1"/>
  <c r="D13" i="2" s="1"/>
  <c r="C11" i="2" a="1"/>
  <c r="C11" i="2" s="1"/>
  <c r="F9" i="2" a="1"/>
  <c r="F9" i="2" s="1"/>
  <c r="E8" i="2" a="1"/>
  <c r="E8" i="2" s="1"/>
  <c r="D7" i="2" a="1"/>
  <c r="D7" i="2" s="1"/>
  <c r="C6" i="2" a="1"/>
  <c r="C6" i="2" s="1"/>
  <c r="B5" i="2" a="1"/>
  <c r="B5" i="2" s="1"/>
  <c r="F3" i="2" a="1"/>
  <c r="F3" i="2" s="1"/>
  <c r="E101" i="2" a="1"/>
  <c r="E101" i="2" s="1"/>
  <c r="F31" i="2" a="1"/>
  <c r="F31" i="2" s="1"/>
  <c r="E30" i="2" a="1"/>
  <c r="E30" i="2" s="1"/>
  <c r="D29" i="2" a="1"/>
  <c r="D29" i="2" s="1"/>
  <c r="C28" i="2" a="1"/>
  <c r="C28" i="2" s="1"/>
  <c r="B27" i="2" a="1"/>
  <c r="B27" i="2" s="1"/>
  <c r="F25" i="2" a="1"/>
  <c r="F25" i="2" s="1"/>
  <c r="E24" i="2" a="1"/>
  <c r="E24" i="2" s="1"/>
  <c r="D23" i="2" a="1"/>
  <c r="D23" i="2" s="1"/>
  <c r="C22" i="2" a="1"/>
  <c r="C22" i="2" s="1"/>
  <c r="B21" i="2" a="1"/>
  <c r="B21" i="2" s="1"/>
  <c r="F6" i="3" a="1"/>
  <c r="F6" i="3" s="1"/>
  <c r="E6" i="3" a="1"/>
  <c r="E6" i="3" s="1"/>
  <c r="F2" i="3" a="1"/>
  <c r="F2" i="3" s="1"/>
  <c r="F3" i="3" a="1"/>
  <c r="F3" i="3" s="1"/>
  <c r="E3" i="3" a="1"/>
  <c r="E3" i="3" s="1"/>
  <c r="D2" i="3" a="1"/>
  <c r="D2" i="3" s="1"/>
  <c r="F5" i="3" a="1"/>
  <c r="F5" i="3" s="1"/>
  <c r="E7" i="3" a="1"/>
  <c r="E7" i="3" s="1"/>
  <c r="C4" i="3" a="1"/>
  <c r="C4" i="3" s="1"/>
  <c r="B4" i="3" a="1"/>
  <c r="B4" i="3" s="1"/>
  <c r="C6" i="3" a="1"/>
  <c r="C6" i="3" s="1"/>
  <c r="B6" i="3" a="1"/>
  <c r="B6" i="3" s="1"/>
  <c r="C2" i="3" a="1"/>
  <c r="C2" i="3" s="1"/>
  <c r="E5" i="3" a="1"/>
  <c r="E5" i="3" s="1"/>
  <c r="C3" i="3" a="1"/>
  <c r="C3" i="3" s="1"/>
  <c r="B2" i="3" a="1"/>
  <c r="B2" i="3" s="1"/>
  <c r="E2" i="3" a="1"/>
  <c r="E2" i="3" s="1"/>
  <c r="F7" i="3" a="1"/>
  <c r="F7" i="3" s="1"/>
  <c r="B3" i="3" a="1"/>
  <c r="B3" i="3" s="1"/>
  <c r="C5" i="3" a="1"/>
  <c r="C5" i="3" s="1"/>
  <c r="B5" i="3" a="1"/>
  <c r="B5" i="3" s="1"/>
  <c r="C7" i="3" a="1"/>
  <c r="C7" i="3" s="1"/>
  <c r="F4" i="3" a="1"/>
  <c r="F4" i="3" s="1"/>
  <c r="B7" i="3" a="1"/>
  <c r="B7" i="3" s="1"/>
  <c r="E4" i="3" a="1"/>
  <c r="E4" i="3" s="1"/>
  <c r="A1" i="3"/>
  <c r="B2" i="2" a="1"/>
  <c r="B2" i="2" s="1"/>
  <c r="D2" i="2" a="1"/>
  <c r="D2" i="2" s="1"/>
  <c r="C2" i="2" a="1"/>
  <c r="C2" i="2" s="1"/>
  <c r="E2" i="2" a="1"/>
  <c r="E2" i="2" s="1"/>
  <c r="F2" i="2" a="1"/>
  <c r="F2" i="2" s="1"/>
  <c r="O9" i="2" l="1" a="1"/>
  <c r="O9" i="2" s="1"/>
  <c r="O8" i="2" a="1"/>
  <c r="O8" i="2" s="1"/>
  <c r="O10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<sst xmlns="http://schemas.openxmlformats.org/spreadsheetml/2006/main" count="610" uniqueCount="13">
  <si>
    <t>Run ID</t>
  </si>
  <si>
    <t>Type</t>
  </si>
  <si>
    <t>Angle</t>
  </si>
  <si>
    <t>Intensity</t>
  </si>
  <si>
    <t>X Angle</t>
  </si>
  <si>
    <t>Y Angle</t>
  </si>
  <si>
    <t>Centered Gaussian</t>
  </si>
  <si>
    <t>Skewed Gaussian</t>
  </si>
  <si>
    <t>Upper Bound (Degrees)</t>
  </si>
  <si>
    <t>Lower Bound (Degrees)</t>
  </si>
  <si>
    <t>Bandwidth (Degrees)</t>
  </si>
  <si>
    <t>Skewed Gaussian 2</t>
  </si>
  <si>
    <t>FWHM BW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</si>
</sst>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yFoV!$B$1</c:f>
              <c:strCache>
                <c:ptCount val="1"/>
                <c:pt idx="0">
                  <c:v>Centered Gaussian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yFoV!$A$2:$A$101</c:f>
              <c:numCache>
                <c:formatCode>General</c:formatCode>
                <c:ptCount val="100"/>
                <c:pt idx="0">
                  <c:v>-90</c:v>
                </c:pt>
                <c:pt idx="1">
                  <c:v>-88.181799999999996</c:v>
                </c:pt>
                <c:pt idx="2">
                  <c:v>-86.363600000000005</c:v>
                </c:pt>
                <c:pt idx="3">
                  <c:v>-84.545500000000004</c:v>
                </c:pt>
                <c:pt idx="4">
                  <c:v>-82.7273</c:v>
                </c:pt>
                <c:pt idx="5">
                  <c:v>-80.909099999999995</c:v>
                </c:pt>
                <c:pt idx="6">
                  <c:v>-79.090900000000005</c:v>
                </c:pt>
                <c:pt idx="7">
                  <c:v>-77.2727</c:v>
                </c:pt>
                <c:pt idx="8">
                  <c:v>-75.454499999999996</c:v>
                </c:pt>
                <c:pt idx="9">
                  <c:v>-73.636399999999995</c:v>
                </c:pt>
                <c:pt idx="10">
                  <c:v>-71.818200000000004</c:v>
                </c:pt>
                <c:pt idx="11">
                  <c:v>-70</c:v>
                </c:pt>
                <c:pt idx="12">
                  <c:v>-68.181799999999996</c:v>
                </c:pt>
                <c:pt idx="13">
                  <c:v>-66.363600000000005</c:v>
                </c:pt>
                <c:pt idx="14">
                  <c:v>-64.545500000000004</c:v>
                </c:pt>
                <c:pt idx="15">
                  <c:v>-62.7273</c:v>
                </c:pt>
                <c:pt idx="16">
                  <c:v>-60.909100000000002</c:v>
                </c:pt>
                <c:pt idx="17">
                  <c:v>-59.090899999999998</c:v>
                </c:pt>
                <c:pt idx="18">
                  <c:v>-57.2727</c:v>
                </c:pt>
                <c:pt idx="19">
                  <c:v>-55.454500000000003</c:v>
                </c:pt>
                <c:pt idx="20">
                  <c:v>-53.636400000000002</c:v>
                </c:pt>
                <c:pt idx="21">
                  <c:v>-51.818199999999997</c:v>
                </c:pt>
                <c:pt idx="22">
                  <c:v>-50</c:v>
                </c:pt>
                <c:pt idx="23">
                  <c:v>-48.181800000000003</c:v>
                </c:pt>
                <c:pt idx="24">
                  <c:v>-46.363599999999998</c:v>
                </c:pt>
                <c:pt idx="25">
                  <c:v>-44.545499999999997</c:v>
                </c:pt>
                <c:pt idx="26">
                  <c:v>-42.7273</c:v>
                </c:pt>
                <c:pt idx="27">
                  <c:v>-40.909100000000002</c:v>
                </c:pt>
                <c:pt idx="28">
                  <c:v>-39.090899999999998</c:v>
                </c:pt>
                <c:pt idx="29">
                  <c:v>-37.2727</c:v>
                </c:pt>
                <c:pt idx="30">
                  <c:v>-35.454500000000003</c:v>
                </c:pt>
                <c:pt idx="31">
                  <c:v>-33.636400000000002</c:v>
                </c:pt>
                <c:pt idx="32">
                  <c:v>-31.818200000000001</c:v>
                </c:pt>
                <c:pt idx="33">
                  <c:v>-30</c:v>
                </c:pt>
                <c:pt idx="34">
                  <c:v>-28.181799999999999</c:v>
                </c:pt>
                <c:pt idx="35">
                  <c:v>-26.363600000000002</c:v>
                </c:pt>
                <c:pt idx="36">
                  <c:v>-24.545500000000001</c:v>
                </c:pt>
                <c:pt idx="37">
                  <c:v>-22.7273</c:v>
                </c:pt>
                <c:pt idx="38">
                  <c:v>-20.909099999999999</c:v>
                </c:pt>
                <c:pt idx="39">
                  <c:v>-19.090900000000001</c:v>
                </c:pt>
                <c:pt idx="40">
                  <c:v>-17.2727</c:v>
                </c:pt>
                <c:pt idx="41">
                  <c:v>-15.454499999999999</c:v>
                </c:pt>
                <c:pt idx="42">
                  <c:v>-13.6364</c:v>
                </c:pt>
                <c:pt idx="43">
                  <c:v>-11.818199999999999</c:v>
                </c:pt>
                <c:pt idx="44">
                  <c:v>-10</c:v>
                </c:pt>
                <c:pt idx="45">
                  <c:v>-8.1818200000000001</c:v>
                </c:pt>
                <c:pt idx="46">
                  <c:v>-6.3636400000000002</c:v>
                </c:pt>
                <c:pt idx="47">
                  <c:v>-4.5454499999999998</c:v>
                </c:pt>
                <c:pt idx="48">
                  <c:v>-2.7272699999999999</c:v>
                </c:pt>
                <c:pt idx="49">
                  <c:v>-0.90909099999999998</c:v>
                </c:pt>
                <c:pt idx="50">
                  <c:v>0.90909099999999998</c:v>
                </c:pt>
                <c:pt idx="51">
                  <c:v>2.7272699999999999</c:v>
                </c:pt>
                <c:pt idx="52">
                  <c:v>4.5454499999999998</c:v>
                </c:pt>
                <c:pt idx="53">
                  <c:v>6.3636400000000002</c:v>
                </c:pt>
                <c:pt idx="54">
                  <c:v>8.1818200000000001</c:v>
                </c:pt>
                <c:pt idx="55">
                  <c:v>10</c:v>
                </c:pt>
                <c:pt idx="56">
                  <c:v>11.818199999999999</c:v>
                </c:pt>
                <c:pt idx="57">
                  <c:v>13.6364</c:v>
                </c:pt>
                <c:pt idx="58">
                  <c:v>15.454499999999999</c:v>
                </c:pt>
                <c:pt idx="59">
                  <c:v>17.2727</c:v>
                </c:pt>
                <c:pt idx="60">
                  <c:v>19.090900000000001</c:v>
                </c:pt>
                <c:pt idx="61">
                  <c:v>20.909099999999999</c:v>
                </c:pt>
                <c:pt idx="62">
                  <c:v>22.7273</c:v>
                </c:pt>
                <c:pt idx="63">
                  <c:v>24.545500000000001</c:v>
                </c:pt>
                <c:pt idx="64">
                  <c:v>26.363600000000002</c:v>
                </c:pt>
                <c:pt idx="65">
                  <c:v>28.181799999999999</c:v>
                </c:pt>
                <c:pt idx="66">
                  <c:v>30</c:v>
                </c:pt>
                <c:pt idx="67">
                  <c:v>31.818200000000001</c:v>
                </c:pt>
                <c:pt idx="68">
                  <c:v>33.636400000000002</c:v>
                </c:pt>
                <c:pt idx="69">
                  <c:v>35.454500000000003</c:v>
                </c:pt>
                <c:pt idx="70">
                  <c:v>37.2727</c:v>
                </c:pt>
                <c:pt idx="71">
                  <c:v>39.090899999999998</c:v>
                </c:pt>
                <c:pt idx="72">
                  <c:v>40.909100000000002</c:v>
                </c:pt>
                <c:pt idx="73">
                  <c:v>42.7273</c:v>
                </c:pt>
                <c:pt idx="74">
                  <c:v>44.545499999999997</c:v>
                </c:pt>
                <c:pt idx="75">
                  <c:v>46.363599999999998</c:v>
                </c:pt>
                <c:pt idx="76">
                  <c:v>48.181800000000003</c:v>
                </c:pt>
                <c:pt idx="77">
                  <c:v>50</c:v>
                </c:pt>
                <c:pt idx="78">
                  <c:v>51.818199999999997</c:v>
                </c:pt>
                <c:pt idx="79">
                  <c:v>53.636400000000002</c:v>
                </c:pt>
                <c:pt idx="80">
                  <c:v>55.454500000000003</c:v>
                </c:pt>
                <c:pt idx="81">
                  <c:v>57.2727</c:v>
                </c:pt>
                <c:pt idx="82">
                  <c:v>59.090899999999998</c:v>
                </c:pt>
                <c:pt idx="83">
                  <c:v>60.909100000000002</c:v>
                </c:pt>
                <c:pt idx="84">
                  <c:v>62.7273</c:v>
                </c:pt>
                <c:pt idx="85">
                  <c:v>64.545500000000004</c:v>
                </c:pt>
                <c:pt idx="86">
                  <c:v>66.363600000000005</c:v>
                </c:pt>
                <c:pt idx="87">
                  <c:v>68.181799999999996</c:v>
                </c:pt>
                <c:pt idx="88">
                  <c:v>70</c:v>
                </c:pt>
                <c:pt idx="89">
                  <c:v>71.818200000000004</c:v>
                </c:pt>
                <c:pt idx="90">
                  <c:v>73.636399999999995</c:v>
                </c:pt>
                <c:pt idx="91">
                  <c:v>75.454499999999996</c:v>
                </c:pt>
                <c:pt idx="92">
                  <c:v>77.2727</c:v>
                </c:pt>
                <c:pt idx="93">
                  <c:v>79.090900000000005</c:v>
                </c:pt>
                <c:pt idx="94">
                  <c:v>80.909099999999995</c:v>
                </c:pt>
                <c:pt idx="95">
                  <c:v>82.7273</c:v>
                </c:pt>
                <c:pt idx="96">
                  <c:v>84.545500000000004</c:v>
                </c:pt>
                <c:pt idx="97">
                  <c:v>86.363600000000005</c:v>
                </c:pt>
                <c:pt idx="98">
                  <c:v>88.181799999999996</c:v>
                </c:pt>
                <c:pt idx="99">
                  <c:v>90</c:v>
                </c:pt>
              </c:numCache>
            </c:numRef>
          </c:xVal>
          <c:yVal>
            <c:numRef>
              <c:f>yFoV!$B$2:$B$101</c:f>
              <c:numCache>
                <c:formatCode>General</c:formatCode>
                <c:ptCount val="100"/>
                <c:pt idx="0">
                  <c:v>2.5874299999999999E-16</c:v>
                </c:pt>
                <c:pt idx="1">
                  <c:v>1.3072299999999999E-15</c:v>
                </c:pt>
                <c:pt idx="2">
                  <c:v>6.38972E-15</c:v>
                </c:pt>
                <c:pt idx="3">
                  <c:v>3.0217100000000001E-14</c:v>
                </c:pt>
                <c:pt idx="4">
                  <c:v>1.3825099999999999E-13</c:v>
                </c:pt>
                <c:pt idx="5">
                  <c:v>6.1196400000000004E-13</c:v>
                </c:pt>
                <c:pt idx="6">
                  <c:v>2.6207599999999998E-12</c:v>
                </c:pt>
                <c:pt idx="7">
                  <c:v>1.08585E-11</c:v>
                </c:pt>
                <c:pt idx="8">
                  <c:v>4.3526999999999997E-11</c:v>
                </c:pt>
                <c:pt idx="9">
                  <c:v>1.6880700000000001E-10</c:v>
                </c:pt>
                <c:pt idx="10">
                  <c:v>6.3337800000000002E-10</c:v>
                </c:pt>
                <c:pt idx="11">
                  <c:v>2.2992199999999998E-9</c:v>
                </c:pt>
                <c:pt idx="12">
                  <c:v>8.0749500000000001E-9</c:v>
                </c:pt>
                <c:pt idx="13">
                  <c:v>2.7437400000000001E-8</c:v>
                </c:pt>
                <c:pt idx="14">
                  <c:v>9.0196400000000004E-8</c:v>
                </c:pt>
                <c:pt idx="15">
                  <c:v>2.8686600000000002E-7</c:v>
                </c:pt>
                <c:pt idx="16">
                  <c:v>8.8269699999999995E-7</c:v>
                </c:pt>
                <c:pt idx="17">
                  <c:v>2.6277700000000001E-6</c:v>
                </c:pt>
                <c:pt idx="18">
                  <c:v>7.5684399999999997E-6</c:v>
                </c:pt>
                <c:pt idx="19">
                  <c:v>2.1089599999999999E-5</c:v>
                </c:pt>
                <c:pt idx="20">
                  <c:v>5.6855599999999998E-5</c:v>
                </c:pt>
                <c:pt idx="21">
                  <c:v>1.48293E-4</c:v>
                </c:pt>
                <c:pt idx="22">
                  <c:v>3.7420800000000001E-4</c:v>
                </c:pt>
                <c:pt idx="23">
                  <c:v>9.1358400000000005E-4</c:v>
                </c:pt>
                <c:pt idx="24">
                  <c:v>2.1578700000000001E-3</c:v>
                </c:pt>
                <c:pt idx="25">
                  <c:v>4.9311399999999997E-3</c:v>
                </c:pt>
                <c:pt idx="26">
                  <c:v>1.09021E-2</c:v>
                </c:pt>
                <c:pt idx="27">
                  <c:v>2.33195E-2</c:v>
                </c:pt>
                <c:pt idx="28">
                  <c:v>4.8258000000000002E-2</c:v>
                </c:pt>
                <c:pt idx="29">
                  <c:v>9.6619099999999999E-2</c:v>
                </c:pt>
                <c:pt idx="30">
                  <c:v>0.18715399999999999</c:v>
                </c:pt>
                <c:pt idx="31">
                  <c:v>0.35073599999999999</c:v>
                </c:pt>
                <c:pt idx="32">
                  <c:v>0.63592099999999996</c:v>
                </c:pt>
                <c:pt idx="33">
                  <c:v>1.1154999999999999</c:v>
                </c:pt>
                <c:pt idx="34">
                  <c:v>1.8931199999999999</c:v>
                </c:pt>
                <c:pt idx="35">
                  <c:v>3.1083599999999998</c:v>
                </c:pt>
                <c:pt idx="36">
                  <c:v>4.9377300000000002</c:v>
                </c:pt>
                <c:pt idx="37">
                  <c:v>7.5886800000000001</c:v>
                </c:pt>
                <c:pt idx="38">
                  <c:v>11.2836</c:v>
                </c:pt>
                <c:pt idx="39">
                  <c:v>16.232099999999999</c:v>
                </c:pt>
                <c:pt idx="40">
                  <c:v>22.5913</c:v>
                </c:pt>
                <c:pt idx="41">
                  <c:v>30.419599999999999</c:v>
                </c:pt>
                <c:pt idx="42">
                  <c:v>39.628599999999999</c:v>
                </c:pt>
                <c:pt idx="43">
                  <c:v>49.946599999999997</c:v>
                </c:pt>
                <c:pt idx="44">
                  <c:v>60.904200000000003</c:v>
                </c:pt>
                <c:pt idx="45">
                  <c:v>71.850800000000007</c:v>
                </c:pt>
                <c:pt idx="46">
                  <c:v>82.008499999999998</c:v>
                </c:pt>
                <c:pt idx="47">
                  <c:v>90.558599999999998</c:v>
                </c:pt>
                <c:pt idx="48">
                  <c:v>96.7483</c:v>
                </c:pt>
                <c:pt idx="49">
                  <c:v>100</c:v>
                </c:pt>
                <c:pt idx="50">
                  <c:v>100</c:v>
                </c:pt>
                <c:pt idx="51">
                  <c:v>96.7483</c:v>
                </c:pt>
                <c:pt idx="52">
                  <c:v>90.558599999999998</c:v>
                </c:pt>
                <c:pt idx="53">
                  <c:v>82.008499999999998</c:v>
                </c:pt>
                <c:pt idx="54">
                  <c:v>71.850800000000007</c:v>
                </c:pt>
                <c:pt idx="55">
                  <c:v>60.904200000000003</c:v>
                </c:pt>
                <c:pt idx="56">
                  <c:v>49.946599999999997</c:v>
                </c:pt>
                <c:pt idx="57">
                  <c:v>39.628599999999999</c:v>
                </c:pt>
                <c:pt idx="58">
                  <c:v>30.419599999999999</c:v>
                </c:pt>
                <c:pt idx="59">
                  <c:v>22.5913</c:v>
                </c:pt>
                <c:pt idx="60">
                  <c:v>16.232099999999999</c:v>
                </c:pt>
                <c:pt idx="61">
                  <c:v>11.2836</c:v>
                </c:pt>
                <c:pt idx="62">
                  <c:v>7.5886800000000001</c:v>
                </c:pt>
                <c:pt idx="63">
                  <c:v>4.9377300000000002</c:v>
                </c:pt>
                <c:pt idx="64">
                  <c:v>3.1083599999999998</c:v>
                </c:pt>
                <c:pt idx="65">
                  <c:v>1.8931199999999999</c:v>
                </c:pt>
                <c:pt idx="66">
                  <c:v>1.1154999999999999</c:v>
                </c:pt>
                <c:pt idx="67">
                  <c:v>0.63592099999999996</c:v>
                </c:pt>
                <c:pt idx="68">
                  <c:v>0.35073599999999999</c:v>
                </c:pt>
                <c:pt idx="69">
                  <c:v>0.18715399999999999</c:v>
                </c:pt>
                <c:pt idx="70">
                  <c:v>9.6619099999999999E-2</c:v>
                </c:pt>
                <c:pt idx="71">
                  <c:v>4.8258000000000002E-2</c:v>
                </c:pt>
                <c:pt idx="72">
                  <c:v>2.33195E-2</c:v>
                </c:pt>
                <c:pt idx="73">
                  <c:v>1.09021E-2</c:v>
                </c:pt>
                <c:pt idx="74">
                  <c:v>4.9311399999999997E-3</c:v>
                </c:pt>
                <c:pt idx="75">
                  <c:v>2.1578700000000001E-3</c:v>
                </c:pt>
                <c:pt idx="76">
                  <c:v>9.1358400000000005E-4</c:v>
                </c:pt>
                <c:pt idx="77">
                  <c:v>3.7420800000000001E-4</c:v>
                </c:pt>
                <c:pt idx="78">
                  <c:v>1.48293E-4</c:v>
                </c:pt>
                <c:pt idx="79">
                  <c:v>5.6855599999999998E-5</c:v>
                </c:pt>
                <c:pt idx="80">
                  <c:v>2.1089599999999999E-5</c:v>
                </c:pt>
                <c:pt idx="81">
                  <c:v>7.5684399999999997E-6</c:v>
                </c:pt>
                <c:pt idx="82">
                  <c:v>2.6277700000000001E-6</c:v>
                </c:pt>
                <c:pt idx="83">
                  <c:v>8.8269699999999995E-7</c:v>
                </c:pt>
                <c:pt idx="84">
                  <c:v>2.8686600000000002E-7</c:v>
                </c:pt>
                <c:pt idx="85">
                  <c:v>9.0196400000000004E-8</c:v>
                </c:pt>
                <c:pt idx="86">
                  <c:v>2.7437400000000001E-8</c:v>
                </c:pt>
                <c:pt idx="87">
                  <c:v>8.0749500000000001E-9</c:v>
                </c:pt>
                <c:pt idx="88">
                  <c:v>2.2992199999999998E-9</c:v>
                </c:pt>
                <c:pt idx="89">
                  <c:v>6.3337800000000002E-10</c:v>
                </c:pt>
                <c:pt idx="90">
                  <c:v>1.6880700000000001E-10</c:v>
                </c:pt>
                <c:pt idx="91">
                  <c:v>4.3526999999999997E-11</c:v>
                </c:pt>
                <c:pt idx="92">
                  <c:v>1.08585E-11</c:v>
                </c:pt>
                <c:pt idx="93">
                  <c:v>2.6207599999999998E-12</c:v>
                </c:pt>
                <c:pt idx="94">
                  <c:v>6.1196400000000004E-13</c:v>
                </c:pt>
                <c:pt idx="95">
                  <c:v>1.3825099999999999E-13</c:v>
                </c:pt>
                <c:pt idx="96">
                  <c:v>3.0217100000000001E-14</c:v>
                </c:pt>
                <c:pt idx="97">
                  <c:v>6.38972E-15</c:v>
                </c:pt>
                <c:pt idx="98">
                  <c:v>1.3072299999999999E-15</c:v>
                </c:pt>
                <c:pt idx="99">
                  <c:v>2.5874299999999999E-16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09-4E48-B49E-187810FAB9D5}"/>
            </c:ext>
          </c:extLst>
        </c:ser>
        <c:ser>
          <c:idx val="1"/>
          <c:order val="1"/>
          <c:tx>
            <c:strRef>
              <c:f>yFoV!$C$1</c:f>
              <c:strCache>
                <c:ptCount val="1"/>
                <c:pt idx="0">
                  <c:v>Skewed Gaussian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yFoV!$A$2:$A$101</c:f>
              <c:numCache>
                <c:formatCode>General</c:formatCode>
                <c:ptCount val="100"/>
                <c:pt idx="0">
                  <c:v>-90</c:v>
                </c:pt>
                <c:pt idx="1">
                  <c:v>-88.181799999999996</c:v>
                </c:pt>
                <c:pt idx="2">
                  <c:v>-86.363600000000005</c:v>
                </c:pt>
                <c:pt idx="3">
                  <c:v>-84.545500000000004</c:v>
                </c:pt>
                <c:pt idx="4">
                  <c:v>-82.7273</c:v>
                </c:pt>
                <c:pt idx="5">
                  <c:v>-80.909099999999995</c:v>
                </c:pt>
                <c:pt idx="6">
                  <c:v>-79.090900000000005</c:v>
                </c:pt>
                <c:pt idx="7">
                  <c:v>-77.2727</c:v>
                </c:pt>
                <c:pt idx="8">
                  <c:v>-75.454499999999996</c:v>
                </c:pt>
                <c:pt idx="9">
                  <c:v>-73.636399999999995</c:v>
                </c:pt>
                <c:pt idx="10">
                  <c:v>-71.818200000000004</c:v>
                </c:pt>
                <c:pt idx="11">
                  <c:v>-70</c:v>
                </c:pt>
                <c:pt idx="12">
                  <c:v>-68.181799999999996</c:v>
                </c:pt>
                <c:pt idx="13">
                  <c:v>-66.363600000000005</c:v>
                </c:pt>
                <c:pt idx="14">
                  <c:v>-64.545500000000004</c:v>
                </c:pt>
                <c:pt idx="15">
                  <c:v>-62.7273</c:v>
                </c:pt>
                <c:pt idx="16">
                  <c:v>-60.909100000000002</c:v>
                </c:pt>
                <c:pt idx="17">
                  <c:v>-59.090899999999998</c:v>
                </c:pt>
                <c:pt idx="18">
                  <c:v>-57.2727</c:v>
                </c:pt>
                <c:pt idx="19">
                  <c:v>-55.454500000000003</c:v>
                </c:pt>
                <c:pt idx="20">
                  <c:v>-53.636400000000002</c:v>
                </c:pt>
                <c:pt idx="21">
                  <c:v>-51.818199999999997</c:v>
                </c:pt>
                <c:pt idx="22">
                  <c:v>-50</c:v>
                </c:pt>
                <c:pt idx="23">
                  <c:v>-48.181800000000003</c:v>
                </c:pt>
                <c:pt idx="24">
                  <c:v>-46.363599999999998</c:v>
                </c:pt>
                <c:pt idx="25">
                  <c:v>-44.545499999999997</c:v>
                </c:pt>
                <c:pt idx="26">
                  <c:v>-42.7273</c:v>
                </c:pt>
                <c:pt idx="27">
                  <c:v>-40.909100000000002</c:v>
                </c:pt>
                <c:pt idx="28">
                  <c:v>-39.090899999999998</c:v>
                </c:pt>
                <c:pt idx="29">
                  <c:v>-37.2727</c:v>
                </c:pt>
                <c:pt idx="30">
                  <c:v>-35.454500000000003</c:v>
                </c:pt>
                <c:pt idx="31">
                  <c:v>-33.636400000000002</c:v>
                </c:pt>
                <c:pt idx="32">
                  <c:v>-31.818200000000001</c:v>
                </c:pt>
                <c:pt idx="33">
                  <c:v>-30</c:v>
                </c:pt>
                <c:pt idx="34">
                  <c:v>-28.181799999999999</c:v>
                </c:pt>
                <c:pt idx="35">
                  <c:v>-26.363600000000002</c:v>
                </c:pt>
                <c:pt idx="36">
                  <c:v>-24.545500000000001</c:v>
                </c:pt>
                <c:pt idx="37">
                  <c:v>-22.7273</c:v>
                </c:pt>
                <c:pt idx="38">
                  <c:v>-20.909099999999999</c:v>
                </c:pt>
                <c:pt idx="39">
                  <c:v>-19.090900000000001</c:v>
                </c:pt>
                <c:pt idx="40">
                  <c:v>-17.2727</c:v>
                </c:pt>
                <c:pt idx="41">
                  <c:v>-15.454499999999999</c:v>
                </c:pt>
                <c:pt idx="42">
                  <c:v>-13.6364</c:v>
                </c:pt>
                <c:pt idx="43">
                  <c:v>-11.818199999999999</c:v>
                </c:pt>
                <c:pt idx="44">
                  <c:v>-10</c:v>
                </c:pt>
                <c:pt idx="45">
                  <c:v>-8.1818200000000001</c:v>
                </c:pt>
                <c:pt idx="46">
                  <c:v>-6.3636400000000002</c:v>
                </c:pt>
                <c:pt idx="47">
                  <c:v>-4.5454499999999998</c:v>
                </c:pt>
                <c:pt idx="48">
                  <c:v>-2.7272699999999999</c:v>
                </c:pt>
                <c:pt idx="49">
                  <c:v>-0.90909099999999998</c:v>
                </c:pt>
                <c:pt idx="50">
                  <c:v>0.90909099999999998</c:v>
                </c:pt>
                <c:pt idx="51">
                  <c:v>2.7272699999999999</c:v>
                </c:pt>
                <c:pt idx="52">
                  <c:v>4.5454499999999998</c:v>
                </c:pt>
                <c:pt idx="53">
                  <c:v>6.3636400000000002</c:v>
                </c:pt>
                <c:pt idx="54">
                  <c:v>8.1818200000000001</c:v>
                </c:pt>
                <c:pt idx="55">
                  <c:v>10</c:v>
                </c:pt>
                <c:pt idx="56">
                  <c:v>11.818199999999999</c:v>
                </c:pt>
                <c:pt idx="57">
                  <c:v>13.6364</c:v>
                </c:pt>
                <c:pt idx="58">
                  <c:v>15.454499999999999</c:v>
                </c:pt>
                <c:pt idx="59">
                  <c:v>17.2727</c:v>
                </c:pt>
                <c:pt idx="60">
                  <c:v>19.090900000000001</c:v>
                </c:pt>
                <c:pt idx="61">
                  <c:v>20.909099999999999</c:v>
                </c:pt>
                <c:pt idx="62">
                  <c:v>22.7273</c:v>
                </c:pt>
                <c:pt idx="63">
                  <c:v>24.545500000000001</c:v>
                </c:pt>
                <c:pt idx="64">
                  <c:v>26.363600000000002</c:v>
                </c:pt>
                <c:pt idx="65">
                  <c:v>28.181799999999999</c:v>
                </c:pt>
                <c:pt idx="66">
                  <c:v>30</c:v>
                </c:pt>
                <c:pt idx="67">
                  <c:v>31.818200000000001</c:v>
                </c:pt>
                <c:pt idx="68">
                  <c:v>33.636400000000002</c:v>
                </c:pt>
                <c:pt idx="69">
                  <c:v>35.454500000000003</c:v>
                </c:pt>
                <c:pt idx="70">
                  <c:v>37.2727</c:v>
                </c:pt>
                <c:pt idx="71">
                  <c:v>39.090899999999998</c:v>
                </c:pt>
                <c:pt idx="72">
                  <c:v>40.909100000000002</c:v>
                </c:pt>
                <c:pt idx="73">
                  <c:v>42.7273</c:v>
                </c:pt>
                <c:pt idx="74">
                  <c:v>44.545499999999997</c:v>
                </c:pt>
                <c:pt idx="75">
                  <c:v>46.363599999999998</c:v>
                </c:pt>
                <c:pt idx="76">
                  <c:v>48.181800000000003</c:v>
                </c:pt>
                <c:pt idx="77">
                  <c:v>50</c:v>
                </c:pt>
                <c:pt idx="78">
                  <c:v>51.818199999999997</c:v>
                </c:pt>
                <c:pt idx="79">
                  <c:v>53.636400000000002</c:v>
                </c:pt>
                <c:pt idx="80">
                  <c:v>55.454500000000003</c:v>
                </c:pt>
                <c:pt idx="81">
                  <c:v>57.2727</c:v>
                </c:pt>
                <c:pt idx="82">
                  <c:v>59.090899999999998</c:v>
                </c:pt>
                <c:pt idx="83">
                  <c:v>60.909100000000002</c:v>
                </c:pt>
                <c:pt idx="84">
                  <c:v>62.7273</c:v>
                </c:pt>
                <c:pt idx="85">
                  <c:v>64.545500000000004</c:v>
                </c:pt>
                <c:pt idx="86">
                  <c:v>66.363600000000005</c:v>
                </c:pt>
                <c:pt idx="87">
                  <c:v>68.181799999999996</c:v>
                </c:pt>
                <c:pt idx="88">
                  <c:v>70</c:v>
                </c:pt>
                <c:pt idx="89">
                  <c:v>71.818200000000004</c:v>
                </c:pt>
                <c:pt idx="90">
                  <c:v>73.636399999999995</c:v>
                </c:pt>
                <c:pt idx="91">
                  <c:v>75.454499999999996</c:v>
                </c:pt>
                <c:pt idx="92">
                  <c:v>77.2727</c:v>
                </c:pt>
                <c:pt idx="93">
                  <c:v>79.090900000000005</c:v>
                </c:pt>
                <c:pt idx="94">
                  <c:v>80.909099999999995</c:v>
                </c:pt>
                <c:pt idx="95">
                  <c:v>82.7273</c:v>
                </c:pt>
                <c:pt idx="96">
                  <c:v>84.545500000000004</c:v>
                </c:pt>
                <c:pt idx="97">
                  <c:v>86.363600000000005</c:v>
                </c:pt>
                <c:pt idx="98">
                  <c:v>88.181799999999996</c:v>
                </c:pt>
                <c:pt idx="99">
                  <c:v>90</c:v>
                </c:pt>
              </c:numCache>
            </c:numRef>
          </c:xVal>
          <c:yVal>
            <c:numRef>
              <c:f>yFoV!$C$2:$C$101</c:f>
              <c:numCache>
                <c:formatCode>General</c:formatCode>
                <c:ptCount val="100"/>
                <c:pt idx="0">
                  <c:v>2.70237E-5</c:v>
                </c:pt>
                <c:pt idx="1">
                  <c:v>4.4370799999999999E-5</c:v>
                </c:pt>
                <c:pt idx="2">
                  <c:v>7.2253800000000003E-5</c:v>
                </c:pt>
                <c:pt idx="3">
                  <c:v>1.1669E-4</c:v>
                </c:pt>
                <c:pt idx="4">
                  <c:v>1.8690499999999999E-4</c:v>
                </c:pt>
                <c:pt idx="5">
                  <c:v>2.9690400000000002E-4</c:v>
                </c:pt>
                <c:pt idx="6">
                  <c:v>4.6775899999999999E-4</c:v>
                </c:pt>
                <c:pt idx="7">
                  <c:v>7.3086899999999998E-4</c:v>
                </c:pt>
                <c:pt idx="8">
                  <c:v>1.13258E-3</c:v>
                </c:pt>
                <c:pt idx="9">
                  <c:v>1.74063E-3</c:v>
                </c:pt>
                <c:pt idx="10">
                  <c:v>2.6531200000000001E-3</c:v>
                </c:pt>
                <c:pt idx="11">
                  <c:v>4.01067E-3</c:v>
                </c:pt>
                <c:pt idx="12">
                  <c:v>6.0129600000000004E-3</c:v>
                </c:pt>
                <c:pt idx="13">
                  <c:v>8.9406799999999995E-3</c:v>
                </c:pt>
                <c:pt idx="14">
                  <c:v>1.31845E-2</c:v>
                </c:pt>
                <c:pt idx="15">
                  <c:v>1.92827E-2</c:v>
                </c:pt>
                <c:pt idx="16">
                  <c:v>2.7969299999999999E-2</c:v>
                </c:pt>
                <c:pt idx="17">
                  <c:v>4.0235300000000002E-2</c:v>
                </c:pt>
                <c:pt idx="18">
                  <c:v>5.74041E-2</c:v>
                </c:pt>
                <c:pt idx="19">
                  <c:v>8.1225000000000006E-2</c:v>
                </c:pt>
                <c:pt idx="20">
                  <c:v>0.113985</c:v>
                </c:pt>
                <c:pt idx="21">
                  <c:v>0.158641</c:v>
                </c:pt>
                <c:pt idx="22">
                  <c:v>0.218975</c:v>
                </c:pt>
                <c:pt idx="23">
                  <c:v>0.29976799999999998</c:v>
                </c:pt>
                <c:pt idx="24">
                  <c:v>0.40699200000000002</c:v>
                </c:pt>
                <c:pt idx="25">
                  <c:v>0.54802099999999998</c:v>
                </c:pt>
                <c:pt idx="26">
                  <c:v>0.731846</c:v>
                </c:pt>
                <c:pt idx="27">
                  <c:v>0.96928800000000004</c:v>
                </c:pt>
                <c:pt idx="28">
                  <c:v>1.2732000000000001</c:v>
                </c:pt>
                <c:pt idx="29">
                  <c:v>1.6586399999999999</c:v>
                </c:pt>
                <c:pt idx="30">
                  <c:v>2.14297</c:v>
                </c:pt>
                <c:pt idx="31">
                  <c:v>2.7459500000000001</c:v>
                </c:pt>
                <c:pt idx="32">
                  <c:v>3.4896400000000001</c:v>
                </c:pt>
                <c:pt idx="33">
                  <c:v>4.3982299999999999</c:v>
                </c:pt>
                <c:pt idx="34">
                  <c:v>5.4977799999999997</c:v>
                </c:pt>
                <c:pt idx="35">
                  <c:v>6.8156400000000001</c:v>
                </c:pt>
                <c:pt idx="36">
                  <c:v>8.3798600000000008</c:v>
                </c:pt>
                <c:pt idx="37">
                  <c:v>10.218299999999999</c:v>
                </c:pt>
                <c:pt idx="38">
                  <c:v>12.3575</c:v>
                </c:pt>
                <c:pt idx="39">
                  <c:v>14.8215</c:v>
                </c:pt>
                <c:pt idx="40">
                  <c:v>17.630500000000001</c:v>
                </c:pt>
                <c:pt idx="41">
                  <c:v>20.799399999999999</c:v>
                </c:pt>
                <c:pt idx="42">
                  <c:v>24.335799999999999</c:v>
                </c:pt>
                <c:pt idx="43">
                  <c:v>28.239100000000001</c:v>
                </c:pt>
                <c:pt idx="44">
                  <c:v>32.498800000000003</c:v>
                </c:pt>
                <c:pt idx="45">
                  <c:v>37.093200000000003</c:v>
                </c:pt>
                <c:pt idx="46">
                  <c:v>41.988700000000001</c:v>
                </c:pt>
                <c:pt idx="47">
                  <c:v>47.139200000000002</c:v>
                </c:pt>
                <c:pt idx="48">
                  <c:v>52.485799999999998</c:v>
                </c:pt>
                <c:pt idx="49">
                  <c:v>57.957799999999999</c:v>
                </c:pt>
                <c:pt idx="50">
                  <c:v>63.473599999999998</c:v>
                </c:pt>
                <c:pt idx="51">
                  <c:v>68.942300000000003</c:v>
                </c:pt>
                <c:pt idx="52">
                  <c:v>74.265699999999995</c:v>
                </c:pt>
                <c:pt idx="53">
                  <c:v>79.341800000000006</c:v>
                </c:pt>
                <c:pt idx="54">
                  <c:v>84.0672</c:v>
                </c:pt>
                <c:pt idx="55">
                  <c:v>88.340900000000005</c:v>
                </c:pt>
                <c:pt idx="56">
                  <c:v>92.067800000000005</c:v>
                </c:pt>
                <c:pt idx="57">
                  <c:v>95.162300000000002</c:v>
                </c:pt>
                <c:pt idx="58">
                  <c:v>97.551100000000005</c:v>
                </c:pt>
                <c:pt idx="59">
                  <c:v>99.177000000000007</c:v>
                </c:pt>
                <c:pt idx="60">
                  <c:v>100</c:v>
                </c:pt>
                <c:pt idx="61">
                  <c:v>100</c:v>
                </c:pt>
                <c:pt idx="62">
                  <c:v>99.177000000000007</c:v>
                </c:pt>
                <c:pt idx="63">
                  <c:v>97.551100000000005</c:v>
                </c:pt>
                <c:pt idx="64">
                  <c:v>95.162300000000002</c:v>
                </c:pt>
                <c:pt idx="65">
                  <c:v>92.067800000000005</c:v>
                </c:pt>
                <c:pt idx="66">
                  <c:v>88.340900000000005</c:v>
                </c:pt>
                <c:pt idx="67">
                  <c:v>84.0672</c:v>
                </c:pt>
                <c:pt idx="68">
                  <c:v>79.341800000000006</c:v>
                </c:pt>
                <c:pt idx="69">
                  <c:v>74.265699999999995</c:v>
                </c:pt>
                <c:pt idx="70">
                  <c:v>68.942300000000003</c:v>
                </c:pt>
                <c:pt idx="71">
                  <c:v>63.473599999999998</c:v>
                </c:pt>
                <c:pt idx="72">
                  <c:v>57.957799999999999</c:v>
                </c:pt>
                <c:pt idx="73">
                  <c:v>52.485799999999998</c:v>
                </c:pt>
                <c:pt idx="74">
                  <c:v>47.139200000000002</c:v>
                </c:pt>
                <c:pt idx="75">
                  <c:v>41.988700000000001</c:v>
                </c:pt>
                <c:pt idx="76">
                  <c:v>37.093200000000003</c:v>
                </c:pt>
                <c:pt idx="77">
                  <c:v>32.498800000000003</c:v>
                </c:pt>
                <c:pt idx="78">
                  <c:v>28.239100000000001</c:v>
                </c:pt>
                <c:pt idx="79">
                  <c:v>24.335799999999999</c:v>
                </c:pt>
                <c:pt idx="80">
                  <c:v>20.799399999999999</c:v>
                </c:pt>
                <c:pt idx="81">
                  <c:v>17.630500000000001</c:v>
                </c:pt>
                <c:pt idx="82">
                  <c:v>14.8215</c:v>
                </c:pt>
                <c:pt idx="83">
                  <c:v>12.3575</c:v>
                </c:pt>
                <c:pt idx="84">
                  <c:v>10.218299999999999</c:v>
                </c:pt>
                <c:pt idx="85">
                  <c:v>8.3798600000000008</c:v>
                </c:pt>
                <c:pt idx="86">
                  <c:v>6.8156400000000001</c:v>
                </c:pt>
                <c:pt idx="87">
                  <c:v>5.4977799999999997</c:v>
                </c:pt>
                <c:pt idx="88">
                  <c:v>4.3982299999999999</c:v>
                </c:pt>
                <c:pt idx="89">
                  <c:v>3.4896400000000001</c:v>
                </c:pt>
                <c:pt idx="90">
                  <c:v>2.7459500000000001</c:v>
                </c:pt>
                <c:pt idx="91">
                  <c:v>2.14297</c:v>
                </c:pt>
                <c:pt idx="92">
                  <c:v>1.6586399999999999</c:v>
                </c:pt>
                <c:pt idx="93">
                  <c:v>1.2732000000000001</c:v>
                </c:pt>
                <c:pt idx="94">
                  <c:v>0.96928800000000004</c:v>
                </c:pt>
                <c:pt idx="95">
                  <c:v>0.731846</c:v>
                </c:pt>
                <c:pt idx="96">
                  <c:v>0.54802099999999998</c:v>
                </c:pt>
                <c:pt idx="97">
                  <c:v>0.40699200000000002</c:v>
                </c:pt>
                <c:pt idx="98">
                  <c:v>0.29976799999999998</c:v>
                </c:pt>
                <c:pt idx="99">
                  <c:v>0.218975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C09-4E48-B49E-187810FAB9D5}"/>
            </c:ext>
          </c:extLst>
        </c:ser>
        <c:ser>
          <c:idx val="2"/>
          <c:order val="2"/>
          <c:tx>
            <c:strRef>
              <c:f>yFoV!$D$1</c:f>
              <c:strCache>
                <c:ptCount val="1"/>
                <c:pt idx="0">
                  <c:v>Skewed Gaussian 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yFoV!$A$2:$A$101</c:f>
              <c:numCache>
                <c:formatCode>General</c:formatCode>
                <c:ptCount val="100"/>
                <c:pt idx="0">
                  <c:v>-90</c:v>
                </c:pt>
                <c:pt idx="1">
                  <c:v>-88.181799999999996</c:v>
                </c:pt>
                <c:pt idx="2">
                  <c:v>-86.363600000000005</c:v>
                </c:pt>
                <c:pt idx="3">
                  <c:v>-84.545500000000004</c:v>
                </c:pt>
                <c:pt idx="4">
                  <c:v>-82.7273</c:v>
                </c:pt>
                <c:pt idx="5">
                  <c:v>-80.909099999999995</c:v>
                </c:pt>
                <c:pt idx="6">
                  <c:v>-79.090900000000005</c:v>
                </c:pt>
                <c:pt idx="7">
                  <c:v>-77.2727</c:v>
                </c:pt>
                <c:pt idx="8">
                  <c:v>-75.454499999999996</c:v>
                </c:pt>
                <c:pt idx="9">
                  <c:v>-73.636399999999995</c:v>
                </c:pt>
                <c:pt idx="10">
                  <c:v>-71.818200000000004</c:v>
                </c:pt>
                <c:pt idx="11">
                  <c:v>-70</c:v>
                </c:pt>
                <c:pt idx="12">
                  <c:v>-68.181799999999996</c:v>
                </c:pt>
                <c:pt idx="13">
                  <c:v>-66.363600000000005</c:v>
                </c:pt>
                <c:pt idx="14">
                  <c:v>-64.545500000000004</c:v>
                </c:pt>
                <c:pt idx="15">
                  <c:v>-62.7273</c:v>
                </c:pt>
                <c:pt idx="16">
                  <c:v>-60.909100000000002</c:v>
                </c:pt>
                <c:pt idx="17">
                  <c:v>-59.090899999999998</c:v>
                </c:pt>
                <c:pt idx="18">
                  <c:v>-57.2727</c:v>
                </c:pt>
                <c:pt idx="19">
                  <c:v>-55.454500000000003</c:v>
                </c:pt>
                <c:pt idx="20">
                  <c:v>-53.636400000000002</c:v>
                </c:pt>
                <c:pt idx="21">
                  <c:v>-51.818199999999997</c:v>
                </c:pt>
                <c:pt idx="22">
                  <c:v>-50</c:v>
                </c:pt>
                <c:pt idx="23">
                  <c:v>-48.181800000000003</c:v>
                </c:pt>
                <c:pt idx="24">
                  <c:v>-46.363599999999998</c:v>
                </c:pt>
                <c:pt idx="25">
                  <c:v>-44.545499999999997</c:v>
                </c:pt>
                <c:pt idx="26">
                  <c:v>-42.7273</c:v>
                </c:pt>
                <c:pt idx="27">
                  <c:v>-40.909100000000002</c:v>
                </c:pt>
                <c:pt idx="28">
                  <c:v>-39.090899999999998</c:v>
                </c:pt>
                <c:pt idx="29">
                  <c:v>-37.2727</c:v>
                </c:pt>
                <c:pt idx="30">
                  <c:v>-35.454500000000003</c:v>
                </c:pt>
                <c:pt idx="31">
                  <c:v>-33.636400000000002</c:v>
                </c:pt>
                <c:pt idx="32">
                  <c:v>-31.818200000000001</c:v>
                </c:pt>
                <c:pt idx="33">
                  <c:v>-30</c:v>
                </c:pt>
                <c:pt idx="34">
                  <c:v>-28.181799999999999</c:v>
                </c:pt>
                <c:pt idx="35">
                  <c:v>-26.363600000000002</c:v>
                </c:pt>
                <c:pt idx="36">
                  <c:v>-24.545500000000001</c:v>
                </c:pt>
                <c:pt idx="37">
                  <c:v>-22.7273</c:v>
                </c:pt>
                <c:pt idx="38">
                  <c:v>-20.909099999999999</c:v>
                </c:pt>
                <c:pt idx="39">
                  <c:v>-19.090900000000001</c:v>
                </c:pt>
                <c:pt idx="40">
                  <c:v>-17.2727</c:v>
                </c:pt>
                <c:pt idx="41">
                  <c:v>-15.454499999999999</c:v>
                </c:pt>
                <c:pt idx="42">
                  <c:v>-13.6364</c:v>
                </c:pt>
                <c:pt idx="43">
                  <c:v>-11.818199999999999</c:v>
                </c:pt>
                <c:pt idx="44">
                  <c:v>-10</c:v>
                </c:pt>
                <c:pt idx="45">
                  <c:v>-8.1818200000000001</c:v>
                </c:pt>
                <c:pt idx="46">
                  <c:v>-6.3636400000000002</c:v>
                </c:pt>
                <c:pt idx="47">
                  <c:v>-4.5454499999999998</c:v>
                </c:pt>
                <c:pt idx="48">
                  <c:v>-2.7272699999999999</c:v>
                </c:pt>
                <c:pt idx="49">
                  <c:v>-0.90909099999999998</c:v>
                </c:pt>
                <c:pt idx="50">
                  <c:v>0.90909099999999998</c:v>
                </c:pt>
                <c:pt idx="51">
                  <c:v>2.7272699999999999</c:v>
                </c:pt>
                <c:pt idx="52">
                  <c:v>4.5454499999999998</c:v>
                </c:pt>
                <c:pt idx="53">
                  <c:v>6.3636400000000002</c:v>
                </c:pt>
                <c:pt idx="54">
                  <c:v>8.1818200000000001</c:v>
                </c:pt>
                <c:pt idx="55">
                  <c:v>10</c:v>
                </c:pt>
                <c:pt idx="56">
                  <c:v>11.818199999999999</c:v>
                </c:pt>
                <c:pt idx="57">
                  <c:v>13.6364</c:v>
                </c:pt>
                <c:pt idx="58">
                  <c:v>15.454499999999999</c:v>
                </c:pt>
                <c:pt idx="59">
                  <c:v>17.2727</c:v>
                </c:pt>
                <c:pt idx="60">
                  <c:v>19.090900000000001</c:v>
                </c:pt>
                <c:pt idx="61">
                  <c:v>20.909099999999999</c:v>
                </c:pt>
                <c:pt idx="62">
                  <c:v>22.7273</c:v>
                </c:pt>
                <c:pt idx="63">
                  <c:v>24.545500000000001</c:v>
                </c:pt>
                <c:pt idx="64">
                  <c:v>26.363600000000002</c:v>
                </c:pt>
                <c:pt idx="65">
                  <c:v>28.181799999999999</c:v>
                </c:pt>
                <c:pt idx="66">
                  <c:v>30</c:v>
                </c:pt>
                <c:pt idx="67">
                  <c:v>31.818200000000001</c:v>
                </c:pt>
                <c:pt idx="68">
                  <c:v>33.636400000000002</c:v>
                </c:pt>
                <c:pt idx="69">
                  <c:v>35.454500000000003</c:v>
                </c:pt>
                <c:pt idx="70">
                  <c:v>37.2727</c:v>
                </c:pt>
                <c:pt idx="71">
                  <c:v>39.090899999999998</c:v>
                </c:pt>
                <c:pt idx="72">
                  <c:v>40.909100000000002</c:v>
                </c:pt>
                <c:pt idx="73">
                  <c:v>42.7273</c:v>
                </c:pt>
                <c:pt idx="74">
                  <c:v>44.545499999999997</c:v>
                </c:pt>
                <c:pt idx="75">
                  <c:v>46.363599999999998</c:v>
                </c:pt>
                <c:pt idx="76">
                  <c:v>48.181800000000003</c:v>
                </c:pt>
                <c:pt idx="77">
                  <c:v>50</c:v>
                </c:pt>
                <c:pt idx="78">
                  <c:v>51.818199999999997</c:v>
                </c:pt>
                <c:pt idx="79">
                  <c:v>53.636400000000002</c:v>
                </c:pt>
                <c:pt idx="80">
                  <c:v>55.454500000000003</c:v>
                </c:pt>
                <c:pt idx="81">
                  <c:v>57.2727</c:v>
                </c:pt>
                <c:pt idx="82">
                  <c:v>59.090899999999998</c:v>
                </c:pt>
                <c:pt idx="83">
                  <c:v>60.909100000000002</c:v>
                </c:pt>
                <c:pt idx="84">
                  <c:v>62.7273</c:v>
                </c:pt>
                <c:pt idx="85">
                  <c:v>64.545500000000004</c:v>
                </c:pt>
                <c:pt idx="86">
                  <c:v>66.363600000000005</c:v>
                </c:pt>
                <c:pt idx="87">
                  <c:v>68.181799999999996</c:v>
                </c:pt>
                <c:pt idx="88">
                  <c:v>70</c:v>
                </c:pt>
                <c:pt idx="89">
                  <c:v>71.818200000000004</c:v>
                </c:pt>
                <c:pt idx="90">
                  <c:v>73.636399999999995</c:v>
                </c:pt>
                <c:pt idx="91">
                  <c:v>75.454499999999996</c:v>
                </c:pt>
                <c:pt idx="92">
                  <c:v>77.2727</c:v>
                </c:pt>
                <c:pt idx="93">
                  <c:v>79.090900000000005</c:v>
                </c:pt>
                <c:pt idx="94">
                  <c:v>80.909099999999995</c:v>
                </c:pt>
                <c:pt idx="95">
                  <c:v>82.7273</c:v>
                </c:pt>
                <c:pt idx="96">
                  <c:v>84.545500000000004</c:v>
                </c:pt>
                <c:pt idx="97">
                  <c:v>86.363600000000005</c:v>
                </c:pt>
                <c:pt idx="98">
                  <c:v>88.181799999999996</c:v>
                </c:pt>
                <c:pt idx="99">
                  <c:v>90</c:v>
                </c:pt>
              </c:numCache>
            </c:numRef>
          </c:xVal>
          <c:yVal>
            <c:numRef>
              <c:f>yFoV!$D$2:$D$101</c:f>
              <c:numCache>
                <c:formatCode>General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C09-4E48-B49E-187810FAB9D5}"/>
            </c:ext>
          </c:extLst>
        </c:ser>
        <c:ser>
          <c:idx val="3"/>
          <c:order val="3"/>
          <c:tx>
            <c:strRef>
              <c:f>yFoV!$E$1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yFoV!$A$2:$A$101</c:f>
              <c:numCache>
                <c:formatCode>General</c:formatCode>
                <c:ptCount val="100"/>
                <c:pt idx="0">
                  <c:v>-90</c:v>
                </c:pt>
                <c:pt idx="1">
                  <c:v>-88.181799999999996</c:v>
                </c:pt>
                <c:pt idx="2">
                  <c:v>-86.363600000000005</c:v>
                </c:pt>
                <c:pt idx="3">
                  <c:v>-84.545500000000004</c:v>
                </c:pt>
                <c:pt idx="4">
                  <c:v>-82.7273</c:v>
                </c:pt>
                <c:pt idx="5">
                  <c:v>-80.909099999999995</c:v>
                </c:pt>
                <c:pt idx="6">
                  <c:v>-79.090900000000005</c:v>
                </c:pt>
                <c:pt idx="7">
                  <c:v>-77.2727</c:v>
                </c:pt>
                <c:pt idx="8">
                  <c:v>-75.454499999999996</c:v>
                </c:pt>
                <c:pt idx="9">
                  <c:v>-73.636399999999995</c:v>
                </c:pt>
                <c:pt idx="10">
                  <c:v>-71.818200000000004</c:v>
                </c:pt>
                <c:pt idx="11">
                  <c:v>-70</c:v>
                </c:pt>
                <c:pt idx="12">
                  <c:v>-68.181799999999996</c:v>
                </c:pt>
                <c:pt idx="13">
                  <c:v>-66.363600000000005</c:v>
                </c:pt>
                <c:pt idx="14">
                  <c:v>-64.545500000000004</c:v>
                </c:pt>
                <c:pt idx="15">
                  <c:v>-62.7273</c:v>
                </c:pt>
                <c:pt idx="16">
                  <c:v>-60.909100000000002</c:v>
                </c:pt>
                <c:pt idx="17">
                  <c:v>-59.090899999999998</c:v>
                </c:pt>
                <c:pt idx="18">
                  <c:v>-57.2727</c:v>
                </c:pt>
                <c:pt idx="19">
                  <c:v>-55.454500000000003</c:v>
                </c:pt>
                <c:pt idx="20">
                  <c:v>-53.636400000000002</c:v>
                </c:pt>
                <c:pt idx="21">
                  <c:v>-51.818199999999997</c:v>
                </c:pt>
                <c:pt idx="22">
                  <c:v>-50</c:v>
                </c:pt>
                <c:pt idx="23">
                  <c:v>-48.181800000000003</c:v>
                </c:pt>
                <c:pt idx="24">
                  <c:v>-46.363599999999998</c:v>
                </c:pt>
                <c:pt idx="25">
                  <c:v>-44.545499999999997</c:v>
                </c:pt>
                <c:pt idx="26">
                  <c:v>-42.7273</c:v>
                </c:pt>
                <c:pt idx="27">
                  <c:v>-40.909100000000002</c:v>
                </c:pt>
                <c:pt idx="28">
                  <c:v>-39.090899999999998</c:v>
                </c:pt>
                <c:pt idx="29">
                  <c:v>-37.2727</c:v>
                </c:pt>
                <c:pt idx="30">
                  <c:v>-35.454500000000003</c:v>
                </c:pt>
                <c:pt idx="31">
                  <c:v>-33.636400000000002</c:v>
                </c:pt>
                <c:pt idx="32">
                  <c:v>-31.818200000000001</c:v>
                </c:pt>
                <c:pt idx="33">
                  <c:v>-30</c:v>
                </c:pt>
                <c:pt idx="34">
                  <c:v>-28.181799999999999</c:v>
                </c:pt>
                <c:pt idx="35">
                  <c:v>-26.363600000000002</c:v>
                </c:pt>
                <c:pt idx="36">
                  <c:v>-24.545500000000001</c:v>
                </c:pt>
                <c:pt idx="37">
                  <c:v>-22.7273</c:v>
                </c:pt>
                <c:pt idx="38">
                  <c:v>-20.909099999999999</c:v>
                </c:pt>
                <c:pt idx="39">
                  <c:v>-19.090900000000001</c:v>
                </c:pt>
                <c:pt idx="40">
                  <c:v>-17.2727</c:v>
                </c:pt>
                <c:pt idx="41">
                  <c:v>-15.454499999999999</c:v>
                </c:pt>
                <c:pt idx="42">
                  <c:v>-13.6364</c:v>
                </c:pt>
                <c:pt idx="43">
                  <c:v>-11.818199999999999</c:v>
                </c:pt>
                <c:pt idx="44">
                  <c:v>-10</c:v>
                </c:pt>
                <c:pt idx="45">
                  <c:v>-8.1818200000000001</c:v>
                </c:pt>
                <c:pt idx="46">
                  <c:v>-6.3636400000000002</c:v>
                </c:pt>
                <c:pt idx="47">
                  <c:v>-4.5454499999999998</c:v>
                </c:pt>
                <c:pt idx="48">
                  <c:v>-2.7272699999999999</c:v>
                </c:pt>
                <c:pt idx="49">
                  <c:v>-0.90909099999999998</c:v>
                </c:pt>
                <c:pt idx="50">
                  <c:v>0.90909099999999998</c:v>
                </c:pt>
                <c:pt idx="51">
                  <c:v>2.7272699999999999</c:v>
                </c:pt>
                <c:pt idx="52">
                  <c:v>4.5454499999999998</c:v>
                </c:pt>
                <c:pt idx="53">
                  <c:v>6.3636400000000002</c:v>
                </c:pt>
                <c:pt idx="54">
                  <c:v>8.1818200000000001</c:v>
                </c:pt>
                <c:pt idx="55">
                  <c:v>10</c:v>
                </c:pt>
                <c:pt idx="56">
                  <c:v>11.818199999999999</c:v>
                </c:pt>
                <c:pt idx="57">
                  <c:v>13.6364</c:v>
                </c:pt>
                <c:pt idx="58">
                  <c:v>15.454499999999999</c:v>
                </c:pt>
                <c:pt idx="59">
                  <c:v>17.2727</c:v>
                </c:pt>
                <c:pt idx="60">
                  <c:v>19.090900000000001</c:v>
                </c:pt>
                <c:pt idx="61">
                  <c:v>20.909099999999999</c:v>
                </c:pt>
                <c:pt idx="62">
                  <c:v>22.7273</c:v>
                </c:pt>
                <c:pt idx="63">
                  <c:v>24.545500000000001</c:v>
                </c:pt>
                <c:pt idx="64">
                  <c:v>26.363600000000002</c:v>
                </c:pt>
                <c:pt idx="65">
                  <c:v>28.181799999999999</c:v>
                </c:pt>
                <c:pt idx="66">
                  <c:v>30</c:v>
                </c:pt>
                <c:pt idx="67">
                  <c:v>31.818200000000001</c:v>
                </c:pt>
                <c:pt idx="68">
                  <c:v>33.636400000000002</c:v>
                </c:pt>
                <c:pt idx="69">
                  <c:v>35.454500000000003</c:v>
                </c:pt>
                <c:pt idx="70">
                  <c:v>37.2727</c:v>
                </c:pt>
                <c:pt idx="71">
                  <c:v>39.090899999999998</c:v>
                </c:pt>
                <c:pt idx="72">
                  <c:v>40.909100000000002</c:v>
                </c:pt>
                <c:pt idx="73">
                  <c:v>42.7273</c:v>
                </c:pt>
                <c:pt idx="74">
                  <c:v>44.545499999999997</c:v>
                </c:pt>
                <c:pt idx="75">
                  <c:v>46.363599999999998</c:v>
                </c:pt>
                <c:pt idx="76">
                  <c:v>48.181800000000003</c:v>
                </c:pt>
                <c:pt idx="77">
                  <c:v>50</c:v>
                </c:pt>
                <c:pt idx="78">
                  <c:v>51.818199999999997</c:v>
                </c:pt>
                <c:pt idx="79">
                  <c:v>53.636400000000002</c:v>
                </c:pt>
                <c:pt idx="80">
                  <c:v>55.454500000000003</c:v>
                </c:pt>
                <c:pt idx="81">
                  <c:v>57.2727</c:v>
                </c:pt>
                <c:pt idx="82">
                  <c:v>59.090899999999998</c:v>
                </c:pt>
                <c:pt idx="83">
                  <c:v>60.909100000000002</c:v>
                </c:pt>
                <c:pt idx="84">
                  <c:v>62.7273</c:v>
                </c:pt>
                <c:pt idx="85">
                  <c:v>64.545500000000004</c:v>
                </c:pt>
                <c:pt idx="86">
                  <c:v>66.363600000000005</c:v>
                </c:pt>
                <c:pt idx="87">
                  <c:v>68.181799999999996</c:v>
                </c:pt>
                <c:pt idx="88">
                  <c:v>70</c:v>
                </c:pt>
                <c:pt idx="89">
                  <c:v>71.818200000000004</c:v>
                </c:pt>
                <c:pt idx="90">
                  <c:v>73.636399999999995</c:v>
                </c:pt>
                <c:pt idx="91">
                  <c:v>75.454499999999996</c:v>
                </c:pt>
                <c:pt idx="92">
                  <c:v>77.2727</c:v>
                </c:pt>
                <c:pt idx="93">
                  <c:v>79.090900000000005</c:v>
                </c:pt>
                <c:pt idx="94">
                  <c:v>80.909099999999995</c:v>
                </c:pt>
                <c:pt idx="95">
                  <c:v>82.7273</c:v>
                </c:pt>
                <c:pt idx="96">
                  <c:v>84.545500000000004</c:v>
                </c:pt>
                <c:pt idx="97">
                  <c:v>86.363600000000005</c:v>
                </c:pt>
                <c:pt idx="98">
                  <c:v>88.181799999999996</c:v>
                </c:pt>
                <c:pt idx="99">
                  <c:v>90</c:v>
                </c:pt>
              </c:numCache>
            </c:numRef>
          </c:xVal>
          <c:yVal>
            <c:numRef>
              <c:f>yFoV!$E$2:$E$101</c:f>
              <c:numCache>
                <c:formatCode>General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C09-4E48-B49E-187810FAB9D5}"/>
            </c:ext>
          </c:extLst>
        </c:ser>
        <c:ser>
          <c:idx val="4"/>
          <c:order val="4"/>
          <c:tx>
            <c:strRef>
              <c:f>yFoV!$F$1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yFoV!$A$2:$A$101</c:f>
              <c:numCache>
                <c:formatCode>General</c:formatCode>
                <c:ptCount val="100"/>
                <c:pt idx="0">
                  <c:v>-90</c:v>
                </c:pt>
                <c:pt idx="1">
                  <c:v>-88.181799999999996</c:v>
                </c:pt>
                <c:pt idx="2">
                  <c:v>-86.363600000000005</c:v>
                </c:pt>
                <c:pt idx="3">
                  <c:v>-84.545500000000004</c:v>
                </c:pt>
                <c:pt idx="4">
                  <c:v>-82.7273</c:v>
                </c:pt>
                <c:pt idx="5">
                  <c:v>-80.909099999999995</c:v>
                </c:pt>
                <c:pt idx="6">
                  <c:v>-79.090900000000005</c:v>
                </c:pt>
                <c:pt idx="7">
                  <c:v>-77.2727</c:v>
                </c:pt>
                <c:pt idx="8">
                  <c:v>-75.454499999999996</c:v>
                </c:pt>
                <c:pt idx="9">
                  <c:v>-73.636399999999995</c:v>
                </c:pt>
                <c:pt idx="10">
                  <c:v>-71.818200000000004</c:v>
                </c:pt>
                <c:pt idx="11">
                  <c:v>-70</c:v>
                </c:pt>
                <c:pt idx="12">
                  <c:v>-68.181799999999996</c:v>
                </c:pt>
                <c:pt idx="13">
                  <c:v>-66.363600000000005</c:v>
                </c:pt>
                <c:pt idx="14">
                  <c:v>-64.545500000000004</c:v>
                </c:pt>
                <c:pt idx="15">
                  <c:v>-62.7273</c:v>
                </c:pt>
                <c:pt idx="16">
                  <c:v>-60.909100000000002</c:v>
                </c:pt>
                <c:pt idx="17">
                  <c:v>-59.090899999999998</c:v>
                </c:pt>
                <c:pt idx="18">
                  <c:v>-57.2727</c:v>
                </c:pt>
                <c:pt idx="19">
                  <c:v>-55.454500000000003</c:v>
                </c:pt>
                <c:pt idx="20">
                  <c:v>-53.636400000000002</c:v>
                </c:pt>
                <c:pt idx="21">
                  <c:v>-51.818199999999997</c:v>
                </c:pt>
                <c:pt idx="22">
                  <c:v>-50</c:v>
                </c:pt>
                <c:pt idx="23">
                  <c:v>-48.181800000000003</c:v>
                </c:pt>
                <c:pt idx="24">
                  <c:v>-46.363599999999998</c:v>
                </c:pt>
                <c:pt idx="25">
                  <c:v>-44.545499999999997</c:v>
                </c:pt>
                <c:pt idx="26">
                  <c:v>-42.7273</c:v>
                </c:pt>
                <c:pt idx="27">
                  <c:v>-40.909100000000002</c:v>
                </c:pt>
                <c:pt idx="28">
                  <c:v>-39.090899999999998</c:v>
                </c:pt>
                <c:pt idx="29">
                  <c:v>-37.2727</c:v>
                </c:pt>
                <c:pt idx="30">
                  <c:v>-35.454500000000003</c:v>
                </c:pt>
                <c:pt idx="31">
                  <c:v>-33.636400000000002</c:v>
                </c:pt>
                <c:pt idx="32">
                  <c:v>-31.818200000000001</c:v>
                </c:pt>
                <c:pt idx="33">
                  <c:v>-30</c:v>
                </c:pt>
                <c:pt idx="34">
                  <c:v>-28.181799999999999</c:v>
                </c:pt>
                <c:pt idx="35">
                  <c:v>-26.363600000000002</c:v>
                </c:pt>
                <c:pt idx="36">
                  <c:v>-24.545500000000001</c:v>
                </c:pt>
                <c:pt idx="37">
                  <c:v>-22.7273</c:v>
                </c:pt>
                <c:pt idx="38">
                  <c:v>-20.909099999999999</c:v>
                </c:pt>
                <c:pt idx="39">
                  <c:v>-19.090900000000001</c:v>
                </c:pt>
                <c:pt idx="40">
                  <c:v>-17.2727</c:v>
                </c:pt>
                <c:pt idx="41">
                  <c:v>-15.454499999999999</c:v>
                </c:pt>
                <c:pt idx="42">
                  <c:v>-13.6364</c:v>
                </c:pt>
                <c:pt idx="43">
                  <c:v>-11.818199999999999</c:v>
                </c:pt>
                <c:pt idx="44">
                  <c:v>-10</c:v>
                </c:pt>
                <c:pt idx="45">
                  <c:v>-8.1818200000000001</c:v>
                </c:pt>
                <c:pt idx="46">
                  <c:v>-6.3636400000000002</c:v>
                </c:pt>
                <c:pt idx="47">
                  <c:v>-4.5454499999999998</c:v>
                </c:pt>
                <c:pt idx="48">
                  <c:v>-2.7272699999999999</c:v>
                </c:pt>
                <c:pt idx="49">
                  <c:v>-0.90909099999999998</c:v>
                </c:pt>
                <c:pt idx="50">
                  <c:v>0.90909099999999998</c:v>
                </c:pt>
                <c:pt idx="51">
                  <c:v>2.7272699999999999</c:v>
                </c:pt>
                <c:pt idx="52">
                  <c:v>4.5454499999999998</c:v>
                </c:pt>
                <c:pt idx="53">
                  <c:v>6.3636400000000002</c:v>
                </c:pt>
                <c:pt idx="54">
                  <c:v>8.1818200000000001</c:v>
                </c:pt>
                <c:pt idx="55">
                  <c:v>10</c:v>
                </c:pt>
                <c:pt idx="56">
                  <c:v>11.818199999999999</c:v>
                </c:pt>
                <c:pt idx="57">
                  <c:v>13.6364</c:v>
                </c:pt>
                <c:pt idx="58">
                  <c:v>15.454499999999999</c:v>
                </c:pt>
                <c:pt idx="59">
                  <c:v>17.2727</c:v>
                </c:pt>
                <c:pt idx="60">
                  <c:v>19.090900000000001</c:v>
                </c:pt>
                <c:pt idx="61">
                  <c:v>20.909099999999999</c:v>
                </c:pt>
                <c:pt idx="62">
                  <c:v>22.7273</c:v>
                </c:pt>
                <c:pt idx="63">
                  <c:v>24.545500000000001</c:v>
                </c:pt>
                <c:pt idx="64">
                  <c:v>26.363600000000002</c:v>
                </c:pt>
                <c:pt idx="65">
                  <c:v>28.181799999999999</c:v>
                </c:pt>
                <c:pt idx="66">
                  <c:v>30</c:v>
                </c:pt>
                <c:pt idx="67">
                  <c:v>31.818200000000001</c:v>
                </c:pt>
                <c:pt idx="68">
                  <c:v>33.636400000000002</c:v>
                </c:pt>
                <c:pt idx="69">
                  <c:v>35.454500000000003</c:v>
                </c:pt>
                <c:pt idx="70">
                  <c:v>37.2727</c:v>
                </c:pt>
                <c:pt idx="71">
                  <c:v>39.090899999999998</c:v>
                </c:pt>
                <c:pt idx="72">
                  <c:v>40.909100000000002</c:v>
                </c:pt>
                <c:pt idx="73">
                  <c:v>42.7273</c:v>
                </c:pt>
                <c:pt idx="74">
                  <c:v>44.545499999999997</c:v>
                </c:pt>
                <c:pt idx="75">
                  <c:v>46.363599999999998</c:v>
                </c:pt>
                <c:pt idx="76">
                  <c:v>48.181800000000003</c:v>
                </c:pt>
                <c:pt idx="77">
                  <c:v>50</c:v>
                </c:pt>
                <c:pt idx="78">
                  <c:v>51.818199999999997</c:v>
                </c:pt>
                <c:pt idx="79">
                  <c:v>53.636400000000002</c:v>
                </c:pt>
                <c:pt idx="80">
                  <c:v>55.454500000000003</c:v>
                </c:pt>
                <c:pt idx="81">
                  <c:v>57.2727</c:v>
                </c:pt>
                <c:pt idx="82">
                  <c:v>59.090899999999998</c:v>
                </c:pt>
                <c:pt idx="83">
                  <c:v>60.909100000000002</c:v>
                </c:pt>
                <c:pt idx="84">
                  <c:v>62.7273</c:v>
                </c:pt>
                <c:pt idx="85">
                  <c:v>64.545500000000004</c:v>
                </c:pt>
                <c:pt idx="86">
                  <c:v>66.363600000000005</c:v>
                </c:pt>
                <c:pt idx="87">
                  <c:v>68.181799999999996</c:v>
                </c:pt>
                <c:pt idx="88">
                  <c:v>70</c:v>
                </c:pt>
                <c:pt idx="89">
                  <c:v>71.818200000000004</c:v>
                </c:pt>
                <c:pt idx="90">
                  <c:v>73.636399999999995</c:v>
                </c:pt>
                <c:pt idx="91">
                  <c:v>75.454499999999996</c:v>
                </c:pt>
                <c:pt idx="92">
                  <c:v>77.2727</c:v>
                </c:pt>
                <c:pt idx="93">
                  <c:v>79.090900000000005</c:v>
                </c:pt>
                <c:pt idx="94">
                  <c:v>80.909099999999995</c:v>
                </c:pt>
                <c:pt idx="95">
                  <c:v>82.7273</c:v>
                </c:pt>
                <c:pt idx="96">
                  <c:v>84.545500000000004</c:v>
                </c:pt>
                <c:pt idx="97">
                  <c:v>86.363600000000005</c:v>
                </c:pt>
                <c:pt idx="98">
                  <c:v>88.181799999999996</c:v>
                </c:pt>
                <c:pt idx="99">
                  <c:v>90</c:v>
                </c:pt>
              </c:numCache>
            </c:numRef>
          </c:xVal>
          <c:yVal>
            <c:numRef>
              <c:f>yFoV!$F$2:$F$101</c:f>
              <c:numCache>
                <c:formatCode>General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C09-4E48-B49E-187810FAB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3367728"/>
        <c:axId val="853365328"/>
      </c:scatterChart>
      <c:valAx>
        <c:axId val="853367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365328"/>
        <c:crosses val="autoZero"/>
        <c:crossBetween val="midCat"/>
      </c:valAx>
      <c:valAx>
        <c:axId val="85336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367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981075</xdr:colOff>
      <xdr:row>11</xdr:row>
      <xdr:rowOff>61912</xdr:rowOff>
    </xdr:from>
    <xdr:to>
      <xdr:col>16</xdr:col>
      <xdr:colOff>66675</xdr:colOff>
      <xdr:row>25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D80AE4-1994-CE4A-6E04-06A6D9EB8F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D205-24A7-463C-97F2-216A56E85A60}">
  <sheetPr codeName="Sheet1"/>
  <dimension ref="A1:D301"/>
  <sheetViews>
    <sheetView workbookViewId="0">
      <selection activeCell="D16" sqref="D16"/>
    </sheetView>
    <sheetView tabSelected="1" workbookViewId="1">
      <selection activeCell="A192" sqref="A192"/>
    </sheetView>
  </sheetViews>
  <sheetFormatPr defaultRowHeight="20.100000000000001" customHeight="1" x14ac:dyDescent="0.25"/>
  <cols>
    <col min="1" max="1" width="17.85546875" bestFit="1" customWidth="1"/>
    <col min="2" max="2" width="7.28515625" bestFit="1" customWidth="1"/>
    <col min="3" max="3" width="9.7109375" bestFit="1" customWidth="1"/>
    <col min="4" max="4" width="12" bestFit="1" customWidth="1"/>
  </cols>
  <sheetData>
    <row r="1" spans="1:4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0.100000000000001" customHeight="1" x14ac:dyDescent="0.25">
      <c r="A2" s="2" t="s">
        <v>6</v>
      </c>
      <c r="B2" s="2" t="s">
        <v>5</v>
      </c>
      <c r="C2" s="2">
        <v>-90</v>
      </c>
      <c r="D2" s="3">
        <v>2.5874299999999999E-16</v>
      </c>
    </row>
    <row r="3" spans="1:4" ht="20.100000000000001" customHeight="1" x14ac:dyDescent="0.25">
      <c r="A3" s="2" t="s">
        <v>6</v>
      </c>
      <c r="B3" s="2" t="s">
        <v>5</v>
      </c>
      <c r="C3" s="2">
        <v>-88.181799999999996</v>
      </c>
      <c r="D3" s="3">
        <v>1.3072299999999999E-15</v>
      </c>
    </row>
    <row r="4" spans="1:4" ht="20.100000000000001" customHeight="1" x14ac:dyDescent="0.25">
      <c r="A4" s="2" t="s">
        <v>6</v>
      </c>
      <c r="B4" s="2" t="s">
        <v>5</v>
      </c>
      <c r="C4" s="2">
        <v>-86.363600000000005</v>
      </c>
      <c r="D4" s="3">
        <v>6.38972E-15</v>
      </c>
    </row>
    <row r="5" spans="1:4" ht="20.100000000000001" customHeight="1" x14ac:dyDescent="0.25">
      <c r="A5" s="2" t="s">
        <v>6</v>
      </c>
      <c r="B5" s="2" t="s">
        <v>5</v>
      </c>
      <c r="C5" s="2">
        <v>-84.545500000000004</v>
      </c>
      <c r="D5" s="3">
        <v>3.0217100000000001E-14</v>
      </c>
    </row>
    <row r="6" spans="1:4" ht="20.100000000000001" customHeight="1" x14ac:dyDescent="0.25">
      <c r="A6" s="2" t="s">
        <v>6</v>
      </c>
      <c r="B6" s="2" t="s">
        <v>5</v>
      </c>
      <c r="C6" s="2">
        <v>-82.7273</v>
      </c>
      <c r="D6" s="3">
        <v>1.3825099999999999E-13</v>
      </c>
    </row>
    <row r="7" spans="1:4" ht="20.100000000000001" customHeight="1" x14ac:dyDescent="0.25">
      <c r="A7" s="2" t="s">
        <v>6</v>
      </c>
      <c r="B7" s="2" t="s">
        <v>5</v>
      </c>
      <c r="C7" s="2">
        <v>-80.909099999999995</v>
      </c>
      <c r="D7" s="3">
        <v>6.1196400000000004E-13</v>
      </c>
    </row>
    <row r="8" spans="1:4" ht="20.100000000000001" customHeight="1" x14ac:dyDescent="0.25">
      <c r="A8" s="2" t="s">
        <v>6</v>
      </c>
      <c r="B8" s="2" t="s">
        <v>5</v>
      </c>
      <c r="C8" s="2">
        <v>-79.090900000000005</v>
      </c>
      <c r="D8" s="3">
        <v>2.6207599999999998E-12</v>
      </c>
    </row>
    <row r="9" spans="1:4" ht="20.100000000000001" customHeight="1" x14ac:dyDescent="0.25">
      <c r="A9" s="2" t="s">
        <v>6</v>
      </c>
      <c r="B9" s="2" t="s">
        <v>5</v>
      </c>
      <c r="C9" s="2">
        <v>-77.2727</v>
      </c>
      <c r="D9" s="3">
        <v>1.08585E-11</v>
      </c>
    </row>
    <row r="10" spans="1:4" ht="20.100000000000001" customHeight="1" x14ac:dyDescent="0.25">
      <c r="A10" s="2" t="s">
        <v>6</v>
      </c>
      <c r="B10" s="2" t="s">
        <v>5</v>
      </c>
      <c r="C10" s="2">
        <v>-75.454499999999996</v>
      </c>
      <c r="D10" s="3">
        <v>4.3526999999999997E-11</v>
      </c>
    </row>
    <row r="11" spans="1:4" ht="20.100000000000001" customHeight="1" x14ac:dyDescent="0.25">
      <c r="A11" s="2" t="s">
        <v>6</v>
      </c>
      <c r="B11" s="2" t="s">
        <v>5</v>
      </c>
      <c r="C11" s="2">
        <v>-73.636399999999995</v>
      </c>
      <c r="D11" s="3">
        <v>1.6880700000000001E-10</v>
      </c>
    </row>
    <row r="12" spans="1:4" ht="20.100000000000001" customHeight="1" x14ac:dyDescent="0.25">
      <c r="A12" s="2" t="s">
        <v>6</v>
      </c>
      <c r="B12" s="2" t="s">
        <v>5</v>
      </c>
      <c r="C12" s="2">
        <v>-71.818200000000004</v>
      </c>
      <c r="D12" s="3">
        <v>6.3337800000000002E-10</v>
      </c>
    </row>
    <row r="13" spans="1:4" ht="20.100000000000001" customHeight="1" x14ac:dyDescent="0.25">
      <c r="A13" s="2" t="s">
        <v>6</v>
      </c>
      <c r="B13" s="2" t="s">
        <v>5</v>
      </c>
      <c r="C13" s="2">
        <v>-70</v>
      </c>
      <c r="D13" s="3">
        <v>2.2992199999999998E-9</v>
      </c>
    </row>
    <row r="14" spans="1:4" ht="20.100000000000001" customHeight="1" x14ac:dyDescent="0.25">
      <c r="A14" s="2" t="s">
        <v>6</v>
      </c>
      <c r="B14" s="2" t="s">
        <v>5</v>
      </c>
      <c r="C14" s="2">
        <v>-68.181799999999996</v>
      </c>
      <c r="D14" s="3">
        <v>8.0749500000000001E-9</v>
      </c>
    </row>
    <row r="15" spans="1:4" ht="20.100000000000001" customHeight="1" x14ac:dyDescent="0.25">
      <c r="A15" s="2" t="s">
        <v>6</v>
      </c>
      <c r="B15" s="2" t="s">
        <v>5</v>
      </c>
      <c r="C15" s="2">
        <v>-66.363600000000005</v>
      </c>
      <c r="D15" s="3">
        <v>2.7437400000000001E-8</v>
      </c>
    </row>
    <row r="16" spans="1:4" ht="20.100000000000001" customHeight="1" x14ac:dyDescent="0.25">
      <c r="A16" s="2" t="s">
        <v>6</v>
      </c>
      <c r="B16" s="2" t="s">
        <v>5</v>
      </c>
      <c r="C16" s="2">
        <v>-64.545500000000004</v>
      </c>
      <c r="D16" s="3">
        <v>9.0196400000000004E-8</v>
      </c>
    </row>
    <row r="17" spans="1:4" ht="20.100000000000001" customHeight="1" x14ac:dyDescent="0.25">
      <c r="A17" s="2" t="s">
        <v>6</v>
      </c>
      <c r="B17" s="2" t="s">
        <v>5</v>
      </c>
      <c r="C17" s="2">
        <v>-62.7273</v>
      </c>
      <c r="D17" s="3">
        <v>2.8686600000000002E-7</v>
      </c>
    </row>
    <row r="18" spans="1:4" ht="20.100000000000001" customHeight="1" x14ac:dyDescent="0.25">
      <c r="A18" s="2" t="s">
        <v>6</v>
      </c>
      <c r="B18" s="2" t="s">
        <v>5</v>
      </c>
      <c r="C18" s="2">
        <v>-60.909100000000002</v>
      </c>
      <c r="D18" s="3">
        <v>8.8269699999999995E-7</v>
      </c>
    </row>
    <row r="19" spans="1:4" ht="20.100000000000001" customHeight="1" x14ac:dyDescent="0.25">
      <c r="A19" s="2" t="s">
        <v>6</v>
      </c>
      <c r="B19" s="2" t="s">
        <v>5</v>
      </c>
      <c r="C19" s="2">
        <v>-59.090899999999998</v>
      </c>
      <c r="D19" s="3">
        <v>2.6277700000000001E-6</v>
      </c>
    </row>
    <row r="20" spans="1:4" ht="20.100000000000001" customHeight="1" x14ac:dyDescent="0.25">
      <c r="A20" s="2" t="s">
        <v>6</v>
      </c>
      <c r="B20" s="2" t="s">
        <v>5</v>
      </c>
      <c r="C20" s="2">
        <v>-57.2727</v>
      </c>
      <c r="D20" s="3">
        <v>7.5684399999999997E-6</v>
      </c>
    </row>
    <row r="21" spans="1:4" ht="20.100000000000001" customHeight="1" x14ac:dyDescent="0.25">
      <c r="A21" s="2" t="s">
        <v>6</v>
      </c>
      <c r="B21" s="2" t="s">
        <v>5</v>
      </c>
      <c r="C21" s="2">
        <v>-55.454500000000003</v>
      </c>
      <c r="D21" s="3">
        <v>2.1089599999999999E-5</v>
      </c>
    </row>
    <row r="22" spans="1:4" ht="20.100000000000001" customHeight="1" x14ac:dyDescent="0.25">
      <c r="A22" s="2" t="s">
        <v>6</v>
      </c>
      <c r="B22" s="2" t="s">
        <v>5</v>
      </c>
      <c r="C22" s="2">
        <v>-53.636400000000002</v>
      </c>
      <c r="D22" s="3">
        <v>5.6855599999999998E-5</v>
      </c>
    </row>
    <row r="23" spans="1:4" ht="20.100000000000001" customHeight="1" x14ac:dyDescent="0.25">
      <c r="A23" s="2" t="s">
        <v>6</v>
      </c>
      <c r="B23" s="2" t="s">
        <v>5</v>
      </c>
      <c r="C23" s="2">
        <v>-51.818199999999997</v>
      </c>
      <c r="D23" s="2">
        <v>1.48293E-4</v>
      </c>
    </row>
    <row r="24" spans="1:4" ht="20.100000000000001" customHeight="1" x14ac:dyDescent="0.25">
      <c r="A24" s="2" t="s">
        <v>6</v>
      </c>
      <c r="B24" s="2" t="s">
        <v>5</v>
      </c>
      <c r="C24" s="2">
        <v>-50</v>
      </c>
      <c r="D24" s="2">
        <v>3.7420800000000001E-4</v>
      </c>
    </row>
    <row r="25" spans="1:4" ht="20.100000000000001" customHeight="1" x14ac:dyDescent="0.25">
      <c r="A25" s="2" t="s">
        <v>6</v>
      </c>
      <c r="B25" s="2" t="s">
        <v>5</v>
      </c>
      <c r="C25" s="2">
        <v>-48.181800000000003</v>
      </c>
      <c r="D25" s="2">
        <v>9.1358400000000005E-4</v>
      </c>
    </row>
    <row r="26" spans="1:4" ht="20.100000000000001" customHeight="1" x14ac:dyDescent="0.25">
      <c r="A26" s="2" t="s">
        <v>6</v>
      </c>
      <c r="B26" s="2" t="s">
        <v>5</v>
      </c>
      <c r="C26" s="2">
        <v>-46.363599999999998</v>
      </c>
      <c r="D26" s="2">
        <v>2.1578700000000001E-3</v>
      </c>
    </row>
    <row r="27" spans="1:4" ht="20.100000000000001" customHeight="1" x14ac:dyDescent="0.25">
      <c r="A27" s="2" t="s">
        <v>6</v>
      </c>
      <c r="B27" s="2" t="s">
        <v>5</v>
      </c>
      <c r="C27" s="2">
        <v>-44.545499999999997</v>
      </c>
      <c r="D27" s="2">
        <v>4.9311399999999997E-3</v>
      </c>
    </row>
    <row r="28" spans="1:4" ht="20.100000000000001" customHeight="1" x14ac:dyDescent="0.25">
      <c r="A28" s="2" t="s">
        <v>6</v>
      </c>
      <c r="B28" s="2" t="s">
        <v>5</v>
      </c>
      <c r="C28" s="2">
        <v>-42.7273</v>
      </c>
      <c r="D28" s="2">
        <v>1.09021E-2</v>
      </c>
    </row>
    <row r="29" spans="1:4" ht="20.100000000000001" customHeight="1" x14ac:dyDescent="0.25">
      <c r="A29" s="2" t="s">
        <v>6</v>
      </c>
      <c r="B29" s="2" t="s">
        <v>5</v>
      </c>
      <c r="C29" s="2">
        <v>-40.909100000000002</v>
      </c>
      <c r="D29" s="2">
        <v>2.33195E-2</v>
      </c>
    </row>
    <row r="30" spans="1:4" ht="20.100000000000001" customHeight="1" x14ac:dyDescent="0.25">
      <c r="A30" s="2" t="s">
        <v>6</v>
      </c>
      <c r="B30" s="2" t="s">
        <v>5</v>
      </c>
      <c r="C30" s="2">
        <v>-39.090899999999998</v>
      </c>
      <c r="D30" s="2">
        <v>4.8258000000000002E-2</v>
      </c>
    </row>
    <row r="31" spans="1:4" ht="20.100000000000001" customHeight="1" x14ac:dyDescent="0.25">
      <c r="A31" s="2" t="s">
        <v>6</v>
      </c>
      <c r="B31" s="2" t="s">
        <v>5</v>
      </c>
      <c r="C31" s="2">
        <v>-37.2727</v>
      </c>
      <c r="D31" s="2">
        <v>9.6619099999999999E-2</v>
      </c>
    </row>
    <row r="32" spans="1:4" ht="20.100000000000001" customHeight="1" x14ac:dyDescent="0.25">
      <c r="A32" s="2" t="s">
        <v>6</v>
      </c>
      <c r="B32" s="2" t="s">
        <v>5</v>
      </c>
      <c r="C32" s="2">
        <v>-35.454500000000003</v>
      </c>
      <c r="D32" s="2">
        <v>0.18715399999999999</v>
      </c>
    </row>
    <row r="33" spans="1:4" ht="20.100000000000001" customHeight="1" x14ac:dyDescent="0.25">
      <c r="A33" s="2" t="s">
        <v>6</v>
      </c>
      <c r="B33" s="2" t="s">
        <v>5</v>
      </c>
      <c r="C33" s="2">
        <v>-33.636400000000002</v>
      </c>
      <c r="D33" s="2">
        <v>0.35073599999999999</v>
      </c>
    </row>
    <row r="34" spans="1:4" ht="20.100000000000001" customHeight="1" x14ac:dyDescent="0.25">
      <c r="A34" s="2" t="s">
        <v>6</v>
      </c>
      <c r="B34" s="2" t="s">
        <v>5</v>
      </c>
      <c r="C34" s="2">
        <v>-31.818200000000001</v>
      </c>
      <c r="D34" s="2">
        <v>0.63592099999999996</v>
      </c>
    </row>
    <row r="35" spans="1:4" ht="20.100000000000001" customHeight="1" x14ac:dyDescent="0.25">
      <c r="A35" s="2" t="s">
        <v>6</v>
      </c>
      <c r="B35" s="2" t="s">
        <v>5</v>
      </c>
      <c r="C35" s="2">
        <v>-30</v>
      </c>
      <c r="D35" s="2">
        <v>1.1154999999999999</v>
      </c>
    </row>
    <row r="36" spans="1:4" ht="20.100000000000001" customHeight="1" x14ac:dyDescent="0.25">
      <c r="A36" s="2" t="s">
        <v>6</v>
      </c>
      <c r="B36" s="2" t="s">
        <v>5</v>
      </c>
      <c r="C36" s="2">
        <v>-28.181799999999999</v>
      </c>
      <c r="D36" s="2">
        <v>1.8931199999999999</v>
      </c>
    </row>
    <row r="37" spans="1:4" ht="20.100000000000001" customHeight="1" x14ac:dyDescent="0.25">
      <c r="A37" s="2" t="s">
        <v>6</v>
      </c>
      <c r="B37" s="2" t="s">
        <v>5</v>
      </c>
      <c r="C37" s="2">
        <v>-26.363600000000002</v>
      </c>
      <c r="D37" s="2">
        <v>3.1083599999999998</v>
      </c>
    </row>
    <row r="38" spans="1:4" ht="20.100000000000001" customHeight="1" x14ac:dyDescent="0.25">
      <c r="A38" s="2" t="s">
        <v>6</v>
      </c>
      <c r="B38" s="2" t="s">
        <v>5</v>
      </c>
      <c r="C38" s="2">
        <v>-24.545500000000001</v>
      </c>
      <c r="D38" s="2">
        <v>4.9377300000000002</v>
      </c>
    </row>
    <row r="39" spans="1:4" ht="20.100000000000001" customHeight="1" x14ac:dyDescent="0.25">
      <c r="A39" s="2" t="s">
        <v>6</v>
      </c>
      <c r="B39" s="2" t="s">
        <v>5</v>
      </c>
      <c r="C39" s="2">
        <v>-22.7273</v>
      </c>
      <c r="D39" s="2">
        <v>7.5886800000000001</v>
      </c>
    </row>
    <row r="40" spans="1:4" ht="20.100000000000001" customHeight="1" x14ac:dyDescent="0.25">
      <c r="A40" s="2" t="s">
        <v>6</v>
      </c>
      <c r="B40" s="2" t="s">
        <v>5</v>
      </c>
      <c r="C40">
        <v>-20.909099999999999</v>
      </c>
      <c r="D40">
        <v>11.2836</v>
      </c>
    </row>
    <row r="41" spans="1:4" ht="20.100000000000001" customHeight="1" x14ac:dyDescent="0.25">
      <c r="A41" s="2" t="s">
        <v>6</v>
      </c>
      <c r="B41" s="2" t="s">
        <v>5</v>
      </c>
      <c r="C41">
        <v>-19.090900000000001</v>
      </c>
      <c r="D41">
        <v>16.232099999999999</v>
      </c>
    </row>
    <row r="42" spans="1:4" ht="20.100000000000001" customHeight="1" x14ac:dyDescent="0.25">
      <c r="A42" s="2" t="s">
        <v>6</v>
      </c>
      <c r="B42" s="2" t="s">
        <v>5</v>
      </c>
      <c r="C42">
        <v>-17.2727</v>
      </c>
      <c r="D42">
        <v>22.5913</v>
      </c>
    </row>
    <row r="43" spans="1:4" ht="20.100000000000001" customHeight="1" x14ac:dyDescent="0.25">
      <c r="A43" s="2" t="s">
        <v>6</v>
      </c>
      <c r="B43" s="2" t="s">
        <v>5</v>
      </c>
      <c r="C43">
        <v>-15.454499999999999</v>
      </c>
      <c r="D43">
        <v>30.419599999999999</v>
      </c>
    </row>
    <row r="44" spans="1:4" ht="20.100000000000001" customHeight="1" x14ac:dyDescent="0.25">
      <c r="A44" s="2" t="s">
        <v>6</v>
      </c>
      <c r="B44" s="2" t="s">
        <v>5</v>
      </c>
      <c r="C44">
        <v>-13.6364</v>
      </c>
      <c r="D44">
        <v>39.628599999999999</v>
      </c>
    </row>
    <row r="45" spans="1:4" ht="20.100000000000001" customHeight="1" x14ac:dyDescent="0.25">
      <c r="A45" s="2" t="s">
        <v>6</v>
      </c>
      <c r="B45" s="2" t="s">
        <v>5</v>
      </c>
      <c r="C45">
        <v>-11.818199999999999</v>
      </c>
      <c r="D45">
        <v>49.946599999999997</v>
      </c>
    </row>
    <row r="46" spans="1:4" ht="20.100000000000001" customHeight="1" x14ac:dyDescent="0.25">
      <c r="A46" s="2" t="s">
        <v>6</v>
      </c>
      <c r="B46" s="2" t="s">
        <v>5</v>
      </c>
      <c r="C46">
        <v>-10</v>
      </c>
      <c r="D46">
        <v>60.904200000000003</v>
      </c>
    </row>
    <row r="47" spans="1:4" ht="20.100000000000001" customHeight="1" x14ac:dyDescent="0.25">
      <c r="A47" s="2" t="s">
        <v>6</v>
      </c>
      <c r="B47" s="2" t="s">
        <v>5</v>
      </c>
      <c r="C47">
        <v>-8.1818200000000001</v>
      </c>
      <c r="D47">
        <v>71.850800000000007</v>
      </c>
    </row>
    <row r="48" spans="1:4" ht="20.100000000000001" customHeight="1" x14ac:dyDescent="0.25">
      <c r="A48" s="2" t="s">
        <v>6</v>
      </c>
      <c r="B48" s="2" t="s">
        <v>5</v>
      </c>
      <c r="C48">
        <v>-6.3636400000000002</v>
      </c>
      <c r="D48">
        <v>82.008499999999998</v>
      </c>
    </row>
    <row r="49" spans="1:4" ht="20.100000000000001" customHeight="1" x14ac:dyDescent="0.25">
      <c r="A49" s="2" t="s">
        <v>6</v>
      </c>
      <c r="B49" s="2" t="s">
        <v>5</v>
      </c>
      <c r="C49">
        <v>-4.5454499999999998</v>
      </c>
      <c r="D49">
        <v>90.558599999999998</v>
      </c>
    </row>
    <row r="50" spans="1:4" ht="20.100000000000001" customHeight="1" x14ac:dyDescent="0.25">
      <c r="A50" s="2" t="s">
        <v>6</v>
      </c>
      <c r="B50" s="2" t="s">
        <v>5</v>
      </c>
      <c r="C50">
        <v>-2.7272699999999999</v>
      </c>
      <c r="D50">
        <v>96.7483</v>
      </c>
    </row>
    <row r="51" spans="1:4" ht="20.100000000000001" customHeight="1" x14ac:dyDescent="0.25">
      <c r="A51" s="2" t="s">
        <v>6</v>
      </c>
      <c r="B51" s="2" t="s">
        <v>5</v>
      </c>
      <c r="C51">
        <v>-0.90909099999999998</v>
      </c>
      <c r="D51">
        <v>100</v>
      </c>
    </row>
    <row r="52" spans="1:4" ht="20.100000000000001" customHeight="1" x14ac:dyDescent="0.25">
      <c r="A52" s="2" t="s">
        <v>6</v>
      </c>
      <c r="B52" s="2" t="s">
        <v>5</v>
      </c>
      <c r="C52">
        <v>0.90909099999999998</v>
      </c>
      <c r="D52">
        <v>100</v>
      </c>
    </row>
    <row r="53" spans="1:4" ht="20.100000000000001" customHeight="1" x14ac:dyDescent="0.25">
      <c r="A53" s="2" t="s">
        <v>6</v>
      </c>
      <c r="B53" s="2" t="s">
        <v>5</v>
      </c>
      <c r="C53">
        <v>2.7272699999999999</v>
      </c>
      <c r="D53">
        <v>96.7483</v>
      </c>
    </row>
    <row r="54" spans="1:4" ht="20.100000000000001" customHeight="1" x14ac:dyDescent="0.25">
      <c r="A54" s="2" t="s">
        <v>6</v>
      </c>
      <c r="B54" s="2" t="s">
        <v>5</v>
      </c>
      <c r="C54">
        <v>4.5454499999999998</v>
      </c>
      <c r="D54">
        <v>90.558599999999998</v>
      </c>
    </row>
    <row r="55" spans="1:4" ht="20.100000000000001" customHeight="1" x14ac:dyDescent="0.25">
      <c r="A55" s="2" t="s">
        <v>6</v>
      </c>
      <c r="B55" s="2" t="s">
        <v>5</v>
      </c>
      <c r="C55">
        <v>6.3636400000000002</v>
      </c>
      <c r="D55">
        <v>82.008499999999998</v>
      </c>
    </row>
    <row r="56" spans="1:4" ht="20.100000000000001" customHeight="1" x14ac:dyDescent="0.25">
      <c r="A56" s="2" t="s">
        <v>6</v>
      </c>
      <c r="B56" s="2" t="s">
        <v>5</v>
      </c>
      <c r="C56">
        <v>8.1818200000000001</v>
      </c>
      <c r="D56">
        <v>71.850800000000007</v>
      </c>
    </row>
    <row r="57" spans="1:4" ht="20.100000000000001" customHeight="1" x14ac:dyDescent="0.25">
      <c r="A57" s="2" t="s">
        <v>6</v>
      </c>
      <c r="B57" s="2" t="s">
        <v>5</v>
      </c>
      <c r="C57">
        <v>10</v>
      </c>
      <c r="D57">
        <v>60.904200000000003</v>
      </c>
    </row>
    <row r="58" spans="1:4" ht="20.100000000000001" customHeight="1" x14ac:dyDescent="0.25">
      <c r="A58" s="2" t="s">
        <v>6</v>
      </c>
      <c r="B58" s="2" t="s">
        <v>5</v>
      </c>
      <c r="C58">
        <v>11.818199999999999</v>
      </c>
      <c r="D58">
        <v>49.946599999999997</v>
      </c>
    </row>
    <row r="59" spans="1:4" ht="20.100000000000001" customHeight="1" x14ac:dyDescent="0.25">
      <c r="A59" s="2" t="s">
        <v>6</v>
      </c>
      <c r="B59" s="2" t="s">
        <v>5</v>
      </c>
      <c r="C59">
        <v>13.6364</v>
      </c>
      <c r="D59">
        <v>39.628599999999999</v>
      </c>
    </row>
    <row r="60" spans="1:4" ht="20.100000000000001" customHeight="1" x14ac:dyDescent="0.25">
      <c r="A60" s="2" t="s">
        <v>6</v>
      </c>
      <c r="B60" s="2" t="s">
        <v>5</v>
      </c>
      <c r="C60">
        <v>15.454499999999999</v>
      </c>
      <c r="D60">
        <v>30.419599999999999</v>
      </c>
    </row>
    <row r="61" spans="1:4" ht="20.100000000000001" customHeight="1" x14ac:dyDescent="0.25">
      <c r="A61" s="2" t="s">
        <v>6</v>
      </c>
      <c r="B61" s="2" t="s">
        <v>5</v>
      </c>
      <c r="C61">
        <v>17.2727</v>
      </c>
      <c r="D61">
        <v>22.5913</v>
      </c>
    </row>
    <row r="62" spans="1:4" ht="20.100000000000001" customHeight="1" x14ac:dyDescent="0.25">
      <c r="A62" s="2" t="s">
        <v>6</v>
      </c>
      <c r="B62" s="2" t="s">
        <v>5</v>
      </c>
      <c r="C62">
        <v>19.090900000000001</v>
      </c>
      <c r="D62">
        <v>16.232099999999999</v>
      </c>
    </row>
    <row r="63" spans="1:4" ht="20.100000000000001" customHeight="1" x14ac:dyDescent="0.25">
      <c r="A63" s="2" t="s">
        <v>6</v>
      </c>
      <c r="B63" s="2" t="s">
        <v>5</v>
      </c>
      <c r="C63">
        <v>20.909099999999999</v>
      </c>
      <c r="D63">
        <v>11.2836</v>
      </c>
    </row>
    <row r="64" spans="1:4" ht="20.100000000000001" customHeight="1" x14ac:dyDescent="0.25">
      <c r="A64" s="2" t="s">
        <v>6</v>
      </c>
      <c r="B64" s="2" t="s">
        <v>5</v>
      </c>
      <c r="C64">
        <v>22.7273</v>
      </c>
      <c r="D64">
        <v>7.5886800000000001</v>
      </c>
    </row>
    <row r="65" spans="1:4" ht="20.100000000000001" customHeight="1" x14ac:dyDescent="0.25">
      <c r="A65" s="2" t="s">
        <v>6</v>
      </c>
      <c r="B65" s="2" t="s">
        <v>5</v>
      </c>
      <c r="C65">
        <v>24.545500000000001</v>
      </c>
      <c r="D65">
        <v>4.9377300000000002</v>
      </c>
    </row>
    <row r="66" spans="1:4" ht="20.100000000000001" customHeight="1" x14ac:dyDescent="0.25">
      <c r="A66" s="2" t="s">
        <v>6</v>
      </c>
      <c r="B66" s="2" t="s">
        <v>5</v>
      </c>
      <c r="C66">
        <v>26.363600000000002</v>
      </c>
      <c r="D66">
        <v>3.1083599999999998</v>
      </c>
    </row>
    <row r="67" spans="1:4" ht="20.100000000000001" customHeight="1" x14ac:dyDescent="0.25">
      <c r="A67" s="2" t="s">
        <v>6</v>
      </c>
      <c r="B67" s="2" t="s">
        <v>5</v>
      </c>
      <c r="C67">
        <v>28.181799999999999</v>
      </c>
      <c r="D67">
        <v>1.8931199999999999</v>
      </c>
    </row>
    <row r="68" spans="1:4" ht="20.100000000000001" customHeight="1" x14ac:dyDescent="0.25">
      <c r="A68" s="2" t="s">
        <v>6</v>
      </c>
      <c r="B68" s="2" t="s">
        <v>5</v>
      </c>
      <c r="C68">
        <v>30</v>
      </c>
      <c r="D68">
        <v>1.1154999999999999</v>
      </c>
    </row>
    <row r="69" spans="1:4" ht="20.100000000000001" customHeight="1" x14ac:dyDescent="0.25">
      <c r="A69" s="2" t="s">
        <v>6</v>
      </c>
      <c r="B69" s="2" t="s">
        <v>5</v>
      </c>
      <c r="C69">
        <v>31.818200000000001</v>
      </c>
      <c r="D69">
        <v>0.63592099999999996</v>
      </c>
    </row>
    <row r="70" spans="1:4" ht="20.100000000000001" customHeight="1" x14ac:dyDescent="0.25">
      <c r="A70" s="2" t="s">
        <v>6</v>
      </c>
      <c r="B70" s="2" t="s">
        <v>5</v>
      </c>
      <c r="C70">
        <v>33.636400000000002</v>
      </c>
      <c r="D70">
        <v>0.35073599999999999</v>
      </c>
    </row>
    <row r="71" spans="1:4" ht="20.100000000000001" customHeight="1" x14ac:dyDescent="0.25">
      <c r="A71" s="2" t="s">
        <v>6</v>
      </c>
      <c r="B71" s="2" t="s">
        <v>5</v>
      </c>
      <c r="C71">
        <v>35.454500000000003</v>
      </c>
      <c r="D71">
        <v>0.18715399999999999</v>
      </c>
    </row>
    <row r="72" spans="1:4" ht="20.100000000000001" customHeight="1" x14ac:dyDescent="0.25">
      <c r="A72" s="2" t="s">
        <v>6</v>
      </c>
      <c r="B72" s="2" t="s">
        <v>5</v>
      </c>
      <c r="C72">
        <v>37.2727</v>
      </c>
      <c r="D72">
        <v>9.6619099999999999E-2</v>
      </c>
    </row>
    <row r="73" spans="1:4" ht="20.100000000000001" customHeight="1" x14ac:dyDescent="0.25">
      <c r="A73" s="2" t="s">
        <v>6</v>
      </c>
      <c r="B73" s="2" t="s">
        <v>5</v>
      </c>
      <c r="C73">
        <v>39.090899999999998</v>
      </c>
      <c r="D73">
        <v>4.8258000000000002E-2</v>
      </c>
    </row>
    <row r="74" spans="1:4" ht="20.100000000000001" customHeight="1" x14ac:dyDescent="0.25">
      <c r="A74" s="2" t="s">
        <v>6</v>
      </c>
      <c r="B74" s="2" t="s">
        <v>5</v>
      </c>
      <c r="C74">
        <v>40.909100000000002</v>
      </c>
      <c r="D74">
        <v>2.33195E-2</v>
      </c>
    </row>
    <row r="75" spans="1:4" ht="20.100000000000001" customHeight="1" x14ac:dyDescent="0.25">
      <c r="A75" s="2" t="s">
        <v>6</v>
      </c>
      <c r="B75" s="2" t="s">
        <v>5</v>
      </c>
      <c r="C75">
        <v>42.7273</v>
      </c>
      <c r="D75">
        <v>1.09021E-2</v>
      </c>
    </row>
    <row r="76" spans="1:4" ht="20.100000000000001" customHeight="1" x14ac:dyDescent="0.25">
      <c r="A76" s="2" t="s">
        <v>6</v>
      </c>
      <c r="B76" s="2" t="s">
        <v>5</v>
      </c>
      <c r="C76">
        <v>44.545499999999997</v>
      </c>
      <c r="D76">
        <v>4.9311399999999997E-3</v>
      </c>
    </row>
    <row r="77" spans="1:4" ht="20.100000000000001" customHeight="1" x14ac:dyDescent="0.25">
      <c r="A77" s="2" t="s">
        <v>6</v>
      </c>
      <c r="B77" s="2" t="s">
        <v>5</v>
      </c>
      <c r="C77">
        <v>46.363599999999998</v>
      </c>
      <c r="D77">
        <v>2.1578700000000001E-3</v>
      </c>
    </row>
    <row r="78" spans="1:4" ht="20.100000000000001" customHeight="1" x14ac:dyDescent="0.25">
      <c r="A78" s="2" t="s">
        <v>6</v>
      </c>
      <c r="B78" s="2" t="s">
        <v>5</v>
      </c>
      <c r="C78">
        <v>48.181800000000003</v>
      </c>
      <c r="D78">
        <v>9.1358400000000005E-4</v>
      </c>
    </row>
    <row r="79" spans="1:4" ht="20.100000000000001" customHeight="1" x14ac:dyDescent="0.25">
      <c r="A79" s="2" t="s">
        <v>6</v>
      </c>
      <c r="B79" s="2" t="s">
        <v>5</v>
      </c>
      <c r="C79">
        <v>50</v>
      </c>
      <c r="D79">
        <v>3.7420800000000001E-4</v>
      </c>
    </row>
    <row r="80" spans="1:4" ht="20.100000000000001" customHeight="1" x14ac:dyDescent="0.25">
      <c r="A80" s="2" t="s">
        <v>6</v>
      </c>
      <c r="B80" s="2" t="s">
        <v>5</v>
      </c>
      <c r="C80">
        <v>51.818199999999997</v>
      </c>
      <c r="D80">
        <v>1.48293E-4</v>
      </c>
    </row>
    <row r="81" spans="1:4" ht="20.100000000000001" customHeight="1" x14ac:dyDescent="0.25">
      <c r="A81" s="2" t="s">
        <v>6</v>
      </c>
      <c r="B81" s="2" t="s">
        <v>5</v>
      </c>
      <c r="C81">
        <v>53.636400000000002</v>
      </c>
      <c r="D81" s="4">
        <v>5.6855599999999998E-5</v>
      </c>
    </row>
    <row r="82" spans="1:4" ht="20.100000000000001" customHeight="1" x14ac:dyDescent="0.25">
      <c r="A82" s="2" t="s">
        <v>6</v>
      </c>
      <c r="B82" s="2" t="s">
        <v>5</v>
      </c>
      <c r="C82">
        <v>55.454500000000003</v>
      </c>
      <c r="D82" s="4">
        <v>2.1089599999999999E-5</v>
      </c>
    </row>
    <row r="83" spans="1:4" ht="20.100000000000001" customHeight="1" x14ac:dyDescent="0.25">
      <c r="A83" s="2" t="s">
        <v>6</v>
      </c>
      <c r="B83" s="2" t="s">
        <v>5</v>
      </c>
      <c r="C83">
        <v>57.2727</v>
      </c>
      <c r="D83" s="4">
        <v>7.5684399999999997E-6</v>
      </c>
    </row>
    <row r="84" spans="1:4" ht="20.100000000000001" customHeight="1" x14ac:dyDescent="0.25">
      <c r="A84" s="2" t="s">
        <v>6</v>
      </c>
      <c r="B84" s="2" t="s">
        <v>5</v>
      </c>
      <c r="C84">
        <v>59.090899999999998</v>
      </c>
      <c r="D84" s="4">
        <v>2.6277700000000001E-6</v>
      </c>
    </row>
    <row r="85" spans="1:4" ht="20.100000000000001" customHeight="1" x14ac:dyDescent="0.25">
      <c r="A85" s="2" t="s">
        <v>6</v>
      </c>
      <c r="B85" s="2" t="s">
        <v>5</v>
      </c>
      <c r="C85">
        <v>60.909100000000002</v>
      </c>
      <c r="D85" s="4">
        <v>8.8269699999999995E-7</v>
      </c>
    </row>
    <row r="86" spans="1:4" ht="20.100000000000001" customHeight="1" x14ac:dyDescent="0.25">
      <c r="A86" s="2" t="s">
        <v>6</v>
      </c>
      <c r="B86" s="2" t="s">
        <v>5</v>
      </c>
      <c r="C86">
        <v>62.7273</v>
      </c>
      <c r="D86" s="4">
        <v>2.8686600000000002E-7</v>
      </c>
    </row>
    <row r="87" spans="1:4" ht="20.100000000000001" customHeight="1" x14ac:dyDescent="0.25">
      <c r="A87" s="2" t="s">
        <v>6</v>
      </c>
      <c r="B87" s="2" t="s">
        <v>5</v>
      </c>
      <c r="C87">
        <v>64.545500000000004</v>
      </c>
      <c r="D87" s="4">
        <v>9.0196400000000004E-8</v>
      </c>
    </row>
    <row r="88" spans="1:4" ht="20.100000000000001" customHeight="1" x14ac:dyDescent="0.25">
      <c r="A88" s="2" t="s">
        <v>6</v>
      </c>
      <c r="B88" s="2" t="s">
        <v>5</v>
      </c>
      <c r="C88">
        <v>66.363600000000005</v>
      </c>
      <c r="D88" s="4">
        <v>2.7437400000000001E-8</v>
      </c>
    </row>
    <row r="89" spans="1:4" ht="20.100000000000001" customHeight="1" x14ac:dyDescent="0.25">
      <c r="A89" s="2" t="s">
        <v>6</v>
      </c>
      <c r="B89" s="2" t="s">
        <v>5</v>
      </c>
      <c r="C89">
        <v>68.181799999999996</v>
      </c>
      <c r="D89" s="4">
        <v>8.0749500000000001E-9</v>
      </c>
    </row>
    <row r="90" spans="1:4" ht="20.100000000000001" customHeight="1" x14ac:dyDescent="0.25">
      <c r="A90" s="2" t="s">
        <v>6</v>
      </c>
      <c r="B90" s="2" t="s">
        <v>5</v>
      </c>
      <c r="C90">
        <v>70</v>
      </c>
      <c r="D90" s="4">
        <v>2.2992199999999998E-9</v>
      </c>
    </row>
    <row r="91" spans="1:4" ht="20.100000000000001" customHeight="1" x14ac:dyDescent="0.25">
      <c r="A91" s="2" t="s">
        <v>6</v>
      </c>
      <c r="B91" s="2" t="s">
        <v>5</v>
      </c>
      <c r="C91">
        <v>71.818200000000004</v>
      </c>
      <c r="D91" s="4">
        <v>6.3337800000000002E-10</v>
      </c>
    </row>
    <row r="92" spans="1:4" ht="20.100000000000001" customHeight="1" x14ac:dyDescent="0.25">
      <c r="A92" s="2" t="s">
        <v>6</v>
      </c>
      <c r="B92" s="2" t="s">
        <v>5</v>
      </c>
      <c r="C92">
        <v>73.636399999999995</v>
      </c>
      <c r="D92" s="4">
        <v>1.6880700000000001E-10</v>
      </c>
    </row>
    <row r="93" spans="1:4" ht="20.100000000000001" customHeight="1" x14ac:dyDescent="0.25">
      <c r="A93" s="2" t="s">
        <v>6</v>
      </c>
      <c r="B93" s="2" t="s">
        <v>5</v>
      </c>
      <c r="C93">
        <v>75.454499999999996</v>
      </c>
      <c r="D93" s="4">
        <v>4.3526999999999997E-11</v>
      </c>
    </row>
    <row r="94" spans="1:4" ht="20.100000000000001" customHeight="1" x14ac:dyDescent="0.25">
      <c r="A94" s="2" t="s">
        <v>6</v>
      </c>
      <c r="B94" s="2" t="s">
        <v>5</v>
      </c>
      <c r="C94">
        <v>77.2727</v>
      </c>
      <c r="D94" s="4">
        <v>1.08585E-11</v>
      </c>
    </row>
    <row r="95" spans="1:4" ht="20.100000000000001" customHeight="1" x14ac:dyDescent="0.25">
      <c r="A95" s="2" t="s">
        <v>6</v>
      </c>
      <c r="B95" s="2" t="s">
        <v>5</v>
      </c>
      <c r="C95">
        <v>79.090900000000005</v>
      </c>
      <c r="D95" s="4">
        <v>2.6207599999999998E-12</v>
      </c>
    </row>
    <row r="96" spans="1:4" ht="20.100000000000001" customHeight="1" x14ac:dyDescent="0.25">
      <c r="A96" s="2" t="s">
        <v>6</v>
      </c>
      <c r="B96" s="2" t="s">
        <v>5</v>
      </c>
      <c r="C96">
        <v>80.909099999999995</v>
      </c>
      <c r="D96" s="4">
        <v>6.1196400000000004E-13</v>
      </c>
    </row>
    <row r="97" spans="1:4" ht="20.100000000000001" customHeight="1" x14ac:dyDescent="0.25">
      <c r="A97" s="2" t="s">
        <v>6</v>
      </c>
      <c r="B97" s="2" t="s">
        <v>5</v>
      </c>
      <c r="C97">
        <v>82.7273</v>
      </c>
      <c r="D97" s="4">
        <v>1.3825099999999999E-13</v>
      </c>
    </row>
    <row r="98" spans="1:4" ht="20.100000000000001" customHeight="1" x14ac:dyDescent="0.25">
      <c r="A98" s="2" t="s">
        <v>6</v>
      </c>
      <c r="B98" s="2" t="s">
        <v>5</v>
      </c>
      <c r="C98">
        <v>84.545500000000004</v>
      </c>
      <c r="D98" s="4">
        <v>3.0217100000000001E-14</v>
      </c>
    </row>
    <row r="99" spans="1:4" ht="20.100000000000001" customHeight="1" x14ac:dyDescent="0.25">
      <c r="A99" s="2" t="s">
        <v>6</v>
      </c>
      <c r="B99" s="2" t="s">
        <v>5</v>
      </c>
      <c r="C99">
        <v>86.363600000000005</v>
      </c>
      <c r="D99" s="4">
        <v>6.38972E-15</v>
      </c>
    </row>
    <row r="100" spans="1:4" ht="20.100000000000001" customHeight="1" x14ac:dyDescent="0.25">
      <c r="A100" s="2" t="s">
        <v>6</v>
      </c>
      <c r="B100" s="2" t="s">
        <v>5</v>
      </c>
      <c r="C100">
        <v>88.181799999999996</v>
      </c>
      <c r="D100" s="4">
        <v>1.3072299999999999E-15</v>
      </c>
    </row>
    <row r="101" spans="1:4" ht="20.100000000000001" customHeight="1" x14ac:dyDescent="0.25">
      <c r="A101" s="2" t="s">
        <v>6</v>
      </c>
      <c r="B101" s="2" t="s">
        <v>5</v>
      </c>
      <c r="C101">
        <v>90</v>
      </c>
      <c r="D101" s="4">
        <v>2.5874299999999999E-16</v>
      </c>
    </row>
    <row r="102" spans="1:4" ht="20.100000000000001" customHeight="1" x14ac:dyDescent="0.25">
      <c r="A102" s="2" t="s">
        <v>7</v>
      </c>
      <c r="B102" s="2" t="s">
        <v>5</v>
      </c>
      <c r="C102">
        <v>-90</v>
      </c>
      <c r="D102" s="4">
        <v>2.70237E-5</v>
      </c>
    </row>
    <row r="103" spans="1:4" ht="20.100000000000001" customHeight="1" x14ac:dyDescent="0.25">
      <c r="A103" s="2" t="s">
        <v>7</v>
      </c>
      <c r="B103" s="2" t="s">
        <v>5</v>
      </c>
      <c r="C103">
        <v>-88.181799999999996</v>
      </c>
      <c r="D103" s="4">
        <v>4.4370799999999999E-5</v>
      </c>
    </row>
    <row r="104" spans="1:4" ht="20.100000000000001" customHeight="1" x14ac:dyDescent="0.25">
      <c r="A104" s="2" t="s">
        <v>7</v>
      </c>
      <c r="B104" s="2" t="s">
        <v>5</v>
      </c>
      <c r="C104">
        <v>-86.363600000000005</v>
      </c>
      <c r="D104" s="4">
        <v>7.2253800000000003E-5</v>
      </c>
    </row>
    <row r="105" spans="1:4" ht="20.100000000000001" customHeight="1" x14ac:dyDescent="0.25">
      <c r="A105" s="2" t="s">
        <v>7</v>
      </c>
      <c r="B105" s="2" t="s">
        <v>5</v>
      </c>
      <c r="C105">
        <v>-84.545500000000004</v>
      </c>
      <c r="D105">
        <v>1.1669E-4</v>
      </c>
    </row>
    <row r="106" spans="1:4" ht="20.100000000000001" customHeight="1" x14ac:dyDescent="0.25">
      <c r="A106" s="2" t="s">
        <v>7</v>
      </c>
      <c r="B106" s="2" t="s">
        <v>5</v>
      </c>
      <c r="C106">
        <v>-82.7273</v>
      </c>
      <c r="D106">
        <v>1.8690499999999999E-4</v>
      </c>
    </row>
    <row r="107" spans="1:4" ht="20.100000000000001" customHeight="1" x14ac:dyDescent="0.25">
      <c r="A107" s="2" t="s">
        <v>7</v>
      </c>
      <c r="B107" s="2" t="s">
        <v>5</v>
      </c>
      <c r="C107">
        <v>-80.909099999999995</v>
      </c>
      <c r="D107">
        <v>2.9690400000000002E-4</v>
      </c>
    </row>
    <row r="108" spans="1:4" ht="20.100000000000001" customHeight="1" x14ac:dyDescent="0.25">
      <c r="A108" s="2" t="s">
        <v>7</v>
      </c>
      <c r="B108" s="2" t="s">
        <v>5</v>
      </c>
      <c r="C108">
        <v>-79.090900000000005</v>
      </c>
      <c r="D108">
        <v>4.6775899999999999E-4</v>
      </c>
    </row>
    <row r="109" spans="1:4" ht="20.100000000000001" customHeight="1" x14ac:dyDescent="0.25">
      <c r="A109" s="2" t="s">
        <v>7</v>
      </c>
      <c r="B109" s="2" t="s">
        <v>5</v>
      </c>
      <c r="C109">
        <v>-77.2727</v>
      </c>
      <c r="D109">
        <v>7.3086899999999998E-4</v>
      </c>
    </row>
    <row r="110" spans="1:4" ht="20.100000000000001" customHeight="1" x14ac:dyDescent="0.25">
      <c r="A110" s="2" t="s">
        <v>7</v>
      </c>
      <c r="B110" s="2" t="s">
        <v>5</v>
      </c>
      <c r="C110">
        <v>-75.454499999999996</v>
      </c>
      <c r="D110">
        <v>1.13258E-3</v>
      </c>
    </row>
    <row r="111" spans="1:4" ht="20.100000000000001" customHeight="1" x14ac:dyDescent="0.25">
      <c r="A111" s="2" t="s">
        <v>7</v>
      </c>
      <c r="B111" s="2" t="s">
        <v>5</v>
      </c>
      <c r="C111">
        <v>-73.636399999999995</v>
      </c>
      <c r="D111">
        <v>1.74063E-3</v>
      </c>
    </row>
    <row r="112" spans="1:4" ht="20.100000000000001" customHeight="1" x14ac:dyDescent="0.25">
      <c r="A112" s="2" t="s">
        <v>7</v>
      </c>
      <c r="B112" s="2" t="s">
        <v>5</v>
      </c>
      <c r="C112">
        <v>-71.818200000000004</v>
      </c>
      <c r="D112">
        <v>2.6531200000000001E-3</v>
      </c>
    </row>
    <row r="113" spans="1:4" ht="20.100000000000001" customHeight="1" x14ac:dyDescent="0.25">
      <c r="A113" s="2" t="s">
        <v>7</v>
      </c>
      <c r="B113" s="2" t="s">
        <v>5</v>
      </c>
      <c r="C113">
        <v>-70</v>
      </c>
      <c r="D113">
        <v>4.01067E-3</v>
      </c>
    </row>
    <row r="114" spans="1:4" ht="20.100000000000001" customHeight="1" x14ac:dyDescent="0.25">
      <c r="A114" s="2" t="s">
        <v>7</v>
      </c>
      <c r="B114" s="2" t="s">
        <v>5</v>
      </c>
      <c r="C114">
        <v>-68.181799999999996</v>
      </c>
      <c r="D114">
        <v>6.0129600000000004E-3</v>
      </c>
    </row>
    <row r="115" spans="1:4" ht="20.100000000000001" customHeight="1" x14ac:dyDescent="0.25">
      <c r="A115" s="2" t="s">
        <v>7</v>
      </c>
      <c r="B115" s="2" t="s">
        <v>5</v>
      </c>
      <c r="C115">
        <v>-66.363600000000005</v>
      </c>
      <c r="D115">
        <v>8.9406799999999995E-3</v>
      </c>
    </row>
    <row r="116" spans="1:4" ht="20.100000000000001" customHeight="1" x14ac:dyDescent="0.25">
      <c r="A116" s="2" t="s">
        <v>7</v>
      </c>
      <c r="B116" s="2" t="s">
        <v>5</v>
      </c>
      <c r="C116">
        <v>-64.545500000000004</v>
      </c>
      <c r="D116">
        <v>1.31845E-2</v>
      </c>
    </row>
    <row r="117" spans="1:4" ht="20.100000000000001" customHeight="1" x14ac:dyDescent="0.25">
      <c r="A117" s="2" t="s">
        <v>7</v>
      </c>
      <c r="B117" s="2" t="s">
        <v>5</v>
      </c>
      <c r="C117">
        <v>-62.7273</v>
      </c>
      <c r="D117">
        <v>1.92827E-2</v>
      </c>
    </row>
    <row r="118" spans="1:4" ht="20.100000000000001" customHeight="1" x14ac:dyDescent="0.25">
      <c r="A118" s="2" t="s">
        <v>7</v>
      </c>
      <c r="B118" s="2" t="s">
        <v>5</v>
      </c>
      <c r="C118">
        <v>-60.909100000000002</v>
      </c>
      <c r="D118">
        <v>2.7969299999999999E-2</v>
      </c>
    </row>
    <row r="119" spans="1:4" ht="20.100000000000001" customHeight="1" x14ac:dyDescent="0.25">
      <c r="A119" s="2" t="s">
        <v>7</v>
      </c>
      <c r="B119" s="2" t="s">
        <v>5</v>
      </c>
      <c r="C119">
        <v>-59.090899999999998</v>
      </c>
      <c r="D119">
        <v>4.0235300000000002E-2</v>
      </c>
    </row>
    <row r="120" spans="1:4" ht="20.100000000000001" customHeight="1" x14ac:dyDescent="0.25">
      <c r="A120" s="2" t="s">
        <v>7</v>
      </c>
      <c r="B120" s="2" t="s">
        <v>5</v>
      </c>
      <c r="C120">
        <v>-57.2727</v>
      </c>
      <c r="D120">
        <v>5.74041E-2</v>
      </c>
    </row>
    <row r="121" spans="1:4" ht="20.100000000000001" customHeight="1" x14ac:dyDescent="0.25">
      <c r="A121" s="2" t="s">
        <v>7</v>
      </c>
      <c r="B121" s="2" t="s">
        <v>5</v>
      </c>
      <c r="C121">
        <v>-55.454500000000003</v>
      </c>
      <c r="D121">
        <v>8.1225000000000006E-2</v>
      </c>
    </row>
    <row r="122" spans="1:4" ht="20.100000000000001" customHeight="1" x14ac:dyDescent="0.25">
      <c r="A122" s="2" t="s">
        <v>7</v>
      </c>
      <c r="B122" s="2" t="s">
        <v>5</v>
      </c>
      <c r="C122">
        <v>-53.636400000000002</v>
      </c>
      <c r="D122">
        <v>0.113985</v>
      </c>
    </row>
    <row r="123" spans="1:4" ht="20.100000000000001" customHeight="1" x14ac:dyDescent="0.25">
      <c r="A123" s="2" t="s">
        <v>7</v>
      </c>
      <c r="B123" s="2" t="s">
        <v>5</v>
      </c>
      <c r="C123">
        <v>-51.818199999999997</v>
      </c>
      <c r="D123">
        <v>0.158641</v>
      </c>
    </row>
    <row r="124" spans="1:4" ht="20.100000000000001" customHeight="1" x14ac:dyDescent="0.25">
      <c r="A124" s="2" t="s">
        <v>7</v>
      </c>
      <c r="B124" s="2" t="s">
        <v>5</v>
      </c>
      <c r="C124">
        <v>-50</v>
      </c>
      <c r="D124">
        <v>0.218975</v>
      </c>
    </row>
    <row r="125" spans="1:4" ht="20.100000000000001" customHeight="1" x14ac:dyDescent="0.25">
      <c r="A125" s="2" t="s">
        <v>7</v>
      </c>
      <c r="B125" s="2" t="s">
        <v>5</v>
      </c>
      <c r="C125">
        <v>-48.181800000000003</v>
      </c>
      <c r="D125">
        <v>0.29976799999999998</v>
      </c>
    </row>
    <row r="126" spans="1:4" ht="20.100000000000001" customHeight="1" x14ac:dyDescent="0.25">
      <c r="A126" s="2" t="s">
        <v>7</v>
      </c>
      <c r="B126" s="2" t="s">
        <v>5</v>
      </c>
      <c r="C126">
        <v>-46.363599999999998</v>
      </c>
      <c r="D126">
        <v>0.40699200000000002</v>
      </c>
    </row>
    <row r="127" spans="1:4" ht="20.100000000000001" customHeight="1" x14ac:dyDescent="0.25">
      <c r="A127" s="2" t="s">
        <v>7</v>
      </c>
      <c r="B127" s="2" t="s">
        <v>5</v>
      </c>
      <c r="C127">
        <v>-44.545499999999997</v>
      </c>
      <c r="D127">
        <v>0.54802099999999998</v>
      </c>
    </row>
    <row r="128" spans="1:4" ht="20.100000000000001" customHeight="1" x14ac:dyDescent="0.25">
      <c r="A128" s="2" t="s">
        <v>7</v>
      </c>
      <c r="B128" s="2" t="s">
        <v>5</v>
      </c>
      <c r="C128">
        <v>-42.7273</v>
      </c>
      <c r="D128">
        <v>0.731846</v>
      </c>
    </row>
    <row r="129" spans="1:4" ht="20.100000000000001" customHeight="1" x14ac:dyDescent="0.25">
      <c r="A129" s="2" t="s">
        <v>7</v>
      </c>
      <c r="B129" s="2" t="s">
        <v>5</v>
      </c>
      <c r="C129">
        <v>-40.909100000000002</v>
      </c>
      <c r="D129">
        <v>0.96928800000000004</v>
      </c>
    </row>
    <row r="130" spans="1:4" ht="20.100000000000001" customHeight="1" x14ac:dyDescent="0.25">
      <c r="A130" s="2" t="s">
        <v>7</v>
      </c>
      <c r="B130" s="2" t="s">
        <v>5</v>
      </c>
      <c r="C130">
        <v>-39.090899999999998</v>
      </c>
      <c r="D130">
        <v>1.2732000000000001</v>
      </c>
    </row>
    <row r="131" spans="1:4" ht="20.100000000000001" customHeight="1" x14ac:dyDescent="0.25">
      <c r="A131" s="2" t="s">
        <v>7</v>
      </c>
      <c r="B131" s="2" t="s">
        <v>5</v>
      </c>
      <c r="C131">
        <v>-37.2727</v>
      </c>
      <c r="D131">
        <v>1.6586399999999999</v>
      </c>
    </row>
    <row r="132" spans="1:4" ht="20.100000000000001" customHeight="1" x14ac:dyDescent="0.25">
      <c r="A132" s="2" t="s">
        <v>7</v>
      </c>
      <c r="B132" s="2" t="s">
        <v>5</v>
      </c>
      <c r="C132">
        <v>-35.454500000000003</v>
      </c>
      <c r="D132">
        <v>2.14297</v>
      </c>
    </row>
    <row r="133" spans="1:4" ht="20.100000000000001" customHeight="1" x14ac:dyDescent="0.25">
      <c r="A133" s="2" t="s">
        <v>7</v>
      </c>
      <c r="B133" s="2" t="s">
        <v>5</v>
      </c>
      <c r="C133">
        <v>-33.636400000000002</v>
      </c>
      <c r="D133">
        <v>2.7459500000000001</v>
      </c>
    </row>
    <row r="134" spans="1:4" ht="20.100000000000001" customHeight="1" x14ac:dyDescent="0.25">
      <c r="A134" s="2" t="s">
        <v>7</v>
      </c>
      <c r="B134" s="2" t="s">
        <v>5</v>
      </c>
      <c r="C134">
        <v>-31.818200000000001</v>
      </c>
      <c r="D134">
        <v>3.4896400000000001</v>
      </c>
    </row>
    <row r="135" spans="1:4" ht="20.100000000000001" customHeight="1" x14ac:dyDescent="0.25">
      <c r="A135" s="2" t="s">
        <v>7</v>
      </c>
      <c r="B135" s="2" t="s">
        <v>5</v>
      </c>
      <c r="C135">
        <v>-30</v>
      </c>
      <c r="D135">
        <v>4.3982299999999999</v>
      </c>
    </row>
    <row r="136" spans="1:4" ht="20.100000000000001" customHeight="1" x14ac:dyDescent="0.25">
      <c r="A136" s="2" t="s">
        <v>7</v>
      </c>
      <c r="B136" s="2" t="s">
        <v>5</v>
      </c>
      <c r="C136">
        <v>-28.181799999999999</v>
      </c>
      <c r="D136">
        <v>5.4977799999999997</v>
      </c>
    </row>
    <row r="137" spans="1:4" ht="20.100000000000001" customHeight="1" x14ac:dyDescent="0.25">
      <c r="A137" s="2" t="s">
        <v>7</v>
      </c>
      <c r="B137" s="2" t="s">
        <v>5</v>
      </c>
      <c r="C137">
        <v>-26.363600000000002</v>
      </c>
      <c r="D137">
        <v>6.8156400000000001</v>
      </c>
    </row>
    <row r="138" spans="1:4" ht="20.100000000000001" customHeight="1" x14ac:dyDescent="0.25">
      <c r="A138" s="2" t="s">
        <v>7</v>
      </c>
      <c r="B138" s="2" t="s">
        <v>5</v>
      </c>
      <c r="C138">
        <v>-24.545500000000001</v>
      </c>
      <c r="D138">
        <v>8.3798600000000008</v>
      </c>
    </row>
    <row r="139" spans="1:4" ht="20.100000000000001" customHeight="1" x14ac:dyDescent="0.25">
      <c r="A139" s="2" t="s">
        <v>7</v>
      </c>
      <c r="B139" s="2" t="s">
        <v>5</v>
      </c>
      <c r="C139">
        <v>-22.7273</v>
      </c>
      <c r="D139">
        <v>10.218299999999999</v>
      </c>
    </row>
    <row r="140" spans="1:4" ht="20.100000000000001" customHeight="1" x14ac:dyDescent="0.25">
      <c r="A140" s="2" t="s">
        <v>7</v>
      </c>
      <c r="B140" s="2" t="s">
        <v>5</v>
      </c>
      <c r="C140">
        <v>-20.909099999999999</v>
      </c>
      <c r="D140">
        <v>12.3575</v>
      </c>
    </row>
    <row r="141" spans="1:4" ht="20.100000000000001" customHeight="1" x14ac:dyDescent="0.25">
      <c r="A141" s="2" t="s">
        <v>7</v>
      </c>
      <c r="B141" s="2" t="s">
        <v>5</v>
      </c>
      <c r="C141">
        <v>-19.090900000000001</v>
      </c>
      <c r="D141">
        <v>14.8215</v>
      </c>
    </row>
    <row r="142" spans="1:4" ht="20.100000000000001" customHeight="1" x14ac:dyDescent="0.25">
      <c r="A142" s="2" t="s">
        <v>7</v>
      </c>
      <c r="B142" s="2" t="s">
        <v>5</v>
      </c>
      <c r="C142">
        <v>-17.2727</v>
      </c>
      <c r="D142">
        <v>17.630500000000001</v>
      </c>
    </row>
    <row r="143" spans="1:4" ht="20.100000000000001" customHeight="1" x14ac:dyDescent="0.25">
      <c r="A143" s="2" t="s">
        <v>7</v>
      </c>
      <c r="B143" s="2" t="s">
        <v>5</v>
      </c>
      <c r="C143">
        <v>-15.454499999999999</v>
      </c>
      <c r="D143">
        <v>20.799399999999999</v>
      </c>
    </row>
    <row r="144" spans="1:4" ht="20.100000000000001" customHeight="1" x14ac:dyDescent="0.25">
      <c r="A144" s="2" t="s">
        <v>7</v>
      </c>
      <c r="B144" s="2" t="s">
        <v>5</v>
      </c>
      <c r="C144">
        <v>-13.6364</v>
      </c>
      <c r="D144">
        <v>24.335799999999999</v>
      </c>
    </row>
    <row r="145" spans="1:4" ht="20.100000000000001" customHeight="1" x14ac:dyDescent="0.25">
      <c r="A145" s="2" t="s">
        <v>7</v>
      </c>
      <c r="B145" s="2" t="s">
        <v>5</v>
      </c>
      <c r="C145">
        <v>-11.818199999999999</v>
      </c>
      <c r="D145">
        <v>28.239100000000001</v>
      </c>
    </row>
    <row r="146" spans="1:4" ht="20.100000000000001" customHeight="1" x14ac:dyDescent="0.25">
      <c r="A146" s="2" t="s">
        <v>7</v>
      </c>
      <c r="B146" s="2" t="s">
        <v>5</v>
      </c>
      <c r="C146">
        <v>-10</v>
      </c>
      <c r="D146">
        <v>32.498800000000003</v>
      </c>
    </row>
    <row r="147" spans="1:4" ht="20.100000000000001" customHeight="1" x14ac:dyDescent="0.25">
      <c r="A147" s="2" t="s">
        <v>7</v>
      </c>
      <c r="B147" s="2" t="s">
        <v>5</v>
      </c>
      <c r="C147">
        <v>-8.1818200000000001</v>
      </c>
      <c r="D147">
        <v>37.093200000000003</v>
      </c>
    </row>
    <row r="148" spans="1:4" ht="20.100000000000001" customHeight="1" x14ac:dyDescent="0.25">
      <c r="A148" s="2" t="s">
        <v>7</v>
      </c>
      <c r="B148" s="2" t="s">
        <v>5</v>
      </c>
      <c r="C148">
        <v>-6.3636400000000002</v>
      </c>
      <c r="D148">
        <v>41.988700000000001</v>
      </c>
    </row>
    <row r="149" spans="1:4" ht="20.100000000000001" customHeight="1" x14ac:dyDescent="0.25">
      <c r="A149" s="2" t="s">
        <v>7</v>
      </c>
      <c r="B149" s="2" t="s">
        <v>5</v>
      </c>
      <c r="C149">
        <v>-4.5454499999999998</v>
      </c>
      <c r="D149">
        <v>47.139200000000002</v>
      </c>
    </row>
    <row r="150" spans="1:4" ht="20.100000000000001" customHeight="1" x14ac:dyDescent="0.25">
      <c r="A150" s="2" t="s">
        <v>7</v>
      </c>
      <c r="B150" s="2" t="s">
        <v>5</v>
      </c>
      <c r="C150">
        <v>-2.7272699999999999</v>
      </c>
      <c r="D150">
        <v>52.485799999999998</v>
      </c>
    </row>
    <row r="151" spans="1:4" ht="20.100000000000001" customHeight="1" x14ac:dyDescent="0.25">
      <c r="A151" s="2" t="s">
        <v>7</v>
      </c>
      <c r="B151" s="2" t="s">
        <v>5</v>
      </c>
      <c r="C151">
        <v>-0.90909099999999998</v>
      </c>
      <c r="D151">
        <v>57.957799999999999</v>
      </c>
    </row>
    <row r="152" spans="1:4" ht="20.100000000000001" customHeight="1" x14ac:dyDescent="0.25">
      <c r="A152" s="2" t="s">
        <v>7</v>
      </c>
      <c r="B152" s="2" t="s">
        <v>5</v>
      </c>
      <c r="C152">
        <v>0.90909099999999998</v>
      </c>
      <c r="D152">
        <v>63.473599999999998</v>
      </c>
    </row>
    <row r="153" spans="1:4" ht="20.100000000000001" customHeight="1" x14ac:dyDescent="0.25">
      <c r="A153" s="2" t="s">
        <v>7</v>
      </c>
      <c r="B153" s="2" t="s">
        <v>5</v>
      </c>
      <c r="C153">
        <v>2.7272699999999999</v>
      </c>
      <c r="D153">
        <v>68.942300000000003</v>
      </c>
    </row>
    <row r="154" spans="1:4" ht="20.100000000000001" customHeight="1" x14ac:dyDescent="0.25">
      <c r="A154" s="2" t="s">
        <v>7</v>
      </c>
      <c r="B154" s="2" t="s">
        <v>5</v>
      </c>
      <c r="C154">
        <v>4.5454499999999998</v>
      </c>
      <c r="D154">
        <v>74.265699999999995</v>
      </c>
    </row>
    <row r="155" spans="1:4" ht="20.100000000000001" customHeight="1" x14ac:dyDescent="0.25">
      <c r="A155" s="2" t="s">
        <v>7</v>
      </c>
      <c r="B155" s="2" t="s">
        <v>5</v>
      </c>
      <c r="C155">
        <v>6.3636400000000002</v>
      </c>
      <c r="D155">
        <v>79.341800000000006</v>
      </c>
    </row>
    <row r="156" spans="1:4" ht="20.100000000000001" customHeight="1" x14ac:dyDescent="0.25">
      <c r="A156" s="2" t="s">
        <v>7</v>
      </c>
      <c r="B156" s="2" t="s">
        <v>5</v>
      </c>
      <c r="C156">
        <v>8.1818200000000001</v>
      </c>
      <c r="D156">
        <v>84.0672</v>
      </c>
    </row>
    <row r="157" spans="1:4" ht="20.100000000000001" customHeight="1" x14ac:dyDescent="0.25">
      <c r="A157" s="2" t="s">
        <v>7</v>
      </c>
      <c r="B157" s="2" t="s">
        <v>5</v>
      </c>
      <c r="C157">
        <v>10</v>
      </c>
      <c r="D157">
        <v>88.340900000000005</v>
      </c>
    </row>
    <row r="158" spans="1:4" ht="20.100000000000001" customHeight="1" x14ac:dyDescent="0.25">
      <c r="A158" s="2" t="s">
        <v>7</v>
      </c>
      <c r="B158" s="2" t="s">
        <v>5</v>
      </c>
      <c r="C158">
        <v>11.818199999999999</v>
      </c>
      <c r="D158">
        <v>92.067800000000005</v>
      </c>
    </row>
    <row r="159" spans="1:4" ht="20.100000000000001" customHeight="1" x14ac:dyDescent="0.25">
      <c r="A159" s="2" t="s">
        <v>7</v>
      </c>
      <c r="B159" s="2" t="s">
        <v>5</v>
      </c>
      <c r="C159">
        <v>13.6364</v>
      </c>
      <c r="D159">
        <v>95.162300000000002</v>
      </c>
    </row>
    <row r="160" spans="1:4" ht="20.100000000000001" customHeight="1" x14ac:dyDescent="0.25">
      <c r="A160" s="2" t="s">
        <v>7</v>
      </c>
      <c r="B160" s="2" t="s">
        <v>5</v>
      </c>
      <c r="C160">
        <v>15.454499999999999</v>
      </c>
      <c r="D160">
        <v>97.551100000000005</v>
      </c>
    </row>
    <row r="161" spans="1:4" ht="20.100000000000001" customHeight="1" x14ac:dyDescent="0.25">
      <c r="A161" s="2" t="s">
        <v>7</v>
      </c>
      <c r="B161" s="2" t="s">
        <v>5</v>
      </c>
      <c r="C161">
        <v>17.2727</v>
      </c>
      <c r="D161">
        <v>99.177000000000007</v>
      </c>
    </row>
    <row r="162" spans="1:4" ht="20.100000000000001" customHeight="1" x14ac:dyDescent="0.25">
      <c r="A162" s="2" t="s">
        <v>7</v>
      </c>
      <c r="B162" s="2" t="s">
        <v>5</v>
      </c>
      <c r="C162">
        <v>19.090900000000001</v>
      </c>
      <c r="D162">
        <v>100</v>
      </c>
    </row>
    <row r="163" spans="1:4" ht="20.100000000000001" customHeight="1" x14ac:dyDescent="0.25">
      <c r="A163" s="2" t="s">
        <v>7</v>
      </c>
      <c r="B163" s="2" t="s">
        <v>5</v>
      </c>
      <c r="C163">
        <v>20.909099999999999</v>
      </c>
      <c r="D163">
        <v>100</v>
      </c>
    </row>
    <row r="164" spans="1:4" ht="20.100000000000001" customHeight="1" x14ac:dyDescent="0.25">
      <c r="A164" s="2" t="s">
        <v>7</v>
      </c>
      <c r="B164" s="2" t="s">
        <v>5</v>
      </c>
      <c r="C164">
        <v>22.7273</v>
      </c>
      <c r="D164">
        <v>99.177000000000007</v>
      </c>
    </row>
    <row r="165" spans="1:4" ht="20.100000000000001" customHeight="1" x14ac:dyDescent="0.25">
      <c r="A165" s="2" t="s">
        <v>7</v>
      </c>
      <c r="B165" s="2" t="s">
        <v>5</v>
      </c>
      <c r="C165">
        <v>24.545500000000001</v>
      </c>
      <c r="D165">
        <v>97.551100000000005</v>
      </c>
    </row>
    <row r="166" spans="1:4" ht="20.100000000000001" customHeight="1" x14ac:dyDescent="0.25">
      <c r="A166" s="2" t="s">
        <v>7</v>
      </c>
      <c r="B166" s="2" t="s">
        <v>5</v>
      </c>
      <c r="C166">
        <v>26.363600000000002</v>
      </c>
      <c r="D166">
        <v>95.162300000000002</v>
      </c>
    </row>
    <row r="167" spans="1:4" ht="20.100000000000001" customHeight="1" x14ac:dyDescent="0.25">
      <c r="A167" s="2" t="s">
        <v>7</v>
      </c>
      <c r="B167" s="2" t="s">
        <v>5</v>
      </c>
      <c r="C167">
        <v>28.181799999999999</v>
      </c>
      <c r="D167">
        <v>92.067800000000005</v>
      </c>
    </row>
    <row r="168" spans="1:4" ht="20.100000000000001" customHeight="1" x14ac:dyDescent="0.25">
      <c r="A168" s="2" t="s">
        <v>7</v>
      </c>
      <c r="B168" s="2" t="s">
        <v>5</v>
      </c>
      <c r="C168">
        <v>30</v>
      </c>
      <c r="D168">
        <v>88.340900000000005</v>
      </c>
    </row>
    <row r="169" spans="1:4" ht="20.100000000000001" customHeight="1" x14ac:dyDescent="0.25">
      <c r="A169" s="2" t="s">
        <v>7</v>
      </c>
      <c r="B169" s="2" t="s">
        <v>5</v>
      </c>
      <c r="C169">
        <v>31.818200000000001</v>
      </c>
      <c r="D169">
        <v>84.0672</v>
      </c>
    </row>
    <row r="170" spans="1:4" ht="20.100000000000001" customHeight="1" x14ac:dyDescent="0.25">
      <c r="A170" s="2" t="s">
        <v>7</v>
      </c>
      <c r="B170" s="2" t="s">
        <v>5</v>
      </c>
      <c r="C170">
        <v>33.636400000000002</v>
      </c>
      <c r="D170">
        <v>79.341800000000006</v>
      </c>
    </row>
    <row r="171" spans="1:4" ht="20.100000000000001" customHeight="1" x14ac:dyDescent="0.25">
      <c r="A171" s="2" t="s">
        <v>7</v>
      </c>
      <c r="B171" s="2" t="s">
        <v>5</v>
      </c>
      <c r="C171">
        <v>35.454500000000003</v>
      </c>
      <c r="D171">
        <v>74.265699999999995</v>
      </c>
    </row>
    <row r="172" spans="1:4" ht="20.100000000000001" customHeight="1" x14ac:dyDescent="0.25">
      <c r="A172" s="2" t="s">
        <v>7</v>
      </c>
      <c r="B172" s="2" t="s">
        <v>5</v>
      </c>
      <c r="C172">
        <v>37.2727</v>
      </c>
      <c r="D172">
        <v>68.942300000000003</v>
      </c>
    </row>
    <row r="173" spans="1:4" ht="20.100000000000001" customHeight="1" x14ac:dyDescent="0.25">
      <c r="A173" s="2" t="s">
        <v>7</v>
      </c>
      <c r="B173" s="2" t="s">
        <v>5</v>
      </c>
      <c r="C173">
        <v>39.090899999999998</v>
      </c>
      <c r="D173">
        <v>63.473599999999998</v>
      </c>
    </row>
    <row r="174" spans="1:4" ht="20.100000000000001" customHeight="1" x14ac:dyDescent="0.25">
      <c r="A174" s="2" t="s">
        <v>7</v>
      </c>
      <c r="B174" s="2" t="s">
        <v>5</v>
      </c>
      <c r="C174">
        <v>40.909100000000002</v>
      </c>
      <c r="D174">
        <v>57.957799999999999</v>
      </c>
    </row>
    <row r="175" spans="1:4" ht="20.100000000000001" customHeight="1" x14ac:dyDescent="0.25">
      <c r="A175" s="2" t="s">
        <v>7</v>
      </c>
      <c r="B175" s="2" t="s">
        <v>5</v>
      </c>
      <c r="C175">
        <v>42.7273</v>
      </c>
      <c r="D175">
        <v>52.485799999999998</v>
      </c>
    </row>
    <row r="176" spans="1:4" ht="20.100000000000001" customHeight="1" x14ac:dyDescent="0.25">
      <c r="A176" s="2" t="s">
        <v>7</v>
      </c>
      <c r="B176" s="2" t="s">
        <v>5</v>
      </c>
      <c r="C176">
        <v>44.545499999999997</v>
      </c>
      <c r="D176">
        <v>47.139200000000002</v>
      </c>
    </row>
    <row r="177" spans="1:4" ht="20.100000000000001" customHeight="1" x14ac:dyDescent="0.25">
      <c r="A177" s="2" t="s">
        <v>7</v>
      </c>
      <c r="B177" s="2" t="s">
        <v>5</v>
      </c>
      <c r="C177">
        <v>46.363599999999998</v>
      </c>
      <c r="D177">
        <v>41.988700000000001</v>
      </c>
    </row>
    <row r="178" spans="1:4" ht="20.100000000000001" customHeight="1" x14ac:dyDescent="0.25">
      <c r="A178" s="2" t="s">
        <v>7</v>
      </c>
      <c r="B178" s="2" t="s">
        <v>5</v>
      </c>
      <c r="C178">
        <v>48.181800000000003</v>
      </c>
      <c r="D178">
        <v>37.093200000000003</v>
      </c>
    </row>
    <row r="179" spans="1:4" ht="20.100000000000001" customHeight="1" x14ac:dyDescent="0.25">
      <c r="A179" s="2" t="s">
        <v>7</v>
      </c>
      <c r="B179" s="2" t="s">
        <v>5</v>
      </c>
      <c r="C179">
        <v>50</v>
      </c>
      <c r="D179">
        <v>32.498800000000003</v>
      </c>
    </row>
    <row r="180" spans="1:4" ht="20.100000000000001" customHeight="1" x14ac:dyDescent="0.25">
      <c r="A180" s="2" t="s">
        <v>7</v>
      </c>
      <c r="B180" s="2" t="s">
        <v>5</v>
      </c>
      <c r="C180">
        <v>51.818199999999997</v>
      </c>
      <c r="D180">
        <v>28.239100000000001</v>
      </c>
    </row>
    <row r="181" spans="1:4" ht="20.100000000000001" customHeight="1" x14ac:dyDescent="0.25">
      <c r="A181" s="2" t="s">
        <v>7</v>
      </c>
      <c r="B181" s="2" t="s">
        <v>5</v>
      </c>
      <c r="C181">
        <v>53.636400000000002</v>
      </c>
      <c r="D181">
        <v>24.335799999999999</v>
      </c>
    </row>
    <row r="182" spans="1:4" ht="20.100000000000001" customHeight="1" x14ac:dyDescent="0.25">
      <c r="A182" s="2" t="s">
        <v>7</v>
      </c>
      <c r="B182" s="2" t="s">
        <v>5</v>
      </c>
      <c r="C182">
        <v>55.454500000000003</v>
      </c>
      <c r="D182">
        <v>20.799399999999999</v>
      </c>
    </row>
    <row r="183" spans="1:4" ht="20.100000000000001" customHeight="1" x14ac:dyDescent="0.25">
      <c r="A183" s="2" t="s">
        <v>7</v>
      </c>
      <c r="B183" s="2" t="s">
        <v>5</v>
      </c>
      <c r="C183">
        <v>57.2727</v>
      </c>
      <c r="D183">
        <v>17.630500000000001</v>
      </c>
    </row>
    <row r="184" spans="1:4" ht="20.100000000000001" customHeight="1" x14ac:dyDescent="0.25">
      <c r="A184" s="2" t="s">
        <v>7</v>
      </c>
      <c r="B184" s="2" t="s">
        <v>5</v>
      </c>
      <c r="C184">
        <v>59.090899999999998</v>
      </c>
      <c r="D184">
        <v>14.8215</v>
      </c>
    </row>
    <row r="185" spans="1:4" ht="20.100000000000001" customHeight="1" x14ac:dyDescent="0.25">
      <c r="A185" s="2" t="s">
        <v>7</v>
      </c>
      <c r="B185" s="2" t="s">
        <v>5</v>
      </c>
      <c r="C185">
        <v>60.909100000000002</v>
      </c>
      <c r="D185">
        <v>12.3575</v>
      </c>
    </row>
    <row r="186" spans="1:4" ht="20.100000000000001" customHeight="1" x14ac:dyDescent="0.25">
      <c r="A186" s="2" t="s">
        <v>7</v>
      </c>
      <c r="B186" s="2" t="s">
        <v>5</v>
      </c>
      <c r="C186">
        <v>62.7273</v>
      </c>
      <c r="D186">
        <v>10.218299999999999</v>
      </c>
    </row>
    <row r="187" spans="1:4" ht="20.100000000000001" customHeight="1" x14ac:dyDescent="0.25">
      <c r="A187" s="2" t="s">
        <v>7</v>
      </c>
      <c r="B187" s="2" t="s">
        <v>5</v>
      </c>
      <c r="C187">
        <v>64.545500000000004</v>
      </c>
      <c r="D187">
        <v>8.3798600000000008</v>
      </c>
    </row>
    <row r="188" spans="1:4" ht="20.100000000000001" customHeight="1" x14ac:dyDescent="0.25">
      <c r="A188" s="2" t="s">
        <v>7</v>
      </c>
      <c r="B188" s="2" t="s">
        <v>5</v>
      </c>
      <c r="C188">
        <v>66.363600000000005</v>
      </c>
      <c r="D188">
        <v>6.8156400000000001</v>
      </c>
    </row>
    <row r="189" spans="1:4" ht="20.100000000000001" customHeight="1" x14ac:dyDescent="0.25">
      <c r="A189" s="2" t="s">
        <v>7</v>
      </c>
      <c r="B189" s="2" t="s">
        <v>5</v>
      </c>
      <c r="C189">
        <v>68.181799999999996</v>
      </c>
      <c r="D189">
        <v>5.4977799999999997</v>
      </c>
    </row>
    <row r="190" spans="1:4" ht="20.100000000000001" customHeight="1" x14ac:dyDescent="0.25">
      <c r="A190" s="2" t="s">
        <v>7</v>
      </c>
      <c r="B190" s="2" t="s">
        <v>5</v>
      </c>
      <c r="C190">
        <v>70</v>
      </c>
      <c r="D190">
        <v>4.3982299999999999</v>
      </c>
    </row>
    <row r="191" spans="1:4" ht="20.100000000000001" customHeight="1" x14ac:dyDescent="0.25">
      <c r="A191" s="2" t="s">
        <v>7</v>
      </c>
      <c r="B191" s="2" t="s">
        <v>5</v>
      </c>
      <c r="C191">
        <v>71.818200000000004</v>
      </c>
      <c r="D191">
        <v>3.4896400000000001</v>
      </c>
    </row>
    <row r="192" spans="1:4" ht="20.100000000000001" customHeight="1" x14ac:dyDescent="0.25">
      <c r="A192" s="2" t="s">
        <v>7</v>
      </c>
      <c r="B192" s="2" t="s">
        <v>5</v>
      </c>
      <c r="C192">
        <v>73.636399999999995</v>
      </c>
      <c r="D192">
        <v>2.7459500000000001</v>
      </c>
    </row>
    <row r="193" spans="1:4" ht="20.100000000000001" customHeight="1" x14ac:dyDescent="0.25">
      <c r="A193" s="2" t="s">
        <v>7</v>
      </c>
      <c r="B193" s="2" t="s">
        <v>5</v>
      </c>
      <c r="C193">
        <v>75.454499999999996</v>
      </c>
      <c r="D193">
        <v>2.14297</v>
      </c>
    </row>
    <row r="194" spans="1:4" ht="20.100000000000001" customHeight="1" x14ac:dyDescent="0.25">
      <c r="A194" s="2" t="s">
        <v>7</v>
      </c>
      <c r="B194" s="2" t="s">
        <v>5</v>
      </c>
      <c r="C194">
        <v>77.2727</v>
      </c>
      <c r="D194">
        <v>1.6586399999999999</v>
      </c>
    </row>
    <row r="195" spans="1:4" ht="20.100000000000001" customHeight="1" x14ac:dyDescent="0.25">
      <c r="A195" s="2" t="s">
        <v>7</v>
      </c>
      <c r="B195" s="2" t="s">
        <v>5</v>
      </c>
      <c r="C195">
        <v>79.090900000000005</v>
      </c>
      <c r="D195">
        <v>1.2732000000000001</v>
      </c>
    </row>
    <row r="196" spans="1:4" ht="20.100000000000001" customHeight="1" x14ac:dyDescent="0.25">
      <c r="A196" s="2" t="s">
        <v>7</v>
      </c>
      <c r="B196" s="2" t="s">
        <v>5</v>
      </c>
      <c r="C196">
        <v>80.909099999999995</v>
      </c>
      <c r="D196">
        <v>0.96928800000000004</v>
      </c>
    </row>
    <row r="197" spans="1:4" ht="20.100000000000001" customHeight="1" x14ac:dyDescent="0.25">
      <c r="A197" s="2" t="s">
        <v>7</v>
      </c>
      <c r="B197" s="2" t="s">
        <v>5</v>
      </c>
      <c r="C197">
        <v>82.7273</v>
      </c>
      <c r="D197">
        <v>0.731846</v>
      </c>
    </row>
    <row r="198" spans="1:4" ht="20.100000000000001" customHeight="1" x14ac:dyDescent="0.25">
      <c r="A198" s="2" t="s">
        <v>7</v>
      </c>
      <c r="B198" s="2" t="s">
        <v>5</v>
      </c>
      <c r="C198">
        <v>84.545500000000004</v>
      </c>
      <c r="D198">
        <v>0.54802099999999998</v>
      </c>
    </row>
    <row r="199" spans="1:4" ht="20.100000000000001" customHeight="1" x14ac:dyDescent="0.25">
      <c r="A199" s="2" t="s">
        <v>7</v>
      </c>
      <c r="B199" s="2" t="s">
        <v>5</v>
      </c>
      <c r="C199">
        <v>86.363600000000005</v>
      </c>
      <c r="D199">
        <v>0.40699200000000002</v>
      </c>
    </row>
    <row r="200" spans="1:4" ht="20.100000000000001" customHeight="1" x14ac:dyDescent="0.25">
      <c r="A200" s="2" t="s">
        <v>7</v>
      </c>
      <c r="B200" s="2" t="s">
        <v>5</v>
      </c>
      <c r="C200">
        <v>88.181799999999996</v>
      </c>
      <c r="D200">
        <v>0.29976799999999998</v>
      </c>
    </row>
    <row r="201" spans="1:4" ht="20.100000000000001" customHeight="1" x14ac:dyDescent="0.25">
      <c r="A201" s="2" t="s">
        <v>7</v>
      </c>
      <c r="B201" s="2" t="s">
        <v>5</v>
      </c>
      <c r="C201">
        <v>90</v>
      </c>
      <c r="D201">
        <v>0.218975</v>
      </c>
    </row>
    <row r="202" spans="1:4" ht="20.100000000000001" customHeight="1" x14ac:dyDescent="0.25">
      <c r="A202" s="2" t="s">
        <v>11</v>
      </c>
      <c r="B202" s="2" t="s">
        <v>4</v>
      </c>
      <c r="C202">
        <v>-90</v>
      </c>
      <c r="D202">
        <v>0.218975</v>
      </c>
    </row>
    <row r="203" spans="1:4" ht="20.100000000000001" customHeight="1" x14ac:dyDescent="0.25">
      <c r="A203" s="2" t="s">
        <v>11</v>
      </c>
      <c r="B203" s="2" t="s">
        <v>4</v>
      </c>
      <c r="C203">
        <v>-88.181799999999996</v>
      </c>
      <c r="D203">
        <v>0.29976799999999998</v>
      </c>
    </row>
    <row r="204" spans="1:4" ht="20.100000000000001" customHeight="1" x14ac:dyDescent="0.25">
      <c r="A204" s="2" t="s">
        <v>11</v>
      </c>
      <c r="B204" s="2" t="s">
        <v>4</v>
      </c>
      <c r="C204">
        <v>-86.363600000000005</v>
      </c>
      <c r="D204">
        <v>0.40699200000000002</v>
      </c>
    </row>
    <row r="205" spans="1:4" ht="20.100000000000001" customHeight="1" x14ac:dyDescent="0.25">
      <c r="A205" s="2" t="s">
        <v>11</v>
      </c>
      <c r="B205" s="2" t="s">
        <v>4</v>
      </c>
      <c r="C205">
        <v>-84.545500000000004</v>
      </c>
      <c r="D205">
        <v>0.54802099999999998</v>
      </c>
    </row>
    <row r="206" spans="1:4" ht="20.100000000000001" customHeight="1" x14ac:dyDescent="0.25">
      <c r="A206" s="2" t="s">
        <v>11</v>
      </c>
      <c r="B206" s="2" t="s">
        <v>4</v>
      </c>
      <c r="C206">
        <v>-82.7273</v>
      </c>
      <c r="D206">
        <v>0.731846</v>
      </c>
    </row>
    <row r="207" spans="1:4" ht="20.100000000000001" customHeight="1" x14ac:dyDescent="0.25">
      <c r="A207" s="2" t="s">
        <v>11</v>
      </c>
      <c r="B207" s="2" t="s">
        <v>4</v>
      </c>
      <c r="C207">
        <v>-80.909099999999995</v>
      </c>
      <c r="D207">
        <v>0.96928800000000004</v>
      </c>
    </row>
    <row r="208" spans="1:4" ht="20.100000000000001" customHeight="1" x14ac:dyDescent="0.25">
      <c r="A208" s="2" t="s">
        <v>11</v>
      </c>
      <c r="B208" s="2" t="s">
        <v>4</v>
      </c>
      <c r="C208">
        <v>-79.090900000000005</v>
      </c>
      <c r="D208">
        <v>1.2732000000000001</v>
      </c>
    </row>
    <row r="209" spans="1:4" ht="20.100000000000001" customHeight="1" x14ac:dyDescent="0.25">
      <c r="A209" s="2" t="s">
        <v>11</v>
      </c>
      <c r="B209" s="2" t="s">
        <v>4</v>
      </c>
      <c r="C209">
        <v>-77.2727</v>
      </c>
      <c r="D209">
        <v>1.6586399999999999</v>
      </c>
    </row>
    <row r="210" spans="1:4" ht="20.100000000000001" customHeight="1" x14ac:dyDescent="0.25">
      <c r="A210" s="2" t="s">
        <v>11</v>
      </c>
      <c r="B210" s="2" t="s">
        <v>4</v>
      </c>
      <c r="C210">
        <v>-75.454499999999996</v>
      </c>
      <c r="D210">
        <v>2.14297</v>
      </c>
    </row>
    <row r="211" spans="1:4" ht="20.100000000000001" customHeight="1" x14ac:dyDescent="0.25">
      <c r="A211" s="2" t="s">
        <v>11</v>
      </c>
      <c r="B211" s="2" t="s">
        <v>4</v>
      </c>
      <c r="C211">
        <v>-73.636399999999995</v>
      </c>
      <c r="D211">
        <v>2.7459500000000001</v>
      </c>
    </row>
    <row r="212" spans="1:4" ht="20.100000000000001" customHeight="1" x14ac:dyDescent="0.25">
      <c r="A212" s="2" t="s">
        <v>11</v>
      </c>
      <c r="B212" s="2" t="s">
        <v>4</v>
      </c>
      <c r="C212">
        <v>-71.818200000000004</v>
      </c>
      <c r="D212">
        <v>3.4896400000000001</v>
      </c>
    </row>
    <row r="213" spans="1:4" ht="20.100000000000001" customHeight="1" x14ac:dyDescent="0.25">
      <c r="A213" s="2" t="s">
        <v>11</v>
      </c>
      <c r="B213" s="2" t="s">
        <v>4</v>
      </c>
      <c r="C213">
        <v>-70</v>
      </c>
      <c r="D213">
        <v>4.3982299999999999</v>
      </c>
    </row>
    <row r="214" spans="1:4" ht="20.100000000000001" customHeight="1" x14ac:dyDescent="0.25">
      <c r="A214" s="2" t="s">
        <v>11</v>
      </c>
      <c r="B214" s="2" t="s">
        <v>4</v>
      </c>
      <c r="C214">
        <v>-68.181799999999996</v>
      </c>
      <c r="D214">
        <v>5.4977799999999997</v>
      </c>
    </row>
    <row r="215" spans="1:4" ht="20.100000000000001" customHeight="1" x14ac:dyDescent="0.25">
      <c r="A215" s="2" t="s">
        <v>11</v>
      </c>
      <c r="B215" s="2" t="s">
        <v>4</v>
      </c>
      <c r="C215">
        <v>-66.363600000000005</v>
      </c>
      <c r="D215">
        <v>6.8156400000000001</v>
      </c>
    </row>
    <row r="216" spans="1:4" ht="20.100000000000001" customHeight="1" x14ac:dyDescent="0.25">
      <c r="A216" s="2" t="s">
        <v>11</v>
      </c>
      <c r="B216" s="2" t="s">
        <v>4</v>
      </c>
      <c r="C216">
        <v>-64.545500000000004</v>
      </c>
      <c r="D216">
        <v>8.3798600000000008</v>
      </c>
    </row>
    <row r="217" spans="1:4" ht="20.100000000000001" customHeight="1" x14ac:dyDescent="0.25">
      <c r="A217" s="2" t="s">
        <v>11</v>
      </c>
      <c r="B217" s="2" t="s">
        <v>4</v>
      </c>
      <c r="C217">
        <v>-62.7273</v>
      </c>
      <c r="D217">
        <v>10.218299999999999</v>
      </c>
    </row>
    <row r="218" spans="1:4" ht="20.100000000000001" customHeight="1" x14ac:dyDescent="0.25">
      <c r="A218" s="2" t="s">
        <v>11</v>
      </c>
      <c r="B218" s="2" t="s">
        <v>4</v>
      </c>
      <c r="C218">
        <v>-60.909100000000002</v>
      </c>
      <c r="D218">
        <v>12.3575</v>
      </c>
    </row>
    <row r="219" spans="1:4" ht="20.100000000000001" customHeight="1" x14ac:dyDescent="0.25">
      <c r="A219" s="2" t="s">
        <v>11</v>
      </c>
      <c r="B219" s="2" t="s">
        <v>4</v>
      </c>
      <c r="C219">
        <v>-59.090899999999998</v>
      </c>
      <c r="D219">
        <v>14.8215</v>
      </c>
    </row>
    <row r="220" spans="1:4" ht="20.100000000000001" customHeight="1" x14ac:dyDescent="0.25">
      <c r="A220" s="2" t="s">
        <v>11</v>
      </c>
      <c r="B220" s="2" t="s">
        <v>4</v>
      </c>
      <c r="C220">
        <v>-57.2727</v>
      </c>
      <c r="D220">
        <v>17.630500000000001</v>
      </c>
    </row>
    <row r="221" spans="1:4" ht="20.100000000000001" customHeight="1" x14ac:dyDescent="0.25">
      <c r="A221" s="2" t="s">
        <v>11</v>
      </c>
      <c r="B221" s="2" t="s">
        <v>4</v>
      </c>
      <c r="C221">
        <v>-55.454500000000003</v>
      </c>
      <c r="D221">
        <v>20.799399999999999</v>
      </c>
    </row>
    <row r="222" spans="1:4" ht="20.100000000000001" customHeight="1" x14ac:dyDescent="0.25">
      <c r="A222" s="2" t="s">
        <v>11</v>
      </c>
      <c r="B222" s="2" t="s">
        <v>4</v>
      </c>
      <c r="C222">
        <v>-53.636400000000002</v>
      </c>
      <c r="D222">
        <v>24.335799999999999</v>
      </c>
    </row>
    <row r="223" spans="1:4" ht="20.100000000000001" customHeight="1" x14ac:dyDescent="0.25">
      <c r="A223" s="2" t="s">
        <v>11</v>
      </c>
      <c r="B223" s="2" t="s">
        <v>4</v>
      </c>
      <c r="C223">
        <v>-51.818199999999997</v>
      </c>
      <c r="D223">
        <v>28.239100000000001</v>
      </c>
    </row>
    <row r="224" spans="1:4" ht="20.100000000000001" customHeight="1" x14ac:dyDescent="0.25">
      <c r="A224" s="2" t="s">
        <v>11</v>
      </c>
      <c r="B224" s="2" t="s">
        <v>4</v>
      </c>
      <c r="C224">
        <v>-50</v>
      </c>
      <c r="D224">
        <v>32.498800000000003</v>
      </c>
    </row>
    <row r="225" spans="1:4" ht="20.100000000000001" customHeight="1" x14ac:dyDescent="0.25">
      <c r="A225" s="2" t="s">
        <v>11</v>
      </c>
      <c r="B225" s="2" t="s">
        <v>4</v>
      </c>
      <c r="C225">
        <v>-48.181800000000003</v>
      </c>
      <c r="D225">
        <v>37.093200000000003</v>
      </c>
    </row>
    <row r="226" spans="1:4" ht="20.100000000000001" customHeight="1" x14ac:dyDescent="0.25">
      <c r="A226" s="2" t="s">
        <v>11</v>
      </c>
      <c r="B226" s="2" t="s">
        <v>4</v>
      </c>
      <c r="C226">
        <v>-46.363599999999998</v>
      </c>
      <c r="D226">
        <v>41.988700000000001</v>
      </c>
    </row>
    <row r="227" spans="1:4" ht="20.100000000000001" customHeight="1" x14ac:dyDescent="0.25">
      <c r="A227" s="2" t="s">
        <v>11</v>
      </c>
      <c r="B227" s="2" t="s">
        <v>4</v>
      </c>
      <c r="C227">
        <v>-44.545499999999997</v>
      </c>
      <c r="D227">
        <v>47.139200000000002</v>
      </c>
    </row>
    <row r="228" spans="1:4" ht="20.100000000000001" customHeight="1" x14ac:dyDescent="0.25">
      <c r="A228" s="2" t="s">
        <v>11</v>
      </c>
      <c r="B228" s="2" t="s">
        <v>4</v>
      </c>
      <c r="C228">
        <v>-42.7273</v>
      </c>
      <c r="D228">
        <v>52.485799999999998</v>
      </c>
    </row>
    <row r="229" spans="1:4" ht="20.100000000000001" customHeight="1" x14ac:dyDescent="0.25">
      <c r="A229" s="2" t="s">
        <v>11</v>
      </c>
      <c r="B229" s="2" t="s">
        <v>4</v>
      </c>
      <c r="C229">
        <v>-40.909100000000002</v>
      </c>
      <c r="D229">
        <v>57.957799999999999</v>
      </c>
    </row>
    <row r="230" spans="1:4" ht="20.100000000000001" customHeight="1" x14ac:dyDescent="0.25">
      <c r="A230" s="2" t="s">
        <v>11</v>
      </c>
      <c r="B230" s="2" t="s">
        <v>4</v>
      </c>
      <c r="C230">
        <v>-39.090899999999998</v>
      </c>
      <c r="D230">
        <v>63.473599999999998</v>
      </c>
    </row>
    <row r="231" spans="1:4" ht="20.100000000000001" customHeight="1" x14ac:dyDescent="0.25">
      <c r="A231" s="2" t="s">
        <v>11</v>
      </c>
      <c r="B231" s="2" t="s">
        <v>4</v>
      </c>
      <c r="C231">
        <v>-37.2727</v>
      </c>
      <c r="D231">
        <v>68.942300000000003</v>
      </c>
    </row>
    <row r="232" spans="1:4" ht="20.100000000000001" customHeight="1" x14ac:dyDescent="0.25">
      <c r="A232" s="2" t="s">
        <v>11</v>
      </c>
      <c r="B232" s="2" t="s">
        <v>4</v>
      </c>
      <c r="C232">
        <v>-35.454500000000003</v>
      </c>
      <c r="D232">
        <v>74.265699999999995</v>
      </c>
    </row>
    <row r="233" spans="1:4" ht="20.100000000000001" customHeight="1" x14ac:dyDescent="0.25">
      <c r="A233" s="2" t="s">
        <v>11</v>
      </c>
      <c r="B233" s="2" t="s">
        <v>4</v>
      </c>
      <c r="C233">
        <v>-33.636400000000002</v>
      </c>
      <c r="D233">
        <v>79.341800000000006</v>
      </c>
    </row>
    <row r="234" spans="1:4" ht="20.100000000000001" customHeight="1" x14ac:dyDescent="0.25">
      <c r="A234" s="2" t="s">
        <v>11</v>
      </c>
      <c r="B234" s="2" t="s">
        <v>4</v>
      </c>
      <c r="C234">
        <v>-31.818200000000001</v>
      </c>
      <c r="D234">
        <v>84.0672</v>
      </c>
    </row>
    <row r="235" spans="1:4" ht="20.100000000000001" customHeight="1" x14ac:dyDescent="0.25">
      <c r="A235" s="2" t="s">
        <v>11</v>
      </c>
      <c r="B235" s="2" t="s">
        <v>4</v>
      </c>
      <c r="C235">
        <v>-30</v>
      </c>
      <c r="D235">
        <v>88.340900000000005</v>
      </c>
    </row>
    <row r="236" spans="1:4" ht="20.100000000000001" customHeight="1" x14ac:dyDescent="0.25">
      <c r="A236" s="2" t="s">
        <v>11</v>
      </c>
      <c r="B236" s="2" t="s">
        <v>4</v>
      </c>
      <c r="C236">
        <v>-28.181799999999999</v>
      </c>
      <c r="D236">
        <v>92.067800000000005</v>
      </c>
    </row>
    <row r="237" spans="1:4" ht="20.100000000000001" customHeight="1" x14ac:dyDescent="0.25">
      <c r="A237" s="2" t="s">
        <v>11</v>
      </c>
      <c r="B237" s="2" t="s">
        <v>4</v>
      </c>
      <c r="C237">
        <v>-26.363600000000002</v>
      </c>
      <c r="D237">
        <v>95.162300000000002</v>
      </c>
    </row>
    <row r="238" spans="1:4" ht="20.100000000000001" customHeight="1" x14ac:dyDescent="0.25">
      <c r="A238" s="2" t="s">
        <v>11</v>
      </c>
      <c r="B238" s="2" t="s">
        <v>4</v>
      </c>
      <c r="C238">
        <v>-24.545500000000001</v>
      </c>
      <c r="D238">
        <v>97.551100000000005</v>
      </c>
    </row>
    <row r="239" spans="1:4" ht="20.100000000000001" customHeight="1" x14ac:dyDescent="0.25">
      <c r="A239" s="2" t="s">
        <v>11</v>
      </c>
      <c r="B239" s="2" t="s">
        <v>4</v>
      </c>
      <c r="C239">
        <v>-22.7273</v>
      </c>
      <c r="D239">
        <v>99.177000000000007</v>
      </c>
    </row>
    <row r="240" spans="1:4" ht="20.100000000000001" customHeight="1" x14ac:dyDescent="0.25">
      <c r="A240" s="2" t="s">
        <v>11</v>
      </c>
      <c r="B240" s="2" t="s">
        <v>4</v>
      </c>
      <c r="C240">
        <v>-20.909099999999999</v>
      </c>
      <c r="D240">
        <v>100</v>
      </c>
    </row>
    <row r="241" spans="1:4" ht="20.100000000000001" customHeight="1" x14ac:dyDescent="0.25">
      <c r="A241" s="2" t="s">
        <v>11</v>
      </c>
      <c r="B241" s="2" t="s">
        <v>4</v>
      </c>
      <c r="C241">
        <v>-19.090900000000001</v>
      </c>
      <c r="D241">
        <v>100</v>
      </c>
    </row>
    <row r="242" spans="1:4" ht="20.100000000000001" customHeight="1" x14ac:dyDescent="0.25">
      <c r="A242" s="2" t="s">
        <v>11</v>
      </c>
      <c r="B242" s="2" t="s">
        <v>4</v>
      </c>
      <c r="C242">
        <v>-17.2727</v>
      </c>
      <c r="D242">
        <v>99.177000000000007</v>
      </c>
    </row>
    <row r="243" spans="1:4" ht="20.100000000000001" customHeight="1" x14ac:dyDescent="0.25">
      <c r="A243" s="2" t="s">
        <v>11</v>
      </c>
      <c r="B243" s="2" t="s">
        <v>4</v>
      </c>
      <c r="C243">
        <v>-15.454499999999999</v>
      </c>
      <c r="D243">
        <v>97.551100000000005</v>
      </c>
    </row>
    <row r="244" spans="1:4" ht="20.100000000000001" customHeight="1" x14ac:dyDescent="0.25">
      <c r="A244" s="2" t="s">
        <v>11</v>
      </c>
      <c r="B244" s="2" t="s">
        <v>4</v>
      </c>
      <c r="C244">
        <v>-13.6364</v>
      </c>
      <c r="D244">
        <v>95.162300000000002</v>
      </c>
    </row>
    <row r="245" spans="1:4" ht="20.100000000000001" customHeight="1" x14ac:dyDescent="0.25">
      <c r="A245" s="2" t="s">
        <v>11</v>
      </c>
      <c r="B245" s="2" t="s">
        <v>4</v>
      </c>
      <c r="C245">
        <v>-11.818199999999999</v>
      </c>
      <c r="D245">
        <v>92.067800000000005</v>
      </c>
    </row>
    <row r="246" spans="1:4" ht="20.100000000000001" customHeight="1" x14ac:dyDescent="0.25">
      <c r="A246" s="2" t="s">
        <v>11</v>
      </c>
      <c r="B246" s="2" t="s">
        <v>4</v>
      </c>
      <c r="C246">
        <v>-10</v>
      </c>
      <c r="D246">
        <v>88.340900000000005</v>
      </c>
    </row>
    <row r="247" spans="1:4" ht="20.100000000000001" customHeight="1" x14ac:dyDescent="0.25">
      <c r="A247" s="2" t="s">
        <v>11</v>
      </c>
      <c r="B247" s="2" t="s">
        <v>4</v>
      </c>
      <c r="C247">
        <v>-8.1818200000000001</v>
      </c>
      <c r="D247">
        <v>84.0672</v>
      </c>
    </row>
    <row r="248" spans="1:4" ht="20.100000000000001" customHeight="1" x14ac:dyDescent="0.25">
      <c r="A248" s="2" t="s">
        <v>11</v>
      </c>
      <c r="B248" s="2" t="s">
        <v>4</v>
      </c>
      <c r="C248">
        <v>-6.3636400000000002</v>
      </c>
      <c r="D248">
        <v>79.341800000000006</v>
      </c>
    </row>
    <row r="249" spans="1:4" ht="20.100000000000001" customHeight="1" x14ac:dyDescent="0.25">
      <c r="A249" s="2" t="s">
        <v>11</v>
      </c>
      <c r="B249" s="2" t="s">
        <v>4</v>
      </c>
      <c r="C249">
        <v>-4.5454499999999998</v>
      </c>
      <c r="D249">
        <v>74.265699999999995</v>
      </c>
    </row>
    <row r="250" spans="1:4" ht="20.100000000000001" customHeight="1" x14ac:dyDescent="0.25">
      <c r="A250" s="2" t="s">
        <v>11</v>
      </c>
      <c r="B250" s="2" t="s">
        <v>4</v>
      </c>
      <c r="C250">
        <v>-2.7272699999999999</v>
      </c>
      <c r="D250">
        <v>68.942300000000003</v>
      </c>
    </row>
    <row r="251" spans="1:4" ht="20.100000000000001" customHeight="1" x14ac:dyDescent="0.25">
      <c r="A251" s="2" t="s">
        <v>11</v>
      </c>
      <c r="B251" s="2" t="s">
        <v>4</v>
      </c>
      <c r="C251">
        <v>-0.90909099999999998</v>
      </c>
      <c r="D251">
        <v>63.473599999999998</v>
      </c>
    </row>
    <row r="252" spans="1:4" ht="20.100000000000001" customHeight="1" x14ac:dyDescent="0.25">
      <c r="A252" s="2" t="s">
        <v>11</v>
      </c>
      <c r="B252" s="2" t="s">
        <v>4</v>
      </c>
      <c r="C252">
        <v>0.90909099999999998</v>
      </c>
      <c r="D252">
        <v>57.957799999999999</v>
      </c>
    </row>
    <row r="253" spans="1:4" ht="20.100000000000001" customHeight="1" x14ac:dyDescent="0.25">
      <c r="A253" s="2" t="s">
        <v>11</v>
      </c>
      <c r="B253" s="2" t="s">
        <v>4</v>
      </c>
      <c r="C253">
        <v>2.7272699999999999</v>
      </c>
      <c r="D253">
        <v>52.485799999999998</v>
      </c>
    </row>
    <row r="254" spans="1:4" ht="20.100000000000001" customHeight="1" x14ac:dyDescent="0.25">
      <c r="A254" s="2" t="s">
        <v>11</v>
      </c>
      <c r="B254" s="2" t="s">
        <v>4</v>
      </c>
      <c r="C254">
        <v>4.5454499999999998</v>
      </c>
      <c r="D254">
        <v>47.139200000000002</v>
      </c>
    </row>
    <row r="255" spans="1:4" ht="20.100000000000001" customHeight="1" x14ac:dyDescent="0.25">
      <c r="A255" s="2" t="s">
        <v>11</v>
      </c>
      <c r="B255" s="2" t="s">
        <v>4</v>
      </c>
      <c r="C255">
        <v>6.3636400000000002</v>
      </c>
      <c r="D255">
        <v>41.988700000000001</v>
      </c>
    </row>
    <row r="256" spans="1:4" ht="20.100000000000001" customHeight="1" x14ac:dyDescent="0.25">
      <c r="A256" s="2" t="s">
        <v>11</v>
      </c>
      <c r="B256" s="2" t="s">
        <v>4</v>
      </c>
      <c r="C256">
        <v>8.1818200000000001</v>
      </c>
      <c r="D256">
        <v>37.093200000000003</v>
      </c>
    </row>
    <row r="257" spans="1:4" ht="20.100000000000001" customHeight="1" x14ac:dyDescent="0.25">
      <c r="A257" s="2" t="s">
        <v>11</v>
      </c>
      <c r="B257" s="2" t="s">
        <v>4</v>
      </c>
      <c r="C257">
        <v>10</v>
      </c>
      <c r="D257">
        <v>32.498800000000003</v>
      </c>
    </row>
    <row r="258" spans="1:4" ht="20.100000000000001" customHeight="1" x14ac:dyDescent="0.25">
      <c r="A258" s="2" t="s">
        <v>11</v>
      </c>
      <c r="B258" s="2" t="s">
        <v>4</v>
      </c>
      <c r="C258">
        <v>11.818199999999999</v>
      </c>
      <c r="D258">
        <v>28.239100000000001</v>
      </c>
    </row>
    <row r="259" spans="1:4" ht="20.100000000000001" customHeight="1" x14ac:dyDescent="0.25">
      <c r="A259" s="2" t="s">
        <v>11</v>
      </c>
      <c r="B259" s="2" t="s">
        <v>4</v>
      </c>
      <c r="C259">
        <v>13.6364</v>
      </c>
      <c r="D259">
        <v>24.335799999999999</v>
      </c>
    </row>
    <row r="260" spans="1:4" ht="20.100000000000001" customHeight="1" x14ac:dyDescent="0.25">
      <c r="A260" s="2" t="s">
        <v>11</v>
      </c>
      <c r="B260" s="2" t="s">
        <v>4</v>
      </c>
      <c r="C260">
        <v>15.454499999999999</v>
      </c>
      <c r="D260">
        <v>20.799399999999999</v>
      </c>
    </row>
    <row r="261" spans="1:4" ht="20.100000000000001" customHeight="1" x14ac:dyDescent="0.25">
      <c r="A261" s="2" t="s">
        <v>11</v>
      </c>
      <c r="B261" s="2" t="s">
        <v>4</v>
      </c>
      <c r="C261">
        <v>17.2727</v>
      </c>
      <c r="D261">
        <v>17.630500000000001</v>
      </c>
    </row>
    <row r="262" spans="1:4" ht="20.100000000000001" customHeight="1" x14ac:dyDescent="0.25">
      <c r="A262" s="2" t="s">
        <v>11</v>
      </c>
      <c r="B262" s="2" t="s">
        <v>4</v>
      </c>
      <c r="C262">
        <v>19.090900000000001</v>
      </c>
      <c r="D262">
        <v>14.8215</v>
      </c>
    </row>
    <row r="263" spans="1:4" ht="20.100000000000001" customHeight="1" x14ac:dyDescent="0.25">
      <c r="A263" s="2" t="s">
        <v>11</v>
      </c>
      <c r="B263" s="2" t="s">
        <v>4</v>
      </c>
      <c r="C263">
        <v>20.909099999999999</v>
      </c>
      <c r="D263">
        <v>12.3575</v>
      </c>
    </row>
    <row r="264" spans="1:4" ht="20.100000000000001" customHeight="1" x14ac:dyDescent="0.25">
      <c r="A264" s="2" t="s">
        <v>11</v>
      </c>
      <c r="B264" s="2" t="s">
        <v>4</v>
      </c>
      <c r="C264">
        <v>22.7273</v>
      </c>
      <c r="D264">
        <v>10.218299999999999</v>
      </c>
    </row>
    <row r="265" spans="1:4" ht="20.100000000000001" customHeight="1" x14ac:dyDescent="0.25">
      <c r="A265" s="2" t="s">
        <v>11</v>
      </c>
      <c r="B265" s="2" t="s">
        <v>4</v>
      </c>
      <c r="C265">
        <v>24.545500000000001</v>
      </c>
      <c r="D265">
        <v>8.3798600000000008</v>
      </c>
    </row>
    <row r="266" spans="1:4" ht="20.100000000000001" customHeight="1" x14ac:dyDescent="0.25">
      <c r="A266" s="2" t="s">
        <v>11</v>
      </c>
      <c r="B266" s="2" t="s">
        <v>4</v>
      </c>
      <c r="C266">
        <v>26.363600000000002</v>
      </c>
      <c r="D266">
        <v>6.8156400000000001</v>
      </c>
    </row>
    <row r="267" spans="1:4" ht="20.100000000000001" customHeight="1" x14ac:dyDescent="0.25">
      <c r="A267" s="2" t="s">
        <v>11</v>
      </c>
      <c r="B267" s="2" t="s">
        <v>4</v>
      </c>
      <c r="C267">
        <v>28.181799999999999</v>
      </c>
      <c r="D267">
        <v>5.4977799999999997</v>
      </c>
    </row>
    <row r="268" spans="1:4" ht="20.100000000000001" customHeight="1" x14ac:dyDescent="0.25">
      <c r="A268" s="2" t="s">
        <v>11</v>
      </c>
      <c r="B268" s="2" t="s">
        <v>4</v>
      </c>
      <c r="C268">
        <v>30</v>
      </c>
      <c r="D268">
        <v>4.3982299999999999</v>
      </c>
    </row>
    <row r="269" spans="1:4" ht="20.100000000000001" customHeight="1" x14ac:dyDescent="0.25">
      <c r="A269" s="2" t="s">
        <v>11</v>
      </c>
      <c r="B269" s="2" t="s">
        <v>4</v>
      </c>
      <c r="C269">
        <v>31.818200000000001</v>
      </c>
      <c r="D269">
        <v>3.4896400000000001</v>
      </c>
    </row>
    <row r="270" spans="1:4" ht="20.100000000000001" customHeight="1" x14ac:dyDescent="0.25">
      <c r="A270" s="2" t="s">
        <v>11</v>
      </c>
      <c r="B270" s="2" t="s">
        <v>4</v>
      </c>
      <c r="C270">
        <v>33.636400000000002</v>
      </c>
      <c r="D270">
        <v>2.7459500000000001</v>
      </c>
    </row>
    <row r="271" spans="1:4" ht="20.100000000000001" customHeight="1" x14ac:dyDescent="0.25">
      <c r="A271" s="2" t="s">
        <v>11</v>
      </c>
      <c r="B271" s="2" t="s">
        <v>4</v>
      </c>
      <c r="C271">
        <v>35.454500000000003</v>
      </c>
      <c r="D271">
        <v>2.14297</v>
      </c>
    </row>
    <row r="272" spans="1:4" ht="20.100000000000001" customHeight="1" x14ac:dyDescent="0.25">
      <c r="A272" s="2" t="s">
        <v>11</v>
      </c>
      <c r="B272" s="2" t="s">
        <v>4</v>
      </c>
      <c r="C272">
        <v>37.2727</v>
      </c>
      <c r="D272">
        <v>1.6586399999999999</v>
      </c>
    </row>
    <row r="273" spans="1:4" ht="20.100000000000001" customHeight="1" x14ac:dyDescent="0.25">
      <c r="A273" s="2" t="s">
        <v>11</v>
      </c>
      <c r="B273" s="2" t="s">
        <v>4</v>
      </c>
      <c r="C273">
        <v>39.090899999999998</v>
      </c>
      <c r="D273">
        <v>1.2732000000000001</v>
      </c>
    </row>
    <row r="274" spans="1:4" ht="20.100000000000001" customHeight="1" x14ac:dyDescent="0.25">
      <c r="A274" s="2" t="s">
        <v>11</v>
      </c>
      <c r="B274" s="2" t="s">
        <v>4</v>
      </c>
      <c r="C274">
        <v>40.909100000000002</v>
      </c>
      <c r="D274">
        <v>0.96928800000000004</v>
      </c>
    </row>
    <row r="275" spans="1:4" ht="20.100000000000001" customHeight="1" x14ac:dyDescent="0.25">
      <c r="A275" s="2" t="s">
        <v>11</v>
      </c>
      <c r="B275" s="2" t="s">
        <v>4</v>
      </c>
      <c r="C275">
        <v>42.7273</v>
      </c>
      <c r="D275">
        <v>0.731846</v>
      </c>
    </row>
    <row r="276" spans="1:4" ht="20.100000000000001" customHeight="1" x14ac:dyDescent="0.25">
      <c r="A276" s="2" t="s">
        <v>11</v>
      </c>
      <c r="B276" s="2" t="s">
        <v>4</v>
      </c>
      <c r="C276">
        <v>44.545499999999997</v>
      </c>
      <c r="D276">
        <v>0.54802099999999998</v>
      </c>
    </row>
    <row r="277" spans="1:4" ht="20.100000000000001" customHeight="1" x14ac:dyDescent="0.25">
      <c r="A277" s="2" t="s">
        <v>11</v>
      </c>
      <c r="B277" s="2" t="s">
        <v>4</v>
      </c>
      <c r="C277">
        <v>46.363599999999998</v>
      </c>
      <c r="D277">
        <v>0.40699200000000002</v>
      </c>
    </row>
    <row r="278" spans="1:4" ht="20.100000000000001" customHeight="1" x14ac:dyDescent="0.25">
      <c r="A278" s="2" t="s">
        <v>11</v>
      </c>
      <c r="B278" s="2" t="s">
        <v>4</v>
      </c>
      <c r="C278">
        <v>48.181800000000003</v>
      </c>
      <c r="D278">
        <v>0.29976799999999998</v>
      </c>
    </row>
    <row r="279" spans="1:4" ht="20.100000000000001" customHeight="1" x14ac:dyDescent="0.25">
      <c r="A279" s="2" t="s">
        <v>11</v>
      </c>
      <c r="B279" s="2" t="s">
        <v>4</v>
      </c>
      <c r="C279">
        <v>50</v>
      </c>
      <c r="D279">
        <v>0.218975</v>
      </c>
    </row>
    <row r="280" spans="1:4" ht="20.100000000000001" customHeight="1" x14ac:dyDescent="0.25">
      <c r="A280" s="2" t="s">
        <v>11</v>
      </c>
      <c r="B280" s="2" t="s">
        <v>4</v>
      </c>
      <c r="C280">
        <v>51.818199999999997</v>
      </c>
      <c r="D280">
        <v>0.158641</v>
      </c>
    </row>
    <row r="281" spans="1:4" ht="20.100000000000001" customHeight="1" x14ac:dyDescent="0.25">
      <c r="A281" s="2" t="s">
        <v>11</v>
      </c>
      <c r="B281" s="2" t="s">
        <v>4</v>
      </c>
      <c r="C281">
        <v>53.636400000000002</v>
      </c>
      <c r="D281">
        <v>0.113985</v>
      </c>
    </row>
    <row r="282" spans="1:4" ht="20.100000000000001" customHeight="1" x14ac:dyDescent="0.25">
      <c r="A282" s="2" t="s">
        <v>11</v>
      </c>
      <c r="B282" s="2" t="s">
        <v>4</v>
      </c>
      <c r="C282">
        <v>55.454500000000003</v>
      </c>
      <c r="D282">
        <v>8.1225000000000006E-2</v>
      </c>
    </row>
    <row r="283" spans="1:4" ht="20.100000000000001" customHeight="1" x14ac:dyDescent="0.25">
      <c r="A283" s="2" t="s">
        <v>11</v>
      </c>
      <c r="B283" s="2" t="s">
        <v>4</v>
      </c>
      <c r="C283">
        <v>57.2727</v>
      </c>
      <c r="D283">
        <v>5.74041E-2</v>
      </c>
    </row>
    <row r="284" spans="1:4" ht="20.100000000000001" customHeight="1" x14ac:dyDescent="0.25">
      <c r="A284" s="2" t="s">
        <v>11</v>
      </c>
      <c r="B284" s="2" t="s">
        <v>4</v>
      </c>
      <c r="C284">
        <v>59.090899999999998</v>
      </c>
      <c r="D284">
        <v>4.0235300000000002E-2</v>
      </c>
    </row>
    <row r="285" spans="1:4" ht="20.100000000000001" customHeight="1" x14ac:dyDescent="0.25">
      <c r="A285" s="2" t="s">
        <v>11</v>
      </c>
      <c r="B285" s="2" t="s">
        <v>4</v>
      </c>
      <c r="C285">
        <v>60.909100000000002</v>
      </c>
      <c r="D285">
        <v>2.7969299999999999E-2</v>
      </c>
    </row>
    <row r="286" spans="1:4" ht="20.100000000000001" customHeight="1" x14ac:dyDescent="0.25">
      <c r="A286" s="2" t="s">
        <v>11</v>
      </c>
      <c r="B286" s="2" t="s">
        <v>4</v>
      </c>
      <c r="C286">
        <v>62.7273</v>
      </c>
      <c r="D286">
        <v>1.92827E-2</v>
      </c>
    </row>
    <row r="287" spans="1:4" ht="20.100000000000001" customHeight="1" x14ac:dyDescent="0.25">
      <c r="A287" s="2" t="s">
        <v>11</v>
      </c>
      <c r="B287" s="2" t="s">
        <v>4</v>
      </c>
      <c r="C287">
        <v>64.545500000000004</v>
      </c>
      <c r="D287">
        <v>1.31845E-2</v>
      </c>
    </row>
    <row r="288" spans="1:4" ht="20.100000000000001" customHeight="1" x14ac:dyDescent="0.25">
      <c r="A288" s="2" t="s">
        <v>11</v>
      </c>
      <c r="B288" s="2" t="s">
        <v>4</v>
      </c>
      <c r="C288">
        <v>66.363600000000005</v>
      </c>
      <c r="D288">
        <v>8.9406799999999995E-3</v>
      </c>
    </row>
    <row r="289" spans="1:4" ht="20.100000000000001" customHeight="1" x14ac:dyDescent="0.25">
      <c r="A289" s="2" t="s">
        <v>11</v>
      </c>
      <c r="B289" s="2" t="s">
        <v>4</v>
      </c>
      <c r="C289">
        <v>68.181799999999996</v>
      </c>
      <c r="D289">
        <v>6.0129600000000004E-3</v>
      </c>
    </row>
    <row r="290" spans="1:4" ht="20.100000000000001" customHeight="1" x14ac:dyDescent="0.25">
      <c r="A290" s="2" t="s">
        <v>11</v>
      </c>
      <c r="B290" s="2" t="s">
        <v>4</v>
      </c>
      <c r="C290">
        <v>70</v>
      </c>
      <c r="D290">
        <v>4.01067E-3</v>
      </c>
    </row>
    <row r="291" spans="1:4" ht="20.100000000000001" customHeight="1" x14ac:dyDescent="0.25">
      <c r="A291" s="2" t="s">
        <v>11</v>
      </c>
      <c r="B291" s="2" t="s">
        <v>4</v>
      </c>
      <c r="C291">
        <v>71.818200000000004</v>
      </c>
      <c r="D291">
        <v>2.6531200000000001E-3</v>
      </c>
    </row>
    <row r="292" spans="1:4" ht="20.100000000000001" customHeight="1" x14ac:dyDescent="0.25">
      <c r="A292" s="2" t="s">
        <v>11</v>
      </c>
      <c r="B292" s="2" t="s">
        <v>4</v>
      </c>
      <c r="C292">
        <v>73.636399999999995</v>
      </c>
      <c r="D292">
        <v>1.74063E-3</v>
      </c>
    </row>
    <row r="293" spans="1:4" ht="20.100000000000001" customHeight="1" x14ac:dyDescent="0.25">
      <c r="A293" s="2" t="s">
        <v>11</v>
      </c>
      <c r="B293" s="2" t="s">
        <v>4</v>
      </c>
      <c r="C293">
        <v>75.454499999999996</v>
      </c>
      <c r="D293">
        <v>1.13258E-3</v>
      </c>
    </row>
    <row r="294" spans="1:4" ht="20.100000000000001" customHeight="1" x14ac:dyDescent="0.25">
      <c r="A294" s="2" t="s">
        <v>11</v>
      </c>
      <c r="B294" s="2" t="s">
        <v>4</v>
      </c>
      <c r="C294">
        <v>77.2727</v>
      </c>
      <c r="D294">
        <v>7.3086899999999998E-4</v>
      </c>
    </row>
    <row r="295" spans="1:4" ht="20.100000000000001" customHeight="1" x14ac:dyDescent="0.25">
      <c r="A295" s="2" t="s">
        <v>11</v>
      </c>
      <c r="B295" s="2" t="s">
        <v>4</v>
      </c>
      <c r="C295">
        <v>79.090900000000005</v>
      </c>
      <c r="D295">
        <v>4.6775899999999999E-4</v>
      </c>
    </row>
    <row r="296" spans="1:4" ht="20.100000000000001" customHeight="1" x14ac:dyDescent="0.25">
      <c r="A296" s="2" t="s">
        <v>11</v>
      </c>
      <c r="B296" s="2" t="s">
        <v>4</v>
      </c>
      <c r="C296">
        <v>80.909099999999995</v>
      </c>
      <c r="D296">
        <v>2.9690400000000002E-4</v>
      </c>
    </row>
    <row r="297" spans="1:4" ht="20.100000000000001" customHeight="1" x14ac:dyDescent="0.25">
      <c r="A297" s="2" t="s">
        <v>11</v>
      </c>
      <c r="B297" s="2" t="s">
        <v>4</v>
      </c>
      <c r="C297">
        <v>82.7273</v>
      </c>
      <c r="D297">
        <v>1.8690499999999999E-4</v>
      </c>
    </row>
    <row r="298" spans="1:4" ht="20.100000000000001" customHeight="1" x14ac:dyDescent="0.25">
      <c r="A298" s="2" t="s">
        <v>11</v>
      </c>
      <c r="B298" s="2" t="s">
        <v>4</v>
      </c>
      <c r="C298">
        <v>84.545500000000004</v>
      </c>
      <c r="D298">
        <v>1.1669E-4</v>
      </c>
    </row>
    <row r="299" spans="1:4" ht="20.100000000000001" customHeight="1" x14ac:dyDescent="0.25">
      <c r="A299" s="2" t="s">
        <v>11</v>
      </c>
      <c r="B299" s="2" t="s">
        <v>4</v>
      </c>
      <c r="C299">
        <v>86.363600000000005</v>
      </c>
      <c r="D299" s="4">
        <v>7.2253800000000003E-5</v>
      </c>
    </row>
    <row r="300" spans="1:4" ht="20.100000000000001" customHeight="1" x14ac:dyDescent="0.25">
      <c r="A300" s="2" t="s">
        <v>11</v>
      </c>
      <c r="B300" s="2" t="s">
        <v>4</v>
      </c>
      <c r="C300">
        <v>88.181799999999996</v>
      </c>
      <c r="D300" s="4">
        <v>4.4370799999999999E-5</v>
      </c>
    </row>
    <row r="301" spans="1:4" ht="20.100000000000001" customHeight="1" x14ac:dyDescent="0.25">
      <c r="A301" s="2" t="s">
        <v>11</v>
      </c>
      <c r="B301" s="2" t="s">
        <v>4</v>
      </c>
      <c r="C301">
        <v>90</v>
      </c>
      <c r="D301" s="4">
        <v>2.70237E-5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423B-79DB-4761-A43B-D815C7008BBE}">
  <sheetPr codeName="Sheet2"/>
  <dimension ref="A1:Q101"/>
  <sheetViews>
    <sheetView tabSelected="1" topLeftCell="A13" workbookViewId="0">
      <selection activeCell="B22" sqref="B22"/>
    </sheetView>
    <sheetView zoomScaleNormal="100" workbookViewId="1">
      <selection activeCell="N11" sqref="N11"/>
    </sheetView>
  </sheetViews>
  <sheetFormatPr defaultRowHeight="15" x14ac:dyDescent="0.25"/>
  <cols>
    <col min="8" max="8" width="21.7109375" bestFit="1" customWidth="1"/>
    <col min="9" max="9" width="17.85546875" bestFit="1" customWidth="1"/>
    <col min="10" max="10" width="16.5703125" bestFit="1" customWidth="1"/>
    <col min="13" max="13" width="21.7109375" bestFit="1" customWidth="1"/>
  </cols>
  <sheetData>
    <row r="1" spans="1:17" x14ac:dyDescent="0.25">
      <c r="A1" t="str" cm="1">
        <f t="array" ref="A1:E1">TRANSPOSE(_xlfn.UNIQUE('Raw Data'!A:A))</f>
        <v>Run ID</v>
      </c>
      <c r="B1" t="str">
        <v>Centered Gaussian</v>
      </c>
      <c r="C1" t="str">
        <v>Skewed Gaussian</v>
      </c>
      <c r="D1" t="str">
        <v>Skewed Gaussian 2</v>
      </c>
      <c r="E1">
        <v>0</v>
      </c>
    </row>
    <row r="2" spans="1:17" x14ac:dyDescent="0.25">
      <c r="A2" cm="1">
        <f t="array" ref="A2:A101">_xlfn._xlws.SORT(_xlfn.UNIQUE(_xlfn._xlws.FILTER('Raw Data'!C:C, 'Raw Data'!B:B="Y Angle")))</f>
        <v>-90</v>
      </c>
      <c r="B2" cm="1">
        <f t="array" ref="B2">INDEX('Raw Data'!$D:$D, MATCH(1, ('Raw Data'!$A:$A=B$1)*('Raw Data'!$B:$B="Y Angle")*('Raw Data'!$C:$C=$A2), 0))</f>
        <v>2.5874299999999999E-16</v>
      </c>
      <c r="C2" cm="1">
        <f t="array" ref="C2">INDEX('Raw Data'!$D:$D, MATCH(1, ('Raw Data'!$A:$A=C$1)*('Raw Data'!$B:$B="Y Angle")*('Raw Data'!$C:$C=$A2), 0))</f>
        <v>2.70237E-5</v>
      </c>
      <c r="D2" t="e" cm="1">
        <f t="array" ref="D2">INDEX('Raw Data'!$D:$D, MATCH(1, ('Raw Data'!$A:$A=D$1)*('Raw Data'!$B:$B="Y Angle")*('Raw Data'!$C:$C=$A2), 0))</f>
        <v>#N/A</v>
      </c>
      <c r="E2" t="e" cm="1">
        <f t="array" ref="E2">INDEX('Raw Data'!$D:$D, MATCH(1, ('Raw Data'!$A:$A=E$1)*('Raw Data'!$B:$B="Y Angle")*('Raw Data'!$C:$C=$A2), 0))</f>
        <v>#N/A</v>
      </c>
      <c r="F2" t="e" cm="1">
        <f t="array" ref="F2">INDEX('Raw Data'!$D:$D, MATCH(1, ('Raw Data'!$A:$A=F$1)*('Raw Data'!$B:$B="Y Angle")*('Raw Data'!$C:$C=$A2), 0))</f>
        <v>#N/A</v>
      </c>
    </row>
    <row r="3" spans="1:17" x14ac:dyDescent="0.25">
      <c r="A3">
        <v>-88.181799999999996</v>
      </c>
      <c r="B3" cm="1">
        <f t="array" ref="B3">INDEX('Raw Data'!$D:$D, MATCH(1, ('Raw Data'!$A:$A=B$1)*('Raw Data'!$B:$B="Y Angle")*('Raw Data'!$C:$C=$A3), 0))</f>
        <v>1.3072299999999999E-15</v>
      </c>
      <c r="C3" cm="1">
        <f t="array" ref="C3">INDEX('Raw Data'!$D:$D, MATCH(1, ('Raw Data'!$A:$A=C$1)*('Raw Data'!$B:$B="Y Angle")*('Raw Data'!$C:$C=$A3), 0))</f>
        <v>4.4370799999999999E-5</v>
      </c>
      <c r="D3" t="e" cm="1">
        <f t="array" ref="D3">INDEX('Raw Data'!$D:$D, MATCH(1, ('Raw Data'!$A:$A=D$1)*('Raw Data'!$B:$B="Y Angle")*('Raw Data'!$C:$C=$A3), 0))</f>
        <v>#N/A</v>
      </c>
      <c r="E3" t="e" cm="1">
        <f t="array" ref="E3">INDEX('Raw Data'!$D:$D, MATCH(1, ('Raw Data'!$A:$A=E$1)*('Raw Data'!$B:$B="Y Angle")*('Raw Data'!$C:$C=$A3), 0))</f>
        <v>#N/A</v>
      </c>
      <c r="F3" t="e" cm="1">
        <f t="array" ref="F3">INDEX('Raw Data'!$D:$D, MATCH(1, ('Raw Data'!$A:$A=F$1)*('Raw Data'!$B:$B="Y Angle")*('Raw Data'!$C:$C=$A3), 0))</f>
        <v>#N/A</v>
      </c>
    </row>
    <row r="4" spans="1:17" x14ac:dyDescent="0.25">
      <c r="A4">
        <v>-86.363600000000005</v>
      </c>
      <c r="B4" cm="1">
        <f t="array" ref="B4">INDEX('Raw Data'!$D:$D, MATCH(1, ('Raw Data'!$A:$A=B$1)*('Raw Data'!$B:$B="Y Angle")*('Raw Data'!$C:$C=$A4), 0))</f>
        <v>6.38972E-15</v>
      </c>
      <c r="C4" cm="1">
        <f t="array" ref="C4">INDEX('Raw Data'!$D:$D, MATCH(1, ('Raw Data'!$A:$A=C$1)*('Raw Data'!$B:$B="Y Angle")*('Raw Data'!$C:$C=$A4), 0))</f>
        <v>7.2253800000000003E-5</v>
      </c>
      <c r="D4" t="e" cm="1">
        <f t="array" ref="D4">INDEX('Raw Data'!$D:$D, MATCH(1, ('Raw Data'!$A:$A=D$1)*('Raw Data'!$B:$B="Y Angle")*('Raw Data'!$C:$C=$A4), 0))</f>
        <v>#N/A</v>
      </c>
      <c r="E4" t="e" cm="1">
        <f t="array" ref="E4">INDEX('Raw Data'!$D:$D, MATCH(1, ('Raw Data'!$A:$A=E$1)*('Raw Data'!$B:$B="Y Angle")*('Raw Data'!$C:$C=$A4), 0))</f>
        <v>#N/A</v>
      </c>
      <c r="F4" t="e" cm="1">
        <f t="array" ref="F4">INDEX('Raw Data'!$D:$D, MATCH(1, ('Raw Data'!$A:$A=F$1)*('Raw Data'!$B:$B="Y Angle")*('Raw Data'!$C:$C=$A4), 0))</f>
        <v>#N/A</v>
      </c>
    </row>
    <row r="5" spans="1:17" x14ac:dyDescent="0.25">
      <c r="A5">
        <v>-84.545500000000004</v>
      </c>
      <c r="B5" cm="1">
        <f t="array" ref="B5">INDEX('Raw Data'!$D:$D, MATCH(1, ('Raw Data'!$A:$A=B$1)*('Raw Data'!$B:$B="Y Angle")*('Raw Data'!$C:$C=$A5), 0))</f>
        <v>3.0217100000000001E-14</v>
      </c>
      <c r="C5" cm="1">
        <f t="array" ref="C5">INDEX('Raw Data'!$D:$D, MATCH(1, ('Raw Data'!$A:$A=C$1)*('Raw Data'!$B:$B="Y Angle")*('Raw Data'!$C:$C=$A5), 0))</f>
        <v>1.1669E-4</v>
      </c>
      <c r="D5" t="e" cm="1">
        <f t="array" ref="D5">INDEX('Raw Data'!$D:$D, MATCH(1, ('Raw Data'!$A:$A=D$1)*('Raw Data'!$B:$B="Y Angle")*('Raw Data'!$C:$C=$A5), 0))</f>
        <v>#N/A</v>
      </c>
      <c r="E5" t="e" cm="1">
        <f t="array" ref="E5">INDEX('Raw Data'!$D:$D, MATCH(1, ('Raw Data'!$A:$A=E$1)*('Raw Data'!$B:$B="Y Angle")*('Raw Data'!$C:$C=$A5), 0))</f>
        <v>#N/A</v>
      </c>
      <c r="F5" t="e" cm="1">
        <f t="array" ref="F5">INDEX('Raw Data'!$D:$D, MATCH(1, ('Raw Data'!$A:$A=F$1)*('Raw Data'!$B:$B="Y Angle")*('Raw Data'!$C:$C=$A5), 0))</f>
        <v>#N/A</v>
      </c>
    </row>
    <row r="6" spans="1:17" x14ac:dyDescent="0.25">
      <c r="A6">
        <v>-82.7273</v>
      </c>
      <c r="B6" cm="1">
        <f t="array" ref="B6">INDEX('Raw Data'!$D:$D, MATCH(1, ('Raw Data'!$A:$A=B$1)*('Raw Data'!$B:$B="Y Angle")*('Raw Data'!$C:$C=$A6), 0))</f>
        <v>1.3825099999999999E-13</v>
      </c>
      <c r="C6" cm="1">
        <f t="array" ref="C6">INDEX('Raw Data'!$D:$D, MATCH(1, ('Raw Data'!$A:$A=C$1)*('Raw Data'!$B:$B="Y Angle")*('Raw Data'!$C:$C=$A6), 0))</f>
        <v>1.8690499999999999E-4</v>
      </c>
      <c r="D6" t="e" cm="1">
        <f t="array" ref="D6">INDEX('Raw Data'!$D:$D, MATCH(1, ('Raw Data'!$A:$A=D$1)*('Raw Data'!$B:$B="Y Angle")*('Raw Data'!$C:$C=$A6), 0))</f>
        <v>#N/A</v>
      </c>
      <c r="E6" t="e" cm="1">
        <f t="array" ref="E6">INDEX('Raw Data'!$D:$D, MATCH(1, ('Raw Data'!$A:$A=E$1)*('Raw Data'!$B:$B="Y Angle")*('Raw Data'!$C:$C=$A6), 0))</f>
        <v>#N/A</v>
      </c>
      <c r="F6" t="e" cm="1">
        <f t="array" ref="F6">INDEX('Raw Data'!$D:$D, MATCH(1, ('Raw Data'!$A:$A=F$1)*('Raw Data'!$B:$B="Y Angle")*('Raw Data'!$C:$C=$A6), 0))</f>
        <v>#N/A</v>
      </c>
    </row>
    <row r="7" spans="1:17" x14ac:dyDescent="0.25">
      <c r="A7">
        <v>-80.909099999999995</v>
      </c>
      <c r="B7" cm="1">
        <f t="array" ref="B7">INDEX('Raw Data'!$D:$D, MATCH(1, ('Raw Data'!$A:$A=B$1)*('Raw Data'!$B:$B="Y Angle")*('Raw Data'!$C:$C=$A7), 0))</f>
        <v>6.1196400000000004E-13</v>
      </c>
      <c r="C7" cm="1">
        <f t="array" ref="C7">INDEX('Raw Data'!$D:$D, MATCH(1, ('Raw Data'!$A:$A=C$1)*('Raw Data'!$B:$B="Y Angle")*('Raw Data'!$C:$C=$A7), 0))</f>
        <v>2.9690400000000002E-4</v>
      </c>
      <c r="D7" t="e" cm="1">
        <f t="array" ref="D7">INDEX('Raw Data'!$D:$D, MATCH(1, ('Raw Data'!$A:$A=D$1)*('Raw Data'!$B:$B="Y Angle")*('Raw Data'!$C:$C=$A7), 0))</f>
        <v>#N/A</v>
      </c>
      <c r="E7" t="e" cm="1">
        <f t="array" ref="E7">INDEX('Raw Data'!$D:$D, MATCH(1, ('Raw Data'!$A:$A=E$1)*('Raw Data'!$B:$B="Y Angle")*('Raw Data'!$C:$C=$A7), 0))</f>
        <v>#N/A</v>
      </c>
      <c r="F7" t="e" cm="1">
        <f t="array" ref="F7">INDEX('Raw Data'!$D:$D, MATCH(1, ('Raw Data'!$A:$A=F$1)*('Raw Data'!$B:$B="Y Angle")*('Raw Data'!$C:$C=$A7), 0))</f>
        <v>#N/A</v>
      </c>
      <c r="M7" t="str" cm="1">
        <f t="array" ref="M7:Q7">TRANSPOSE(_xlfn.UNIQUE('Raw Data'!A:A))</f>
        <v>Run ID</v>
      </c>
      <c r="N7" t="str">
        <v>Centered Gaussian</v>
      </c>
      <c r="O7" t="str">
        <v>Skewed Gaussian</v>
      </c>
      <c r="P7" t="str">
        <v>Skewed Gaussian 2</v>
      </c>
      <c r="Q7">
        <v>0</v>
      </c>
    </row>
    <row r="8" spans="1:17" x14ac:dyDescent="0.25">
      <c r="A8">
        <v>-79.090900000000005</v>
      </c>
      <c r="B8" cm="1">
        <f t="array" ref="B8">INDEX('Raw Data'!$D:$D, MATCH(1, ('Raw Data'!$A:$A=B$1)*('Raw Data'!$B:$B="Y Angle")*('Raw Data'!$C:$C=$A8), 0))</f>
        <v>2.6207599999999998E-12</v>
      </c>
      <c r="C8" cm="1">
        <f t="array" ref="C8">INDEX('Raw Data'!$D:$D, MATCH(1, ('Raw Data'!$A:$A=C$1)*('Raw Data'!$B:$B="Y Angle")*('Raw Data'!$C:$C=$A8), 0))</f>
        <v>4.6775899999999999E-4</v>
      </c>
      <c r="D8" t="e" cm="1">
        <f t="array" ref="D8">INDEX('Raw Data'!$D:$D, MATCH(1, ('Raw Data'!$A:$A=D$1)*('Raw Data'!$B:$B="Y Angle")*('Raw Data'!$C:$C=$A8), 0))</f>
        <v>#N/A</v>
      </c>
      <c r="E8" t="e" cm="1">
        <f t="array" ref="E8">INDEX('Raw Data'!$D:$D, MATCH(1, ('Raw Data'!$A:$A=E$1)*('Raw Data'!$B:$B="Y Angle")*('Raw Data'!$C:$C=$A8), 0))</f>
        <v>#N/A</v>
      </c>
      <c r="F8" t="e" cm="1">
        <f t="array" ref="F8">INDEX('Raw Data'!$D:$D, MATCH(1, ('Raw Data'!$A:$A=F$1)*('Raw Data'!$B:$B="Y Angle")*('Raw Data'!$C:$C=$A8), 0))</f>
        <v>#N/A</v>
      </c>
      <c r="M8" t="s">
        <v>8</v>
      </c>
      <c r="N8" cm="1">
        <f t="array" ref="N8">INDEX($A:$A, _xlfn.XMATCH(MAX(IF(ISNUMBER(B:B), B:B))/2, IF(ISNUMBER(B:B), B:B), 1, 1))</f>
        <v>-10</v>
      </c>
      <c r="O8" cm="1">
        <f t="array" ref="O8">INDEX($A:$A, _xlfn.XMATCH(MAX(IF(ISNUMBER(C:C), C:C))/2, IF(ISNUMBER(C:C), C:C), 1, 1))</f>
        <v>-2.7272699999999999</v>
      </c>
    </row>
    <row r="9" spans="1:17" x14ac:dyDescent="0.25">
      <c r="A9">
        <v>-77.2727</v>
      </c>
      <c r="B9" cm="1">
        <f t="array" ref="B9">INDEX('Raw Data'!$D:$D, MATCH(1, ('Raw Data'!$A:$A=B$1)*('Raw Data'!$B:$B="Y Angle")*('Raw Data'!$C:$C=$A9), 0))</f>
        <v>1.08585E-11</v>
      </c>
      <c r="C9" cm="1">
        <f t="array" ref="C9">INDEX('Raw Data'!$D:$D, MATCH(1, ('Raw Data'!$A:$A=C$1)*('Raw Data'!$B:$B="Y Angle")*('Raw Data'!$C:$C=$A9), 0))</f>
        <v>7.3086899999999998E-4</v>
      </c>
      <c r="D9" t="e" cm="1">
        <f t="array" ref="D9">INDEX('Raw Data'!$D:$D, MATCH(1, ('Raw Data'!$A:$A=D$1)*('Raw Data'!$B:$B="Y Angle")*('Raw Data'!$C:$C=$A9), 0))</f>
        <v>#N/A</v>
      </c>
      <c r="E9" t="e" cm="1">
        <f t="array" ref="E9">INDEX('Raw Data'!$D:$D, MATCH(1, ('Raw Data'!$A:$A=E$1)*('Raw Data'!$B:$B="Y Angle")*('Raw Data'!$C:$C=$A9), 0))</f>
        <v>#N/A</v>
      </c>
      <c r="F9" t="e" cm="1">
        <f t="array" ref="F9">INDEX('Raw Data'!$D:$D, MATCH(1, ('Raw Data'!$A:$A=F$1)*('Raw Data'!$B:$B="Y Angle")*('Raw Data'!$C:$C=$A9), 0))</f>
        <v>#N/A</v>
      </c>
      <c r="M9" t="s">
        <v>9</v>
      </c>
      <c r="N9" cm="1">
        <f t="array" ref="N9">INDEX($A:$A, _xlfn.XMATCH(MAX(IF(ISNUMBER(B:B), B:B))/2, IF(ISNUMBER(B:B), B:B), 1, -1))</f>
        <v>10</v>
      </c>
      <c r="O9" cm="1">
        <f t="array" ref="O9">INDEX($A:$A, _xlfn.XMATCH(MAX(IF(ISNUMBER(C:C), C:C))/2, IF(ISNUMBER(C:C), C:C), 1, -1))</f>
        <v>42.7273</v>
      </c>
    </row>
    <row r="10" spans="1:17" x14ac:dyDescent="0.25">
      <c r="A10">
        <v>-75.454499999999996</v>
      </c>
      <c r="B10" cm="1">
        <f t="array" ref="B10">INDEX('Raw Data'!$D:$D, MATCH(1, ('Raw Data'!$A:$A=B$1)*('Raw Data'!$B:$B="Y Angle")*('Raw Data'!$C:$C=$A10), 0))</f>
        <v>4.3526999999999997E-11</v>
      </c>
      <c r="C10" cm="1">
        <f t="array" ref="C10">INDEX('Raw Data'!$D:$D, MATCH(1, ('Raw Data'!$A:$A=C$1)*('Raw Data'!$B:$B="Y Angle")*('Raw Data'!$C:$C=$A10), 0))</f>
        <v>1.13258E-3</v>
      </c>
      <c r="D10" t="e" cm="1">
        <f t="array" ref="D10">INDEX('Raw Data'!$D:$D, MATCH(1, ('Raw Data'!$A:$A=D$1)*('Raw Data'!$B:$B="Y Angle")*('Raw Data'!$C:$C=$A10), 0))</f>
        <v>#N/A</v>
      </c>
      <c r="E10" t="e" cm="1">
        <f t="array" ref="E10">INDEX('Raw Data'!$D:$D, MATCH(1, ('Raw Data'!$A:$A=E$1)*('Raw Data'!$B:$B="Y Angle")*('Raw Data'!$C:$C=$A10), 0))</f>
        <v>#N/A</v>
      </c>
      <c r="F10" t="e" cm="1">
        <f t="array" ref="F10">INDEX('Raw Data'!$D:$D, MATCH(1, ('Raw Data'!$A:$A=F$1)*('Raw Data'!$B:$B="Y Angle")*('Raw Data'!$C:$C=$A10), 0))</f>
        <v>#N/A</v>
      </c>
      <c r="M10" t="s">
        <v>10</v>
      </c>
      <c r="N10">
        <f>N9-N8</f>
        <v>20</v>
      </c>
      <c r="O10">
        <f>O9-O8</f>
        <v>45.454569999999997</v>
      </c>
    </row>
    <row r="11" spans="1:17" x14ac:dyDescent="0.25">
      <c r="A11">
        <v>-73.636399999999995</v>
      </c>
      <c r="B11" cm="1">
        <f t="array" ref="B11">INDEX('Raw Data'!$D:$D, MATCH(1, ('Raw Data'!$A:$A=B$1)*('Raw Data'!$B:$B="Y Angle")*('Raw Data'!$C:$C=$A11), 0))</f>
        <v>1.6880700000000001E-10</v>
      </c>
      <c r="C11" cm="1">
        <f t="array" ref="C11">INDEX('Raw Data'!$D:$D, MATCH(1, ('Raw Data'!$A:$A=C$1)*('Raw Data'!$B:$B="Y Angle")*('Raw Data'!$C:$C=$A11), 0))</f>
        <v>1.74063E-3</v>
      </c>
      <c r="D11" t="e" cm="1">
        <f t="array" ref="D11">INDEX('Raw Data'!$D:$D, MATCH(1, ('Raw Data'!$A:$A=D$1)*('Raw Data'!$B:$B="Y Angle")*('Raw Data'!$C:$C=$A11), 0))</f>
        <v>#N/A</v>
      </c>
      <c r="E11" t="e" cm="1">
        <f t="array" ref="E11">INDEX('Raw Data'!$D:$D, MATCH(1, ('Raw Data'!$A:$A=E$1)*('Raw Data'!$B:$B="Y Angle")*('Raw Data'!$C:$C=$A11), 0))</f>
        <v>#N/A</v>
      </c>
      <c r="F11" t="e" cm="1">
        <f t="array" ref="F11">INDEX('Raw Data'!$D:$D, MATCH(1, ('Raw Data'!$A:$A=F$1)*('Raw Data'!$B:$B="Y Angle")*('Raw Data'!$C:$C=$A11), 0))</f>
        <v>#N/A</v>
      </c>
    </row>
    <row r="12" spans="1:17" x14ac:dyDescent="0.25">
      <c r="A12">
        <v>-71.818200000000004</v>
      </c>
      <c r="B12" cm="1">
        <f t="array" ref="B12">INDEX('Raw Data'!$D:$D, MATCH(1, ('Raw Data'!$A:$A=B$1)*('Raw Data'!$B:$B="Y Angle")*('Raw Data'!$C:$C=$A12), 0))</f>
        <v>6.3337800000000002E-10</v>
      </c>
      <c r="C12" cm="1">
        <f t="array" ref="C12">INDEX('Raw Data'!$D:$D, MATCH(1, ('Raw Data'!$A:$A=C$1)*('Raw Data'!$B:$B="Y Angle")*('Raw Data'!$C:$C=$A12), 0))</f>
        <v>2.6531200000000001E-3</v>
      </c>
      <c r="D12" t="e" cm="1">
        <f t="array" ref="D12">INDEX('Raw Data'!$D:$D, MATCH(1, ('Raw Data'!$A:$A=D$1)*('Raw Data'!$B:$B="Y Angle")*('Raw Data'!$C:$C=$A12), 0))</f>
        <v>#N/A</v>
      </c>
      <c r="E12" t="e" cm="1">
        <f t="array" ref="E12">INDEX('Raw Data'!$D:$D, MATCH(1, ('Raw Data'!$A:$A=E$1)*('Raw Data'!$B:$B="Y Angle")*('Raw Data'!$C:$C=$A12), 0))</f>
        <v>#N/A</v>
      </c>
      <c r="F12" t="e" cm="1">
        <f t="array" ref="F12">INDEX('Raw Data'!$D:$D, MATCH(1, ('Raw Data'!$A:$A=F$1)*('Raw Data'!$B:$B="Y Angle")*('Raw Data'!$C:$C=$A12), 0))</f>
        <v>#N/A</v>
      </c>
    </row>
    <row r="13" spans="1:17" x14ac:dyDescent="0.25">
      <c r="A13">
        <v>-70</v>
      </c>
      <c r="B13" cm="1">
        <f t="array" ref="B13">INDEX('Raw Data'!$D:$D, MATCH(1, ('Raw Data'!$A:$A=B$1)*('Raw Data'!$B:$B="Y Angle")*('Raw Data'!$C:$C=$A13), 0))</f>
        <v>2.2992199999999998E-9</v>
      </c>
      <c r="C13" cm="1">
        <f t="array" ref="C13">INDEX('Raw Data'!$D:$D, MATCH(1, ('Raw Data'!$A:$A=C$1)*('Raw Data'!$B:$B="Y Angle")*('Raw Data'!$C:$C=$A13), 0))</f>
        <v>4.01067E-3</v>
      </c>
      <c r="D13" t="e" cm="1">
        <f t="array" ref="D13">INDEX('Raw Data'!$D:$D, MATCH(1, ('Raw Data'!$A:$A=D$1)*('Raw Data'!$B:$B="Y Angle")*('Raw Data'!$C:$C=$A13), 0))</f>
        <v>#N/A</v>
      </c>
      <c r="E13" t="e" cm="1">
        <f t="array" ref="E13">INDEX('Raw Data'!$D:$D, MATCH(1, ('Raw Data'!$A:$A=E$1)*('Raw Data'!$B:$B="Y Angle")*('Raw Data'!$C:$C=$A13), 0))</f>
        <v>#N/A</v>
      </c>
      <c r="F13" t="e" cm="1">
        <f t="array" ref="F13">INDEX('Raw Data'!$D:$D, MATCH(1, ('Raw Data'!$A:$A=F$1)*('Raw Data'!$B:$B="Y Angle")*('Raw Data'!$C:$C=$A13), 0))</f>
        <v>#N/A</v>
      </c>
    </row>
    <row r="14" spans="1:17" x14ac:dyDescent="0.25">
      <c r="A14">
        <v>-68.181799999999996</v>
      </c>
      <c r="B14" cm="1">
        <f t="array" ref="B14">INDEX('Raw Data'!$D:$D, MATCH(1, ('Raw Data'!$A:$A=B$1)*('Raw Data'!$B:$B="Y Angle")*('Raw Data'!$C:$C=$A14), 0))</f>
        <v>8.0749500000000001E-9</v>
      </c>
      <c r="C14" cm="1">
        <f t="array" ref="C14">INDEX('Raw Data'!$D:$D, MATCH(1, ('Raw Data'!$A:$A=C$1)*('Raw Data'!$B:$B="Y Angle")*('Raw Data'!$C:$C=$A14), 0))</f>
        <v>6.0129600000000004E-3</v>
      </c>
      <c r="D14" t="e" cm="1">
        <f t="array" ref="D14">INDEX('Raw Data'!$D:$D, MATCH(1, ('Raw Data'!$A:$A=D$1)*('Raw Data'!$B:$B="Y Angle")*('Raw Data'!$C:$C=$A14), 0))</f>
        <v>#N/A</v>
      </c>
      <c r="E14" t="e" cm="1">
        <f t="array" ref="E14">INDEX('Raw Data'!$D:$D, MATCH(1, ('Raw Data'!$A:$A=E$1)*('Raw Data'!$B:$B="Y Angle")*('Raw Data'!$C:$C=$A14), 0))</f>
        <v>#N/A</v>
      </c>
      <c r="F14" t="e" cm="1">
        <f t="array" ref="F14">INDEX('Raw Data'!$D:$D, MATCH(1, ('Raw Data'!$A:$A=F$1)*('Raw Data'!$B:$B="Y Angle")*('Raw Data'!$C:$C=$A14), 0))</f>
        <v>#N/A</v>
      </c>
    </row>
    <row r="15" spans="1:17" x14ac:dyDescent="0.25">
      <c r="A15">
        <v>-66.363600000000005</v>
      </c>
      <c r="B15" cm="1">
        <f t="array" ref="B15">INDEX('Raw Data'!$D:$D, MATCH(1, ('Raw Data'!$A:$A=B$1)*('Raw Data'!$B:$B="Y Angle")*('Raw Data'!$C:$C=$A15), 0))</f>
        <v>2.7437400000000001E-8</v>
      </c>
      <c r="C15" cm="1">
        <f t="array" ref="C15">INDEX('Raw Data'!$D:$D, MATCH(1, ('Raw Data'!$A:$A=C$1)*('Raw Data'!$B:$B="Y Angle")*('Raw Data'!$C:$C=$A15), 0))</f>
        <v>8.9406799999999995E-3</v>
      </c>
      <c r="D15" t="e" cm="1">
        <f t="array" ref="D15">INDEX('Raw Data'!$D:$D, MATCH(1, ('Raw Data'!$A:$A=D$1)*('Raw Data'!$B:$B="Y Angle")*('Raw Data'!$C:$C=$A15), 0))</f>
        <v>#N/A</v>
      </c>
      <c r="E15" t="e" cm="1">
        <f t="array" ref="E15">INDEX('Raw Data'!$D:$D, MATCH(1, ('Raw Data'!$A:$A=E$1)*('Raw Data'!$B:$B="Y Angle")*('Raw Data'!$C:$C=$A15), 0))</f>
        <v>#N/A</v>
      </c>
      <c r="F15" t="e" cm="1">
        <f t="array" ref="F15">INDEX('Raw Data'!$D:$D, MATCH(1, ('Raw Data'!$A:$A=F$1)*('Raw Data'!$B:$B="Y Angle")*('Raw Data'!$C:$C=$A15), 0))</f>
        <v>#N/A</v>
      </c>
    </row>
    <row r="16" spans="1:17" x14ac:dyDescent="0.25">
      <c r="A16">
        <v>-64.545500000000004</v>
      </c>
      <c r="B16" cm="1">
        <f t="array" ref="B16">INDEX('Raw Data'!$D:$D, MATCH(1, ('Raw Data'!$A:$A=B$1)*('Raw Data'!$B:$B="Y Angle")*('Raw Data'!$C:$C=$A16), 0))</f>
        <v>9.0196400000000004E-8</v>
      </c>
      <c r="C16" cm="1">
        <f t="array" ref="C16">INDEX('Raw Data'!$D:$D, MATCH(1, ('Raw Data'!$A:$A=C$1)*('Raw Data'!$B:$B="Y Angle")*('Raw Data'!$C:$C=$A16), 0))</f>
        <v>1.31845E-2</v>
      </c>
      <c r="D16" t="e" cm="1">
        <f t="array" ref="D16">INDEX('Raw Data'!$D:$D, MATCH(1, ('Raw Data'!$A:$A=D$1)*('Raw Data'!$B:$B="Y Angle")*('Raw Data'!$C:$C=$A16), 0))</f>
        <v>#N/A</v>
      </c>
      <c r="E16" t="e" cm="1">
        <f t="array" ref="E16">INDEX('Raw Data'!$D:$D, MATCH(1, ('Raw Data'!$A:$A=E$1)*('Raw Data'!$B:$B="Y Angle")*('Raw Data'!$C:$C=$A16), 0))</f>
        <v>#N/A</v>
      </c>
      <c r="F16" t="e" cm="1">
        <f t="array" ref="F16">INDEX('Raw Data'!$D:$D, MATCH(1, ('Raw Data'!$A:$A=F$1)*('Raw Data'!$B:$B="Y Angle")*('Raw Data'!$C:$C=$A16), 0))</f>
        <v>#N/A</v>
      </c>
    </row>
    <row r="17" spans="1:6" x14ac:dyDescent="0.25">
      <c r="A17">
        <v>-62.7273</v>
      </c>
      <c r="B17" cm="1">
        <f t="array" ref="B17">INDEX('Raw Data'!$D:$D, MATCH(1, ('Raw Data'!$A:$A=B$1)*('Raw Data'!$B:$B="Y Angle")*('Raw Data'!$C:$C=$A17), 0))</f>
        <v>2.8686600000000002E-7</v>
      </c>
      <c r="C17" cm="1">
        <f t="array" ref="C17">INDEX('Raw Data'!$D:$D, MATCH(1, ('Raw Data'!$A:$A=C$1)*('Raw Data'!$B:$B="Y Angle")*('Raw Data'!$C:$C=$A17), 0))</f>
        <v>1.92827E-2</v>
      </c>
      <c r="D17" t="e" cm="1">
        <f t="array" ref="D17">INDEX('Raw Data'!$D:$D, MATCH(1, ('Raw Data'!$A:$A=D$1)*('Raw Data'!$B:$B="Y Angle")*('Raw Data'!$C:$C=$A17), 0))</f>
        <v>#N/A</v>
      </c>
      <c r="E17" t="e" cm="1">
        <f t="array" ref="E17">INDEX('Raw Data'!$D:$D, MATCH(1, ('Raw Data'!$A:$A=E$1)*('Raw Data'!$B:$B="Y Angle")*('Raw Data'!$C:$C=$A17), 0))</f>
        <v>#N/A</v>
      </c>
      <c r="F17" t="e" cm="1">
        <f t="array" ref="F17">INDEX('Raw Data'!$D:$D, MATCH(1, ('Raw Data'!$A:$A=F$1)*('Raw Data'!$B:$B="Y Angle")*('Raw Data'!$C:$C=$A17), 0))</f>
        <v>#N/A</v>
      </c>
    </row>
    <row r="18" spans="1:6" x14ac:dyDescent="0.25">
      <c r="A18">
        <v>-60.909100000000002</v>
      </c>
      <c r="B18" cm="1">
        <f t="array" ref="B18">INDEX('Raw Data'!$D:$D, MATCH(1, ('Raw Data'!$A:$A=B$1)*('Raw Data'!$B:$B="Y Angle")*('Raw Data'!$C:$C=$A18), 0))</f>
        <v>8.8269699999999995E-7</v>
      </c>
      <c r="C18" cm="1">
        <f t="array" ref="C18">INDEX('Raw Data'!$D:$D, MATCH(1, ('Raw Data'!$A:$A=C$1)*('Raw Data'!$B:$B="Y Angle")*('Raw Data'!$C:$C=$A18), 0))</f>
        <v>2.7969299999999999E-2</v>
      </c>
      <c r="D18" t="e" cm="1">
        <f t="array" ref="D18">INDEX('Raw Data'!$D:$D, MATCH(1, ('Raw Data'!$A:$A=D$1)*('Raw Data'!$B:$B="Y Angle")*('Raw Data'!$C:$C=$A18), 0))</f>
        <v>#N/A</v>
      </c>
      <c r="E18" t="e" cm="1">
        <f t="array" ref="E18">INDEX('Raw Data'!$D:$D, MATCH(1, ('Raw Data'!$A:$A=E$1)*('Raw Data'!$B:$B="Y Angle")*('Raw Data'!$C:$C=$A18), 0))</f>
        <v>#N/A</v>
      </c>
      <c r="F18" t="e" cm="1">
        <f t="array" ref="F18">INDEX('Raw Data'!$D:$D, MATCH(1, ('Raw Data'!$A:$A=F$1)*('Raw Data'!$B:$B="Y Angle")*('Raw Data'!$C:$C=$A18), 0))</f>
        <v>#N/A</v>
      </c>
    </row>
    <row r="19" spans="1:6" x14ac:dyDescent="0.25">
      <c r="A19">
        <v>-59.090899999999998</v>
      </c>
      <c r="B19" cm="1">
        <f t="array" ref="B19">INDEX('Raw Data'!$D:$D, MATCH(1, ('Raw Data'!$A:$A=B$1)*('Raw Data'!$B:$B="Y Angle")*('Raw Data'!$C:$C=$A19), 0))</f>
        <v>2.6277700000000001E-6</v>
      </c>
      <c r="C19" cm="1">
        <f t="array" ref="C19">INDEX('Raw Data'!$D:$D, MATCH(1, ('Raw Data'!$A:$A=C$1)*('Raw Data'!$B:$B="Y Angle")*('Raw Data'!$C:$C=$A19), 0))</f>
        <v>4.0235300000000002E-2</v>
      </c>
      <c r="D19" t="e" cm="1">
        <f t="array" ref="D19">INDEX('Raw Data'!$D:$D, MATCH(1, ('Raw Data'!$A:$A=D$1)*('Raw Data'!$B:$B="Y Angle")*('Raw Data'!$C:$C=$A19), 0))</f>
        <v>#N/A</v>
      </c>
      <c r="E19" t="e" cm="1">
        <f t="array" ref="E19">INDEX('Raw Data'!$D:$D, MATCH(1, ('Raw Data'!$A:$A=E$1)*('Raw Data'!$B:$B="Y Angle")*('Raw Data'!$C:$C=$A19), 0))</f>
        <v>#N/A</v>
      </c>
      <c r="F19" t="e" cm="1">
        <f t="array" ref="F19">INDEX('Raw Data'!$D:$D, MATCH(1, ('Raw Data'!$A:$A=F$1)*('Raw Data'!$B:$B="Y Angle")*('Raw Data'!$C:$C=$A19), 0))</f>
        <v>#N/A</v>
      </c>
    </row>
    <row r="20" spans="1:6" x14ac:dyDescent="0.25">
      <c r="A20">
        <v>-57.2727</v>
      </c>
      <c r="B20" cm="1">
        <f t="array" ref="B20">INDEX('Raw Data'!$D:$D, MATCH(1, ('Raw Data'!$A:$A=B$1)*('Raw Data'!$B:$B="Y Angle")*('Raw Data'!$C:$C=$A20), 0))</f>
        <v>7.5684399999999997E-6</v>
      </c>
      <c r="C20" cm="1">
        <f t="array" ref="C20">INDEX('Raw Data'!$D:$D, MATCH(1, ('Raw Data'!$A:$A=C$1)*('Raw Data'!$B:$B="Y Angle")*('Raw Data'!$C:$C=$A20), 0))</f>
        <v>5.74041E-2</v>
      </c>
      <c r="D20" t="e" cm="1">
        <f t="array" ref="D20">INDEX('Raw Data'!$D:$D, MATCH(1, ('Raw Data'!$A:$A=D$1)*('Raw Data'!$B:$B="Y Angle")*('Raw Data'!$C:$C=$A20), 0))</f>
        <v>#N/A</v>
      </c>
      <c r="E20" t="e" cm="1">
        <f t="array" ref="E20">INDEX('Raw Data'!$D:$D, MATCH(1, ('Raw Data'!$A:$A=E$1)*('Raw Data'!$B:$B="Y Angle")*('Raw Data'!$C:$C=$A20), 0))</f>
        <v>#N/A</v>
      </c>
      <c r="F20" t="e" cm="1">
        <f t="array" ref="F20">INDEX('Raw Data'!$D:$D, MATCH(1, ('Raw Data'!$A:$A=F$1)*('Raw Data'!$B:$B="Y Angle")*('Raw Data'!$C:$C=$A20), 0))</f>
        <v>#N/A</v>
      </c>
    </row>
    <row r="21" spans="1:6" x14ac:dyDescent="0.25">
      <c r="A21">
        <v>-55.454500000000003</v>
      </c>
      <c r="B21" cm="1">
        <f t="array" ref="B21">INDEX('Raw Data'!$D:$D, MATCH(1, ('Raw Data'!$A:$A=B$1)*('Raw Data'!$B:$B="Y Angle")*('Raw Data'!$C:$C=$A21), 0))</f>
        <v>2.1089599999999999E-5</v>
      </c>
      <c r="C21" cm="1">
        <f t="array" ref="C21">INDEX('Raw Data'!$D:$D, MATCH(1, ('Raw Data'!$A:$A=C$1)*('Raw Data'!$B:$B="Y Angle")*('Raw Data'!$C:$C=$A21), 0))</f>
        <v>8.1225000000000006E-2</v>
      </c>
      <c r="D21" t="e" cm="1">
        <f t="array" ref="D21">INDEX('Raw Data'!$D:$D, MATCH(1, ('Raw Data'!$A:$A=D$1)*('Raw Data'!$B:$B="Y Angle")*('Raw Data'!$C:$C=$A21), 0))</f>
        <v>#N/A</v>
      </c>
      <c r="E21" t="e" cm="1">
        <f t="array" ref="E21">INDEX('Raw Data'!$D:$D, MATCH(1, ('Raw Data'!$A:$A=E$1)*('Raw Data'!$B:$B="Y Angle")*('Raw Data'!$C:$C=$A21), 0))</f>
        <v>#N/A</v>
      </c>
      <c r="F21" t="e" cm="1">
        <f t="array" ref="F21">INDEX('Raw Data'!$D:$D, MATCH(1, ('Raw Data'!$A:$A=F$1)*('Raw Data'!$B:$B="Y Angle")*('Raw Data'!$C:$C=$A21), 0))</f>
        <v>#N/A</v>
      </c>
    </row>
    <row r="22" spans="1:6" x14ac:dyDescent="0.25">
      <c r="A22">
        <v>-53.636400000000002</v>
      </c>
      <c r="B22" cm="1">
        <f t="array" ref="B22">INDEX('Raw Data'!$D:$D, MATCH(1, ('Raw Data'!$A:$A=B$1)*('Raw Data'!$B:$B="Y Angle")*('Raw Data'!$C:$C=$A22), 0))</f>
        <v>5.6855599999999998E-5</v>
      </c>
      <c r="C22" cm="1">
        <f t="array" ref="C22">INDEX('Raw Data'!$D:$D, MATCH(1, ('Raw Data'!$A:$A=C$1)*('Raw Data'!$B:$B="Y Angle")*('Raw Data'!$C:$C=$A22), 0))</f>
        <v>0.113985</v>
      </c>
      <c r="D22" t="e" cm="1">
        <f t="array" ref="D22">INDEX('Raw Data'!$D:$D, MATCH(1, ('Raw Data'!$A:$A=D$1)*('Raw Data'!$B:$B="Y Angle")*('Raw Data'!$C:$C=$A22), 0))</f>
        <v>#N/A</v>
      </c>
      <c r="E22" t="e" cm="1">
        <f t="array" ref="E22">INDEX('Raw Data'!$D:$D, MATCH(1, ('Raw Data'!$A:$A=E$1)*('Raw Data'!$B:$B="Y Angle")*('Raw Data'!$C:$C=$A22), 0))</f>
        <v>#N/A</v>
      </c>
      <c r="F22" t="e" cm="1">
        <f t="array" ref="F22">INDEX('Raw Data'!$D:$D, MATCH(1, ('Raw Data'!$A:$A=F$1)*('Raw Data'!$B:$B="Y Angle")*('Raw Data'!$C:$C=$A22), 0))</f>
        <v>#N/A</v>
      </c>
    </row>
    <row r="23" spans="1:6" x14ac:dyDescent="0.25">
      <c r="A23">
        <v>-51.818199999999997</v>
      </c>
      <c r="B23" cm="1">
        <f t="array" ref="B23">INDEX('Raw Data'!$D:$D, MATCH(1, ('Raw Data'!$A:$A=B$1)*('Raw Data'!$B:$B="Y Angle")*('Raw Data'!$C:$C=$A23), 0))</f>
        <v>1.48293E-4</v>
      </c>
      <c r="C23" cm="1">
        <f t="array" ref="C23">INDEX('Raw Data'!$D:$D, MATCH(1, ('Raw Data'!$A:$A=C$1)*('Raw Data'!$B:$B="Y Angle")*('Raw Data'!$C:$C=$A23), 0))</f>
        <v>0.158641</v>
      </c>
      <c r="D23" t="e" cm="1">
        <f t="array" ref="D23">INDEX('Raw Data'!$D:$D, MATCH(1, ('Raw Data'!$A:$A=D$1)*('Raw Data'!$B:$B="Y Angle")*('Raw Data'!$C:$C=$A23), 0))</f>
        <v>#N/A</v>
      </c>
      <c r="E23" t="e" cm="1">
        <f t="array" ref="E23">INDEX('Raw Data'!$D:$D, MATCH(1, ('Raw Data'!$A:$A=E$1)*('Raw Data'!$B:$B="Y Angle")*('Raw Data'!$C:$C=$A23), 0))</f>
        <v>#N/A</v>
      </c>
      <c r="F23" t="e" cm="1">
        <f t="array" ref="F23">INDEX('Raw Data'!$D:$D, MATCH(1, ('Raw Data'!$A:$A=F$1)*('Raw Data'!$B:$B="Y Angle")*('Raw Data'!$C:$C=$A23), 0))</f>
        <v>#N/A</v>
      </c>
    </row>
    <row r="24" spans="1:6" x14ac:dyDescent="0.25">
      <c r="A24">
        <v>-50</v>
      </c>
      <c r="B24" cm="1">
        <f t="array" ref="B24">INDEX('Raw Data'!$D:$D, MATCH(1, ('Raw Data'!$A:$A=B$1)*('Raw Data'!$B:$B="Y Angle")*('Raw Data'!$C:$C=$A24), 0))</f>
        <v>3.7420800000000001E-4</v>
      </c>
      <c r="C24" cm="1">
        <f t="array" ref="C24">INDEX('Raw Data'!$D:$D, MATCH(1, ('Raw Data'!$A:$A=C$1)*('Raw Data'!$B:$B="Y Angle")*('Raw Data'!$C:$C=$A24), 0))</f>
        <v>0.218975</v>
      </c>
      <c r="D24" t="e" cm="1">
        <f t="array" ref="D24">INDEX('Raw Data'!$D:$D, MATCH(1, ('Raw Data'!$A:$A=D$1)*('Raw Data'!$B:$B="Y Angle")*('Raw Data'!$C:$C=$A24), 0))</f>
        <v>#N/A</v>
      </c>
      <c r="E24" t="e" cm="1">
        <f t="array" ref="E24">INDEX('Raw Data'!$D:$D, MATCH(1, ('Raw Data'!$A:$A=E$1)*('Raw Data'!$B:$B="Y Angle")*('Raw Data'!$C:$C=$A24), 0))</f>
        <v>#N/A</v>
      </c>
      <c r="F24" t="e" cm="1">
        <f t="array" ref="F24">INDEX('Raw Data'!$D:$D, MATCH(1, ('Raw Data'!$A:$A=F$1)*('Raw Data'!$B:$B="Y Angle")*('Raw Data'!$C:$C=$A24), 0))</f>
        <v>#N/A</v>
      </c>
    </row>
    <row r="25" spans="1:6" x14ac:dyDescent="0.25">
      <c r="A25">
        <v>-48.181800000000003</v>
      </c>
      <c r="B25" cm="1">
        <f t="array" ref="B25">INDEX('Raw Data'!$D:$D, MATCH(1, ('Raw Data'!$A:$A=B$1)*('Raw Data'!$B:$B="Y Angle")*('Raw Data'!$C:$C=$A25), 0))</f>
        <v>9.1358400000000005E-4</v>
      </c>
      <c r="C25" cm="1">
        <f t="array" ref="C25">INDEX('Raw Data'!$D:$D, MATCH(1, ('Raw Data'!$A:$A=C$1)*('Raw Data'!$B:$B="Y Angle")*('Raw Data'!$C:$C=$A25), 0))</f>
        <v>0.29976799999999998</v>
      </c>
      <c r="D25" t="e" cm="1">
        <f t="array" ref="D25">INDEX('Raw Data'!$D:$D, MATCH(1, ('Raw Data'!$A:$A=D$1)*('Raw Data'!$B:$B="Y Angle")*('Raw Data'!$C:$C=$A25), 0))</f>
        <v>#N/A</v>
      </c>
      <c r="E25" t="e" cm="1">
        <f t="array" ref="E25">INDEX('Raw Data'!$D:$D, MATCH(1, ('Raw Data'!$A:$A=E$1)*('Raw Data'!$B:$B="Y Angle")*('Raw Data'!$C:$C=$A25), 0))</f>
        <v>#N/A</v>
      </c>
      <c r="F25" t="e" cm="1">
        <f t="array" ref="F25">INDEX('Raw Data'!$D:$D, MATCH(1, ('Raw Data'!$A:$A=F$1)*('Raw Data'!$B:$B="Y Angle")*('Raw Data'!$C:$C=$A25), 0))</f>
        <v>#N/A</v>
      </c>
    </row>
    <row r="26" spans="1:6" x14ac:dyDescent="0.25">
      <c r="A26">
        <v>-46.363599999999998</v>
      </c>
      <c r="B26" cm="1">
        <f t="array" ref="B26">INDEX('Raw Data'!$D:$D, MATCH(1, ('Raw Data'!$A:$A=B$1)*('Raw Data'!$B:$B="Y Angle")*('Raw Data'!$C:$C=$A26), 0))</f>
        <v>2.1578700000000001E-3</v>
      </c>
      <c r="C26" cm="1">
        <f t="array" ref="C26">INDEX('Raw Data'!$D:$D, MATCH(1, ('Raw Data'!$A:$A=C$1)*('Raw Data'!$B:$B="Y Angle")*('Raw Data'!$C:$C=$A26), 0))</f>
        <v>0.40699200000000002</v>
      </c>
      <c r="D26" t="e" cm="1">
        <f t="array" ref="D26">INDEX('Raw Data'!$D:$D, MATCH(1, ('Raw Data'!$A:$A=D$1)*('Raw Data'!$B:$B="Y Angle")*('Raw Data'!$C:$C=$A26), 0))</f>
        <v>#N/A</v>
      </c>
      <c r="E26" t="e" cm="1">
        <f t="array" ref="E26">INDEX('Raw Data'!$D:$D, MATCH(1, ('Raw Data'!$A:$A=E$1)*('Raw Data'!$B:$B="Y Angle")*('Raw Data'!$C:$C=$A26), 0))</f>
        <v>#N/A</v>
      </c>
      <c r="F26" t="e" cm="1">
        <f t="array" ref="F26">INDEX('Raw Data'!$D:$D, MATCH(1, ('Raw Data'!$A:$A=F$1)*('Raw Data'!$B:$B="Y Angle")*('Raw Data'!$C:$C=$A26), 0))</f>
        <v>#N/A</v>
      </c>
    </row>
    <row r="27" spans="1:6" x14ac:dyDescent="0.25">
      <c r="A27">
        <v>-44.545499999999997</v>
      </c>
      <c r="B27" cm="1">
        <f t="array" ref="B27">INDEX('Raw Data'!$D:$D, MATCH(1, ('Raw Data'!$A:$A=B$1)*('Raw Data'!$B:$B="Y Angle")*('Raw Data'!$C:$C=$A27), 0))</f>
        <v>4.9311399999999997E-3</v>
      </c>
      <c r="C27" cm="1">
        <f t="array" ref="C27">INDEX('Raw Data'!$D:$D, MATCH(1, ('Raw Data'!$A:$A=C$1)*('Raw Data'!$B:$B="Y Angle")*('Raw Data'!$C:$C=$A27), 0))</f>
        <v>0.54802099999999998</v>
      </c>
      <c r="D27" t="e" cm="1">
        <f t="array" ref="D27">INDEX('Raw Data'!$D:$D, MATCH(1, ('Raw Data'!$A:$A=D$1)*('Raw Data'!$B:$B="Y Angle")*('Raw Data'!$C:$C=$A27), 0))</f>
        <v>#N/A</v>
      </c>
      <c r="E27" t="e" cm="1">
        <f t="array" ref="E27">INDEX('Raw Data'!$D:$D, MATCH(1, ('Raw Data'!$A:$A=E$1)*('Raw Data'!$B:$B="Y Angle")*('Raw Data'!$C:$C=$A27), 0))</f>
        <v>#N/A</v>
      </c>
      <c r="F27" t="e" cm="1">
        <f t="array" ref="F27">INDEX('Raw Data'!$D:$D, MATCH(1, ('Raw Data'!$A:$A=F$1)*('Raw Data'!$B:$B="Y Angle")*('Raw Data'!$C:$C=$A27), 0))</f>
        <v>#N/A</v>
      </c>
    </row>
    <row r="28" spans="1:6" x14ac:dyDescent="0.25">
      <c r="A28">
        <v>-42.7273</v>
      </c>
      <c r="B28" cm="1">
        <f t="array" ref="B28">INDEX('Raw Data'!$D:$D, MATCH(1, ('Raw Data'!$A:$A=B$1)*('Raw Data'!$B:$B="Y Angle")*('Raw Data'!$C:$C=$A28), 0))</f>
        <v>1.09021E-2</v>
      </c>
      <c r="C28" cm="1">
        <f t="array" ref="C28">INDEX('Raw Data'!$D:$D, MATCH(1, ('Raw Data'!$A:$A=C$1)*('Raw Data'!$B:$B="Y Angle")*('Raw Data'!$C:$C=$A28), 0))</f>
        <v>0.731846</v>
      </c>
      <c r="D28" t="e" cm="1">
        <f t="array" ref="D28">INDEX('Raw Data'!$D:$D, MATCH(1, ('Raw Data'!$A:$A=D$1)*('Raw Data'!$B:$B="Y Angle")*('Raw Data'!$C:$C=$A28), 0))</f>
        <v>#N/A</v>
      </c>
      <c r="E28" t="e" cm="1">
        <f t="array" ref="E28">INDEX('Raw Data'!$D:$D, MATCH(1, ('Raw Data'!$A:$A=E$1)*('Raw Data'!$B:$B="Y Angle")*('Raw Data'!$C:$C=$A28), 0))</f>
        <v>#N/A</v>
      </c>
      <c r="F28" t="e" cm="1">
        <f t="array" ref="F28">INDEX('Raw Data'!$D:$D, MATCH(1, ('Raw Data'!$A:$A=F$1)*('Raw Data'!$B:$B="Y Angle")*('Raw Data'!$C:$C=$A28), 0))</f>
        <v>#N/A</v>
      </c>
    </row>
    <row r="29" spans="1:6" x14ac:dyDescent="0.25">
      <c r="A29">
        <v>-40.909100000000002</v>
      </c>
      <c r="B29" cm="1">
        <f t="array" ref="B29">INDEX('Raw Data'!$D:$D, MATCH(1, ('Raw Data'!$A:$A=B$1)*('Raw Data'!$B:$B="Y Angle")*('Raw Data'!$C:$C=$A29), 0))</f>
        <v>2.33195E-2</v>
      </c>
      <c r="C29" cm="1">
        <f t="array" ref="C29">INDEX('Raw Data'!$D:$D, MATCH(1, ('Raw Data'!$A:$A=C$1)*('Raw Data'!$B:$B="Y Angle")*('Raw Data'!$C:$C=$A29), 0))</f>
        <v>0.96928800000000004</v>
      </c>
      <c r="D29" t="e" cm="1">
        <f t="array" ref="D29">INDEX('Raw Data'!$D:$D, MATCH(1, ('Raw Data'!$A:$A=D$1)*('Raw Data'!$B:$B="Y Angle")*('Raw Data'!$C:$C=$A29), 0))</f>
        <v>#N/A</v>
      </c>
      <c r="E29" t="e" cm="1">
        <f t="array" ref="E29">INDEX('Raw Data'!$D:$D, MATCH(1, ('Raw Data'!$A:$A=E$1)*('Raw Data'!$B:$B="Y Angle")*('Raw Data'!$C:$C=$A29), 0))</f>
        <v>#N/A</v>
      </c>
      <c r="F29" t="e" cm="1">
        <f t="array" ref="F29">INDEX('Raw Data'!$D:$D, MATCH(1, ('Raw Data'!$A:$A=F$1)*('Raw Data'!$B:$B="Y Angle")*('Raw Data'!$C:$C=$A29), 0))</f>
        <v>#N/A</v>
      </c>
    </row>
    <row r="30" spans="1:6" x14ac:dyDescent="0.25">
      <c r="A30">
        <v>-39.090899999999998</v>
      </c>
      <c r="B30" cm="1">
        <f t="array" ref="B30">INDEX('Raw Data'!$D:$D, MATCH(1, ('Raw Data'!$A:$A=B$1)*('Raw Data'!$B:$B="Y Angle")*('Raw Data'!$C:$C=$A30), 0))</f>
        <v>4.8258000000000002E-2</v>
      </c>
      <c r="C30" cm="1">
        <f t="array" ref="C30">INDEX('Raw Data'!$D:$D, MATCH(1, ('Raw Data'!$A:$A=C$1)*('Raw Data'!$B:$B="Y Angle")*('Raw Data'!$C:$C=$A30), 0))</f>
        <v>1.2732000000000001</v>
      </c>
      <c r="D30" t="e" cm="1">
        <f t="array" ref="D30">INDEX('Raw Data'!$D:$D, MATCH(1, ('Raw Data'!$A:$A=D$1)*('Raw Data'!$B:$B="Y Angle")*('Raw Data'!$C:$C=$A30), 0))</f>
        <v>#N/A</v>
      </c>
      <c r="E30" t="e" cm="1">
        <f t="array" ref="E30">INDEX('Raw Data'!$D:$D, MATCH(1, ('Raw Data'!$A:$A=E$1)*('Raw Data'!$B:$B="Y Angle")*('Raw Data'!$C:$C=$A30), 0))</f>
        <v>#N/A</v>
      </c>
      <c r="F30" t="e" cm="1">
        <f t="array" ref="F30">INDEX('Raw Data'!$D:$D, MATCH(1, ('Raw Data'!$A:$A=F$1)*('Raw Data'!$B:$B="Y Angle")*('Raw Data'!$C:$C=$A30), 0))</f>
        <v>#N/A</v>
      </c>
    </row>
    <row r="31" spans="1:6" x14ac:dyDescent="0.25">
      <c r="A31">
        <v>-37.2727</v>
      </c>
      <c r="B31" cm="1">
        <f t="array" ref="B31">INDEX('Raw Data'!$D:$D, MATCH(1, ('Raw Data'!$A:$A=B$1)*('Raw Data'!$B:$B="Y Angle")*('Raw Data'!$C:$C=$A31), 0))</f>
        <v>9.6619099999999999E-2</v>
      </c>
      <c r="C31" cm="1">
        <f t="array" ref="C31">INDEX('Raw Data'!$D:$D, MATCH(1, ('Raw Data'!$A:$A=C$1)*('Raw Data'!$B:$B="Y Angle")*('Raw Data'!$C:$C=$A31), 0))</f>
        <v>1.6586399999999999</v>
      </c>
      <c r="D31" t="e" cm="1">
        <f t="array" ref="D31">INDEX('Raw Data'!$D:$D, MATCH(1, ('Raw Data'!$A:$A=D$1)*('Raw Data'!$B:$B="Y Angle")*('Raw Data'!$C:$C=$A31), 0))</f>
        <v>#N/A</v>
      </c>
      <c r="E31" t="e" cm="1">
        <f t="array" ref="E31">INDEX('Raw Data'!$D:$D, MATCH(1, ('Raw Data'!$A:$A=E$1)*('Raw Data'!$B:$B="Y Angle")*('Raw Data'!$C:$C=$A31), 0))</f>
        <v>#N/A</v>
      </c>
      <c r="F31" t="e" cm="1">
        <f t="array" ref="F31">INDEX('Raw Data'!$D:$D, MATCH(1, ('Raw Data'!$A:$A=F$1)*('Raw Data'!$B:$B="Y Angle")*('Raw Data'!$C:$C=$A31), 0))</f>
        <v>#N/A</v>
      </c>
    </row>
    <row r="32" spans="1:6" x14ac:dyDescent="0.25">
      <c r="A32">
        <v>-35.454500000000003</v>
      </c>
      <c r="B32" cm="1">
        <f t="array" ref="B32">INDEX('Raw Data'!$D:$D, MATCH(1, ('Raw Data'!$A:$A=B$1)*('Raw Data'!$B:$B="Y Angle")*('Raw Data'!$C:$C=$A32), 0))</f>
        <v>0.18715399999999999</v>
      </c>
      <c r="C32" cm="1">
        <f t="array" ref="C32">INDEX('Raw Data'!$D:$D, MATCH(1, ('Raw Data'!$A:$A=C$1)*('Raw Data'!$B:$B="Y Angle")*('Raw Data'!$C:$C=$A32), 0))</f>
        <v>2.14297</v>
      </c>
      <c r="D32" t="e" cm="1">
        <f t="array" ref="D32">INDEX('Raw Data'!$D:$D, MATCH(1, ('Raw Data'!$A:$A=D$1)*('Raw Data'!$B:$B="Y Angle")*('Raw Data'!$C:$C=$A32), 0))</f>
        <v>#N/A</v>
      </c>
      <c r="E32" t="e" cm="1">
        <f t="array" ref="E32">INDEX('Raw Data'!$D:$D, MATCH(1, ('Raw Data'!$A:$A=E$1)*('Raw Data'!$B:$B="Y Angle")*('Raw Data'!$C:$C=$A32), 0))</f>
        <v>#N/A</v>
      </c>
      <c r="F32" t="e" cm="1">
        <f t="array" ref="F32">INDEX('Raw Data'!$D:$D, MATCH(1, ('Raw Data'!$A:$A=F$1)*('Raw Data'!$B:$B="Y Angle")*('Raw Data'!$C:$C=$A32), 0))</f>
        <v>#N/A</v>
      </c>
    </row>
    <row r="33" spans="1:6" x14ac:dyDescent="0.25">
      <c r="A33">
        <v>-33.636400000000002</v>
      </c>
      <c r="B33" cm="1">
        <f t="array" ref="B33">INDEX('Raw Data'!$D:$D, MATCH(1, ('Raw Data'!$A:$A=B$1)*('Raw Data'!$B:$B="Y Angle")*('Raw Data'!$C:$C=$A33), 0))</f>
        <v>0.35073599999999999</v>
      </c>
      <c r="C33" cm="1">
        <f t="array" ref="C33">INDEX('Raw Data'!$D:$D, MATCH(1, ('Raw Data'!$A:$A=C$1)*('Raw Data'!$B:$B="Y Angle")*('Raw Data'!$C:$C=$A33), 0))</f>
        <v>2.7459500000000001</v>
      </c>
      <c r="D33" t="e" cm="1">
        <f t="array" ref="D33">INDEX('Raw Data'!$D:$D, MATCH(1, ('Raw Data'!$A:$A=D$1)*('Raw Data'!$B:$B="Y Angle")*('Raw Data'!$C:$C=$A33), 0))</f>
        <v>#N/A</v>
      </c>
      <c r="E33" t="e" cm="1">
        <f t="array" ref="E33">INDEX('Raw Data'!$D:$D, MATCH(1, ('Raw Data'!$A:$A=E$1)*('Raw Data'!$B:$B="Y Angle")*('Raw Data'!$C:$C=$A33), 0))</f>
        <v>#N/A</v>
      </c>
      <c r="F33" t="e" cm="1">
        <f t="array" ref="F33">INDEX('Raw Data'!$D:$D, MATCH(1, ('Raw Data'!$A:$A=F$1)*('Raw Data'!$B:$B="Y Angle")*('Raw Data'!$C:$C=$A33), 0))</f>
        <v>#N/A</v>
      </c>
    </row>
    <row r="34" spans="1:6" x14ac:dyDescent="0.25">
      <c r="A34">
        <v>-31.818200000000001</v>
      </c>
      <c r="B34" cm="1">
        <f t="array" ref="B34">INDEX('Raw Data'!$D:$D, MATCH(1, ('Raw Data'!$A:$A=B$1)*('Raw Data'!$B:$B="Y Angle")*('Raw Data'!$C:$C=$A34), 0))</f>
        <v>0.63592099999999996</v>
      </c>
      <c r="C34" cm="1">
        <f t="array" ref="C34">INDEX('Raw Data'!$D:$D, MATCH(1, ('Raw Data'!$A:$A=C$1)*('Raw Data'!$B:$B="Y Angle")*('Raw Data'!$C:$C=$A34), 0))</f>
        <v>3.4896400000000001</v>
      </c>
      <c r="D34" t="e" cm="1">
        <f t="array" ref="D34">INDEX('Raw Data'!$D:$D, MATCH(1, ('Raw Data'!$A:$A=D$1)*('Raw Data'!$B:$B="Y Angle")*('Raw Data'!$C:$C=$A34), 0))</f>
        <v>#N/A</v>
      </c>
      <c r="E34" t="e" cm="1">
        <f t="array" ref="E34">INDEX('Raw Data'!$D:$D, MATCH(1, ('Raw Data'!$A:$A=E$1)*('Raw Data'!$B:$B="Y Angle")*('Raw Data'!$C:$C=$A34), 0))</f>
        <v>#N/A</v>
      </c>
      <c r="F34" t="e" cm="1">
        <f t="array" ref="F34">INDEX('Raw Data'!$D:$D, MATCH(1, ('Raw Data'!$A:$A=F$1)*('Raw Data'!$B:$B="Y Angle")*('Raw Data'!$C:$C=$A34), 0))</f>
        <v>#N/A</v>
      </c>
    </row>
    <row r="35" spans="1:6" x14ac:dyDescent="0.25">
      <c r="A35">
        <v>-30</v>
      </c>
      <c r="B35" cm="1">
        <f t="array" ref="B35">INDEX('Raw Data'!$D:$D, MATCH(1, ('Raw Data'!$A:$A=B$1)*('Raw Data'!$B:$B="Y Angle")*('Raw Data'!$C:$C=$A35), 0))</f>
        <v>1.1154999999999999</v>
      </c>
      <c r="C35" cm="1">
        <f t="array" ref="C35">INDEX('Raw Data'!$D:$D, MATCH(1, ('Raw Data'!$A:$A=C$1)*('Raw Data'!$B:$B="Y Angle")*('Raw Data'!$C:$C=$A35), 0))</f>
        <v>4.3982299999999999</v>
      </c>
      <c r="D35" t="e" cm="1">
        <f t="array" ref="D35">INDEX('Raw Data'!$D:$D, MATCH(1, ('Raw Data'!$A:$A=D$1)*('Raw Data'!$B:$B="Y Angle")*('Raw Data'!$C:$C=$A35), 0))</f>
        <v>#N/A</v>
      </c>
      <c r="E35" t="e" cm="1">
        <f t="array" ref="E35">INDEX('Raw Data'!$D:$D, MATCH(1, ('Raw Data'!$A:$A=E$1)*('Raw Data'!$B:$B="Y Angle")*('Raw Data'!$C:$C=$A35), 0))</f>
        <v>#N/A</v>
      </c>
      <c r="F35" t="e" cm="1">
        <f t="array" ref="F35">INDEX('Raw Data'!$D:$D, MATCH(1, ('Raw Data'!$A:$A=F$1)*('Raw Data'!$B:$B="Y Angle")*('Raw Data'!$C:$C=$A35), 0))</f>
        <v>#N/A</v>
      </c>
    </row>
    <row r="36" spans="1:6" x14ac:dyDescent="0.25">
      <c r="A36">
        <v>-28.181799999999999</v>
      </c>
      <c r="B36" cm="1">
        <f t="array" ref="B36">INDEX('Raw Data'!$D:$D, MATCH(1, ('Raw Data'!$A:$A=B$1)*('Raw Data'!$B:$B="Y Angle")*('Raw Data'!$C:$C=$A36), 0))</f>
        <v>1.8931199999999999</v>
      </c>
      <c r="C36" cm="1">
        <f t="array" ref="C36">INDEX('Raw Data'!$D:$D, MATCH(1, ('Raw Data'!$A:$A=C$1)*('Raw Data'!$B:$B="Y Angle")*('Raw Data'!$C:$C=$A36), 0))</f>
        <v>5.4977799999999997</v>
      </c>
      <c r="D36" t="e" cm="1">
        <f t="array" ref="D36">INDEX('Raw Data'!$D:$D, MATCH(1, ('Raw Data'!$A:$A=D$1)*('Raw Data'!$B:$B="Y Angle")*('Raw Data'!$C:$C=$A36), 0))</f>
        <v>#N/A</v>
      </c>
      <c r="E36" t="e" cm="1">
        <f t="array" ref="E36">INDEX('Raw Data'!$D:$D, MATCH(1, ('Raw Data'!$A:$A=E$1)*('Raw Data'!$B:$B="Y Angle")*('Raw Data'!$C:$C=$A36), 0))</f>
        <v>#N/A</v>
      </c>
      <c r="F36" t="e" cm="1">
        <f t="array" ref="F36">INDEX('Raw Data'!$D:$D, MATCH(1, ('Raw Data'!$A:$A=F$1)*('Raw Data'!$B:$B="Y Angle")*('Raw Data'!$C:$C=$A36), 0))</f>
        <v>#N/A</v>
      </c>
    </row>
    <row r="37" spans="1:6" x14ac:dyDescent="0.25">
      <c r="A37">
        <v>-26.363600000000002</v>
      </c>
      <c r="B37" cm="1">
        <f t="array" ref="B37">INDEX('Raw Data'!$D:$D, MATCH(1, ('Raw Data'!$A:$A=B$1)*('Raw Data'!$B:$B="Y Angle")*('Raw Data'!$C:$C=$A37), 0))</f>
        <v>3.1083599999999998</v>
      </c>
      <c r="C37" cm="1">
        <f t="array" ref="C37">INDEX('Raw Data'!$D:$D, MATCH(1, ('Raw Data'!$A:$A=C$1)*('Raw Data'!$B:$B="Y Angle")*('Raw Data'!$C:$C=$A37), 0))</f>
        <v>6.8156400000000001</v>
      </c>
      <c r="D37" t="e" cm="1">
        <f t="array" ref="D37">INDEX('Raw Data'!$D:$D, MATCH(1, ('Raw Data'!$A:$A=D$1)*('Raw Data'!$B:$B="Y Angle")*('Raw Data'!$C:$C=$A37), 0))</f>
        <v>#N/A</v>
      </c>
      <c r="E37" t="e" cm="1">
        <f t="array" ref="E37">INDEX('Raw Data'!$D:$D, MATCH(1, ('Raw Data'!$A:$A=E$1)*('Raw Data'!$B:$B="Y Angle")*('Raw Data'!$C:$C=$A37), 0))</f>
        <v>#N/A</v>
      </c>
      <c r="F37" t="e" cm="1">
        <f t="array" ref="F37">INDEX('Raw Data'!$D:$D, MATCH(1, ('Raw Data'!$A:$A=F$1)*('Raw Data'!$B:$B="Y Angle")*('Raw Data'!$C:$C=$A37), 0))</f>
        <v>#N/A</v>
      </c>
    </row>
    <row r="38" spans="1:6" x14ac:dyDescent="0.25">
      <c r="A38">
        <v>-24.545500000000001</v>
      </c>
      <c r="B38" cm="1">
        <f t="array" ref="B38">INDEX('Raw Data'!$D:$D, MATCH(1, ('Raw Data'!$A:$A=B$1)*('Raw Data'!$B:$B="Y Angle")*('Raw Data'!$C:$C=$A38), 0))</f>
        <v>4.9377300000000002</v>
      </c>
      <c r="C38" cm="1">
        <f t="array" ref="C38">INDEX('Raw Data'!$D:$D, MATCH(1, ('Raw Data'!$A:$A=C$1)*('Raw Data'!$B:$B="Y Angle")*('Raw Data'!$C:$C=$A38), 0))</f>
        <v>8.3798600000000008</v>
      </c>
      <c r="D38" t="e" cm="1">
        <f t="array" ref="D38">INDEX('Raw Data'!$D:$D, MATCH(1, ('Raw Data'!$A:$A=D$1)*('Raw Data'!$B:$B="Y Angle")*('Raw Data'!$C:$C=$A38), 0))</f>
        <v>#N/A</v>
      </c>
      <c r="E38" t="e" cm="1">
        <f t="array" ref="E38">INDEX('Raw Data'!$D:$D, MATCH(1, ('Raw Data'!$A:$A=E$1)*('Raw Data'!$B:$B="Y Angle")*('Raw Data'!$C:$C=$A38), 0))</f>
        <v>#N/A</v>
      </c>
      <c r="F38" t="e" cm="1">
        <f t="array" ref="F38">INDEX('Raw Data'!$D:$D, MATCH(1, ('Raw Data'!$A:$A=F$1)*('Raw Data'!$B:$B="Y Angle")*('Raw Data'!$C:$C=$A38), 0))</f>
        <v>#N/A</v>
      </c>
    </row>
    <row r="39" spans="1:6" x14ac:dyDescent="0.25">
      <c r="A39">
        <v>-22.7273</v>
      </c>
      <c r="B39" cm="1">
        <f t="array" ref="B39">INDEX('Raw Data'!$D:$D, MATCH(1, ('Raw Data'!$A:$A=B$1)*('Raw Data'!$B:$B="Y Angle")*('Raw Data'!$C:$C=$A39), 0))</f>
        <v>7.5886800000000001</v>
      </c>
      <c r="C39" cm="1">
        <f t="array" ref="C39">INDEX('Raw Data'!$D:$D, MATCH(1, ('Raw Data'!$A:$A=C$1)*('Raw Data'!$B:$B="Y Angle")*('Raw Data'!$C:$C=$A39), 0))</f>
        <v>10.218299999999999</v>
      </c>
      <c r="D39" t="e" cm="1">
        <f t="array" ref="D39">INDEX('Raw Data'!$D:$D, MATCH(1, ('Raw Data'!$A:$A=D$1)*('Raw Data'!$B:$B="Y Angle")*('Raw Data'!$C:$C=$A39), 0))</f>
        <v>#N/A</v>
      </c>
      <c r="E39" t="e" cm="1">
        <f t="array" ref="E39">INDEX('Raw Data'!$D:$D, MATCH(1, ('Raw Data'!$A:$A=E$1)*('Raw Data'!$B:$B="Y Angle")*('Raw Data'!$C:$C=$A39), 0))</f>
        <v>#N/A</v>
      </c>
      <c r="F39" t="e" cm="1">
        <f t="array" ref="F39">INDEX('Raw Data'!$D:$D, MATCH(1, ('Raw Data'!$A:$A=F$1)*('Raw Data'!$B:$B="Y Angle")*('Raw Data'!$C:$C=$A39), 0))</f>
        <v>#N/A</v>
      </c>
    </row>
    <row r="40" spans="1:6" x14ac:dyDescent="0.25">
      <c r="A40">
        <v>-20.909099999999999</v>
      </c>
      <c r="B40" cm="1">
        <f t="array" ref="B40">INDEX('Raw Data'!$D:$D, MATCH(1, ('Raw Data'!$A:$A=B$1)*('Raw Data'!$B:$B="Y Angle")*('Raw Data'!$C:$C=$A40), 0))</f>
        <v>11.2836</v>
      </c>
      <c r="C40" cm="1">
        <f t="array" ref="C40">INDEX('Raw Data'!$D:$D, MATCH(1, ('Raw Data'!$A:$A=C$1)*('Raw Data'!$B:$B="Y Angle")*('Raw Data'!$C:$C=$A40), 0))</f>
        <v>12.3575</v>
      </c>
      <c r="D40" t="e" cm="1">
        <f t="array" ref="D40">INDEX('Raw Data'!$D:$D, MATCH(1, ('Raw Data'!$A:$A=D$1)*('Raw Data'!$B:$B="Y Angle")*('Raw Data'!$C:$C=$A40), 0))</f>
        <v>#N/A</v>
      </c>
      <c r="E40" t="e" cm="1">
        <f t="array" ref="E40">INDEX('Raw Data'!$D:$D, MATCH(1, ('Raw Data'!$A:$A=E$1)*('Raw Data'!$B:$B="Y Angle")*('Raw Data'!$C:$C=$A40), 0))</f>
        <v>#N/A</v>
      </c>
      <c r="F40" t="e" cm="1">
        <f t="array" ref="F40">INDEX('Raw Data'!$D:$D, MATCH(1, ('Raw Data'!$A:$A=F$1)*('Raw Data'!$B:$B="Y Angle")*('Raw Data'!$C:$C=$A40), 0))</f>
        <v>#N/A</v>
      </c>
    </row>
    <row r="41" spans="1:6" x14ac:dyDescent="0.25">
      <c r="A41">
        <v>-19.090900000000001</v>
      </c>
      <c r="B41" cm="1">
        <f t="array" ref="B41">INDEX('Raw Data'!$D:$D, MATCH(1, ('Raw Data'!$A:$A=B$1)*('Raw Data'!$B:$B="Y Angle")*('Raw Data'!$C:$C=$A41), 0))</f>
        <v>16.232099999999999</v>
      </c>
      <c r="C41" cm="1">
        <f t="array" ref="C41">INDEX('Raw Data'!$D:$D, MATCH(1, ('Raw Data'!$A:$A=C$1)*('Raw Data'!$B:$B="Y Angle")*('Raw Data'!$C:$C=$A41), 0))</f>
        <v>14.8215</v>
      </c>
      <c r="D41" t="e" cm="1">
        <f t="array" ref="D41">INDEX('Raw Data'!$D:$D, MATCH(1, ('Raw Data'!$A:$A=D$1)*('Raw Data'!$B:$B="Y Angle")*('Raw Data'!$C:$C=$A41), 0))</f>
        <v>#N/A</v>
      </c>
      <c r="E41" t="e" cm="1">
        <f t="array" ref="E41">INDEX('Raw Data'!$D:$D, MATCH(1, ('Raw Data'!$A:$A=E$1)*('Raw Data'!$B:$B="Y Angle")*('Raw Data'!$C:$C=$A41), 0))</f>
        <v>#N/A</v>
      </c>
      <c r="F41" t="e" cm="1">
        <f t="array" ref="F41">INDEX('Raw Data'!$D:$D, MATCH(1, ('Raw Data'!$A:$A=F$1)*('Raw Data'!$B:$B="Y Angle")*('Raw Data'!$C:$C=$A41), 0))</f>
        <v>#N/A</v>
      </c>
    </row>
    <row r="42" spans="1:6" x14ac:dyDescent="0.25">
      <c r="A42">
        <v>-17.2727</v>
      </c>
      <c r="B42" cm="1">
        <f t="array" ref="B42">INDEX('Raw Data'!$D:$D, MATCH(1, ('Raw Data'!$A:$A=B$1)*('Raw Data'!$B:$B="Y Angle")*('Raw Data'!$C:$C=$A42), 0))</f>
        <v>22.5913</v>
      </c>
      <c r="C42" cm="1">
        <f t="array" ref="C42">INDEX('Raw Data'!$D:$D, MATCH(1, ('Raw Data'!$A:$A=C$1)*('Raw Data'!$B:$B="Y Angle")*('Raw Data'!$C:$C=$A42), 0))</f>
        <v>17.630500000000001</v>
      </c>
      <c r="D42" t="e" cm="1">
        <f t="array" ref="D42">INDEX('Raw Data'!$D:$D, MATCH(1, ('Raw Data'!$A:$A=D$1)*('Raw Data'!$B:$B="Y Angle")*('Raw Data'!$C:$C=$A42), 0))</f>
        <v>#N/A</v>
      </c>
      <c r="E42" t="e" cm="1">
        <f t="array" ref="E42">INDEX('Raw Data'!$D:$D, MATCH(1, ('Raw Data'!$A:$A=E$1)*('Raw Data'!$B:$B="Y Angle")*('Raw Data'!$C:$C=$A42), 0))</f>
        <v>#N/A</v>
      </c>
      <c r="F42" t="e" cm="1">
        <f t="array" ref="F42">INDEX('Raw Data'!$D:$D, MATCH(1, ('Raw Data'!$A:$A=F$1)*('Raw Data'!$B:$B="Y Angle")*('Raw Data'!$C:$C=$A42), 0))</f>
        <v>#N/A</v>
      </c>
    </row>
    <row r="43" spans="1:6" x14ac:dyDescent="0.25">
      <c r="A43">
        <v>-15.454499999999999</v>
      </c>
      <c r="B43" cm="1">
        <f t="array" ref="B43">INDEX('Raw Data'!$D:$D, MATCH(1, ('Raw Data'!$A:$A=B$1)*('Raw Data'!$B:$B="Y Angle")*('Raw Data'!$C:$C=$A43), 0))</f>
        <v>30.419599999999999</v>
      </c>
      <c r="C43" cm="1">
        <f t="array" ref="C43">INDEX('Raw Data'!$D:$D, MATCH(1, ('Raw Data'!$A:$A=C$1)*('Raw Data'!$B:$B="Y Angle")*('Raw Data'!$C:$C=$A43), 0))</f>
        <v>20.799399999999999</v>
      </c>
      <c r="D43" t="e" cm="1">
        <f t="array" ref="D43">INDEX('Raw Data'!$D:$D, MATCH(1, ('Raw Data'!$A:$A=D$1)*('Raw Data'!$B:$B="Y Angle")*('Raw Data'!$C:$C=$A43), 0))</f>
        <v>#N/A</v>
      </c>
      <c r="E43" t="e" cm="1">
        <f t="array" ref="E43">INDEX('Raw Data'!$D:$D, MATCH(1, ('Raw Data'!$A:$A=E$1)*('Raw Data'!$B:$B="Y Angle")*('Raw Data'!$C:$C=$A43), 0))</f>
        <v>#N/A</v>
      </c>
      <c r="F43" t="e" cm="1">
        <f t="array" ref="F43">INDEX('Raw Data'!$D:$D, MATCH(1, ('Raw Data'!$A:$A=F$1)*('Raw Data'!$B:$B="Y Angle")*('Raw Data'!$C:$C=$A43), 0))</f>
        <v>#N/A</v>
      </c>
    </row>
    <row r="44" spans="1:6" x14ac:dyDescent="0.25">
      <c r="A44">
        <v>-13.6364</v>
      </c>
      <c r="B44" cm="1">
        <f t="array" ref="B44">INDEX('Raw Data'!$D:$D, MATCH(1, ('Raw Data'!$A:$A=B$1)*('Raw Data'!$B:$B="Y Angle")*('Raw Data'!$C:$C=$A44), 0))</f>
        <v>39.628599999999999</v>
      </c>
      <c r="C44" cm="1">
        <f t="array" ref="C44">INDEX('Raw Data'!$D:$D, MATCH(1, ('Raw Data'!$A:$A=C$1)*('Raw Data'!$B:$B="Y Angle")*('Raw Data'!$C:$C=$A44), 0))</f>
        <v>24.335799999999999</v>
      </c>
      <c r="D44" t="e" cm="1">
        <f t="array" ref="D44">INDEX('Raw Data'!$D:$D, MATCH(1, ('Raw Data'!$A:$A=D$1)*('Raw Data'!$B:$B="Y Angle")*('Raw Data'!$C:$C=$A44), 0))</f>
        <v>#N/A</v>
      </c>
      <c r="E44" t="e" cm="1">
        <f t="array" ref="E44">INDEX('Raw Data'!$D:$D, MATCH(1, ('Raw Data'!$A:$A=E$1)*('Raw Data'!$B:$B="Y Angle")*('Raw Data'!$C:$C=$A44), 0))</f>
        <v>#N/A</v>
      </c>
      <c r="F44" t="e" cm="1">
        <f t="array" ref="F44">INDEX('Raw Data'!$D:$D, MATCH(1, ('Raw Data'!$A:$A=F$1)*('Raw Data'!$B:$B="Y Angle")*('Raw Data'!$C:$C=$A44), 0))</f>
        <v>#N/A</v>
      </c>
    </row>
    <row r="45" spans="1:6" x14ac:dyDescent="0.25">
      <c r="A45">
        <v>-11.818199999999999</v>
      </c>
      <c r="B45" cm="1">
        <f t="array" ref="B45">INDEX('Raw Data'!$D:$D, MATCH(1, ('Raw Data'!$A:$A=B$1)*('Raw Data'!$B:$B="Y Angle")*('Raw Data'!$C:$C=$A45), 0))</f>
        <v>49.946599999999997</v>
      </c>
      <c r="C45" cm="1">
        <f t="array" ref="C45">INDEX('Raw Data'!$D:$D, MATCH(1, ('Raw Data'!$A:$A=C$1)*('Raw Data'!$B:$B="Y Angle")*('Raw Data'!$C:$C=$A45), 0))</f>
        <v>28.239100000000001</v>
      </c>
      <c r="D45" t="e" cm="1">
        <f t="array" ref="D45">INDEX('Raw Data'!$D:$D, MATCH(1, ('Raw Data'!$A:$A=D$1)*('Raw Data'!$B:$B="Y Angle")*('Raw Data'!$C:$C=$A45), 0))</f>
        <v>#N/A</v>
      </c>
      <c r="E45" t="e" cm="1">
        <f t="array" ref="E45">INDEX('Raw Data'!$D:$D, MATCH(1, ('Raw Data'!$A:$A=E$1)*('Raw Data'!$B:$B="Y Angle")*('Raw Data'!$C:$C=$A45), 0))</f>
        <v>#N/A</v>
      </c>
      <c r="F45" t="e" cm="1">
        <f t="array" ref="F45">INDEX('Raw Data'!$D:$D, MATCH(1, ('Raw Data'!$A:$A=F$1)*('Raw Data'!$B:$B="Y Angle")*('Raw Data'!$C:$C=$A45), 0))</f>
        <v>#N/A</v>
      </c>
    </row>
    <row r="46" spans="1:6" x14ac:dyDescent="0.25">
      <c r="A46">
        <v>-10</v>
      </c>
      <c r="B46" cm="1">
        <f t="array" ref="B46">INDEX('Raw Data'!$D:$D, MATCH(1, ('Raw Data'!$A:$A=B$1)*('Raw Data'!$B:$B="Y Angle")*('Raw Data'!$C:$C=$A46), 0))</f>
        <v>60.904200000000003</v>
      </c>
      <c r="C46" cm="1">
        <f t="array" ref="C46">INDEX('Raw Data'!$D:$D, MATCH(1, ('Raw Data'!$A:$A=C$1)*('Raw Data'!$B:$B="Y Angle")*('Raw Data'!$C:$C=$A46), 0))</f>
        <v>32.498800000000003</v>
      </c>
      <c r="D46" t="e" cm="1">
        <f t="array" ref="D46">INDEX('Raw Data'!$D:$D, MATCH(1, ('Raw Data'!$A:$A=D$1)*('Raw Data'!$B:$B="Y Angle")*('Raw Data'!$C:$C=$A46), 0))</f>
        <v>#N/A</v>
      </c>
      <c r="E46" t="e" cm="1">
        <f t="array" ref="E46">INDEX('Raw Data'!$D:$D, MATCH(1, ('Raw Data'!$A:$A=E$1)*('Raw Data'!$B:$B="Y Angle")*('Raw Data'!$C:$C=$A46), 0))</f>
        <v>#N/A</v>
      </c>
      <c r="F46" t="e" cm="1">
        <f t="array" ref="F46">INDEX('Raw Data'!$D:$D, MATCH(1, ('Raw Data'!$A:$A=F$1)*('Raw Data'!$B:$B="Y Angle")*('Raw Data'!$C:$C=$A46), 0))</f>
        <v>#N/A</v>
      </c>
    </row>
    <row r="47" spans="1:6" x14ac:dyDescent="0.25">
      <c r="A47">
        <v>-8.1818200000000001</v>
      </c>
      <c r="B47" cm="1">
        <f t="array" ref="B47">INDEX('Raw Data'!$D:$D, MATCH(1, ('Raw Data'!$A:$A=B$1)*('Raw Data'!$B:$B="Y Angle")*('Raw Data'!$C:$C=$A47), 0))</f>
        <v>71.850800000000007</v>
      </c>
      <c r="C47" cm="1">
        <f t="array" ref="C47">INDEX('Raw Data'!$D:$D, MATCH(1, ('Raw Data'!$A:$A=C$1)*('Raw Data'!$B:$B="Y Angle")*('Raw Data'!$C:$C=$A47), 0))</f>
        <v>37.093200000000003</v>
      </c>
      <c r="D47" t="e" cm="1">
        <f t="array" ref="D47">INDEX('Raw Data'!$D:$D, MATCH(1, ('Raw Data'!$A:$A=D$1)*('Raw Data'!$B:$B="Y Angle")*('Raw Data'!$C:$C=$A47), 0))</f>
        <v>#N/A</v>
      </c>
      <c r="E47" t="e" cm="1">
        <f t="array" ref="E47">INDEX('Raw Data'!$D:$D, MATCH(1, ('Raw Data'!$A:$A=E$1)*('Raw Data'!$B:$B="Y Angle")*('Raw Data'!$C:$C=$A47), 0))</f>
        <v>#N/A</v>
      </c>
      <c r="F47" t="e" cm="1">
        <f t="array" ref="F47">INDEX('Raw Data'!$D:$D, MATCH(1, ('Raw Data'!$A:$A=F$1)*('Raw Data'!$B:$B="Y Angle")*('Raw Data'!$C:$C=$A47), 0))</f>
        <v>#N/A</v>
      </c>
    </row>
    <row r="48" spans="1:6" x14ac:dyDescent="0.25">
      <c r="A48">
        <v>-6.3636400000000002</v>
      </c>
      <c r="B48" cm="1">
        <f t="array" ref="B48">INDEX('Raw Data'!$D:$D, MATCH(1, ('Raw Data'!$A:$A=B$1)*('Raw Data'!$B:$B="Y Angle")*('Raw Data'!$C:$C=$A48), 0))</f>
        <v>82.008499999999998</v>
      </c>
      <c r="C48" cm="1">
        <f t="array" ref="C48">INDEX('Raw Data'!$D:$D, MATCH(1, ('Raw Data'!$A:$A=C$1)*('Raw Data'!$B:$B="Y Angle")*('Raw Data'!$C:$C=$A48), 0))</f>
        <v>41.988700000000001</v>
      </c>
      <c r="D48" t="e" cm="1">
        <f t="array" ref="D48">INDEX('Raw Data'!$D:$D, MATCH(1, ('Raw Data'!$A:$A=D$1)*('Raw Data'!$B:$B="Y Angle")*('Raw Data'!$C:$C=$A48), 0))</f>
        <v>#N/A</v>
      </c>
      <c r="E48" t="e" cm="1">
        <f t="array" ref="E48">INDEX('Raw Data'!$D:$D, MATCH(1, ('Raw Data'!$A:$A=E$1)*('Raw Data'!$B:$B="Y Angle")*('Raw Data'!$C:$C=$A48), 0))</f>
        <v>#N/A</v>
      </c>
      <c r="F48" t="e" cm="1">
        <f t="array" ref="F48">INDEX('Raw Data'!$D:$D, MATCH(1, ('Raw Data'!$A:$A=F$1)*('Raw Data'!$B:$B="Y Angle")*('Raw Data'!$C:$C=$A48), 0))</f>
        <v>#N/A</v>
      </c>
    </row>
    <row r="49" spans="1:6" x14ac:dyDescent="0.25">
      <c r="A49">
        <v>-4.5454499999999998</v>
      </c>
      <c r="B49" cm="1">
        <f t="array" ref="B49">INDEX('Raw Data'!$D:$D, MATCH(1, ('Raw Data'!$A:$A=B$1)*('Raw Data'!$B:$B="Y Angle")*('Raw Data'!$C:$C=$A49), 0))</f>
        <v>90.558599999999998</v>
      </c>
      <c r="C49" cm="1">
        <f t="array" ref="C49">INDEX('Raw Data'!$D:$D, MATCH(1, ('Raw Data'!$A:$A=C$1)*('Raw Data'!$B:$B="Y Angle")*('Raw Data'!$C:$C=$A49), 0))</f>
        <v>47.139200000000002</v>
      </c>
      <c r="D49" t="e" cm="1">
        <f t="array" ref="D49">INDEX('Raw Data'!$D:$D, MATCH(1, ('Raw Data'!$A:$A=D$1)*('Raw Data'!$B:$B="Y Angle")*('Raw Data'!$C:$C=$A49), 0))</f>
        <v>#N/A</v>
      </c>
      <c r="E49" t="e" cm="1">
        <f t="array" ref="E49">INDEX('Raw Data'!$D:$D, MATCH(1, ('Raw Data'!$A:$A=E$1)*('Raw Data'!$B:$B="Y Angle")*('Raw Data'!$C:$C=$A49), 0))</f>
        <v>#N/A</v>
      </c>
      <c r="F49" t="e" cm="1">
        <f t="array" ref="F49">INDEX('Raw Data'!$D:$D, MATCH(1, ('Raw Data'!$A:$A=F$1)*('Raw Data'!$B:$B="Y Angle")*('Raw Data'!$C:$C=$A49), 0))</f>
        <v>#N/A</v>
      </c>
    </row>
    <row r="50" spans="1:6" x14ac:dyDescent="0.25">
      <c r="A50">
        <v>-2.7272699999999999</v>
      </c>
      <c r="B50" cm="1">
        <f t="array" ref="B50">INDEX('Raw Data'!$D:$D, MATCH(1, ('Raw Data'!$A:$A=B$1)*('Raw Data'!$B:$B="Y Angle")*('Raw Data'!$C:$C=$A50), 0))</f>
        <v>96.7483</v>
      </c>
      <c r="C50" cm="1">
        <f t="array" ref="C50">INDEX('Raw Data'!$D:$D, MATCH(1, ('Raw Data'!$A:$A=C$1)*('Raw Data'!$B:$B="Y Angle")*('Raw Data'!$C:$C=$A50), 0))</f>
        <v>52.485799999999998</v>
      </c>
      <c r="D50" t="e" cm="1">
        <f t="array" ref="D50">INDEX('Raw Data'!$D:$D, MATCH(1, ('Raw Data'!$A:$A=D$1)*('Raw Data'!$B:$B="Y Angle")*('Raw Data'!$C:$C=$A50), 0))</f>
        <v>#N/A</v>
      </c>
      <c r="E50" t="e" cm="1">
        <f t="array" ref="E50">INDEX('Raw Data'!$D:$D, MATCH(1, ('Raw Data'!$A:$A=E$1)*('Raw Data'!$B:$B="Y Angle")*('Raw Data'!$C:$C=$A50), 0))</f>
        <v>#N/A</v>
      </c>
      <c r="F50" t="e" cm="1">
        <f t="array" ref="F50">INDEX('Raw Data'!$D:$D, MATCH(1, ('Raw Data'!$A:$A=F$1)*('Raw Data'!$B:$B="Y Angle")*('Raw Data'!$C:$C=$A50), 0))</f>
        <v>#N/A</v>
      </c>
    </row>
    <row r="51" spans="1:6" x14ac:dyDescent="0.25">
      <c r="A51">
        <v>-0.90909099999999998</v>
      </c>
      <c r="B51" cm="1">
        <f t="array" ref="B51">INDEX('Raw Data'!$D:$D, MATCH(1, ('Raw Data'!$A:$A=B$1)*('Raw Data'!$B:$B="Y Angle")*('Raw Data'!$C:$C=$A51), 0))</f>
        <v>100</v>
      </c>
      <c r="C51" cm="1">
        <f t="array" ref="C51">INDEX('Raw Data'!$D:$D, MATCH(1, ('Raw Data'!$A:$A=C$1)*('Raw Data'!$B:$B="Y Angle")*('Raw Data'!$C:$C=$A51), 0))</f>
        <v>57.957799999999999</v>
      </c>
      <c r="D51" t="e" cm="1">
        <f t="array" ref="D51">INDEX('Raw Data'!$D:$D, MATCH(1, ('Raw Data'!$A:$A=D$1)*('Raw Data'!$B:$B="Y Angle")*('Raw Data'!$C:$C=$A51), 0))</f>
        <v>#N/A</v>
      </c>
      <c r="E51" t="e" cm="1">
        <f t="array" ref="E51">INDEX('Raw Data'!$D:$D, MATCH(1, ('Raw Data'!$A:$A=E$1)*('Raw Data'!$B:$B="Y Angle")*('Raw Data'!$C:$C=$A51), 0))</f>
        <v>#N/A</v>
      </c>
      <c r="F51" t="e" cm="1">
        <f t="array" ref="F51">INDEX('Raw Data'!$D:$D, MATCH(1, ('Raw Data'!$A:$A=F$1)*('Raw Data'!$B:$B="Y Angle")*('Raw Data'!$C:$C=$A51), 0))</f>
        <v>#N/A</v>
      </c>
    </row>
    <row r="52" spans="1:6" x14ac:dyDescent="0.25">
      <c r="A52">
        <v>0.90909099999999998</v>
      </c>
      <c r="B52" cm="1">
        <f t="array" ref="B52">INDEX('Raw Data'!$D:$D, MATCH(1, ('Raw Data'!$A:$A=B$1)*('Raw Data'!$B:$B="Y Angle")*('Raw Data'!$C:$C=$A52), 0))</f>
        <v>100</v>
      </c>
      <c r="C52" cm="1">
        <f t="array" ref="C52">INDEX('Raw Data'!$D:$D, MATCH(1, ('Raw Data'!$A:$A=C$1)*('Raw Data'!$B:$B="Y Angle")*('Raw Data'!$C:$C=$A52), 0))</f>
        <v>63.473599999999998</v>
      </c>
      <c r="D52" t="e" cm="1">
        <f t="array" ref="D52">INDEX('Raw Data'!$D:$D, MATCH(1, ('Raw Data'!$A:$A=D$1)*('Raw Data'!$B:$B="Y Angle")*('Raw Data'!$C:$C=$A52), 0))</f>
        <v>#N/A</v>
      </c>
      <c r="E52" t="e" cm="1">
        <f t="array" ref="E52">INDEX('Raw Data'!$D:$D, MATCH(1, ('Raw Data'!$A:$A=E$1)*('Raw Data'!$B:$B="Y Angle")*('Raw Data'!$C:$C=$A52), 0))</f>
        <v>#N/A</v>
      </c>
      <c r="F52" t="e" cm="1">
        <f t="array" ref="F52">INDEX('Raw Data'!$D:$D, MATCH(1, ('Raw Data'!$A:$A=F$1)*('Raw Data'!$B:$B="Y Angle")*('Raw Data'!$C:$C=$A52), 0))</f>
        <v>#N/A</v>
      </c>
    </row>
    <row r="53" spans="1:6" x14ac:dyDescent="0.25">
      <c r="A53">
        <v>2.7272699999999999</v>
      </c>
      <c r="B53" cm="1">
        <f t="array" ref="B53">INDEX('Raw Data'!$D:$D, MATCH(1, ('Raw Data'!$A:$A=B$1)*('Raw Data'!$B:$B="Y Angle")*('Raw Data'!$C:$C=$A53), 0))</f>
        <v>96.7483</v>
      </c>
      <c r="C53" cm="1">
        <f t="array" ref="C53">INDEX('Raw Data'!$D:$D, MATCH(1, ('Raw Data'!$A:$A=C$1)*('Raw Data'!$B:$B="Y Angle")*('Raw Data'!$C:$C=$A53), 0))</f>
        <v>68.942300000000003</v>
      </c>
      <c r="D53" t="e" cm="1">
        <f t="array" ref="D53">INDEX('Raw Data'!$D:$D, MATCH(1, ('Raw Data'!$A:$A=D$1)*('Raw Data'!$B:$B="Y Angle")*('Raw Data'!$C:$C=$A53), 0))</f>
        <v>#N/A</v>
      </c>
      <c r="E53" t="e" cm="1">
        <f t="array" ref="E53">INDEX('Raw Data'!$D:$D, MATCH(1, ('Raw Data'!$A:$A=E$1)*('Raw Data'!$B:$B="Y Angle")*('Raw Data'!$C:$C=$A53), 0))</f>
        <v>#N/A</v>
      </c>
      <c r="F53" t="e" cm="1">
        <f t="array" ref="F53">INDEX('Raw Data'!$D:$D, MATCH(1, ('Raw Data'!$A:$A=F$1)*('Raw Data'!$B:$B="Y Angle")*('Raw Data'!$C:$C=$A53), 0))</f>
        <v>#N/A</v>
      </c>
    </row>
    <row r="54" spans="1:6" x14ac:dyDescent="0.25">
      <c r="A54">
        <v>4.5454499999999998</v>
      </c>
      <c r="B54" cm="1">
        <f t="array" ref="B54">INDEX('Raw Data'!$D:$D, MATCH(1, ('Raw Data'!$A:$A=B$1)*('Raw Data'!$B:$B="Y Angle")*('Raw Data'!$C:$C=$A54), 0))</f>
        <v>90.558599999999998</v>
      </c>
      <c r="C54" cm="1">
        <f t="array" ref="C54">INDEX('Raw Data'!$D:$D, MATCH(1, ('Raw Data'!$A:$A=C$1)*('Raw Data'!$B:$B="Y Angle")*('Raw Data'!$C:$C=$A54), 0))</f>
        <v>74.265699999999995</v>
      </c>
      <c r="D54" t="e" cm="1">
        <f t="array" ref="D54">INDEX('Raw Data'!$D:$D, MATCH(1, ('Raw Data'!$A:$A=D$1)*('Raw Data'!$B:$B="Y Angle")*('Raw Data'!$C:$C=$A54), 0))</f>
        <v>#N/A</v>
      </c>
      <c r="E54" t="e" cm="1">
        <f t="array" ref="E54">INDEX('Raw Data'!$D:$D, MATCH(1, ('Raw Data'!$A:$A=E$1)*('Raw Data'!$B:$B="Y Angle")*('Raw Data'!$C:$C=$A54), 0))</f>
        <v>#N/A</v>
      </c>
      <c r="F54" t="e" cm="1">
        <f t="array" ref="F54">INDEX('Raw Data'!$D:$D, MATCH(1, ('Raw Data'!$A:$A=F$1)*('Raw Data'!$B:$B="Y Angle")*('Raw Data'!$C:$C=$A54), 0))</f>
        <v>#N/A</v>
      </c>
    </row>
    <row r="55" spans="1:6" x14ac:dyDescent="0.25">
      <c r="A55">
        <v>6.3636400000000002</v>
      </c>
      <c r="B55" cm="1">
        <f t="array" ref="B55">INDEX('Raw Data'!$D:$D, MATCH(1, ('Raw Data'!$A:$A=B$1)*('Raw Data'!$B:$B="Y Angle")*('Raw Data'!$C:$C=$A55), 0))</f>
        <v>82.008499999999998</v>
      </c>
      <c r="C55" cm="1">
        <f t="array" ref="C55">INDEX('Raw Data'!$D:$D, MATCH(1, ('Raw Data'!$A:$A=C$1)*('Raw Data'!$B:$B="Y Angle")*('Raw Data'!$C:$C=$A55), 0))</f>
        <v>79.341800000000006</v>
      </c>
      <c r="D55" t="e" cm="1">
        <f t="array" ref="D55">INDEX('Raw Data'!$D:$D, MATCH(1, ('Raw Data'!$A:$A=D$1)*('Raw Data'!$B:$B="Y Angle")*('Raw Data'!$C:$C=$A55), 0))</f>
        <v>#N/A</v>
      </c>
      <c r="E55" t="e" cm="1">
        <f t="array" ref="E55">INDEX('Raw Data'!$D:$D, MATCH(1, ('Raw Data'!$A:$A=E$1)*('Raw Data'!$B:$B="Y Angle")*('Raw Data'!$C:$C=$A55), 0))</f>
        <v>#N/A</v>
      </c>
      <c r="F55" t="e" cm="1">
        <f t="array" ref="F55">INDEX('Raw Data'!$D:$D, MATCH(1, ('Raw Data'!$A:$A=F$1)*('Raw Data'!$B:$B="Y Angle")*('Raw Data'!$C:$C=$A55), 0))</f>
        <v>#N/A</v>
      </c>
    </row>
    <row r="56" spans="1:6" x14ac:dyDescent="0.25">
      <c r="A56">
        <v>8.1818200000000001</v>
      </c>
      <c r="B56" cm="1">
        <f t="array" ref="B56">INDEX('Raw Data'!$D:$D, MATCH(1, ('Raw Data'!$A:$A=B$1)*('Raw Data'!$B:$B="Y Angle")*('Raw Data'!$C:$C=$A56), 0))</f>
        <v>71.850800000000007</v>
      </c>
      <c r="C56" cm="1">
        <f t="array" ref="C56">INDEX('Raw Data'!$D:$D, MATCH(1, ('Raw Data'!$A:$A=C$1)*('Raw Data'!$B:$B="Y Angle")*('Raw Data'!$C:$C=$A56), 0))</f>
        <v>84.0672</v>
      </c>
      <c r="D56" t="e" cm="1">
        <f t="array" ref="D56">INDEX('Raw Data'!$D:$D, MATCH(1, ('Raw Data'!$A:$A=D$1)*('Raw Data'!$B:$B="Y Angle")*('Raw Data'!$C:$C=$A56), 0))</f>
        <v>#N/A</v>
      </c>
      <c r="E56" t="e" cm="1">
        <f t="array" ref="E56">INDEX('Raw Data'!$D:$D, MATCH(1, ('Raw Data'!$A:$A=E$1)*('Raw Data'!$B:$B="Y Angle")*('Raw Data'!$C:$C=$A56), 0))</f>
        <v>#N/A</v>
      </c>
      <c r="F56" t="e" cm="1">
        <f t="array" ref="F56">INDEX('Raw Data'!$D:$D, MATCH(1, ('Raw Data'!$A:$A=F$1)*('Raw Data'!$B:$B="Y Angle")*('Raw Data'!$C:$C=$A56), 0))</f>
        <v>#N/A</v>
      </c>
    </row>
    <row r="57" spans="1:6" x14ac:dyDescent="0.25">
      <c r="A57">
        <v>10</v>
      </c>
      <c r="B57" cm="1">
        <f t="array" ref="B57">INDEX('Raw Data'!$D:$D, MATCH(1, ('Raw Data'!$A:$A=B$1)*('Raw Data'!$B:$B="Y Angle")*('Raw Data'!$C:$C=$A57), 0))</f>
        <v>60.904200000000003</v>
      </c>
      <c r="C57" cm="1">
        <f t="array" ref="C57">INDEX('Raw Data'!$D:$D, MATCH(1, ('Raw Data'!$A:$A=C$1)*('Raw Data'!$B:$B="Y Angle")*('Raw Data'!$C:$C=$A57), 0))</f>
        <v>88.340900000000005</v>
      </c>
      <c r="D57" t="e" cm="1">
        <f t="array" ref="D57">INDEX('Raw Data'!$D:$D, MATCH(1, ('Raw Data'!$A:$A=D$1)*('Raw Data'!$B:$B="Y Angle")*('Raw Data'!$C:$C=$A57), 0))</f>
        <v>#N/A</v>
      </c>
      <c r="E57" t="e" cm="1">
        <f t="array" ref="E57">INDEX('Raw Data'!$D:$D, MATCH(1, ('Raw Data'!$A:$A=E$1)*('Raw Data'!$B:$B="Y Angle")*('Raw Data'!$C:$C=$A57), 0))</f>
        <v>#N/A</v>
      </c>
      <c r="F57" t="e" cm="1">
        <f t="array" ref="F57">INDEX('Raw Data'!$D:$D, MATCH(1, ('Raw Data'!$A:$A=F$1)*('Raw Data'!$B:$B="Y Angle")*('Raw Data'!$C:$C=$A57), 0))</f>
        <v>#N/A</v>
      </c>
    </row>
    <row r="58" spans="1:6" x14ac:dyDescent="0.25">
      <c r="A58">
        <v>11.818199999999999</v>
      </c>
      <c r="B58" cm="1">
        <f t="array" ref="B58">INDEX('Raw Data'!$D:$D, MATCH(1, ('Raw Data'!$A:$A=B$1)*('Raw Data'!$B:$B="Y Angle")*('Raw Data'!$C:$C=$A58), 0))</f>
        <v>49.946599999999997</v>
      </c>
      <c r="C58" cm="1">
        <f t="array" ref="C58">INDEX('Raw Data'!$D:$D, MATCH(1, ('Raw Data'!$A:$A=C$1)*('Raw Data'!$B:$B="Y Angle")*('Raw Data'!$C:$C=$A58), 0))</f>
        <v>92.067800000000005</v>
      </c>
      <c r="D58" t="e" cm="1">
        <f t="array" ref="D58">INDEX('Raw Data'!$D:$D, MATCH(1, ('Raw Data'!$A:$A=D$1)*('Raw Data'!$B:$B="Y Angle")*('Raw Data'!$C:$C=$A58), 0))</f>
        <v>#N/A</v>
      </c>
      <c r="E58" t="e" cm="1">
        <f t="array" ref="E58">INDEX('Raw Data'!$D:$D, MATCH(1, ('Raw Data'!$A:$A=E$1)*('Raw Data'!$B:$B="Y Angle")*('Raw Data'!$C:$C=$A58), 0))</f>
        <v>#N/A</v>
      </c>
      <c r="F58" t="e" cm="1">
        <f t="array" ref="F58">INDEX('Raw Data'!$D:$D, MATCH(1, ('Raw Data'!$A:$A=F$1)*('Raw Data'!$B:$B="Y Angle")*('Raw Data'!$C:$C=$A58), 0))</f>
        <v>#N/A</v>
      </c>
    </row>
    <row r="59" spans="1:6" x14ac:dyDescent="0.25">
      <c r="A59">
        <v>13.6364</v>
      </c>
      <c r="B59" cm="1">
        <f t="array" ref="B59">INDEX('Raw Data'!$D:$D, MATCH(1, ('Raw Data'!$A:$A=B$1)*('Raw Data'!$B:$B="Y Angle")*('Raw Data'!$C:$C=$A59), 0))</f>
        <v>39.628599999999999</v>
      </c>
      <c r="C59" cm="1">
        <f t="array" ref="C59">INDEX('Raw Data'!$D:$D, MATCH(1, ('Raw Data'!$A:$A=C$1)*('Raw Data'!$B:$B="Y Angle")*('Raw Data'!$C:$C=$A59), 0))</f>
        <v>95.162300000000002</v>
      </c>
      <c r="D59" t="e" cm="1">
        <f t="array" ref="D59">INDEX('Raw Data'!$D:$D, MATCH(1, ('Raw Data'!$A:$A=D$1)*('Raw Data'!$B:$B="Y Angle")*('Raw Data'!$C:$C=$A59), 0))</f>
        <v>#N/A</v>
      </c>
      <c r="E59" t="e" cm="1">
        <f t="array" ref="E59">INDEX('Raw Data'!$D:$D, MATCH(1, ('Raw Data'!$A:$A=E$1)*('Raw Data'!$B:$B="Y Angle")*('Raw Data'!$C:$C=$A59), 0))</f>
        <v>#N/A</v>
      </c>
      <c r="F59" t="e" cm="1">
        <f t="array" ref="F59">INDEX('Raw Data'!$D:$D, MATCH(1, ('Raw Data'!$A:$A=F$1)*('Raw Data'!$B:$B="Y Angle")*('Raw Data'!$C:$C=$A59), 0))</f>
        <v>#N/A</v>
      </c>
    </row>
    <row r="60" spans="1:6" x14ac:dyDescent="0.25">
      <c r="A60">
        <v>15.454499999999999</v>
      </c>
      <c r="B60" cm="1">
        <f t="array" ref="B60">INDEX('Raw Data'!$D:$D, MATCH(1, ('Raw Data'!$A:$A=B$1)*('Raw Data'!$B:$B="Y Angle")*('Raw Data'!$C:$C=$A60), 0))</f>
        <v>30.419599999999999</v>
      </c>
      <c r="C60" cm="1">
        <f t="array" ref="C60">INDEX('Raw Data'!$D:$D, MATCH(1, ('Raw Data'!$A:$A=C$1)*('Raw Data'!$B:$B="Y Angle")*('Raw Data'!$C:$C=$A60), 0))</f>
        <v>97.551100000000005</v>
      </c>
      <c r="D60" t="e" cm="1">
        <f t="array" ref="D60">INDEX('Raw Data'!$D:$D, MATCH(1, ('Raw Data'!$A:$A=D$1)*('Raw Data'!$B:$B="Y Angle")*('Raw Data'!$C:$C=$A60), 0))</f>
        <v>#N/A</v>
      </c>
      <c r="E60" t="e" cm="1">
        <f t="array" ref="E60">INDEX('Raw Data'!$D:$D, MATCH(1, ('Raw Data'!$A:$A=E$1)*('Raw Data'!$B:$B="Y Angle")*('Raw Data'!$C:$C=$A60), 0))</f>
        <v>#N/A</v>
      </c>
      <c r="F60" t="e" cm="1">
        <f t="array" ref="F60">INDEX('Raw Data'!$D:$D, MATCH(1, ('Raw Data'!$A:$A=F$1)*('Raw Data'!$B:$B="Y Angle")*('Raw Data'!$C:$C=$A60), 0))</f>
        <v>#N/A</v>
      </c>
    </row>
    <row r="61" spans="1:6" x14ac:dyDescent="0.25">
      <c r="A61">
        <v>17.2727</v>
      </c>
      <c r="B61" cm="1">
        <f t="array" ref="B61">INDEX('Raw Data'!$D:$D, MATCH(1, ('Raw Data'!$A:$A=B$1)*('Raw Data'!$B:$B="Y Angle")*('Raw Data'!$C:$C=$A61), 0))</f>
        <v>22.5913</v>
      </c>
      <c r="C61" cm="1">
        <f t="array" ref="C61">INDEX('Raw Data'!$D:$D, MATCH(1, ('Raw Data'!$A:$A=C$1)*('Raw Data'!$B:$B="Y Angle")*('Raw Data'!$C:$C=$A61), 0))</f>
        <v>99.177000000000007</v>
      </c>
      <c r="D61" t="e" cm="1">
        <f t="array" ref="D61">INDEX('Raw Data'!$D:$D, MATCH(1, ('Raw Data'!$A:$A=D$1)*('Raw Data'!$B:$B="Y Angle")*('Raw Data'!$C:$C=$A61), 0))</f>
        <v>#N/A</v>
      </c>
      <c r="E61" t="e" cm="1">
        <f t="array" ref="E61">INDEX('Raw Data'!$D:$D, MATCH(1, ('Raw Data'!$A:$A=E$1)*('Raw Data'!$B:$B="Y Angle")*('Raw Data'!$C:$C=$A61), 0))</f>
        <v>#N/A</v>
      </c>
      <c r="F61" t="e" cm="1">
        <f t="array" ref="F61">INDEX('Raw Data'!$D:$D, MATCH(1, ('Raw Data'!$A:$A=F$1)*('Raw Data'!$B:$B="Y Angle")*('Raw Data'!$C:$C=$A61), 0))</f>
        <v>#N/A</v>
      </c>
    </row>
    <row r="62" spans="1:6" x14ac:dyDescent="0.25">
      <c r="A62">
        <v>19.090900000000001</v>
      </c>
      <c r="B62" cm="1">
        <f t="array" ref="B62">INDEX('Raw Data'!$D:$D, MATCH(1, ('Raw Data'!$A:$A=B$1)*('Raw Data'!$B:$B="Y Angle")*('Raw Data'!$C:$C=$A62), 0))</f>
        <v>16.232099999999999</v>
      </c>
      <c r="C62" cm="1">
        <f t="array" ref="C62">INDEX('Raw Data'!$D:$D, MATCH(1, ('Raw Data'!$A:$A=C$1)*('Raw Data'!$B:$B="Y Angle")*('Raw Data'!$C:$C=$A62), 0))</f>
        <v>100</v>
      </c>
      <c r="D62" t="e" cm="1">
        <f t="array" ref="D62">INDEX('Raw Data'!$D:$D, MATCH(1, ('Raw Data'!$A:$A=D$1)*('Raw Data'!$B:$B="Y Angle")*('Raw Data'!$C:$C=$A62), 0))</f>
        <v>#N/A</v>
      </c>
      <c r="E62" t="e" cm="1">
        <f t="array" ref="E62">INDEX('Raw Data'!$D:$D, MATCH(1, ('Raw Data'!$A:$A=E$1)*('Raw Data'!$B:$B="Y Angle")*('Raw Data'!$C:$C=$A62), 0))</f>
        <v>#N/A</v>
      </c>
      <c r="F62" t="e" cm="1">
        <f t="array" ref="F62">INDEX('Raw Data'!$D:$D, MATCH(1, ('Raw Data'!$A:$A=F$1)*('Raw Data'!$B:$B="Y Angle")*('Raw Data'!$C:$C=$A62), 0))</f>
        <v>#N/A</v>
      </c>
    </row>
    <row r="63" spans="1:6" x14ac:dyDescent="0.25">
      <c r="A63">
        <v>20.909099999999999</v>
      </c>
      <c r="B63" cm="1">
        <f t="array" ref="B63">INDEX('Raw Data'!$D:$D, MATCH(1, ('Raw Data'!$A:$A=B$1)*('Raw Data'!$B:$B="Y Angle")*('Raw Data'!$C:$C=$A63), 0))</f>
        <v>11.2836</v>
      </c>
      <c r="C63" cm="1">
        <f t="array" ref="C63">INDEX('Raw Data'!$D:$D, MATCH(1, ('Raw Data'!$A:$A=C$1)*('Raw Data'!$B:$B="Y Angle")*('Raw Data'!$C:$C=$A63), 0))</f>
        <v>100</v>
      </c>
      <c r="D63" t="e" cm="1">
        <f t="array" ref="D63">INDEX('Raw Data'!$D:$D, MATCH(1, ('Raw Data'!$A:$A=D$1)*('Raw Data'!$B:$B="Y Angle")*('Raw Data'!$C:$C=$A63), 0))</f>
        <v>#N/A</v>
      </c>
      <c r="E63" t="e" cm="1">
        <f t="array" ref="E63">INDEX('Raw Data'!$D:$D, MATCH(1, ('Raw Data'!$A:$A=E$1)*('Raw Data'!$B:$B="Y Angle")*('Raw Data'!$C:$C=$A63), 0))</f>
        <v>#N/A</v>
      </c>
      <c r="F63" t="e" cm="1">
        <f t="array" ref="F63">INDEX('Raw Data'!$D:$D, MATCH(1, ('Raw Data'!$A:$A=F$1)*('Raw Data'!$B:$B="Y Angle")*('Raw Data'!$C:$C=$A63), 0))</f>
        <v>#N/A</v>
      </c>
    </row>
    <row r="64" spans="1:6" x14ac:dyDescent="0.25">
      <c r="A64">
        <v>22.7273</v>
      </c>
      <c r="B64" cm="1">
        <f t="array" ref="B64">INDEX('Raw Data'!$D:$D, MATCH(1, ('Raw Data'!$A:$A=B$1)*('Raw Data'!$B:$B="Y Angle")*('Raw Data'!$C:$C=$A64), 0))</f>
        <v>7.5886800000000001</v>
      </c>
      <c r="C64" cm="1">
        <f t="array" ref="C64">INDEX('Raw Data'!$D:$D, MATCH(1, ('Raw Data'!$A:$A=C$1)*('Raw Data'!$B:$B="Y Angle")*('Raw Data'!$C:$C=$A64), 0))</f>
        <v>99.177000000000007</v>
      </c>
      <c r="D64" t="e" cm="1">
        <f t="array" ref="D64">INDEX('Raw Data'!$D:$D, MATCH(1, ('Raw Data'!$A:$A=D$1)*('Raw Data'!$B:$B="Y Angle")*('Raw Data'!$C:$C=$A64), 0))</f>
        <v>#N/A</v>
      </c>
      <c r="E64" t="e" cm="1">
        <f t="array" ref="E64">INDEX('Raw Data'!$D:$D, MATCH(1, ('Raw Data'!$A:$A=E$1)*('Raw Data'!$B:$B="Y Angle")*('Raw Data'!$C:$C=$A64), 0))</f>
        <v>#N/A</v>
      </c>
      <c r="F64" t="e" cm="1">
        <f t="array" ref="F64">INDEX('Raw Data'!$D:$D, MATCH(1, ('Raw Data'!$A:$A=F$1)*('Raw Data'!$B:$B="Y Angle")*('Raw Data'!$C:$C=$A64), 0))</f>
        <v>#N/A</v>
      </c>
    </row>
    <row r="65" spans="1:6" x14ac:dyDescent="0.25">
      <c r="A65">
        <v>24.545500000000001</v>
      </c>
      <c r="B65" cm="1">
        <f t="array" ref="B65">INDEX('Raw Data'!$D:$D, MATCH(1, ('Raw Data'!$A:$A=B$1)*('Raw Data'!$B:$B="Y Angle")*('Raw Data'!$C:$C=$A65), 0))</f>
        <v>4.9377300000000002</v>
      </c>
      <c r="C65" cm="1">
        <f t="array" ref="C65">INDEX('Raw Data'!$D:$D, MATCH(1, ('Raw Data'!$A:$A=C$1)*('Raw Data'!$B:$B="Y Angle")*('Raw Data'!$C:$C=$A65), 0))</f>
        <v>97.551100000000005</v>
      </c>
      <c r="D65" t="e" cm="1">
        <f t="array" ref="D65">INDEX('Raw Data'!$D:$D, MATCH(1, ('Raw Data'!$A:$A=D$1)*('Raw Data'!$B:$B="Y Angle")*('Raw Data'!$C:$C=$A65), 0))</f>
        <v>#N/A</v>
      </c>
      <c r="E65" t="e" cm="1">
        <f t="array" ref="E65">INDEX('Raw Data'!$D:$D, MATCH(1, ('Raw Data'!$A:$A=E$1)*('Raw Data'!$B:$B="Y Angle")*('Raw Data'!$C:$C=$A65), 0))</f>
        <v>#N/A</v>
      </c>
      <c r="F65" t="e" cm="1">
        <f t="array" ref="F65">INDEX('Raw Data'!$D:$D, MATCH(1, ('Raw Data'!$A:$A=F$1)*('Raw Data'!$B:$B="Y Angle")*('Raw Data'!$C:$C=$A65), 0))</f>
        <v>#N/A</v>
      </c>
    </row>
    <row r="66" spans="1:6" x14ac:dyDescent="0.25">
      <c r="A66">
        <v>26.363600000000002</v>
      </c>
      <c r="B66" cm="1">
        <f t="array" ref="B66">INDEX('Raw Data'!$D:$D, MATCH(1, ('Raw Data'!$A:$A=B$1)*('Raw Data'!$B:$B="Y Angle")*('Raw Data'!$C:$C=$A66), 0))</f>
        <v>3.1083599999999998</v>
      </c>
      <c r="C66" cm="1">
        <f t="array" ref="C66">INDEX('Raw Data'!$D:$D, MATCH(1, ('Raw Data'!$A:$A=C$1)*('Raw Data'!$B:$B="Y Angle")*('Raw Data'!$C:$C=$A66), 0))</f>
        <v>95.162300000000002</v>
      </c>
      <c r="D66" t="e" cm="1">
        <f t="array" ref="D66">INDEX('Raw Data'!$D:$D, MATCH(1, ('Raw Data'!$A:$A=D$1)*('Raw Data'!$B:$B="Y Angle")*('Raw Data'!$C:$C=$A66), 0))</f>
        <v>#N/A</v>
      </c>
      <c r="E66" t="e" cm="1">
        <f t="array" ref="E66">INDEX('Raw Data'!$D:$D, MATCH(1, ('Raw Data'!$A:$A=E$1)*('Raw Data'!$B:$B="Y Angle")*('Raw Data'!$C:$C=$A66), 0))</f>
        <v>#N/A</v>
      </c>
      <c r="F66" t="e" cm="1">
        <f t="array" ref="F66">INDEX('Raw Data'!$D:$D, MATCH(1, ('Raw Data'!$A:$A=F$1)*('Raw Data'!$B:$B="Y Angle")*('Raw Data'!$C:$C=$A66), 0))</f>
        <v>#N/A</v>
      </c>
    </row>
    <row r="67" spans="1:6" x14ac:dyDescent="0.25">
      <c r="A67">
        <v>28.181799999999999</v>
      </c>
      <c r="B67" cm="1">
        <f t="array" ref="B67">INDEX('Raw Data'!$D:$D, MATCH(1, ('Raw Data'!$A:$A=B$1)*('Raw Data'!$B:$B="Y Angle")*('Raw Data'!$C:$C=$A67), 0))</f>
        <v>1.8931199999999999</v>
      </c>
      <c r="C67" cm="1">
        <f t="array" ref="C67">INDEX('Raw Data'!$D:$D, MATCH(1, ('Raw Data'!$A:$A=C$1)*('Raw Data'!$B:$B="Y Angle")*('Raw Data'!$C:$C=$A67), 0))</f>
        <v>92.067800000000005</v>
      </c>
      <c r="D67" t="e" cm="1">
        <f t="array" ref="D67">INDEX('Raw Data'!$D:$D, MATCH(1, ('Raw Data'!$A:$A=D$1)*('Raw Data'!$B:$B="Y Angle")*('Raw Data'!$C:$C=$A67), 0))</f>
        <v>#N/A</v>
      </c>
      <c r="E67" t="e" cm="1">
        <f t="array" ref="E67">INDEX('Raw Data'!$D:$D, MATCH(1, ('Raw Data'!$A:$A=E$1)*('Raw Data'!$B:$B="Y Angle")*('Raw Data'!$C:$C=$A67), 0))</f>
        <v>#N/A</v>
      </c>
      <c r="F67" t="e" cm="1">
        <f t="array" ref="F67">INDEX('Raw Data'!$D:$D, MATCH(1, ('Raw Data'!$A:$A=F$1)*('Raw Data'!$B:$B="Y Angle")*('Raw Data'!$C:$C=$A67), 0))</f>
        <v>#N/A</v>
      </c>
    </row>
    <row r="68" spans="1:6" x14ac:dyDescent="0.25">
      <c r="A68">
        <v>30</v>
      </c>
      <c r="B68" cm="1">
        <f t="array" ref="B68">INDEX('Raw Data'!$D:$D, MATCH(1, ('Raw Data'!$A:$A=B$1)*('Raw Data'!$B:$B="Y Angle")*('Raw Data'!$C:$C=$A68), 0))</f>
        <v>1.1154999999999999</v>
      </c>
      <c r="C68" cm="1">
        <f t="array" ref="C68">INDEX('Raw Data'!$D:$D, MATCH(1, ('Raw Data'!$A:$A=C$1)*('Raw Data'!$B:$B="Y Angle")*('Raw Data'!$C:$C=$A68), 0))</f>
        <v>88.340900000000005</v>
      </c>
      <c r="D68" t="e" cm="1">
        <f t="array" ref="D68">INDEX('Raw Data'!$D:$D, MATCH(1, ('Raw Data'!$A:$A=D$1)*('Raw Data'!$B:$B="Y Angle")*('Raw Data'!$C:$C=$A68), 0))</f>
        <v>#N/A</v>
      </c>
      <c r="E68" t="e" cm="1">
        <f t="array" ref="E68">INDEX('Raw Data'!$D:$D, MATCH(1, ('Raw Data'!$A:$A=E$1)*('Raw Data'!$B:$B="Y Angle")*('Raw Data'!$C:$C=$A68), 0))</f>
        <v>#N/A</v>
      </c>
      <c r="F68" t="e" cm="1">
        <f t="array" ref="F68">INDEX('Raw Data'!$D:$D, MATCH(1, ('Raw Data'!$A:$A=F$1)*('Raw Data'!$B:$B="Y Angle")*('Raw Data'!$C:$C=$A68), 0))</f>
        <v>#N/A</v>
      </c>
    </row>
    <row r="69" spans="1:6" x14ac:dyDescent="0.25">
      <c r="A69">
        <v>31.818200000000001</v>
      </c>
      <c r="B69" cm="1">
        <f t="array" ref="B69">INDEX('Raw Data'!$D:$D, MATCH(1, ('Raw Data'!$A:$A=B$1)*('Raw Data'!$B:$B="Y Angle")*('Raw Data'!$C:$C=$A69), 0))</f>
        <v>0.63592099999999996</v>
      </c>
      <c r="C69" cm="1">
        <f t="array" ref="C69">INDEX('Raw Data'!$D:$D, MATCH(1, ('Raw Data'!$A:$A=C$1)*('Raw Data'!$B:$B="Y Angle")*('Raw Data'!$C:$C=$A69), 0))</f>
        <v>84.0672</v>
      </c>
      <c r="D69" t="e" cm="1">
        <f t="array" ref="D69">INDEX('Raw Data'!$D:$D, MATCH(1, ('Raw Data'!$A:$A=D$1)*('Raw Data'!$B:$B="Y Angle")*('Raw Data'!$C:$C=$A69), 0))</f>
        <v>#N/A</v>
      </c>
      <c r="E69" t="e" cm="1">
        <f t="array" ref="E69">INDEX('Raw Data'!$D:$D, MATCH(1, ('Raw Data'!$A:$A=E$1)*('Raw Data'!$B:$B="Y Angle")*('Raw Data'!$C:$C=$A69), 0))</f>
        <v>#N/A</v>
      </c>
      <c r="F69" t="e" cm="1">
        <f t="array" ref="F69">INDEX('Raw Data'!$D:$D, MATCH(1, ('Raw Data'!$A:$A=F$1)*('Raw Data'!$B:$B="Y Angle")*('Raw Data'!$C:$C=$A69), 0))</f>
        <v>#N/A</v>
      </c>
    </row>
    <row r="70" spans="1:6" x14ac:dyDescent="0.25">
      <c r="A70">
        <v>33.636400000000002</v>
      </c>
      <c r="B70" cm="1">
        <f t="array" ref="B70">INDEX('Raw Data'!$D:$D, MATCH(1, ('Raw Data'!$A:$A=B$1)*('Raw Data'!$B:$B="Y Angle")*('Raw Data'!$C:$C=$A70), 0))</f>
        <v>0.35073599999999999</v>
      </c>
      <c r="C70" cm="1">
        <f t="array" ref="C70">INDEX('Raw Data'!$D:$D, MATCH(1, ('Raw Data'!$A:$A=C$1)*('Raw Data'!$B:$B="Y Angle")*('Raw Data'!$C:$C=$A70), 0))</f>
        <v>79.341800000000006</v>
      </c>
      <c r="D70" t="e" cm="1">
        <f t="array" ref="D70">INDEX('Raw Data'!$D:$D, MATCH(1, ('Raw Data'!$A:$A=D$1)*('Raw Data'!$B:$B="Y Angle")*('Raw Data'!$C:$C=$A70), 0))</f>
        <v>#N/A</v>
      </c>
      <c r="E70" t="e" cm="1">
        <f t="array" ref="E70">INDEX('Raw Data'!$D:$D, MATCH(1, ('Raw Data'!$A:$A=E$1)*('Raw Data'!$B:$B="Y Angle")*('Raw Data'!$C:$C=$A70), 0))</f>
        <v>#N/A</v>
      </c>
      <c r="F70" t="e" cm="1">
        <f t="array" ref="F70">INDEX('Raw Data'!$D:$D, MATCH(1, ('Raw Data'!$A:$A=F$1)*('Raw Data'!$B:$B="Y Angle")*('Raw Data'!$C:$C=$A70), 0))</f>
        <v>#N/A</v>
      </c>
    </row>
    <row r="71" spans="1:6" x14ac:dyDescent="0.25">
      <c r="A71">
        <v>35.454500000000003</v>
      </c>
      <c r="B71" cm="1">
        <f t="array" ref="B71">INDEX('Raw Data'!$D:$D, MATCH(1, ('Raw Data'!$A:$A=B$1)*('Raw Data'!$B:$B="Y Angle")*('Raw Data'!$C:$C=$A71), 0))</f>
        <v>0.18715399999999999</v>
      </c>
      <c r="C71" cm="1">
        <f t="array" ref="C71">INDEX('Raw Data'!$D:$D, MATCH(1, ('Raw Data'!$A:$A=C$1)*('Raw Data'!$B:$B="Y Angle")*('Raw Data'!$C:$C=$A71), 0))</f>
        <v>74.265699999999995</v>
      </c>
      <c r="D71" t="e" cm="1">
        <f t="array" ref="D71">INDEX('Raw Data'!$D:$D, MATCH(1, ('Raw Data'!$A:$A=D$1)*('Raw Data'!$B:$B="Y Angle")*('Raw Data'!$C:$C=$A71), 0))</f>
        <v>#N/A</v>
      </c>
      <c r="E71" t="e" cm="1">
        <f t="array" ref="E71">INDEX('Raw Data'!$D:$D, MATCH(1, ('Raw Data'!$A:$A=E$1)*('Raw Data'!$B:$B="Y Angle")*('Raw Data'!$C:$C=$A71), 0))</f>
        <v>#N/A</v>
      </c>
      <c r="F71" t="e" cm="1">
        <f t="array" ref="F71">INDEX('Raw Data'!$D:$D, MATCH(1, ('Raw Data'!$A:$A=F$1)*('Raw Data'!$B:$B="Y Angle")*('Raw Data'!$C:$C=$A71), 0))</f>
        <v>#N/A</v>
      </c>
    </row>
    <row r="72" spans="1:6" x14ac:dyDescent="0.25">
      <c r="A72">
        <v>37.2727</v>
      </c>
      <c r="B72" cm="1">
        <f t="array" ref="B72">INDEX('Raw Data'!$D:$D, MATCH(1, ('Raw Data'!$A:$A=B$1)*('Raw Data'!$B:$B="Y Angle")*('Raw Data'!$C:$C=$A72), 0))</f>
        <v>9.6619099999999999E-2</v>
      </c>
      <c r="C72" cm="1">
        <f t="array" ref="C72">INDEX('Raw Data'!$D:$D, MATCH(1, ('Raw Data'!$A:$A=C$1)*('Raw Data'!$B:$B="Y Angle")*('Raw Data'!$C:$C=$A72), 0))</f>
        <v>68.942300000000003</v>
      </c>
      <c r="D72" t="e" cm="1">
        <f t="array" ref="D72">INDEX('Raw Data'!$D:$D, MATCH(1, ('Raw Data'!$A:$A=D$1)*('Raw Data'!$B:$B="Y Angle")*('Raw Data'!$C:$C=$A72), 0))</f>
        <v>#N/A</v>
      </c>
      <c r="E72" t="e" cm="1">
        <f t="array" ref="E72">INDEX('Raw Data'!$D:$D, MATCH(1, ('Raw Data'!$A:$A=E$1)*('Raw Data'!$B:$B="Y Angle")*('Raw Data'!$C:$C=$A72), 0))</f>
        <v>#N/A</v>
      </c>
      <c r="F72" t="e" cm="1">
        <f t="array" ref="F72">INDEX('Raw Data'!$D:$D, MATCH(1, ('Raw Data'!$A:$A=F$1)*('Raw Data'!$B:$B="Y Angle")*('Raw Data'!$C:$C=$A72), 0))</f>
        <v>#N/A</v>
      </c>
    </row>
    <row r="73" spans="1:6" x14ac:dyDescent="0.25">
      <c r="A73">
        <v>39.090899999999998</v>
      </c>
      <c r="B73" cm="1">
        <f t="array" ref="B73">INDEX('Raw Data'!$D:$D, MATCH(1, ('Raw Data'!$A:$A=B$1)*('Raw Data'!$B:$B="Y Angle")*('Raw Data'!$C:$C=$A73), 0))</f>
        <v>4.8258000000000002E-2</v>
      </c>
      <c r="C73" cm="1">
        <f t="array" ref="C73">INDEX('Raw Data'!$D:$D, MATCH(1, ('Raw Data'!$A:$A=C$1)*('Raw Data'!$B:$B="Y Angle")*('Raw Data'!$C:$C=$A73), 0))</f>
        <v>63.473599999999998</v>
      </c>
      <c r="D73" t="e" cm="1">
        <f t="array" ref="D73">INDEX('Raw Data'!$D:$D, MATCH(1, ('Raw Data'!$A:$A=D$1)*('Raw Data'!$B:$B="Y Angle")*('Raw Data'!$C:$C=$A73), 0))</f>
        <v>#N/A</v>
      </c>
      <c r="E73" t="e" cm="1">
        <f t="array" ref="E73">INDEX('Raw Data'!$D:$D, MATCH(1, ('Raw Data'!$A:$A=E$1)*('Raw Data'!$B:$B="Y Angle")*('Raw Data'!$C:$C=$A73), 0))</f>
        <v>#N/A</v>
      </c>
      <c r="F73" t="e" cm="1">
        <f t="array" ref="F73">INDEX('Raw Data'!$D:$D, MATCH(1, ('Raw Data'!$A:$A=F$1)*('Raw Data'!$B:$B="Y Angle")*('Raw Data'!$C:$C=$A73), 0))</f>
        <v>#N/A</v>
      </c>
    </row>
    <row r="74" spans="1:6" x14ac:dyDescent="0.25">
      <c r="A74">
        <v>40.909100000000002</v>
      </c>
      <c r="B74" cm="1">
        <f t="array" ref="B74">INDEX('Raw Data'!$D:$D, MATCH(1, ('Raw Data'!$A:$A=B$1)*('Raw Data'!$B:$B="Y Angle")*('Raw Data'!$C:$C=$A74), 0))</f>
        <v>2.33195E-2</v>
      </c>
      <c r="C74" cm="1">
        <f t="array" ref="C74">INDEX('Raw Data'!$D:$D, MATCH(1, ('Raw Data'!$A:$A=C$1)*('Raw Data'!$B:$B="Y Angle")*('Raw Data'!$C:$C=$A74), 0))</f>
        <v>57.957799999999999</v>
      </c>
      <c r="D74" t="e" cm="1">
        <f t="array" ref="D74">INDEX('Raw Data'!$D:$D, MATCH(1, ('Raw Data'!$A:$A=D$1)*('Raw Data'!$B:$B="Y Angle")*('Raw Data'!$C:$C=$A74), 0))</f>
        <v>#N/A</v>
      </c>
      <c r="E74" t="e" cm="1">
        <f t="array" ref="E74">INDEX('Raw Data'!$D:$D, MATCH(1, ('Raw Data'!$A:$A=E$1)*('Raw Data'!$B:$B="Y Angle")*('Raw Data'!$C:$C=$A74), 0))</f>
        <v>#N/A</v>
      </c>
      <c r="F74" t="e" cm="1">
        <f t="array" ref="F74">INDEX('Raw Data'!$D:$D, MATCH(1, ('Raw Data'!$A:$A=F$1)*('Raw Data'!$B:$B="Y Angle")*('Raw Data'!$C:$C=$A74), 0))</f>
        <v>#N/A</v>
      </c>
    </row>
    <row r="75" spans="1:6" x14ac:dyDescent="0.25">
      <c r="A75">
        <v>42.7273</v>
      </c>
      <c r="B75" cm="1">
        <f t="array" ref="B75">INDEX('Raw Data'!$D:$D, MATCH(1, ('Raw Data'!$A:$A=B$1)*('Raw Data'!$B:$B="Y Angle")*('Raw Data'!$C:$C=$A75), 0))</f>
        <v>1.09021E-2</v>
      </c>
      <c r="C75" cm="1">
        <f t="array" ref="C75">INDEX('Raw Data'!$D:$D, MATCH(1, ('Raw Data'!$A:$A=C$1)*('Raw Data'!$B:$B="Y Angle")*('Raw Data'!$C:$C=$A75), 0))</f>
        <v>52.485799999999998</v>
      </c>
      <c r="D75" t="e" cm="1">
        <f t="array" ref="D75">INDEX('Raw Data'!$D:$D, MATCH(1, ('Raw Data'!$A:$A=D$1)*('Raw Data'!$B:$B="Y Angle")*('Raw Data'!$C:$C=$A75), 0))</f>
        <v>#N/A</v>
      </c>
      <c r="E75" t="e" cm="1">
        <f t="array" ref="E75">INDEX('Raw Data'!$D:$D, MATCH(1, ('Raw Data'!$A:$A=E$1)*('Raw Data'!$B:$B="Y Angle")*('Raw Data'!$C:$C=$A75), 0))</f>
        <v>#N/A</v>
      </c>
      <c r="F75" t="e" cm="1">
        <f t="array" ref="F75">INDEX('Raw Data'!$D:$D, MATCH(1, ('Raw Data'!$A:$A=F$1)*('Raw Data'!$B:$B="Y Angle")*('Raw Data'!$C:$C=$A75), 0))</f>
        <v>#N/A</v>
      </c>
    </row>
    <row r="76" spans="1:6" x14ac:dyDescent="0.25">
      <c r="A76">
        <v>44.545499999999997</v>
      </c>
      <c r="B76" cm="1">
        <f t="array" ref="B76">INDEX('Raw Data'!$D:$D, MATCH(1, ('Raw Data'!$A:$A=B$1)*('Raw Data'!$B:$B="Y Angle")*('Raw Data'!$C:$C=$A76), 0))</f>
        <v>4.9311399999999997E-3</v>
      </c>
      <c r="C76" cm="1">
        <f t="array" ref="C76">INDEX('Raw Data'!$D:$D, MATCH(1, ('Raw Data'!$A:$A=C$1)*('Raw Data'!$B:$B="Y Angle")*('Raw Data'!$C:$C=$A76), 0))</f>
        <v>47.139200000000002</v>
      </c>
      <c r="D76" t="e" cm="1">
        <f t="array" ref="D76">INDEX('Raw Data'!$D:$D, MATCH(1, ('Raw Data'!$A:$A=D$1)*('Raw Data'!$B:$B="Y Angle")*('Raw Data'!$C:$C=$A76), 0))</f>
        <v>#N/A</v>
      </c>
      <c r="E76" t="e" cm="1">
        <f t="array" ref="E76">INDEX('Raw Data'!$D:$D, MATCH(1, ('Raw Data'!$A:$A=E$1)*('Raw Data'!$B:$B="Y Angle")*('Raw Data'!$C:$C=$A76), 0))</f>
        <v>#N/A</v>
      </c>
      <c r="F76" t="e" cm="1">
        <f t="array" ref="F76">INDEX('Raw Data'!$D:$D, MATCH(1, ('Raw Data'!$A:$A=F$1)*('Raw Data'!$B:$B="Y Angle")*('Raw Data'!$C:$C=$A76), 0))</f>
        <v>#N/A</v>
      </c>
    </row>
    <row r="77" spans="1:6" x14ac:dyDescent="0.25">
      <c r="A77">
        <v>46.363599999999998</v>
      </c>
      <c r="B77" cm="1">
        <f t="array" ref="B77">INDEX('Raw Data'!$D:$D, MATCH(1, ('Raw Data'!$A:$A=B$1)*('Raw Data'!$B:$B="Y Angle")*('Raw Data'!$C:$C=$A77), 0))</f>
        <v>2.1578700000000001E-3</v>
      </c>
      <c r="C77" cm="1">
        <f t="array" ref="C77">INDEX('Raw Data'!$D:$D, MATCH(1, ('Raw Data'!$A:$A=C$1)*('Raw Data'!$B:$B="Y Angle")*('Raw Data'!$C:$C=$A77), 0))</f>
        <v>41.988700000000001</v>
      </c>
      <c r="D77" t="e" cm="1">
        <f t="array" ref="D77">INDEX('Raw Data'!$D:$D, MATCH(1, ('Raw Data'!$A:$A=D$1)*('Raw Data'!$B:$B="Y Angle")*('Raw Data'!$C:$C=$A77), 0))</f>
        <v>#N/A</v>
      </c>
      <c r="E77" t="e" cm="1">
        <f t="array" ref="E77">INDEX('Raw Data'!$D:$D, MATCH(1, ('Raw Data'!$A:$A=E$1)*('Raw Data'!$B:$B="Y Angle")*('Raw Data'!$C:$C=$A77), 0))</f>
        <v>#N/A</v>
      </c>
      <c r="F77" t="e" cm="1">
        <f t="array" ref="F77">INDEX('Raw Data'!$D:$D, MATCH(1, ('Raw Data'!$A:$A=F$1)*('Raw Data'!$B:$B="Y Angle")*('Raw Data'!$C:$C=$A77), 0))</f>
        <v>#N/A</v>
      </c>
    </row>
    <row r="78" spans="1:6" x14ac:dyDescent="0.25">
      <c r="A78">
        <v>48.181800000000003</v>
      </c>
      <c r="B78" cm="1">
        <f t="array" ref="B78">INDEX('Raw Data'!$D:$D, MATCH(1, ('Raw Data'!$A:$A=B$1)*('Raw Data'!$B:$B="Y Angle")*('Raw Data'!$C:$C=$A78), 0))</f>
        <v>9.1358400000000005E-4</v>
      </c>
      <c r="C78" cm="1">
        <f t="array" ref="C78">INDEX('Raw Data'!$D:$D, MATCH(1, ('Raw Data'!$A:$A=C$1)*('Raw Data'!$B:$B="Y Angle")*('Raw Data'!$C:$C=$A78), 0))</f>
        <v>37.093200000000003</v>
      </c>
      <c r="D78" t="e" cm="1">
        <f t="array" ref="D78">INDEX('Raw Data'!$D:$D, MATCH(1, ('Raw Data'!$A:$A=D$1)*('Raw Data'!$B:$B="Y Angle")*('Raw Data'!$C:$C=$A78), 0))</f>
        <v>#N/A</v>
      </c>
      <c r="E78" t="e" cm="1">
        <f t="array" ref="E78">INDEX('Raw Data'!$D:$D, MATCH(1, ('Raw Data'!$A:$A=E$1)*('Raw Data'!$B:$B="Y Angle")*('Raw Data'!$C:$C=$A78), 0))</f>
        <v>#N/A</v>
      </c>
      <c r="F78" t="e" cm="1">
        <f t="array" ref="F78">INDEX('Raw Data'!$D:$D, MATCH(1, ('Raw Data'!$A:$A=F$1)*('Raw Data'!$B:$B="Y Angle")*('Raw Data'!$C:$C=$A78), 0))</f>
        <v>#N/A</v>
      </c>
    </row>
    <row r="79" spans="1:6" x14ac:dyDescent="0.25">
      <c r="A79">
        <v>50</v>
      </c>
      <c r="B79" cm="1">
        <f t="array" ref="B79">INDEX('Raw Data'!$D:$D, MATCH(1, ('Raw Data'!$A:$A=B$1)*('Raw Data'!$B:$B="Y Angle")*('Raw Data'!$C:$C=$A79), 0))</f>
        <v>3.7420800000000001E-4</v>
      </c>
      <c r="C79" cm="1">
        <f t="array" ref="C79">INDEX('Raw Data'!$D:$D, MATCH(1, ('Raw Data'!$A:$A=C$1)*('Raw Data'!$B:$B="Y Angle")*('Raw Data'!$C:$C=$A79), 0))</f>
        <v>32.498800000000003</v>
      </c>
      <c r="D79" t="e" cm="1">
        <f t="array" ref="D79">INDEX('Raw Data'!$D:$D, MATCH(1, ('Raw Data'!$A:$A=D$1)*('Raw Data'!$B:$B="Y Angle")*('Raw Data'!$C:$C=$A79), 0))</f>
        <v>#N/A</v>
      </c>
      <c r="E79" t="e" cm="1">
        <f t="array" ref="E79">INDEX('Raw Data'!$D:$D, MATCH(1, ('Raw Data'!$A:$A=E$1)*('Raw Data'!$B:$B="Y Angle")*('Raw Data'!$C:$C=$A79), 0))</f>
        <v>#N/A</v>
      </c>
      <c r="F79" t="e" cm="1">
        <f t="array" ref="F79">INDEX('Raw Data'!$D:$D, MATCH(1, ('Raw Data'!$A:$A=F$1)*('Raw Data'!$B:$B="Y Angle")*('Raw Data'!$C:$C=$A79), 0))</f>
        <v>#N/A</v>
      </c>
    </row>
    <row r="80" spans="1:6" x14ac:dyDescent="0.25">
      <c r="A80">
        <v>51.818199999999997</v>
      </c>
      <c r="B80" cm="1">
        <f t="array" ref="B80">INDEX('Raw Data'!$D:$D, MATCH(1, ('Raw Data'!$A:$A=B$1)*('Raw Data'!$B:$B="Y Angle")*('Raw Data'!$C:$C=$A80), 0))</f>
        <v>1.48293E-4</v>
      </c>
      <c r="C80" cm="1">
        <f t="array" ref="C80">INDEX('Raw Data'!$D:$D, MATCH(1, ('Raw Data'!$A:$A=C$1)*('Raw Data'!$B:$B="Y Angle")*('Raw Data'!$C:$C=$A80), 0))</f>
        <v>28.239100000000001</v>
      </c>
      <c r="D80" t="e" cm="1">
        <f t="array" ref="D80">INDEX('Raw Data'!$D:$D, MATCH(1, ('Raw Data'!$A:$A=D$1)*('Raw Data'!$B:$B="Y Angle")*('Raw Data'!$C:$C=$A80), 0))</f>
        <v>#N/A</v>
      </c>
      <c r="E80" t="e" cm="1">
        <f t="array" ref="E80">INDEX('Raw Data'!$D:$D, MATCH(1, ('Raw Data'!$A:$A=E$1)*('Raw Data'!$B:$B="Y Angle")*('Raw Data'!$C:$C=$A80), 0))</f>
        <v>#N/A</v>
      </c>
      <c r="F80" t="e" cm="1">
        <f t="array" ref="F80">INDEX('Raw Data'!$D:$D, MATCH(1, ('Raw Data'!$A:$A=F$1)*('Raw Data'!$B:$B="Y Angle")*('Raw Data'!$C:$C=$A80), 0))</f>
        <v>#N/A</v>
      </c>
    </row>
    <row r="81" spans="1:6" x14ac:dyDescent="0.25">
      <c r="A81">
        <v>53.636400000000002</v>
      </c>
      <c r="B81" cm="1">
        <f t="array" ref="B81">INDEX('Raw Data'!$D:$D, MATCH(1, ('Raw Data'!$A:$A=B$1)*('Raw Data'!$B:$B="Y Angle")*('Raw Data'!$C:$C=$A81), 0))</f>
        <v>5.6855599999999998E-5</v>
      </c>
      <c r="C81" cm="1">
        <f t="array" ref="C81">INDEX('Raw Data'!$D:$D, MATCH(1, ('Raw Data'!$A:$A=C$1)*('Raw Data'!$B:$B="Y Angle")*('Raw Data'!$C:$C=$A81), 0))</f>
        <v>24.335799999999999</v>
      </c>
      <c r="D81" t="e" cm="1">
        <f t="array" ref="D81">INDEX('Raw Data'!$D:$D, MATCH(1, ('Raw Data'!$A:$A=D$1)*('Raw Data'!$B:$B="Y Angle")*('Raw Data'!$C:$C=$A81), 0))</f>
        <v>#N/A</v>
      </c>
      <c r="E81" t="e" cm="1">
        <f t="array" ref="E81">INDEX('Raw Data'!$D:$D, MATCH(1, ('Raw Data'!$A:$A=E$1)*('Raw Data'!$B:$B="Y Angle")*('Raw Data'!$C:$C=$A81), 0))</f>
        <v>#N/A</v>
      </c>
      <c r="F81" t="e" cm="1">
        <f t="array" ref="F81">INDEX('Raw Data'!$D:$D, MATCH(1, ('Raw Data'!$A:$A=F$1)*('Raw Data'!$B:$B="Y Angle")*('Raw Data'!$C:$C=$A81), 0))</f>
        <v>#N/A</v>
      </c>
    </row>
    <row r="82" spans="1:6" x14ac:dyDescent="0.25">
      <c r="A82">
        <v>55.454500000000003</v>
      </c>
      <c r="B82" cm="1">
        <f t="array" ref="B82">INDEX('Raw Data'!$D:$D, MATCH(1, ('Raw Data'!$A:$A=B$1)*('Raw Data'!$B:$B="Y Angle")*('Raw Data'!$C:$C=$A82), 0))</f>
        <v>2.1089599999999999E-5</v>
      </c>
      <c r="C82" cm="1">
        <f t="array" ref="C82">INDEX('Raw Data'!$D:$D, MATCH(1, ('Raw Data'!$A:$A=C$1)*('Raw Data'!$B:$B="Y Angle")*('Raw Data'!$C:$C=$A82), 0))</f>
        <v>20.799399999999999</v>
      </c>
      <c r="D82" t="e" cm="1">
        <f t="array" ref="D82">INDEX('Raw Data'!$D:$D, MATCH(1, ('Raw Data'!$A:$A=D$1)*('Raw Data'!$B:$B="Y Angle")*('Raw Data'!$C:$C=$A82), 0))</f>
        <v>#N/A</v>
      </c>
      <c r="E82" t="e" cm="1">
        <f t="array" ref="E82">INDEX('Raw Data'!$D:$D, MATCH(1, ('Raw Data'!$A:$A=E$1)*('Raw Data'!$B:$B="Y Angle")*('Raw Data'!$C:$C=$A82), 0))</f>
        <v>#N/A</v>
      </c>
      <c r="F82" t="e" cm="1">
        <f t="array" ref="F82">INDEX('Raw Data'!$D:$D, MATCH(1, ('Raw Data'!$A:$A=F$1)*('Raw Data'!$B:$B="Y Angle")*('Raw Data'!$C:$C=$A82), 0))</f>
        <v>#N/A</v>
      </c>
    </row>
    <row r="83" spans="1:6" x14ac:dyDescent="0.25">
      <c r="A83">
        <v>57.2727</v>
      </c>
      <c r="B83" cm="1">
        <f t="array" ref="B83">INDEX('Raw Data'!$D:$D, MATCH(1, ('Raw Data'!$A:$A=B$1)*('Raw Data'!$B:$B="Y Angle")*('Raw Data'!$C:$C=$A83), 0))</f>
        <v>7.5684399999999997E-6</v>
      </c>
      <c r="C83" cm="1">
        <f t="array" ref="C83">INDEX('Raw Data'!$D:$D, MATCH(1, ('Raw Data'!$A:$A=C$1)*('Raw Data'!$B:$B="Y Angle")*('Raw Data'!$C:$C=$A83), 0))</f>
        <v>17.630500000000001</v>
      </c>
      <c r="D83" t="e" cm="1">
        <f t="array" ref="D83">INDEX('Raw Data'!$D:$D, MATCH(1, ('Raw Data'!$A:$A=D$1)*('Raw Data'!$B:$B="Y Angle")*('Raw Data'!$C:$C=$A83), 0))</f>
        <v>#N/A</v>
      </c>
      <c r="E83" t="e" cm="1">
        <f t="array" ref="E83">INDEX('Raw Data'!$D:$D, MATCH(1, ('Raw Data'!$A:$A=E$1)*('Raw Data'!$B:$B="Y Angle")*('Raw Data'!$C:$C=$A83), 0))</f>
        <v>#N/A</v>
      </c>
      <c r="F83" t="e" cm="1">
        <f t="array" ref="F83">INDEX('Raw Data'!$D:$D, MATCH(1, ('Raw Data'!$A:$A=F$1)*('Raw Data'!$B:$B="Y Angle")*('Raw Data'!$C:$C=$A83), 0))</f>
        <v>#N/A</v>
      </c>
    </row>
    <row r="84" spans="1:6" x14ac:dyDescent="0.25">
      <c r="A84">
        <v>59.090899999999998</v>
      </c>
      <c r="B84" cm="1">
        <f t="array" ref="B84">INDEX('Raw Data'!$D:$D, MATCH(1, ('Raw Data'!$A:$A=B$1)*('Raw Data'!$B:$B="Y Angle")*('Raw Data'!$C:$C=$A84), 0))</f>
        <v>2.6277700000000001E-6</v>
      </c>
      <c r="C84" cm="1">
        <f t="array" ref="C84">INDEX('Raw Data'!$D:$D, MATCH(1, ('Raw Data'!$A:$A=C$1)*('Raw Data'!$B:$B="Y Angle")*('Raw Data'!$C:$C=$A84), 0))</f>
        <v>14.8215</v>
      </c>
      <c r="D84" t="e" cm="1">
        <f t="array" ref="D84">INDEX('Raw Data'!$D:$D, MATCH(1, ('Raw Data'!$A:$A=D$1)*('Raw Data'!$B:$B="Y Angle")*('Raw Data'!$C:$C=$A84), 0))</f>
        <v>#N/A</v>
      </c>
      <c r="E84" t="e" cm="1">
        <f t="array" ref="E84">INDEX('Raw Data'!$D:$D, MATCH(1, ('Raw Data'!$A:$A=E$1)*('Raw Data'!$B:$B="Y Angle")*('Raw Data'!$C:$C=$A84), 0))</f>
        <v>#N/A</v>
      </c>
      <c r="F84" t="e" cm="1">
        <f t="array" ref="F84">INDEX('Raw Data'!$D:$D, MATCH(1, ('Raw Data'!$A:$A=F$1)*('Raw Data'!$B:$B="Y Angle")*('Raw Data'!$C:$C=$A84), 0))</f>
        <v>#N/A</v>
      </c>
    </row>
    <row r="85" spans="1:6" x14ac:dyDescent="0.25">
      <c r="A85">
        <v>60.909100000000002</v>
      </c>
      <c r="B85" cm="1">
        <f t="array" ref="B85">INDEX('Raw Data'!$D:$D, MATCH(1, ('Raw Data'!$A:$A=B$1)*('Raw Data'!$B:$B="Y Angle")*('Raw Data'!$C:$C=$A85), 0))</f>
        <v>8.8269699999999995E-7</v>
      </c>
      <c r="C85" cm="1">
        <f t="array" ref="C85">INDEX('Raw Data'!$D:$D, MATCH(1, ('Raw Data'!$A:$A=C$1)*('Raw Data'!$B:$B="Y Angle")*('Raw Data'!$C:$C=$A85), 0))</f>
        <v>12.3575</v>
      </c>
      <c r="D85" t="e" cm="1">
        <f t="array" ref="D85">INDEX('Raw Data'!$D:$D, MATCH(1, ('Raw Data'!$A:$A=D$1)*('Raw Data'!$B:$B="Y Angle")*('Raw Data'!$C:$C=$A85), 0))</f>
        <v>#N/A</v>
      </c>
      <c r="E85" t="e" cm="1">
        <f t="array" ref="E85">INDEX('Raw Data'!$D:$D, MATCH(1, ('Raw Data'!$A:$A=E$1)*('Raw Data'!$B:$B="Y Angle")*('Raw Data'!$C:$C=$A85), 0))</f>
        <v>#N/A</v>
      </c>
      <c r="F85" t="e" cm="1">
        <f t="array" ref="F85">INDEX('Raw Data'!$D:$D, MATCH(1, ('Raw Data'!$A:$A=F$1)*('Raw Data'!$B:$B="Y Angle")*('Raw Data'!$C:$C=$A85), 0))</f>
        <v>#N/A</v>
      </c>
    </row>
    <row r="86" spans="1:6" x14ac:dyDescent="0.25">
      <c r="A86">
        <v>62.7273</v>
      </c>
      <c r="B86" cm="1">
        <f t="array" ref="B86">INDEX('Raw Data'!$D:$D, MATCH(1, ('Raw Data'!$A:$A=B$1)*('Raw Data'!$B:$B="Y Angle")*('Raw Data'!$C:$C=$A86), 0))</f>
        <v>2.8686600000000002E-7</v>
      </c>
      <c r="C86" cm="1">
        <f t="array" ref="C86">INDEX('Raw Data'!$D:$D, MATCH(1, ('Raw Data'!$A:$A=C$1)*('Raw Data'!$B:$B="Y Angle")*('Raw Data'!$C:$C=$A86), 0))</f>
        <v>10.218299999999999</v>
      </c>
      <c r="D86" t="e" cm="1">
        <f t="array" ref="D86">INDEX('Raw Data'!$D:$D, MATCH(1, ('Raw Data'!$A:$A=D$1)*('Raw Data'!$B:$B="Y Angle")*('Raw Data'!$C:$C=$A86), 0))</f>
        <v>#N/A</v>
      </c>
      <c r="E86" t="e" cm="1">
        <f t="array" ref="E86">INDEX('Raw Data'!$D:$D, MATCH(1, ('Raw Data'!$A:$A=E$1)*('Raw Data'!$B:$B="Y Angle")*('Raw Data'!$C:$C=$A86), 0))</f>
        <v>#N/A</v>
      </c>
      <c r="F86" t="e" cm="1">
        <f t="array" ref="F86">INDEX('Raw Data'!$D:$D, MATCH(1, ('Raw Data'!$A:$A=F$1)*('Raw Data'!$B:$B="Y Angle")*('Raw Data'!$C:$C=$A86), 0))</f>
        <v>#N/A</v>
      </c>
    </row>
    <row r="87" spans="1:6" x14ac:dyDescent="0.25">
      <c r="A87">
        <v>64.545500000000004</v>
      </c>
      <c r="B87" cm="1">
        <f t="array" ref="B87">INDEX('Raw Data'!$D:$D, MATCH(1, ('Raw Data'!$A:$A=B$1)*('Raw Data'!$B:$B="Y Angle")*('Raw Data'!$C:$C=$A87), 0))</f>
        <v>9.0196400000000004E-8</v>
      </c>
      <c r="C87" cm="1">
        <f t="array" ref="C87">INDEX('Raw Data'!$D:$D, MATCH(1, ('Raw Data'!$A:$A=C$1)*('Raw Data'!$B:$B="Y Angle")*('Raw Data'!$C:$C=$A87), 0))</f>
        <v>8.3798600000000008</v>
      </c>
      <c r="D87" t="e" cm="1">
        <f t="array" ref="D87">INDEX('Raw Data'!$D:$D, MATCH(1, ('Raw Data'!$A:$A=D$1)*('Raw Data'!$B:$B="Y Angle")*('Raw Data'!$C:$C=$A87), 0))</f>
        <v>#N/A</v>
      </c>
      <c r="E87" t="e" cm="1">
        <f t="array" ref="E87">INDEX('Raw Data'!$D:$D, MATCH(1, ('Raw Data'!$A:$A=E$1)*('Raw Data'!$B:$B="Y Angle")*('Raw Data'!$C:$C=$A87), 0))</f>
        <v>#N/A</v>
      </c>
      <c r="F87" t="e" cm="1">
        <f t="array" ref="F87">INDEX('Raw Data'!$D:$D, MATCH(1, ('Raw Data'!$A:$A=F$1)*('Raw Data'!$B:$B="Y Angle")*('Raw Data'!$C:$C=$A87), 0))</f>
        <v>#N/A</v>
      </c>
    </row>
    <row r="88" spans="1:6" x14ac:dyDescent="0.25">
      <c r="A88">
        <v>66.363600000000005</v>
      </c>
      <c r="B88" cm="1">
        <f t="array" ref="B88">INDEX('Raw Data'!$D:$D, MATCH(1, ('Raw Data'!$A:$A=B$1)*('Raw Data'!$B:$B="Y Angle")*('Raw Data'!$C:$C=$A88), 0))</f>
        <v>2.7437400000000001E-8</v>
      </c>
      <c r="C88" cm="1">
        <f t="array" ref="C88">INDEX('Raw Data'!$D:$D, MATCH(1, ('Raw Data'!$A:$A=C$1)*('Raw Data'!$B:$B="Y Angle")*('Raw Data'!$C:$C=$A88), 0))</f>
        <v>6.8156400000000001</v>
      </c>
      <c r="D88" t="e" cm="1">
        <f t="array" ref="D88">INDEX('Raw Data'!$D:$D, MATCH(1, ('Raw Data'!$A:$A=D$1)*('Raw Data'!$B:$B="Y Angle")*('Raw Data'!$C:$C=$A88), 0))</f>
        <v>#N/A</v>
      </c>
      <c r="E88" t="e" cm="1">
        <f t="array" ref="E88">INDEX('Raw Data'!$D:$D, MATCH(1, ('Raw Data'!$A:$A=E$1)*('Raw Data'!$B:$B="Y Angle")*('Raw Data'!$C:$C=$A88), 0))</f>
        <v>#N/A</v>
      </c>
      <c r="F88" t="e" cm="1">
        <f t="array" ref="F88">INDEX('Raw Data'!$D:$D, MATCH(1, ('Raw Data'!$A:$A=F$1)*('Raw Data'!$B:$B="Y Angle")*('Raw Data'!$C:$C=$A88), 0))</f>
        <v>#N/A</v>
      </c>
    </row>
    <row r="89" spans="1:6" x14ac:dyDescent="0.25">
      <c r="A89">
        <v>68.181799999999996</v>
      </c>
      <c r="B89" cm="1">
        <f t="array" ref="B89">INDEX('Raw Data'!$D:$D, MATCH(1, ('Raw Data'!$A:$A=B$1)*('Raw Data'!$B:$B="Y Angle")*('Raw Data'!$C:$C=$A89), 0))</f>
        <v>8.0749500000000001E-9</v>
      </c>
      <c r="C89" cm="1">
        <f t="array" ref="C89">INDEX('Raw Data'!$D:$D, MATCH(1, ('Raw Data'!$A:$A=C$1)*('Raw Data'!$B:$B="Y Angle")*('Raw Data'!$C:$C=$A89), 0))</f>
        <v>5.4977799999999997</v>
      </c>
      <c r="D89" t="e" cm="1">
        <f t="array" ref="D89">INDEX('Raw Data'!$D:$D, MATCH(1, ('Raw Data'!$A:$A=D$1)*('Raw Data'!$B:$B="Y Angle")*('Raw Data'!$C:$C=$A89), 0))</f>
        <v>#N/A</v>
      </c>
      <c r="E89" t="e" cm="1">
        <f t="array" ref="E89">INDEX('Raw Data'!$D:$D, MATCH(1, ('Raw Data'!$A:$A=E$1)*('Raw Data'!$B:$B="Y Angle")*('Raw Data'!$C:$C=$A89), 0))</f>
        <v>#N/A</v>
      </c>
      <c r="F89" t="e" cm="1">
        <f t="array" ref="F89">INDEX('Raw Data'!$D:$D, MATCH(1, ('Raw Data'!$A:$A=F$1)*('Raw Data'!$B:$B="Y Angle")*('Raw Data'!$C:$C=$A89), 0))</f>
        <v>#N/A</v>
      </c>
    </row>
    <row r="90" spans="1:6" x14ac:dyDescent="0.25">
      <c r="A90">
        <v>70</v>
      </c>
      <c r="B90" cm="1">
        <f t="array" ref="B90">INDEX('Raw Data'!$D:$D, MATCH(1, ('Raw Data'!$A:$A=B$1)*('Raw Data'!$B:$B="Y Angle")*('Raw Data'!$C:$C=$A90), 0))</f>
        <v>2.2992199999999998E-9</v>
      </c>
      <c r="C90" cm="1">
        <f t="array" ref="C90">INDEX('Raw Data'!$D:$D, MATCH(1, ('Raw Data'!$A:$A=C$1)*('Raw Data'!$B:$B="Y Angle")*('Raw Data'!$C:$C=$A90), 0))</f>
        <v>4.3982299999999999</v>
      </c>
      <c r="D90" t="e" cm="1">
        <f t="array" ref="D90">INDEX('Raw Data'!$D:$D, MATCH(1, ('Raw Data'!$A:$A=D$1)*('Raw Data'!$B:$B="Y Angle")*('Raw Data'!$C:$C=$A90), 0))</f>
        <v>#N/A</v>
      </c>
      <c r="E90" t="e" cm="1">
        <f t="array" ref="E90">INDEX('Raw Data'!$D:$D, MATCH(1, ('Raw Data'!$A:$A=E$1)*('Raw Data'!$B:$B="Y Angle")*('Raw Data'!$C:$C=$A90), 0))</f>
        <v>#N/A</v>
      </c>
      <c r="F90" t="e" cm="1">
        <f t="array" ref="F90">INDEX('Raw Data'!$D:$D, MATCH(1, ('Raw Data'!$A:$A=F$1)*('Raw Data'!$B:$B="Y Angle")*('Raw Data'!$C:$C=$A90), 0))</f>
        <v>#N/A</v>
      </c>
    </row>
    <row r="91" spans="1:6" x14ac:dyDescent="0.25">
      <c r="A91">
        <v>71.818200000000004</v>
      </c>
      <c r="B91" cm="1">
        <f t="array" ref="B91">INDEX('Raw Data'!$D:$D, MATCH(1, ('Raw Data'!$A:$A=B$1)*('Raw Data'!$B:$B="Y Angle")*('Raw Data'!$C:$C=$A91), 0))</f>
        <v>6.3337800000000002E-10</v>
      </c>
      <c r="C91" cm="1">
        <f t="array" ref="C91">INDEX('Raw Data'!$D:$D, MATCH(1, ('Raw Data'!$A:$A=C$1)*('Raw Data'!$B:$B="Y Angle")*('Raw Data'!$C:$C=$A91), 0))</f>
        <v>3.4896400000000001</v>
      </c>
      <c r="D91" t="e" cm="1">
        <f t="array" ref="D91">INDEX('Raw Data'!$D:$D, MATCH(1, ('Raw Data'!$A:$A=D$1)*('Raw Data'!$B:$B="Y Angle")*('Raw Data'!$C:$C=$A91), 0))</f>
        <v>#N/A</v>
      </c>
      <c r="E91" t="e" cm="1">
        <f t="array" ref="E91">INDEX('Raw Data'!$D:$D, MATCH(1, ('Raw Data'!$A:$A=E$1)*('Raw Data'!$B:$B="Y Angle")*('Raw Data'!$C:$C=$A91), 0))</f>
        <v>#N/A</v>
      </c>
      <c r="F91" t="e" cm="1">
        <f t="array" ref="F91">INDEX('Raw Data'!$D:$D, MATCH(1, ('Raw Data'!$A:$A=F$1)*('Raw Data'!$B:$B="Y Angle")*('Raw Data'!$C:$C=$A91), 0))</f>
        <v>#N/A</v>
      </c>
    </row>
    <row r="92" spans="1:6" x14ac:dyDescent="0.25">
      <c r="A92">
        <v>73.636399999999995</v>
      </c>
      <c r="B92" cm="1">
        <f t="array" ref="B92">INDEX('Raw Data'!$D:$D, MATCH(1, ('Raw Data'!$A:$A=B$1)*('Raw Data'!$B:$B="Y Angle")*('Raw Data'!$C:$C=$A92), 0))</f>
        <v>1.6880700000000001E-10</v>
      </c>
      <c r="C92" cm="1">
        <f t="array" ref="C92">INDEX('Raw Data'!$D:$D, MATCH(1, ('Raw Data'!$A:$A=C$1)*('Raw Data'!$B:$B="Y Angle")*('Raw Data'!$C:$C=$A92), 0))</f>
        <v>2.7459500000000001</v>
      </c>
      <c r="D92" t="e" cm="1">
        <f t="array" ref="D92">INDEX('Raw Data'!$D:$D, MATCH(1, ('Raw Data'!$A:$A=D$1)*('Raw Data'!$B:$B="Y Angle")*('Raw Data'!$C:$C=$A92), 0))</f>
        <v>#N/A</v>
      </c>
      <c r="E92" t="e" cm="1">
        <f t="array" ref="E92">INDEX('Raw Data'!$D:$D, MATCH(1, ('Raw Data'!$A:$A=E$1)*('Raw Data'!$B:$B="Y Angle")*('Raw Data'!$C:$C=$A92), 0))</f>
        <v>#N/A</v>
      </c>
      <c r="F92" t="e" cm="1">
        <f t="array" ref="F92">INDEX('Raw Data'!$D:$D, MATCH(1, ('Raw Data'!$A:$A=F$1)*('Raw Data'!$B:$B="Y Angle")*('Raw Data'!$C:$C=$A92), 0))</f>
        <v>#N/A</v>
      </c>
    </row>
    <row r="93" spans="1:6" x14ac:dyDescent="0.25">
      <c r="A93">
        <v>75.454499999999996</v>
      </c>
      <c r="B93" cm="1">
        <f t="array" ref="B93">INDEX('Raw Data'!$D:$D, MATCH(1, ('Raw Data'!$A:$A=B$1)*('Raw Data'!$B:$B="Y Angle")*('Raw Data'!$C:$C=$A93), 0))</f>
        <v>4.3526999999999997E-11</v>
      </c>
      <c r="C93" cm="1">
        <f t="array" ref="C93">INDEX('Raw Data'!$D:$D, MATCH(1, ('Raw Data'!$A:$A=C$1)*('Raw Data'!$B:$B="Y Angle")*('Raw Data'!$C:$C=$A93), 0))</f>
        <v>2.14297</v>
      </c>
      <c r="D93" t="e" cm="1">
        <f t="array" ref="D93">INDEX('Raw Data'!$D:$D, MATCH(1, ('Raw Data'!$A:$A=D$1)*('Raw Data'!$B:$B="Y Angle")*('Raw Data'!$C:$C=$A93), 0))</f>
        <v>#N/A</v>
      </c>
      <c r="E93" t="e" cm="1">
        <f t="array" ref="E93">INDEX('Raw Data'!$D:$D, MATCH(1, ('Raw Data'!$A:$A=E$1)*('Raw Data'!$B:$B="Y Angle")*('Raw Data'!$C:$C=$A93), 0))</f>
        <v>#N/A</v>
      </c>
      <c r="F93" t="e" cm="1">
        <f t="array" ref="F93">INDEX('Raw Data'!$D:$D, MATCH(1, ('Raw Data'!$A:$A=F$1)*('Raw Data'!$B:$B="Y Angle")*('Raw Data'!$C:$C=$A93), 0))</f>
        <v>#N/A</v>
      </c>
    </row>
    <row r="94" spans="1:6" x14ac:dyDescent="0.25">
      <c r="A94">
        <v>77.2727</v>
      </c>
      <c r="B94" cm="1">
        <f t="array" ref="B94">INDEX('Raw Data'!$D:$D, MATCH(1, ('Raw Data'!$A:$A=B$1)*('Raw Data'!$B:$B="Y Angle")*('Raw Data'!$C:$C=$A94), 0))</f>
        <v>1.08585E-11</v>
      </c>
      <c r="C94" cm="1">
        <f t="array" ref="C94">INDEX('Raw Data'!$D:$D, MATCH(1, ('Raw Data'!$A:$A=C$1)*('Raw Data'!$B:$B="Y Angle")*('Raw Data'!$C:$C=$A94), 0))</f>
        <v>1.6586399999999999</v>
      </c>
      <c r="D94" t="e" cm="1">
        <f t="array" ref="D94">INDEX('Raw Data'!$D:$D, MATCH(1, ('Raw Data'!$A:$A=D$1)*('Raw Data'!$B:$B="Y Angle")*('Raw Data'!$C:$C=$A94), 0))</f>
        <v>#N/A</v>
      </c>
      <c r="E94" t="e" cm="1">
        <f t="array" ref="E94">INDEX('Raw Data'!$D:$D, MATCH(1, ('Raw Data'!$A:$A=E$1)*('Raw Data'!$B:$B="Y Angle")*('Raw Data'!$C:$C=$A94), 0))</f>
        <v>#N/A</v>
      </c>
      <c r="F94" t="e" cm="1">
        <f t="array" ref="F94">INDEX('Raw Data'!$D:$D, MATCH(1, ('Raw Data'!$A:$A=F$1)*('Raw Data'!$B:$B="Y Angle")*('Raw Data'!$C:$C=$A94), 0))</f>
        <v>#N/A</v>
      </c>
    </row>
    <row r="95" spans="1:6" x14ac:dyDescent="0.25">
      <c r="A95">
        <v>79.090900000000005</v>
      </c>
      <c r="B95" cm="1">
        <f t="array" ref="B95">INDEX('Raw Data'!$D:$D, MATCH(1, ('Raw Data'!$A:$A=B$1)*('Raw Data'!$B:$B="Y Angle")*('Raw Data'!$C:$C=$A95), 0))</f>
        <v>2.6207599999999998E-12</v>
      </c>
      <c r="C95" cm="1">
        <f t="array" ref="C95">INDEX('Raw Data'!$D:$D, MATCH(1, ('Raw Data'!$A:$A=C$1)*('Raw Data'!$B:$B="Y Angle")*('Raw Data'!$C:$C=$A95), 0))</f>
        <v>1.2732000000000001</v>
      </c>
      <c r="D95" t="e" cm="1">
        <f t="array" ref="D95">INDEX('Raw Data'!$D:$D, MATCH(1, ('Raw Data'!$A:$A=D$1)*('Raw Data'!$B:$B="Y Angle")*('Raw Data'!$C:$C=$A95), 0))</f>
        <v>#N/A</v>
      </c>
      <c r="E95" t="e" cm="1">
        <f t="array" ref="E95">INDEX('Raw Data'!$D:$D, MATCH(1, ('Raw Data'!$A:$A=E$1)*('Raw Data'!$B:$B="Y Angle")*('Raw Data'!$C:$C=$A95), 0))</f>
        <v>#N/A</v>
      </c>
      <c r="F95" t="e" cm="1">
        <f t="array" ref="F95">INDEX('Raw Data'!$D:$D, MATCH(1, ('Raw Data'!$A:$A=F$1)*('Raw Data'!$B:$B="Y Angle")*('Raw Data'!$C:$C=$A95), 0))</f>
        <v>#N/A</v>
      </c>
    </row>
    <row r="96" spans="1:6" x14ac:dyDescent="0.25">
      <c r="A96">
        <v>80.909099999999995</v>
      </c>
      <c r="B96" cm="1">
        <f t="array" ref="B96">INDEX('Raw Data'!$D:$D, MATCH(1, ('Raw Data'!$A:$A=B$1)*('Raw Data'!$B:$B="Y Angle")*('Raw Data'!$C:$C=$A96), 0))</f>
        <v>6.1196400000000004E-13</v>
      </c>
      <c r="C96" cm="1">
        <f t="array" ref="C96">INDEX('Raw Data'!$D:$D, MATCH(1, ('Raw Data'!$A:$A=C$1)*('Raw Data'!$B:$B="Y Angle")*('Raw Data'!$C:$C=$A96), 0))</f>
        <v>0.96928800000000004</v>
      </c>
      <c r="D96" t="e" cm="1">
        <f t="array" ref="D96">INDEX('Raw Data'!$D:$D, MATCH(1, ('Raw Data'!$A:$A=D$1)*('Raw Data'!$B:$B="Y Angle")*('Raw Data'!$C:$C=$A96), 0))</f>
        <v>#N/A</v>
      </c>
      <c r="E96" t="e" cm="1">
        <f t="array" ref="E96">INDEX('Raw Data'!$D:$D, MATCH(1, ('Raw Data'!$A:$A=E$1)*('Raw Data'!$B:$B="Y Angle")*('Raw Data'!$C:$C=$A96), 0))</f>
        <v>#N/A</v>
      </c>
      <c r="F96" t="e" cm="1">
        <f t="array" ref="F96">INDEX('Raw Data'!$D:$D, MATCH(1, ('Raw Data'!$A:$A=F$1)*('Raw Data'!$B:$B="Y Angle")*('Raw Data'!$C:$C=$A96), 0))</f>
        <v>#N/A</v>
      </c>
    </row>
    <row r="97" spans="1:6" x14ac:dyDescent="0.25">
      <c r="A97">
        <v>82.7273</v>
      </c>
      <c r="B97" cm="1">
        <f t="array" ref="B97">INDEX('Raw Data'!$D:$D, MATCH(1, ('Raw Data'!$A:$A=B$1)*('Raw Data'!$B:$B="Y Angle")*('Raw Data'!$C:$C=$A97), 0))</f>
        <v>1.3825099999999999E-13</v>
      </c>
      <c r="C97" cm="1">
        <f t="array" ref="C97">INDEX('Raw Data'!$D:$D, MATCH(1, ('Raw Data'!$A:$A=C$1)*('Raw Data'!$B:$B="Y Angle")*('Raw Data'!$C:$C=$A97), 0))</f>
        <v>0.731846</v>
      </c>
      <c r="D97" t="e" cm="1">
        <f t="array" ref="D97">INDEX('Raw Data'!$D:$D, MATCH(1, ('Raw Data'!$A:$A=D$1)*('Raw Data'!$B:$B="Y Angle")*('Raw Data'!$C:$C=$A97), 0))</f>
        <v>#N/A</v>
      </c>
      <c r="E97" t="e" cm="1">
        <f t="array" ref="E97">INDEX('Raw Data'!$D:$D, MATCH(1, ('Raw Data'!$A:$A=E$1)*('Raw Data'!$B:$B="Y Angle")*('Raw Data'!$C:$C=$A97), 0))</f>
        <v>#N/A</v>
      </c>
      <c r="F97" t="e" cm="1">
        <f t="array" ref="F97">INDEX('Raw Data'!$D:$D, MATCH(1, ('Raw Data'!$A:$A=F$1)*('Raw Data'!$B:$B="Y Angle")*('Raw Data'!$C:$C=$A97), 0))</f>
        <v>#N/A</v>
      </c>
    </row>
    <row r="98" spans="1:6" x14ac:dyDescent="0.25">
      <c r="A98">
        <v>84.545500000000004</v>
      </c>
      <c r="B98" cm="1">
        <f t="array" ref="B98">INDEX('Raw Data'!$D:$D, MATCH(1, ('Raw Data'!$A:$A=B$1)*('Raw Data'!$B:$B="Y Angle")*('Raw Data'!$C:$C=$A98), 0))</f>
        <v>3.0217100000000001E-14</v>
      </c>
      <c r="C98" cm="1">
        <f t="array" ref="C98">INDEX('Raw Data'!$D:$D, MATCH(1, ('Raw Data'!$A:$A=C$1)*('Raw Data'!$B:$B="Y Angle")*('Raw Data'!$C:$C=$A98), 0))</f>
        <v>0.54802099999999998</v>
      </c>
      <c r="D98" t="e" cm="1">
        <f t="array" ref="D98">INDEX('Raw Data'!$D:$D, MATCH(1, ('Raw Data'!$A:$A=D$1)*('Raw Data'!$B:$B="Y Angle")*('Raw Data'!$C:$C=$A98), 0))</f>
        <v>#N/A</v>
      </c>
      <c r="E98" t="e" cm="1">
        <f t="array" ref="E98">INDEX('Raw Data'!$D:$D, MATCH(1, ('Raw Data'!$A:$A=E$1)*('Raw Data'!$B:$B="Y Angle")*('Raw Data'!$C:$C=$A98), 0))</f>
        <v>#N/A</v>
      </c>
      <c r="F98" t="e" cm="1">
        <f t="array" ref="F98">INDEX('Raw Data'!$D:$D, MATCH(1, ('Raw Data'!$A:$A=F$1)*('Raw Data'!$B:$B="Y Angle")*('Raw Data'!$C:$C=$A98), 0))</f>
        <v>#N/A</v>
      </c>
    </row>
    <row r="99" spans="1:6" x14ac:dyDescent="0.25">
      <c r="A99">
        <v>86.363600000000005</v>
      </c>
      <c r="B99" cm="1">
        <f t="array" ref="B99">INDEX('Raw Data'!$D:$D, MATCH(1, ('Raw Data'!$A:$A=B$1)*('Raw Data'!$B:$B="Y Angle")*('Raw Data'!$C:$C=$A99), 0))</f>
        <v>6.38972E-15</v>
      </c>
      <c r="C99" cm="1">
        <f t="array" ref="C99">INDEX('Raw Data'!$D:$D, MATCH(1, ('Raw Data'!$A:$A=C$1)*('Raw Data'!$B:$B="Y Angle")*('Raw Data'!$C:$C=$A99), 0))</f>
        <v>0.40699200000000002</v>
      </c>
      <c r="D99" t="e" cm="1">
        <f t="array" ref="D99">INDEX('Raw Data'!$D:$D, MATCH(1, ('Raw Data'!$A:$A=D$1)*('Raw Data'!$B:$B="Y Angle")*('Raw Data'!$C:$C=$A99), 0))</f>
        <v>#N/A</v>
      </c>
      <c r="E99" t="e" cm="1">
        <f t="array" ref="E99">INDEX('Raw Data'!$D:$D, MATCH(1, ('Raw Data'!$A:$A=E$1)*('Raw Data'!$B:$B="Y Angle")*('Raw Data'!$C:$C=$A99), 0))</f>
        <v>#N/A</v>
      </c>
      <c r="F99" t="e" cm="1">
        <f t="array" ref="F99">INDEX('Raw Data'!$D:$D, MATCH(1, ('Raw Data'!$A:$A=F$1)*('Raw Data'!$B:$B="Y Angle")*('Raw Data'!$C:$C=$A99), 0))</f>
        <v>#N/A</v>
      </c>
    </row>
    <row r="100" spans="1:6" x14ac:dyDescent="0.25">
      <c r="A100">
        <v>88.181799999999996</v>
      </c>
      <c r="B100" cm="1">
        <f t="array" ref="B100">INDEX('Raw Data'!$D:$D, MATCH(1, ('Raw Data'!$A:$A=B$1)*('Raw Data'!$B:$B="Y Angle")*('Raw Data'!$C:$C=$A100), 0))</f>
        <v>1.3072299999999999E-15</v>
      </c>
      <c r="C100" cm="1">
        <f t="array" ref="C100">INDEX('Raw Data'!$D:$D, MATCH(1, ('Raw Data'!$A:$A=C$1)*('Raw Data'!$B:$B="Y Angle")*('Raw Data'!$C:$C=$A100), 0))</f>
        <v>0.29976799999999998</v>
      </c>
      <c r="D100" t="e" cm="1">
        <f t="array" ref="D100">INDEX('Raw Data'!$D:$D, MATCH(1, ('Raw Data'!$A:$A=D$1)*('Raw Data'!$B:$B="Y Angle")*('Raw Data'!$C:$C=$A100), 0))</f>
        <v>#N/A</v>
      </c>
      <c r="E100" t="e" cm="1">
        <f t="array" ref="E100">INDEX('Raw Data'!$D:$D, MATCH(1, ('Raw Data'!$A:$A=E$1)*('Raw Data'!$B:$B="Y Angle")*('Raw Data'!$C:$C=$A100), 0))</f>
        <v>#N/A</v>
      </c>
      <c r="F100" t="e" cm="1">
        <f t="array" ref="F100">INDEX('Raw Data'!$D:$D, MATCH(1, ('Raw Data'!$A:$A=F$1)*('Raw Data'!$B:$B="Y Angle")*('Raw Data'!$C:$C=$A100), 0))</f>
        <v>#N/A</v>
      </c>
    </row>
    <row r="101" spans="1:6" x14ac:dyDescent="0.25">
      <c r="A101">
        <v>90</v>
      </c>
      <c r="B101" cm="1">
        <f t="array" ref="B101">INDEX('Raw Data'!$D:$D, MATCH(1, ('Raw Data'!$A:$A=B$1)*('Raw Data'!$B:$B="Y Angle")*('Raw Data'!$C:$C=$A101), 0))</f>
        <v>2.5874299999999999E-16</v>
      </c>
      <c r="C101" cm="1">
        <f t="array" ref="C101">INDEX('Raw Data'!$D:$D, MATCH(1, ('Raw Data'!$A:$A=C$1)*('Raw Data'!$B:$B="Y Angle")*('Raw Data'!$C:$C=$A101), 0))</f>
        <v>0.218975</v>
      </c>
      <c r="D101" t="e" cm="1">
        <f t="array" ref="D101">INDEX('Raw Data'!$D:$D, MATCH(1, ('Raw Data'!$A:$A=D$1)*('Raw Data'!$B:$B="Y Angle")*('Raw Data'!$C:$C=$A101), 0))</f>
        <v>#N/A</v>
      </c>
      <c r="E101" t="e" cm="1">
        <f t="array" ref="E101">INDEX('Raw Data'!$D:$D, MATCH(1, ('Raw Data'!$A:$A=E$1)*('Raw Data'!$B:$B="Y Angle")*('Raw Data'!$C:$C=$A101), 0))</f>
        <v>#N/A</v>
      </c>
      <c r="F101" t="e" cm="1">
        <f t="array" ref="F101">INDEX('Raw Data'!$D:$D, MATCH(1, ('Raw Data'!$A:$A=F$1)*('Raw Data'!$B:$B="Y Angle")*('Raw Data'!$C:$C=$A101), 0))</f>
        <v>#N/A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183F-F408-49F2-AE93-488ACD4CD663}">
  <sheetPr codeName="Sheet3"/>
  <dimension ref="A1:N101"/>
  <sheetViews>
    <sheetView workbookViewId="0"/>
    <sheetView workbookViewId="1">
      <selection activeCell="M6" sqref="M6"/>
    </sheetView>
  </sheetViews>
  <sheetFormatPr defaultRowHeight="15" x14ac:dyDescent="0.25"/>
  <cols>
    <col min="10" max="10" width="21.7109375" bestFit="1" customWidth="1"/>
  </cols>
  <sheetData>
    <row r="1" spans="1:14" x14ac:dyDescent="0.25">
      <c r="A1" t="str" cm="1">
        <f t="array" ref="A1:E1">TRANSPOSE(_xlfn.UNIQUE('Raw Data'!A:A))</f>
        <v>Run ID</v>
      </c>
      <c r="B1" t="str">
        <v>Centered Gaussian</v>
      </c>
      <c r="C1" t="str">
        <v>Skewed Gaussian</v>
      </c>
      <c r="D1" t="str">
        <v>Skewed Gaussian 2</v>
      </c>
      <c r="E1">
        <v>0</v>
      </c>
    </row>
    <row r="2" spans="1:14" x14ac:dyDescent="0.25">
      <c r="A2" cm="1">
        <f t="array" ref="A2:A101">_xlfn.UNIQUE(_xlfn._xlws.FILTER('Raw Data'!C:C, 'Raw Data'!B:B="X Angle"))</f>
        <v>-90</v>
      </c>
      <c r="B2" t="e" cm="1">
        <f t="array" ref="B2">INDEX('Raw Data'!$D:$D, MATCH(1, ('Raw Data'!$A:$A=B$1)*('Raw Data'!$B:$B="X Angle")*('Raw Data'!$C:$C=$A2), 0))</f>
        <v>#N/A</v>
      </c>
      <c r="C2" t="e" cm="1">
        <f t="array" ref="C2">INDEX('Raw Data'!$D:$D, MATCH(1, ('Raw Data'!$A:$A=C$1)*('Raw Data'!$B:$B="X Angle")*('Raw Data'!$C:$C=$A2), 0))</f>
        <v>#N/A</v>
      </c>
      <c r="D2" cm="1">
        <f t="array" ref="D2">INDEX('Raw Data'!$D:$D, MATCH(1, ('Raw Data'!$A:$A=D$1)*('Raw Data'!$B:$B="X Angle")*('Raw Data'!$C:$C=$A2), 0))</f>
        <v>0.218975</v>
      </c>
      <c r="E2" t="e" cm="1">
        <f t="array" ref="E2">INDEX('Raw Data'!$D:$D, MATCH(1, ('Raw Data'!$A:$A=E$1)*('Raw Data'!$B:$B="X Angle")*('Raw Data'!$C:$C=$A2), 0))</f>
        <v>#N/A</v>
      </c>
      <c r="F2" t="e" cm="1">
        <f t="array" ref="F2">INDEX('Raw Data'!$D:$D, MATCH(1, ('Raw Data'!$A:$A=F$1)*('Raw Data'!$B:$B="X Angle")*('Raw Data'!$C:$C=$A2), 0))</f>
        <v>#N/A</v>
      </c>
    </row>
    <row r="3" spans="1:14" x14ac:dyDescent="0.25">
      <c r="A3">
        <v>-88.181799999999996</v>
      </c>
      <c r="B3" t="e" cm="1">
        <f t="array" ref="B3">INDEX('Raw Data'!$D:$D, MATCH(1, ('Raw Data'!$A:$A=B$1)*('Raw Data'!$B:$B="X Angle")*('Raw Data'!$C:$C=$A3), 0))</f>
        <v>#N/A</v>
      </c>
      <c r="C3" t="e" cm="1">
        <f t="array" ref="C3">INDEX('Raw Data'!$D:$D, MATCH(1, ('Raw Data'!$A:$A=C$1)*('Raw Data'!$B:$B="X Angle")*('Raw Data'!$C:$C=$A3), 0))</f>
        <v>#N/A</v>
      </c>
      <c r="D3" cm="1">
        <f t="array" ref="D3">INDEX('Raw Data'!$D:$D, MATCH(1, ('Raw Data'!$A:$A=D$1)*('Raw Data'!$B:$B="X Angle")*('Raw Data'!$C:$C=$A3), 0))</f>
        <v>0.29976799999999998</v>
      </c>
      <c r="E3" t="e" cm="1">
        <f t="array" ref="E3">INDEX('Raw Data'!$D:$D, MATCH(1, ('Raw Data'!$A:$A=E$1)*('Raw Data'!$B:$B="X Angle")*('Raw Data'!$C:$C=$A3), 0))</f>
        <v>#N/A</v>
      </c>
      <c r="F3" t="e" cm="1">
        <f t="array" ref="F3">INDEX('Raw Data'!$D:$D, MATCH(1, ('Raw Data'!$A:$A=F$1)*('Raw Data'!$B:$B="X Angle")*('Raw Data'!$C:$C=$A3), 0))</f>
        <v>#N/A</v>
      </c>
      <c r="J3" t="str" cm="1">
        <f t="array" ref="J3:N3">TRANSPOSE(_xlfn.UNIQUE('Raw Data'!A:A))</f>
        <v>Run ID</v>
      </c>
      <c r="K3" t="str">
        <v>Centered Gaussian</v>
      </c>
      <c r="L3" t="str">
        <v>Skewed Gaussian</v>
      </c>
      <c r="M3" t="str">
        <v>Skewed Gaussian 2</v>
      </c>
      <c r="N3">
        <v>0</v>
      </c>
    </row>
    <row r="4" spans="1:14" x14ac:dyDescent="0.25">
      <c r="A4">
        <v>-86.363600000000005</v>
      </c>
      <c r="B4" t="e" cm="1">
        <f t="array" ref="B4">INDEX('Raw Data'!$D:$D, MATCH(1, ('Raw Data'!$A:$A=B$1)*('Raw Data'!$B:$B="X Angle")*('Raw Data'!$C:$C=$A4), 0))</f>
        <v>#N/A</v>
      </c>
      <c r="C4" t="e" cm="1">
        <f t="array" ref="C4">INDEX('Raw Data'!$D:$D, MATCH(1, ('Raw Data'!$A:$A=C$1)*('Raw Data'!$B:$B="X Angle")*('Raw Data'!$C:$C=$A4), 0))</f>
        <v>#N/A</v>
      </c>
      <c r="D4" cm="1">
        <f t="array" ref="D4">INDEX('Raw Data'!$D:$D, MATCH(1, ('Raw Data'!$A:$A=D$1)*('Raw Data'!$B:$B="X Angle")*('Raw Data'!$C:$C=$A4), 0))</f>
        <v>0.40699200000000002</v>
      </c>
      <c r="E4" t="e" cm="1">
        <f t="array" ref="E4">INDEX('Raw Data'!$D:$D, MATCH(1, ('Raw Data'!$A:$A=E$1)*('Raw Data'!$B:$B="X Angle")*('Raw Data'!$C:$C=$A4), 0))</f>
        <v>#N/A</v>
      </c>
      <c r="F4" t="e" cm="1">
        <f t="array" ref="F4">INDEX('Raw Data'!$D:$D, MATCH(1, ('Raw Data'!$A:$A=F$1)*('Raw Data'!$B:$B="X Angle")*('Raw Data'!$C:$C=$A4), 0))</f>
        <v>#N/A</v>
      </c>
      <c r="J4" t="s">
        <v>8</v>
      </c>
      <c r="K4" t="str" cm="1">
        <f t="array" ref="K4">INDEX($A:$A, _xlfn.XMATCH(MAX(IF(ISNUMBER(B:B), B:B))/2, IF(ISNUMBER(B:B), B:B), 1, 1))</f>
        <v>Run ID</v>
      </c>
      <c r="L4" t="str" cm="1">
        <f t="array" ref="L4">INDEX($A:$A, _xlfn.XMATCH(MAX(IF(ISNUMBER(C:C), C:C))/2, IF(ISNUMBER(C:C), C:C), 1, 1))</f>
        <v>Run ID</v>
      </c>
      <c r="M4" cm="1">
        <f t="array" ref="M4">INDEX($A:$A, _xlfn.XMATCH(MAX(IF(ISNUMBER(D:D), D:D))/2, IF(ISNUMBER(D:D), D:D), 1, 1))</f>
        <v>-42.7273</v>
      </c>
    </row>
    <row r="5" spans="1:14" x14ac:dyDescent="0.25">
      <c r="A5">
        <v>-84.545500000000004</v>
      </c>
      <c r="B5" t="e" cm="1">
        <f t="array" ref="B5">INDEX('Raw Data'!$D:$D, MATCH(1, ('Raw Data'!$A:$A=B$1)*('Raw Data'!$B:$B="X Angle")*('Raw Data'!$C:$C=$A5), 0))</f>
        <v>#N/A</v>
      </c>
      <c r="C5" t="e" cm="1">
        <f t="array" ref="C5">INDEX('Raw Data'!$D:$D, MATCH(1, ('Raw Data'!$A:$A=C$1)*('Raw Data'!$B:$B="X Angle")*('Raw Data'!$C:$C=$A5), 0))</f>
        <v>#N/A</v>
      </c>
      <c r="D5" cm="1">
        <f t="array" ref="D5">INDEX('Raw Data'!$D:$D, MATCH(1, ('Raw Data'!$A:$A=D$1)*('Raw Data'!$B:$B="X Angle")*('Raw Data'!$C:$C=$A5), 0))</f>
        <v>0.54802099999999998</v>
      </c>
      <c r="E5" t="e" cm="1">
        <f t="array" ref="E5">INDEX('Raw Data'!$D:$D, MATCH(1, ('Raw Data'!$A:$A=E$1)*('Raw Data'!$B:$B="X Angle")*('Raw Data'!$C:$C=$A5), 0))</f>
        <v>#N/A</v>
      </c>
      <c r="F5" t="e" cm="1">
        <f t="array" ref="F5">INDEX('Raw Data'!$D:$D, MATCH(1, ('Raw Data'!$A:$A=F$1)*('Raw Data'!$B:$B="X Angle")*('Raw Data'!$C:$C=$A5), 0))</f>
        <v>#N/A</v>
      </c>
      <c r="J5" t="s">
        <v>9</v>
      </c>
      <c r="K5" cm="1">
        <f t="array" ref="K5">INDEX($A:$A, _xlfn.XMATCH(MAX(IF(ISNUMBER(B:B), B:B))/2, IF(ISNUMBER(B:B), B:B), 1, -1))</f>
        <v>0</v>
      </c>
      <c r="L5" cm="1">
        <f t="array" ref="L5">INDEX($A:$A, _xlfn.XMATCH(MAX(IF(ISNUMBER(C:C), C:C))/2, IF(ISNUMBER(C:C), C:C), 1, -1))</f>
        <v>0</v>
      </c>
      <c r="M5" cm="1">
        <f t="array" ref="M5">INDEX($A:$A, _xlfn.XMATCH(MAX(IF(ISNUMBER(D:D), D:D))/2, IF(ISNUMBER(D:D), D:D), 1, -1))</f>
        <v>2.7272699999999999</v>
      </c>
    </row>
    <row r="6" spans="1:14" x14ac:dyDescent="0.25">
      <c r="A6">
        <v>-82.7273</v>
      </c>
      <c r="B6" t="e" cm="1">
        <f t="array" ref="B6">INDEX('Raw Data'!$D:$D, MATCH(1, ('Raw Data'!$A:$A=B$1)*('Raw Data'!$B:$B="X Angle")*('Raw Data'!$C:$C=$A6), 0))</f>
        <v>#N/A</v>
      </c>
      <c r="C6" t="e" cm="1">
        <f t="array" ref="C6">INDEX('Raw Data'!$D:$D, MATCH(1, ('Raw Data'!$A:$A=C$1)*('Raw Data'!$B:$B="X Angle")*('Raw Data'!$C:$C=$A6), 0))</f>
        <v>#N/A</v>
      </c>
      <c r="D6" cm="1">
        <f t="array" ref="D6">INDEX('Raw Data'!$D:$D, MATCH(1, ('Raw Data'!$A:$A=D$1)*('Raw Data'!$B:$B="X Angle")*('Raw Data'!$C:$C=$A6), 0))</f>
        <v>0.731846</v>
      </c>
      <c r="E6" t="e" cm="1">
        <f t="array" ref="E6">INDEX('Raw Data'!$D:$D, MATCH(1, ('Raw Data'!$A:$A=E$1)*('Raw Data'!$B:$B="X Angle")*('Raw Data'!$C:$C=$A6), 0))</f>
        <v>#N/A</v>
      </c>
      <c r="F6" t="e" cm="1">
        <f t="array" ref="F6">INDEX('Raw Data'!$D:$D, MATCH(1, ('Raw Data'!$A:$A=F$1)*('Raw Data'!$B:$B="X Angle")*('Raw Data'!$C:$C=$A6), 0))</f>
        <v>#N/A</v>
      </c>
      <c r="J6" t="s">
        <v>12</v>
      </c>
      <c r="K6" t="e">
        <f>K5-K4</f>
        <v>#VALUE!</v>
      </c>
      <c r="L6" t="e">
        <f t="shared" ref="L6:M6" si="0">L5-L4</f>
        <v>#VALUE!</v>
      </c>
      <c r="M6">
        <f t="shared" si="0"/>
        <v>45.454569999999997</v>
      </c>
    </row>
    <row r="7" spans="1:14" x14ac:dyDescent="0.25">
      <c r="A7">
        <v>-80.909099999999995</v>
      </c>
      <c r="B7" t="e" cm="1">
        <f t="array" ref="B7">INDEX('Raw Data'!$D:$D, MATCH(1, ('Raw Data'!$A:$A=B$1)*('Raw Data'!$B:$B="X Angle")*('Raw Data'!$C:$C=$A7), 0))</f>
        <v>#N/A</v>
      </c>
      <c r="C7" t="e" cm="1">
        <f t="array" ref="C7">INDEX('Raw Data'!$D:$D, MATCH(1, ('Raw Data'!$A:$A=C$1)*('Raw Data'!$B:$B="X Angle")*('Raw Data'!$C:$C=$A7), 0))</f>
        <v>#N/A</v>
      </c>
      <c r="D7" cm="1">
        <f t="array" ref="D7">INDEX('Raw Data'!$D:$D, MATCH(1, ('Raw Data'!$A:$A=D$1)*('Raw Data'!$B:$B="X Angle")*('Raw Data'!$C:$C=$A7), 0))</f>
        <v>0.96928800000000004</v>
      </c>
      <c r="E7" t="e" cm="1">
        <f t="array" ref="E7">INDEX('Raw Data'!$D:$D, MATCH(1, ('Raw Data'!$A:$A=E$1)*('Raw Data'!$B:$B="X Angle")*('Raw Data'!$C:$C=$A7), 0))</f>
        <v>#N/A</v>
      </c>
      <c r="F7" t="e" cm="1">
        <f t="array" ref="F7">INDEX('Raw Data'!$D:$D, MATCH(1, ('Raw Data'!$A:$A=F$1)*('Raw Data'!$B:$B="X Angle")*('Raw Data'!$C:$C=$A7), 0))</f>
        <v>#N/A</v>
      </c>
    </row>
    <row r="8" spans="1:14" x14ac:dyDescent="0.25">
      <c r="A8">
        <v>-79.090900000000005</v>
      </c>
      <c r="D8" cm="1">
        <f t="array" ref="D8">INDEX('Raw Data'!$D:$D, MATCH(1, ('Raw Data'!$A:$A=D$1)*('Raw Data'!$B:$B="X Angle")*('Raw Data'!$C:$C=$A8), 0))</f>
        <v>1.2732000000000001</v>
      </c>
    </row>
    <row r="9" spans="1:14" x14ac:dyDescent="0.25">
      <c r="A9">
        <v>-77.2727</v>
      </c>
      <c r="D9" cm="1">
        <f t="array" ref="D9">INDEX('Raw Data'!$D:$D, MATCH(1, ('Raw Data'!$A:$A=D$1)*('Raw Data'!$B:$B="X Angle")*('Raw Data'!$C:$C=$A9), 0))</f>
        <v>1.6586399999999999</v>
      </c>
    </row>
    <row r="10" spans="1:14" x14ac:dyDescent="0.25">
      <c r="A10">
        <v>-75.454499999999996</v>
      </c>
      <c r="D10" cm="1">
        <f t="array" ref="D10">INDEX('Raw Data'!$D:$D, MATCH(1, ('Raw Data'!$A:$A=D$1)*('Raw Data'!$B:$B="X Angle")*('Raw Data'!$C:$C=$A10), 0))</f>
        <v>2.14297</v>
      </c>
    </row>
    <row r="11" spans="1:14" x14ac:dyDescent="0.25">
      <c r="A11">
        <v>-73.636399999999995</v>
      </c>
      <c r="D11" cm="1">
        <f t="array" ref="D11">INDEX('Raw Data'!$D:$D, MATCH(1, ('Raw Data'!$A:$A=D$1)*('Raw Data'!$B:$B="X Angle")*('Raw Data'!$C:$C=$A11), 0))</f>
        <v>2.7459500000000001</v>
      </c>
    </row>
    <row r="12" spans="1:14" x14ac:dyDescent="0.25">
      <c r="A12">
        <v>-71.818200000000004</v>
      </c>
      <c r="D12" cm="1">
        <f t="array" ref="D12">INDEX('Raw Data'!$D:$D, MATCH(1, ('Raw Data'!$A:$A=D$1)*('Raw Data'!$B:$B="X Angle")*('Raw Data'!$C:$C=$A12), 0))</f>
        <v>3.4896400000000001</v>
      </c>
    </row>
    <row r="13" spans="1:14" x14ac:dyDescent="0.25">
      <c r="A13">
        <v>-70</v>
      </c>
      <c r="D13" cm="1">
        <f t="array" ref="D13">INDEX('Raw Data'!$D:$D, MATCH(1, ('Raw Data'!$A:$A=D$1)*('Raw Data'!$B:$B="X Angle")*('Raw Data'!$C:$C=$A13), 0))</f>
        <v>4.3982299999999999</v>
      </c>
    </row>
    <row r="14" spans="1:14" x14ac:dyDescent="0.25">
      <c r="A14">
        <v>-68.181799999999996</v>
      </c>
      <c r="D14" cm="1">
        <f t="array" ref="D14">INDEX('Raw Data'!$D:$D, MATCH(1, ('Raw Data'!$A:$A=D$1)*('Raw Data'!$B:$B="X Angle")*('Raw Data'!$C:$C=$A14), 0))</f>
        <v>5.4977799999999997</v>
      </c>
    </row>
    <row r="15" spans="1:14" x14ac:dyDescent="0.25">
      <c r="A15">
        <v>-66.363600000000005</v>
      </c>
      <c r="D15" cm="1">
        <f t="array" ref="D15">INDEX('Raw Data'!$D:$D, MATCH(1, ('Raw Data'!$A:$A=D$1)*('Raw Data'!$B:$B="X Angle")*('Raw Data'!$C:$C=$A15), 0))</f>
        <v>6.8156400000000001</v>
      </c>
    </row>
    <row r="16" spans="1:14" x14ac:dyDescent="0.25">
      <c r="A16">
        <v>-64.545500000000004</v>
      </c>
      <c r="D16" cm="1">
        <f t="array" ref="D16">INDEX('Raw Data'!$D:$D, MATCH(1, ('Raw Data'!$A:$A=D$1)*('Raw Data'!$B:$B="X Angle")*('Raw Data'!$C:$C=$A16), 0))</f>
        <v>8.3798600000000008</v>
      </c>
    </row>
    <row r="17" spans="1:4" x14ac:dyDescent="0.25">
      <c r="A17">
        <v>-62.7273</v>
      </c>
      <c r="D17" cm="1">
        <f t="array" ref="D17">INDEX('Raw Data'!$D:$D, MATCH(1, ('Raw Data'!$A:$A=D$1)*('Raw Data'!$B:$B="X Angle")*('Raw Data'!$C:$C=$A17), 0))</f>
        <v>10.218299999999999</v>
      </c>
    </row>
    <row r="18" spans="1:4" x14ac:dyDescent="0.25">
      <c r="A18">
        <v>-60.909100000000002</v>
      </c>
      <c r="D18" cm="1">
        <f t="array" ref="D18">INDEX('Raw Data'!$D:$D, MATCH(1, ('Raw Data'!$A:$A=D$1)*('Raw Data'!$B:$B="X Angle")*('Raw Data'!$C:$C=$A18), 0))</f>
        <v>12.3575</v>
      </c>
    </row>
    <row r="19" spans="1:4" x14ac:dyDescent="0.25">
      <c r="A19">
        <v>-59.090899999999998</v>
      </c>
      <c r="D19" cm="1">
        <f t="array" ref="D19">INDEX('Raw Data'!$D:$D, MATCH(1, ('Raw Data'!$A:$A=D$1)*('Raw Data'!$B:$B="X Angle")*('Raw Data'!$C:$C=$A19), 0))</f>
        <v>14.8215</v>
      </c>
    </row>
    <row r="20" spans="1:4" x14ac:dyDescent="0.25">
      <c r="A20">
        <v>-57.2727</v>
      </c>
      <c r="D20" cm="1">
        <f t="array" ref="D20">INDEX('Raw Data'!$D:$D, MATCH(1, ('Raw Data'!$A:$A=D$1)*('Raw Data'!$B:$B="X Angle")*('Raw Data'!$C:$C=$A20), 0))</f>
        <v>17.630500000000001</v>
      </c>
    </row>
    <row r="21" spans="1:4" x14ac:dyDescent="0.25">
      <c r="A21">
        <v>-55.454500000000003</v>
      </c>
      <c r="D21" cm="1">
        <f t="array" ref="D21">INDEX('Raw Data'!$D:$D, MATCH(1, ('Raw Data'!$A:$A=D$1)*('Raw Data'!$B:$B="X Angle")*('Raw Data'!$C:$C=$A21), 0))</f>
        <v>20.799399999999999</v>
      </c>
    </row>
    <row r="22" spans="1:4" x14ac:dyDescent="0.25">
      <c r="A22">
        <v>-53.636400000000002</v>
      </c>
      <c r="D22" cm="1">
        <f t="array" ref="D22">INDEX('Raw Data'!$D:$D, MATCH(1, ('Raw Data'!$A:$A=D$1)*('Raw Data'!$B:$B="X Angle")*('Raw Data'!$C:$C=$A22), 0))</f>
        <v>24.335799999999999</v>
      </c>
    </row>
    <row r="23" spans="1:4" x14ac:dyDescent="0.25">
      <c r="A23">
        <v>-51.818199999999997</v>
      </c>
      <c r="D23" cm="1">
        <f t="array" ref="D23">INDEX('Raw Data'!$D:$D, MATCH(1, ('Raw Data'!$A:$A=D$1)*('Raw Data'!$B:$B="X Angle")*('Raw Data'!$C:$C=$A23), 0))</f>
        <v>28.239100000000001</v>
      </c>
    </row>
    <row r="24" spans="1:4" x14ac:dyDescent="0.25">
      <c r="A24">
        <v>-50</v>
      </c>
      <c r="D24" cm="1">
        <f t="array" ref="D24">INDEX('Raw Data'!$D:$D, MATCH(1, ('Raw Data'!$A:$A=D$1)*('Raw Data'!$B:$B="X Angle")*('Raw Data'!$C:$C=$A24), 0))</f>
        <v>32.498800000000003</v>
      </c>
    </row>
    <row r="25" spans="1:4" x14ac:dyDescent="0.25">
      <c r="A25">
        <v>-48.181800000000003</v>
      </c>
      <c r="D25" cm="1">
        <f t="array" ref="D25">INDEX('Raw Data'!$D:$D, MATCH(1, ('Raw Data'!$A:$A=D$1)*('Raw Data'!$B:$B="X Angle")*('Raw Data'!$C:$C=$A25), 0))</f>
        <v>37.093200000000003</v>
      </c>
    </row>
    <row r="26" spans="1:4" x14ac:dyDescent="0.25">
      <c r="A26">
        <v>-46.363599999999998</v>
      </c>
      <c r="D26" cm="1">
        <f t="array" ref="D26">INDEX('Raw Data'!$D:$D, MATCH(1, ('Raw Data'!$A:$A=D$1)*('Raw Data'!$B:$B="X Angle")*('Raw Data'!$C:$C=$A26), 0))</f>
        <v>41.988700000000001</v>
      </c>
    </row>
    <row r="27" spans="1:4" x14ac:dyDescent="0.25">
      <c r="A27">
        <v>-44.545499999999997</v>
      </c>
      <c r="D27" cm="1">
        <f t="array" ref="D27">INDEX('Raw Data'!$D:$D, MATCH(1, ('Raw Data'!$A:$A=D$1)*('Raw Data'!$B:$B="X Angle")*('Raw Data'!$C:$C=$A27), 0))</f>
        <v>47.139200000000002</v>
      </c>
    </row>
    <row r="28" spans="1:4" x14ac:dyDescent="0.25">
      <c r="A28">
        <v>-42.7273</v>
      </c>
      <c r="D28" cm="1">
        <f t="array" ref="D28">INDEX('Raw Data'!$D:$D, MATCH(1, ('Raw Data'!$A:$A=D$1)*('Raw Data'!$B:$B="X Angle")*('Raw Data'!$C:$C=$A28), 0))</f>
        <v>52.485799999999998</v>
      </c>
    </row>
    <row r="29" spans="1:4" x14ac:dyDescent="0.25">
      <c r="A29">
        <v>-40.909100000000002</v>
      </c>
      <c r="D29" cm="1">
        <f t="array" ref="D29">INDEX('Raw Data'!$D:$D, MATCH(1, ('Raw Data'!$A:$A=D$1)*('Raw Data'!$B:$B="X Angle")*('Raw Data'!$C:$C=$A29), 0))</f>
        <v>57.957799999999999</v>
      </c>
    </row>
    <row r="30" spans="1:4" x14ac:dyDescent="0.25">
      <c r="A30">
        <v>-39.090899999999998</v>
      </c>
      <c r="D30" cm="1">
        <f t="array" ref="D30">INDEX('Raw Data'!$D:$D, MATCH(1, ('Raw Data'!$A:$A=D$1)*('Raw Data'!$B:$B="X Angle")*('Raw Data'!$C:$C=$A30), 0))</f>
        <v>63.473599999999998</v>
      </c>
    </row>
    <row r="31" spans="1:4" x14ac:dyDescent="0.25">
      <c r="A31">
        <v>-37.2727</v>
      </c>
      <c r="D31" cm="1">
        <f t="array" ref="D31">INDEX('Raw Data'!$D:$D, MATCH(1, ('Raw Data'!$A:$A=D$1)*('Raw Data'!$B:$B="X Angle")*('Raw Data'!$C:$C=$A31), 0))</f>
        <v>68.942300000000003</v>
      </c>
    </row>
    <row r="32" spans="1:4" x14ac:dyDescent="0.25">
      <c r="A32">
        <v>-35.454500000000003</v>
      </c>
      <c r="D32" cm="1">
        <f t="array" ref="D32">INDEX('Raw Data'!$D:$D, MATCH(1, ('Raw Data'!$A:$A=D$1)*('Raw Data'!$B:$B="X Angle")*('Raw Data'!$C:$C=$A32), 0))</f>
        <v>74.265699999999995</v>
      </c>
    </row>
    <row r="33" spans="1:4" x14ac:dyDescent="0.25">
      <c r="A33">
        <v>-33.636400000000002</v>
      </c>
      <c r="D33" cm="1">
        <f t="array" ref="D33">INDEX('Raw Data'!$D:$D, MATCH(1, ('Raw Data'!$A:$A=D$1)*('Raw Data'!$B:$B="X Angle")*('Raw Data'!$C:$C=$A33), 0))</f>
        <v>79.341800000000006</v>
      </c>
    </row>
    <row r="34" spans="1:4" x14ac:dyDescent="0.25">
      <c r="A34">
        <v>-31.818200000000001</v>
      </c>
      <c r="D34" cm="1">
        <f t="array" ref="D34">INDEX('Raw Data'!$D:$D, MATCH(1, ('Raw Data'!$A:$A=D$1)*('Raw Data'!$B:$B="X Angle")*('Raw Data'!$C:$C=$A34), 0))</f>
        <v>84.0672</v>
      </c>
    </row>
    <row r="35" spans="1:4" x14ac:dyDescent="0.25">
      <c r="A35">
        <v>-30</v>
      </c>
      <c r="D35" cm="1">
        <f t="array" ref="D35">INDEX('Raw Data'!$D:$D, MATCH(1, ('Raw Data'!$A:$A=D$1)*('Raw Data'!$B:$B="X Angle")*('Raw Data'!$C:$C=$A35), 0))</f>
        <v>88.340900000000005</v>
      </c>
    </row>
    <row r="36" spans="1:4" x14ac:dyDescent="0.25">
      <c r="A36">
        <v>-28.181799999999999</v>
      </c>
      <c r="D36" cm="1">
        <f t="array" ref="D36">INDEX('Raw Data'!$D:$D, MATCH(1, ('Raw Data'!$A:$A=D$1)*('Raw Data'!$B:$B="X Angle")*('Raw Data'!$C:$C=$A36), 0))</f>
        <v>92.067800000000005</v>
      </c>
    </row>
    <row r="37" spans="1:4" x14ac:dyDescent="0.25">
      <c r="A37">
        <v>-26.363600000000002</v>
      </c>
      <c r="D37" cm="1">
        <f t="array" ref="D37">INDEX('Raw Data'!$D:$D, MATCH(1, ('Raw Data'!$A:$A=D$1)*('Raw Data'!$B:$B="X Angle")*('Raw Data'!$C:$C=$A37), 0))</f>
        <v>95.162300000000002</v>
      </c>
    </row>
    <row r="38" spans="1:4" x14ac:dyDescent="0.25">
      <c r="A38">
        <v>-24.545500000000001</v>
      </c>
      <c r="D38" cm="1">
        <f t="array" ref="D38">INDEX('Raw Data'!$D:$D, MATCH(1, ('Raw Data'!$A:$A=D$1)*('Raw Data'!$B:$B="X Angle")*('Raw Data'!$C:$C=$A38), 0))</f>
        <v>97.551100000000005</v>
      </c>
    </row>
    <row r="39" spans="1:4" x14ac:dyDescent="0.25">
      <c r="A39">
        <v>-22.7273</v>
      </c>
      <c r="D39" cm="1">
        <f t="array" ref="D39">INDEX('Raw Data'!$D:$D, MATCH(1, ('Raw Data'!$A:$A=D$1)*('Raw Data'!$B:$B="X Angle")*('Raw Data'!$C:$C=$A39), 0))</f>
        <v>99.177000000000007</v>
      </c>
    </row>
    <row r="40" spans="1:4" x14ac:dyDescent="0.25">
      <c r="A40">
        <v>-20.909099999999999</v>
      </c>
      <c r="D40" cm="1">
        <f t="array" ref="D40">INDEX('Raw Data'!$D:$D, MATCH(1, ('Raw Data'!$A:$A=D$1)*('Raw Data'!$B:$B="X Angle")*('Raw Data'!$C:$C=$A40), 0))</f>
        <v>100</v>
      </c>
    </row>
    <row r="41" spans="1:4" x14ac:dyDescent="0.25">
      <c r="A41">
        <v>-19.090900000000001</v>
      </c>
      <c r="D41" cm="1">
        <f t="array" ref="D41">INDEX('Raw Data'!$D:$D, MATCH(1, ('Raw Data'!$A:$A=D$1)*('Raw Data'!$B:$B="X Angle")*('Raw Data'!$C:$C=$A41), 0))</f>
        <v>100</v>
      </c>
    </row>
    <row r="42" spans="1:4" x14ac:dyDescent="0.25">
      <c r="A42">
        <v>-17.2727</v>
      </c>
      <c r="D42" cm="1">
        <f t="array" ref="D42">INDEX('Raw Data'!$D:$D, MATCH(1, ('Raw Data'!$A:$A=D$1)*('Raw Data'!$B:$B="X Angle")*('Raw Data'!$C:$C=$A42), 0))</f>
        <v>99.177000000000007</v>
      </c>
    </row>
    <row r="43" spans="1:4" x14ac:dyDescent="0.25">
      <c r="A43">
        <v>-15.454499999999999</v>
      </c>
      <c r="D43" cm="1">
        <f t="array" ref="D43">INDEX('Raw Data'!$D:$D, MATCH(1, ('Raw Data'!$A:$A=D$1)*('Raw Data'!$B:$B="X Angle")*('Raw Data'!$C:$C=$A43), 0))</f>
        <v>97.551100000000005</v>
      </c>
    </row>
    <row r="44" spans="1:4" x14ac:dyDescent="0.25">
      <c r="A44">
        <v>-13.6364</v>
      </c>
      <c r="D44" cm="1">
        <f t="array" ref="D44">INDEX('Raw Data'!$D:$D, MATCH(1, ('Raw Data'!$A:$A=D$1)*('Raw Data'!$B:$B="X Angle")*('Raw Data'!$C:$C=$A44), 0))</f>
        <v>95.162300000000002</v>
      </c>
    </row>
    <row r="45" spans="1:4" x14ac:dyDescent="0.25">
      <c r="A45">
        <v>-11.818199999999999</v>
      </c>
      <c r="D45" cm="1">
        <f t="array" ref="D45">INDEX('Raw Data'!$D:$D, MATCH(1, ('Raw Data'!$A:$A=D$1)*('Raw Data'!$B:$B="X Angle")*('Raw Data'!$C:$C=$A45), 0))</f>
        <v>92.067800000000005</v>
      </c>
    </row>
    <row r="46" spans="1:4" x14ac:dyDescent="0.25">
      <c r="A46">
        <v>-10</v>
      </c>
      <c r="D46" cm="1">
        <f t="array" ref="D46">INDEX('Raw Data'!$D:$D, MATCH(1, ('Raw Data'!$A:$A=D$1)*('Raw Data'!$B:$B="X Angle")*('Raw Data'!$C:$C=$A46), 0))</f>
        <v>88.340900000000005</v>
      </c>
    </row>
    <row r="47" spans="1:4" x14ac:dyDescent="0.25">
      <c r="A47">
        <v>-8.1818200000000001</v>
      </c>
      <c r="D47" cm="1">
        <f t="array" ref="D47">INDEX('Raw Data'!$D:$D, MATCH(1, ('Raw Data'!$A:$A=D$1)*('Raw Data'!$B:$B="X Angle")*('Raw Data'!$C:$C=$A47), 0))</f>
        <v>84.0672</v>
      </c>
    </row>
    <row r="48" spans="1:4" x14ac:dyDescent="0.25">
      <c r="A48">
        <v>-6.3636400000000002</v>
      </c>
      <c r="D48" cm="1">
        <f t="array" ref="D48">INDEX('Raw Data'!$D:$D, MATCH(1, ('Raw Data'!$A:$A=D$1)*('Raw Data'!$B:$B="X Angle")*('Raw Data'!$C:$C=$A48), 0))</f>
        <v>79.341800000000006</v>
      </c>
    </row>
    <row r="49" spans="1:4" x14ac:dyDescent="0.25">
      <c r="A49">
        <v>-4.5454499999999998</v>
      </c>
      <c r="D49" cm="1">
        <f t="array" ref="D49">INDEX('Raw Data'!$D:$D, MATCH(1, ('Raw Data'!$A:$A=D$1)*('Raw Data'!$B:$B="X Angle")*('Raw Data'!$C:$C=$A49), 0))</f>
        <v>74.265699999999995</v>
      </c>
    </row>
    <row r="50" spans="1:4" x14ac:dyDescent="0.25">
      <c r="A50">
        <v>-2.7272699999999999</v>
      </c>
      <c r="D50" cm="1">
        <f t="array" ref="D50">INDEX('Raw Data'!$D:$D, MATCH(1, ('Raw Data'!$A:$A=D$1)*('Raw Data'!$B:$B="X Angle")*('Raw Data'!$C:$C=$A50), 0))</f>
        <v>68.942300000000003</v>
      </c>
    </row>
    <row r="51" spans="1:4" x14ac:dyDescent="0.25">
      <c r="A51">
        <v>-0.90909099999999998</v>
      </c>
      <c r="D51" cm="1">
        <f t="array" ref="D51">INDEX('Raw Data'!$D:$D, MATCH(1, ('Raw Data'!$A:$A=D$1)*('Raw Data'!$B:$B="X Angle")*('Raw Data'!$C:$C=$A51), 0))</f>
        <v>63.473599999999998</v>
      </c>
    </row>
    <row r="52" spans="1:4" x14ac:dyDescent="0.25">
      <c r="A52">
        <v>0.90909099999999998</v>
      </c>
      <c r="D52" cm="1">
        <f t="array" ref="D52">INDEX('Raw Data'!$D:$D, MATCH(1, ('Raw Data'!$A:$A=D$1)*('Raw Data'!$B:$B="X Angle")*('Raw Data'!$C:$C=$A52), 0))</f>
        <v>57.957799999999999</v>
      </c>
    </row>
    <row r="53" spans="1:4" x14ac:dyDescent="0.25">
      <c r="A53">
        <v>2.7272699999999999</v>
      </c>
      <c r="D53" cm="1">
        <f t="array" ref="D53">INDEX('Raw Data'!$D:$D, MATCH(1, ('Raw Data'!$A:$A=D$1)*('Raw Data'!$B:$B="X Angle")*('Raw Data'!$C:$C=$A53), 0))</f>
        <v>52.485799999999998</v>
      </c>
    </row>
    <row r="54" spans="1:4" x14ac:dyDescent="0.25">
      <c r="A54">
        <v>4.5454499999999998</v>
      </c>
      <c r="D54" cm="1">
        <f t="array" ref="D54">INDEX('Raw Data'!$D:$D, MATCH(1, ('Raw Data'!$A:$A=D$1)*('Raw Data'!$B:$B="X Angle")*('Raw Data'!$C:$C=$A54), 0))</f>
        <v>47.139200000000002</v>
      </c>
    </row>
    <row r="55" spans="1:4" x14ac:dyDescent="0.25">
      <c r="A55">
        <v>6.3636400000000002</v>
      </c>
      <c r="D55" cm="1">
        <f t="array" ref="D55">INDEX('Raw Data'!$D:$D, MATCH(1, ('Raw Data'!$A:$A=D$1)*('Raw Data'!$B:$B="X Angle")*('Raw Data'!$C:$C=$A55), 0))</f>
        <v>41.988700000000001</v>
      </c>
    </row>
    <row r="56" spans="1:4" x14ac:dyDescent="0.25">
      <c r="A56">
        <v>8.1818200000000001</v>
      </c>
      <c r="D56" cm="1">
        <f t="array" ref="D56">INDEX('Raw Data'!$D:$D, MATCH(1, ('Raw Data'!$A:$A=D$1)*('Raw Data'!$B:$B="X Angle")*('Raw Data'!$C:$C=$A56), 0))</f>
        <v>37.093200000000003</v>
      </c>
    </row>
    <row r="57" spans="1:4" x14ac:dyDescent="0.25">
      <c r="A57">
        <v>10</v>
      </c>
      <c r="D57" cm="1">
        <f t="array" ref="D57">INDEX('Raw Data'!$D:$D, MATCH(1, ('Raw Data'!$A:$A=D$1)*('Raw Data'!$B:$B="X Angle")*('Raw Data'!$C:$C=$A57), 0))</f>
        <v>32.498800000000003</v>
      </c>
    </row>
    <row r="58" spans="1:4" x14ac:dyDescent="0.25">
      <c r="A58">
        <v>11.818199999999999</v>
      </c>
      <c r="D58" cm="1">
        <f t="array" ref="D58">INDEX('Raw Data'!$D:$D, MATCH(1, ('Raw Data'!$A:$A=D$1)*('Raw Data'!$B:$B="X Angle")*('Raw Data'!$C:$C=$A58), 0))</f>
        <v>28.239100000000001</v>
      </c>
    </row>
    <row r="59" spans="1:4" x14ac:dyDescent="0.25">
      <c r="A59">
        <v>13.6364</v>
      </c>
      <c r="D59" cm="1">
        <f t="array" ref="D59">INDEX('Raw Data'!$D:$D, MATCH(1, ('Raw Data'!$A:$A=D$1)*('Raw Data'!$B:$B="X Angle")*('Raw Data'!$C:$C=$A59), 0))</f>
        <v>24.335799999999999</v>
      </c>
    </row>
    <row r="60" spans="1:4" x14ac:dyDescent="0.25">
      <c r="A60">
        <v>15.454499999999999</v>
      </c>
      <c r="D60" cm="1">
        <f t="array" ref="D60">INDEX('Raw Data'!$D:$D, MATCH(1, ('Raw Data'!$A:$A=D$1)*('Raw Data'!$B:$B="X Angle")*('Raw Data'!$C:$C=$A60), 0))</f>
        <v>20.799399999999999</v>
      </c>
    </row>
    <row r="61" spans="1:4" x14ac:dyDescent="0.25">
      <c r="A61">
        <v>17.2727</v>
      </c>
      <c r="D61" cm="1">
        <f t="array" ref="D61">INDEX('Raw Data'!$D:$D, MATCH(1, ('Raw Data'!$A:$A=D$1)*('Raw Data'!$B:$B="X Angle")*('Raw Data'!$C:$C=$A61), 0))</f>
        <v>17.630500000000001</v>
      </c>
    </row>
    <row r="62" spans="1:4" x14ac:dyDescent="0.25">
      <c r="A62">
        <v>19.090900000000001</v>
      </c>
      <c r="D62" cm="1">
        <f t="array" ref="D62">INDEX('Raw Data'!$D:$D, MATCH(1, ('Raw Data'!$A:$A=D$1)*('Raw Data'!$B:$B="X Angle")*('Raw Data'!$C:$C=$A62), 0))</f>
        <v>14.8215</v>
      </c>
    </row>
    <row r="63" spans="1:4" x14ac:dyDescent="0.25">
      <c r="A63">
        <v>20.909099999999999</v>
      </c>
      <c r="D63" cm="1">
        <f t="array" ref="D63">INDEX('Raw Data'!$D:$D, MATCH(1, ('Raw Data'!$A:$A=D$1)*('Raw Data'!$B:$B="X Angle")*('Raw Data'!$C:$C=$A63), 0))</f>
        <v>12.3575</v>
      </c>
    </row>
    <row r="64" spans="1:4" x14ac:dyDescent="0.25">
      <c r="A64">
        <v>22.7273</v>
      </c>
      <c r="D64" cm="1">
        <f t="array" ref="D64">INDEX('Raw Data'!$D:$D, MATCH(1, ('Raw Data'!$A:$A=D$1)*('Raw Data'!$B:$B="X Angle")*('Raw Data'!$C:$C=$A64), 0))</f>
        <v>10.218299999999999</v>
      </c>
    </row>
    <row r="65" spans="1:4" x14ac:dyDescent="0.25">
      <c r="A65">
        <v>24.545500000000001</v>
      </c>
      <c r="D65" cm="1">
        <f t="array" ref="D65">INDEX('Raw Data'!$D:$D, MATCH(1, ('Raw Data'!$A:$A=D$1)*('Raw Data'!$B:$B="X Angle")*('Raw Data'!$C:$C=$A65), 0))</f>
        <v>8.3798600000000008</v>
      </c>
    </row>
    <row r="66" spans="1:4" x14ac:dyDescent="0.25">
      <c r="A66">
        <v>26.363600000000002</v>
      </c>
      <c r="D66" cm="1">
        <f t="array" ref="D66">INDEX('Raw Data'!$D:$D, MATCH(1, ('Raw Data'!$A:$A=D$1)*('Raw Data'!$B:$B="X Angle")*('Raw Data'!$C:$C=$A66), 0))</f>
        <v>6.8156400000000001</v>
      </c>
    </row>
    <row r="67" spans="1:4" x14ac:dyDescent="0.25">
      <c r="A67">
        <v>28.181799999999999</v>
      </c>
      <c r="D67" cm="1">
        <f t="array" ref="D67">INDEX('Raw Data'!$D:$D, MATCH(1, ('Raw Data'!$A:$A=D$1)*('Raw Data'!$B:$B="X Angle")*('Raw Data'!$C:$C=$A67), 0))</f>
        <v>5.4977799999999997</v>
      </c>
    </row>
    <row r="68" spans="1:4" x14ac:dyDescent="0.25">
      <c r="A68">
        <v>30</v>
      </c>
      <c r="D68" cm="1">
        <f t="array" ref="D68">INDEX('Raw Data'!$D:$D, MATCH(1, ('Raw Data'!$A:$A=D$1)*('Raw Data'!$B:$B="X Angle")*('Raw Data'!$C:$C=$A68), 0))</f>
        <v>4.3982299999999999</v>
      </c>
    </row>
    <row r="69" spans="1:4" x14ac:dyDescent="0.25">
      <c r="A69">
        <v>31.818200000000001</v>
      </c>
      <c r="D69" cm="1">
        <f t="array" ref="D69">INDEX('Raw Data'!$D:$D, MATCH(1, ('Raw Data'!$A:$A=D$1)*('Raw Data'!$B:$B="X Angle")*('Raw Data'!$C:$C=$A69), 0))</f>
        <v>3.4896400000000001</v>
      </c>
    </row>
    <row r="70" spans="1:4" x14ac:dyDescent="0.25">
      <c r="A70">
        <v>33.636400000000002</v>
      </c>
      <c r="D70" cm="1">
        <f t="array" ref="D70">INDEX('Raw Data'!$D:$D, MATCH(1, ('Raw Data'!$A:$A=D$1)*('Raw Data'!$B:$B="X Angle")*('Raw Data'!$C:$C=$A70), 0))</f>
        <v>2.7459500000000001</v>
      </c>
    </row>
    <row r="71" spans="1:4" x14ac:dyDescent="0.25">
      <c r="A71">
        <v>35.454500000000003</v>
      </c>
      <c r="D71" cm="1">
        <f t="array" ref="D71">INDEX('Raw Data'!$D:$D, MATCH(1, ('Raw Data'!$A:$A=D$1)*('Raw Data'!$B:$B="X Angle")*('Raw Data'!$C:$C=$A71), 0))</f>
        <v>2.14297</v>
      </c>
    </row>
    <row r="72" spans="1:4" x14ac:dyDescent="0.25">
      <c r="A72">
        <v>37.2727</v>
      </c>
      <c r="D72" cm="1">
        <f t="array" ref="D72">INDEX('Raw Data'!$D:$D, MATCH(1, ('Raw Data'!$A:$A=D$1)*('Raw Data'!$B:$B="X Angle")*('Raw Data'!$C:$C=$A72), 0))</f>
        <v>1.6586399999999999</v>
      </c>
    </row>
    <row r="73" spans="1:4" x14ac:dyDescent="0.25">
      <c r="A73">
        <v>39.090899999999998</v>
      </c>
      <c r="D73" cm="1">
        <f t="array" ref="D73">INDEX('Raw Data'!$D:$D, MATCH(1, ('Raw Data'!$A:$A=D$1)*('Raw Data'!$B:$B="X Angle")*('Raw Data'!$C:$C=$A73), 0))</f>
        <v>1.2732000000000001</v>
      </c>
    </row>
    <row r="74" spans="1:4" x14ac:dyDescent="0.25">
      <c r="A74">
        <v>40.909100000000002</v>
      </c>
      <c r="D74" cm="1">
        <f t="array" ref="D74">INDEX('Raw Data'!$D:$D, MATCH(1, ('Raw Data'!$A:$A=D$1)*('Raw Data'!$B:$B="X Angle")*('Raw Data'!$C:$C=$A74), 0))</f>
        <v>0.96928800000000004</v>
      </c>
    </row>
    <row r="75" spans="1:4" x14ac:dyDescent="0.25">
      <c r="A75">
        <v>42.7273</v>
      </c>
      <c r="D75" cm="1">
        <f t="array" ref="D75">INDEX('Raw Data'!$D:$D, MATCH(1, ('Raw Data'!$A:$A=D$1)*('Raw Data'!$B:$B="X Angle")*('Raw Data'!$C:$C=$A75), 0))</f>
        <v>0.731846</v>
      </c>
    </row>
    <row r="76" spans="1:4" x14ac:dyDescent="0.25">
      <c r="A76">
        <v>44.545499999999997</v>
      </c>
      <c r="D76" cm="1">
        <f t="array" ref="D76">INDEX('Raw Data'!$D:$D, MATCH(1, ('Raw Data'!$A:$A=D$1)*('Raw Data'!$B:$B="X Angle")*('Raw Data'!$C:$C=$A76), 0))</f>
        <v>0.54802099999999998</v>
      </c>
    </row>
    <row r="77" spans="1:4" x14ac:dyDescent="0.25">
      <c r="A77">
        <v>46.363599999999998</v>
      </c>
      <c r="D77" cm="1">
        <f t="array" ref="D77">INDEX('Raw Data'!$D:$D, MATCH(1, ('Raw Data'!$A:$A=D$1)*('Raw Data'!$B:$B="X Angle")*('Raw Data'!$C:$C=$A77), 0))</f>
        <v>0.40699200000000002</v>
      </c>
    </row>
    <row r="78" spans="1:4" x14ac:dyDescent="0.25">
      <c r="A78">
        <v>48.181800000000003</v>
      </c>
      <c r="D78" cm="1">
        <f t="array" ref="D78">INDEX('Raw Data'!$D:$D, MATCH(1, ('Raw Data'!$A:$A=D$1)*('Raw Data'!$B:$B="X Angle")*('Raw Data'!$C:$C=$A78), 0))</f>
        <v>0.29976799999999998</v>
      </c>
    </row>
    <row r="79" spans="1:4" x14ac:dyDescent="0.25">
      <c r="A79">
        <v>50</v>
      </c>
      <c r="D79" cm="1">
        <f t="array" ref="D79">INDEX('Raw Data'!$D:$D, MATCH(1, ('Raw Data'!$A:$A=D$1)*('Raw Data'!$B:$B="X Angle")*('Raw Data'!$C:$C=$A79), 0))</f>
        <v>0.218975</v>
      </c>
    </row>
    <row r="80" spans="1:4" x14ac:dyDescent="0.25">
      <c r="A80">
        <v>51.818199999999997</v>
      </c>
      <c r="D80" cm="1">
        <f t="array" ref="D80">INDEX('Raw Data'!$D:$D, MATCH(1, ('Raw Data'!$A:$A=D$1)*('Raw Data'!$B:$B="X Angle")*('Raw Data'!$C:$C=$A80), 0))</f>
        <v>0.158641</v>
      </c>
    </row>
    <row r="81" spans="1:4" x14ac:dyDescent="0.25">
      <c r="A81">
        <v>53.636400000000002</v>
      </c>
      <c r="D81" cm="1">
        <f t="array" ref="D81">INDEX('Raw Data'!$D:$D, MATCH(1, ('Raw Data'!$A:$A=D$1)*('Raw Data'!$B:$B="X Angle")*('Raw Data'!$C:$C=$A81), 0))</f>
        <v>0.113985</v>
      </c>
    </row>
    <row r="82" spans="1:4" x14ac:dyDescent="0.25">
      <c r="A82">
        <v>55.454500000000003</v>
      </c>
      <c r="D82" cm="1">
        <f t="array" ref="D82">INDEX('Raw Data'!$D:$D, MATCH(1, ('Raw Data'!$A:$A=D$1)*('Raw Data'!$B:$B="X Angle")*('Raw Data'!$C:$C=$A82), 0))</f>
        <v>8.1225000000000006E-2</v>
      </c>
    </row>
    <row r="83" spans="1:4" x14ac:dyDescent="0.25">
      <c r="A83">
        <v>57.2727</v>
      </c>
      <c r="D83" cm="1">
        <f t="array" ref="D83">INDEX('Raw Data'!$D:$D, MATCH(1, ('Raw Data'!$A:$A=D$1)*('Raw Data'!$B:$B="X Angle")*('Raw Data'!$C:$C=$A83), 0))</f>
        <v>5.74041E-2</v>
      </c>
    </row>
    <row r="84" spans="1:4" x14ac:dyDescent="0.25">
      <c r="A84">
        <v>59.090899999999998</v>
      </c>
      <c r="D84" cm="1">
        <f t="array" ref="D84">INDEX('Raw Data'!$D:$D, MATCH(1, ('Raw Data'!$A:$A=D$1)*('Raw Data'!$B:$B="X Angle")*('Raw Data'!$C:$C=$A84), 0))</f>
        <v>4.0235300000000002E-2</v>
      </c>
    </row>
    <row r="85" spans="1:4" x14ac:dyDescent="0.25">
      <c r="A85">
        <v>60.909100000000002</v>
      </c>
      <c r="D85" cm="1">
        <f t="array" ref="D85">INDEX('Raw Data'!$D:$D, MATCH(1, ('Raw Data'!$A:$A=D$1)*('Raw Data'!$B:$B="X Angle")*('Raw Data'!$C:$C=$A85), 0))</f>
        <v>2.7969299999999999E-2</v>
      </c>
    </row>
    <row r="86" spans="1:4" x14ac:dyDescent="0.25">
      <c r="A86">
        <v>62.7273</v>
      </c>
      <c r="D86" cm="1">
        <f t="array" ref="D86">INDEX('Raw Data'!$D:$D, MATCH(1, ('Raw Data'!$A:$A=D$1)*('Raw Data'!$B:$B="X Angle")*('Raw Data'!$C:$C=$A86), 0))</f>
        <v>1.92827E-2</v>
      </c>
    </row>
    <row r="87" spans="1:4" x14ac:dyDescent="0.25">
      <c r="A87">
        <v>64.545500000000004</v>
      </c>
      <c r="D87" cm="1">
        <f t="array" ref="D87">INDEX('Raw Data'!$D:$D, MATCH(1, ('Raw Data'!$A:$A=D$1)*('Raw Data'!$B:$B="X Angle")*('Raw Data'!$C:$C=$A87), 0))</f>
        <v>1.31845E-2</v>
      </c>
    </row>
    <row r="88" spans="1:4" x14ac:dyDescent="0.25">
      <c r="A88">
        <v>66.363600000000005</v>
      </c>
      <c r="D88" cm="1">
        <f t="array" ref="D88">INDEX('Raw Data'!$D:$D, MATCH(1, ('Raw Data'!$A:$A=D$1)*('Raw Data'!$B:$B="X Angle")*('Raw Data'!$C:$C=$A88), 0))</f>
        <v>8.9406799999999995E-3</v>
      </c>
    </row>
    <row r="89" spans="1:4" x14ac:dyDescent="0.25">
      <c r="A89">
        <v>68.181799999999996</v>
      </c>
      <c r="D89" cm="1">
        <f t="array" ref="D89">INDEX('Raw Data'!$D:$D, MATCH(1, ('Raw Data'!$A:$A=D$1)*('Raw Data'!$B:$B="X Angle")*('Raw Data'!$C:$C=$A89), 0))</f>
        <v>6.0129600000000004E-3</v>
      </c>
    </row>
    <row r="90" spans="1:4" x14ac:dyDescent="0.25">
      <c r="A90">
        <v>70</v>
      </c>
      <c r="D90" cm="1">
        <f t="array" ref="D90">INDEX('Raw Data'!$D:$D, MATCH(1, ('Raw Data'!$A:$A=D$1)*('Raw Data'!$B:$B="X Angle")*('Raw Data'!$C:$C=$A90), 0))</f>
        <v>4.01067E-3</v>
      </c>
    </row>
    <row r="91" spans="1:4" x14ac:dyDescent="0.25">
      <c r="A91">
        <v>71.818200000000004</v>
      </c>
      <c r="D91" cm="1">
        <f t="array" ref="D91">INDEX('Raw Data'!$D:$D, MATCH(1, ('Raw Data'!$A:$A=D$1)*('Raw Data'!$B:$B="X Angle")*('Raw Data'!$C:$C=$A91), 0))</f>
        <v>2.6531200000000001E-3</v>
      </c>
    </row>
    <row r="92" spans="1:4" x14ac:dyDescent="0.25">
      <c r="A92">
        <v>73.636399999999995</v>
      </c>
      <c r="D92" cm="1">
        <f t="array" ref="D92">INDEX('Raw Data'!$D:$D, MATCH(1, ('Raw Data'!$A:$A=D$1)*('Raw Data'!$B:$B="X Angle")*('Raw Data'!$C:$C=$A92), 0))</f>
        <v>1.74063E-3</v>
      </c>
    </row>
    <row r="93" spans="1:4" x14ac:dyDescent="0.25">
      <c r="A93">
        <v>75.454499999999996</v>
      </c>
      <c r="D93" cm="1">
        <f t="array" ref="D93">INDEX('Raw Data'!$D:$D, MATCH(1, ('Raw Data'!$A:$A=D$1)*('Raw Data'!$B:$B="X Angle")*('Raw Data'!$C:$C=$A93), 0))</f>
        <v>1.13258E-3</v>
      </c>
    </row>
    <row r="94" spans="1:4" x14ac:dyDescent="0.25">
      <c r="A94">
        <v>77.2727</v>
      </c>
      <c r="D94" cm="1">
        <f t="array" ref="D94">INDEX('Raw Data'!$D:$D, MATCH(1, ('Raw Data'!$A:$A=D$1)*('Raw Data'!$B:$B="X Angle")*('Raw Data'!$C:$C=$A94), 0))</f>
        <v>7.3086899999999998E-4</v>
      </c>
    </row>
    <row r="95" spans="1:4" x14ac:dyDescent="0.25">
      <c r="A95">
        <v>79.090900000000005</v>
      </c>
      <c r="D95" cm="1">
        <f t="array" ref="D95">INDEX('Raw Data'!$D:$D, MATCH(1, ('Raw Data'!$A:$A=D$1)*('Raw Data'!$B:$B="X Angle")*('Raw Data'!$C:$C=$A95), 0))</f>
        <v>4.6775899999999999E-4</v>
      </c>
    </row>
    <row r="96" spans="1:4" x14ac:dyDescent="0.25">
      <c r="A96">
        <v>80.909099999999995</v>
      </c>
      <c r="D96" cm="1">
        <f t="array" ref="D96">INDEX('Raw Data'!$D:$D, MATCH(1, ('Raw Data'!$A:$A=D$1)*('Raw Data'!$B:$B="X Angle")*('Raw Data'!$C:$C=$A96), 0))</f>
        <v>2.9690400000000002E-4</v>
      </c>
    </row>
    <row r="97" spans="1:4" x14ac:dyDescent="0.25">
      <c r="A97">
        <v>82.7273</v>
      </c>
      <c r="D97" cm="1">
        <f t="array" ref="D97">INDEX('Raw Data'!$D:$D, MATCH(1, ('Raw Data'!$A:$A=D$1)*('Raw Data'!$B:$B="X Angle")*('Raw Data'!$C:$C=$A97), 0))</f>
        <v>1.8690499999999999E-4</v>
      </c>
    </row>
    <row r="98" spans="1:4" x14ac:dyDescent="0.25">
      <c r="A98">
        <v>84.545500000000004</v>
      </c>
      <c r="D98" cm="1">
        <f t="array" ref="D98">INDEX('Raw Data'!$D:$D, MATCH(1, ('Raw Data'!$A:$A=D$1)*('Raw Data'!$B:$B="X Angle")*('Raw Data'!$C:$C=$A98), 0))</f>
        <v>1.1669E-4</v>
      </c>
    </row>
    <row r="99" spans="1:4" x14ac:dyDescent="0.25">
      <c r="A99">
        <v>86.363600000000005</v>
      </c>
      <c r="D99" cm="1">
        <f t="array" ref="D99">INDEX('Raw Data'!$D:$D, MATCH(1, ('Raw Data'!$A:$A=D$1)*('Raw Data'!$B:$B="X Angle")*('Raw Data'!$C:$C=$A99), 0))</f>
        <v>7.2253800000000003E-5</v>
      </c>
    </row>
    <row r="100" spans="1:4" x14ac:dyDescent="0.25">
      <c r="A100">
        <v>88.181799999999996</v>
      </c>
      <c r="D100" cm="1">
        <f t="array" ref="D100">INDEX('Raw Data'!$D:$D, MATCH(1, ('Raw Data'!$A:$A=D$1)*('Raw Data'!$B:$B="X Angle")*('Raw Data'!$C:$C=$A100), 0))</f>
        <v>4.4370799999999999E-5</v>
      </c>
    </row>
    <row r="101" spans="1:4" x14ac:dyDescent="0.25">
      <c r="A101">
        <v>90</v>
      </c>
      <c r="D101" cm="1">
        <f t="array" ref="D101">INDEX('Raw Data'!$D:$D, MATCH(1, ('Raw Data'!$A:$A=D$1)*('Raw Data'!$B:$B="X Angle")*('Raw Data'!$C:$C=$A101), 0))</f>
        <v>2.70237E-5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yFoV</vt:lpstr>
      <vt:lpstr>xFoV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Heng</dc:creator>
  <cp:lastModifiedBy>Howard Heng</cp:lastModifiedBy>
  <dcterms:created xsi:type="dcterms:W3CDTF">2024-10-19T03:02:29Z</dcterms:created>
  <dcterms:modified xsi:type="dcterms:W3CDTF">2024-10-19T07:19:23Z</dcterms:modified>
</cp:coreProperties>
</file>