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13" i="1"/>
  <c r="G11" i="1"/>
  <c r="F11" i="1"/>
  <c r="G9" i="1"/>
  <c r="F9" i="1"/>
  <c r="G21" i="1" l="1"/>
  <c r="F21" i="1"/>
  <c r="G20" i="1"/>
  <c r="F20" i="1"/>
  <c r="G7" i="1"/>
  <c r="F7" i="1"/>
  <c r="G5" i="1"/>
  <c r="F5" i="1"/>
  <c r="G3" i="1"/>
  <c r="F3" i="1"/>
</calcChain>
</file>

<file path=xl/sharedStrings.xml><?xml version="1.0" encoding="utf-8"?>
<sst xmlns="http://schemas.openxmlformats.org/spreadsheetml/2006/main" count="20" uniqueCount="17">
  <si>
    <t>real_var_es</t>
  </si>
  <si>
    <t>real_var_u</t>
  </si>
  <si>
    <t>infered_mean_u</t>
  </si>
  <si>
    <t>infered_var_u</t>
  </si>
  <si>
    <t>infered_var_es</t>
  </si>
  <si>
    <t>normal_log_ownguide</t>
  </si>
  <si>
    <t>lr</t>
  </si>
  <si>
    <t>normal_log_autoguide</t>
  </si>
  <si>
    <t>gamma_ownguide</t>
  </si>
  <si>
    <t>ELBO is very awful.</t>
  </si>
  <si>
    <t>real_mean_u+B:H</t>
  </si>
  <si>
    <t>gamma_ownguide_2000steps</t>
  </si>
  <si>
    <t>ELBO is okay but what are those posteriors?!</t>
  </si>
  <si>
    <t>gamma_ownguide_paramsinmodel</t>
  </si>
  <si>
    <t>normal_log_ownguide_paramsinmodel</t>
  </si>
  <si>
    <t>npart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</si>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</sst>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3" sqref="F13"/>
    </sheetView>
  </sheetViews>
  <sheetFormatPr defaultColWidth="13.7109375" defaultRowHeight="15" x14ac:dyDescent="0.25"/>
  <cols>
    <col min="1" max="1" width="40.7109375" style="1" customWidth="1"/>
    <col min="2" max="9" width="15.7109375" style="1" customWidth="1"/>
    <col min="10" max="16384" width="13.7109375" style="1"/>
  </cols>
  <sheetData>
    <row r="1" spans="1:10" ht="30" x14ac:dyDescent="0.25">
      <c r="B1" s="1" t="s">
        <v>10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15</v>
      </c>
      <c r="J1" s="1" t="s">
        <v>16</v>
      </c>
    </row>
    <row r="2" spans="1:10" x14ac:dyDescent="0.25">
      <c r="A2" s="1" t="s">
        <v>5</v>
      </c>
      <c r="B2" s="1">
        <v>0</v>
      </c>
      <c r="C2" s="1">
        <v>6</v>
      </c>
      <c r="D2" s="1">
        <v>3</v>
      </c>
      <c r="E2" s="1">
        <v>1.0680000000000001</v>
      </c>
      <c r="F2" s="1">
        <v>1.7848999999999999</v>
      </c>
      <c r="G2" s="1">
        <v>1.2098</v>
      </c>
      <c r="H2" s="1">
        <v>0.1</v>
      </c>
      <c r="J2" s="1">
        <v>200</v>
      </c>
    </row>
    <row r="3" spans="1:10" x14ac:dyDescent="0.25">
      <c r="F3" s="1">
        <f>EXP(F2)</f>
        <v>5.9589840193847348</v>
      </c>
      <c r="G3" s="1">
        <f>EXP(G2)</f>
        <v>3.3528140226837357</v>
      </c>
    </row>
    <row r="4" spans="1:10" x14ac:dyDescent="0.25">
      <c r="A4" s="1" t="s">
        <v>7</v>
      </c>
      <c r="B4" s="1">
        <v>0</v>
      </c>
      <c r="C4" s="1">
        <v>6</v>
      </c>
      <c r="D4" s="1">
        <v>3</v>
      </c>
      <c r="E4" s="1">
        <v>-0.1313</v>
      </c>
      <c r="F4" s="1">
        <v>1.6062000000000001</v>
      </c>
      <c r="G4" s="1">
        <v>0.91149999999999998</v>
      </c>
      <c r="H4" s="1">
        <v>0.1</v>
      </c>
      <c r="J4" s="1">
        <v>200</v>
      </c>
    </row>
    <row r="5" spans="1:10" x14ac:dyDescent="0.25">
      <c r="F5" s="1">
        <f>EXP(F4)</f>
        <v>4.9838366197559409</v>
      </c>
      <c r="G5" s="1">
        <f>EXP(G4)</f>
        <v>2.4880518134456993</v>
      </c>
    </row>
    <row r="6" spans="1:10" x14ac:dyDescent="0.25">
      <c r="A6" s="1" t="s">
        <v>14</v>
      </c>
      <c r="B6" s="1">
        <v>0</v>
      </c>
      <c r="C6" s="1">
        <v>6</v>
      </c>
      <c r="D6" s="1">
        <v>3</v>
      </c>
      <c r="E6" s="1">
        <v>0.62309999999999999</v>
      </c>
      <c r="F6" s="1">
        <v>1.7798</v>
      </c>
      <c r="G6" s="1">
        <v>1.2202</v>
      </c>
      <c r="H6" s="1">
        <v>0.1</v>
      </c>
      <c r="J6" s="1">
        <v>200</v>
      </c>
    </row>
    <row r="7" spans="1:10" x14ac:dyDescent="0.25">
      <c r="F7" s="1">
        <f>EXP(F6)</f>
        <v>5.9286705658966499</v>
      </c>
      <c r="G7" s="1">
        <f>EXP(G6)</f>
        <v>3.38786523891633</v>
      </c>
    </row>
    <row r="8" spans="1:10" x14ac:dyDescent="0.25">
      <c r="A8" s="1" t="s">
        <v>14</v>
      </c>
      <c r="B8" s="1">
        <v>3</v>
      </c>
      <c r="C8" s="1">
        <v>6</v>
      </c>
      <c r="D8" s="1">
        <v>3</v>
      </c>
      <c r="E8" s="1">
        <v>2.0750000000000002</v>
      </c>
      <c r="F8" s="1">
        <v>1.9155</v>
      </c>
      <c r="G8" s="1">
        <v>1.0845</v>
      </c>
      <c r="H8" s="1">
        <v>0.1</v>
      </c>
      <c r="J8" s="1">
        <v>200</v>
      </c>
    </row>
    <row r="9" spans="1:10" x14ac:dyDescent="0.25">
      <c r="F9" s="1">
        <f>EXP(F8)</f>
        <v>6.7903331149065735</v>
      </c>
      <c r="G9" s="1">
        <f>EXP(G8)</f>
        <v>2.957960468698452</v>
      </c>
    </row>
    <row r="10" spans="1:10" x14ac:dyDescent="0.25">
      <c r="A10" s="1" t="s">
        <v>14</v>
      </c>
      <c r="B10" s="1">
        <v>3</v>
      </c>
      <c r="C10" s="1">
        <v>6</v>
      </c>
      <c r="D10" s="1">
        <v>3</v>
      </c>
      <c r="E10" s="1">
        <v>1.6028</v>
      </c>
      <c r="F10" s="1">
        <v>2.1728000000000001</v>
      </c>
      <c r="G10" s="1">
        <v>0.82720000000000005</v>
      </c>
      <c r="H10" s="1">
        <v>0.05</v>
      </c>
      <c r="J10" s="1">
        <v>200</v>
      </c>
    </row>
    <row r="11" spans="1:10" x14ac:dyDescent="0.25">
      <c r="F11" s="1">
        <f>EXP(F10)</f>
        <v>8.7828416005944341</v>
      </c>
      <c r="G11" s="1">
        <f>EXP(G10)</f>
        <v>2.2869064292162862</v>
      </c>
    </row>
    <row r="12" spans="1:10" x14ac:dyDescent="0.25">
      <c r="A12" s="1" t="s">
        <v>14</v>
      </c>
      <c r="B12" s="1">
        <v>3</v>
      </c>
      <c r="C12" s="1">
        <v>6</v>
      </c>
      <c r="D12" s="1">
        <v>3</v>
      </c>
      <c r="E12" s="1">
        <v>2.6356000000000002</v>
      </c>
      <c r="F12" s="1">
        <v>1.8940999999999999</v>
      </c>
      <c r="G12" s="1">
        <v>1.1059000000000001</v>
      </c>
      <c r="H12" s="1">
        <v>0.1</v>
      </c>
      <c r="J12" s="1">
        <v>1000</v>
      </c>
    </row>
    <row r="13" spans="1:10" x14ac:dyDescent="0.25">
      <c r="F13" s="1">
        <f>EXP(F12)</f>
        <v>6.6465638045427022</v>
      </c>
      <c r="G13" s="1">
        <f>EXP(G12)</f>
        <v>3.0219429939813232</v>
      </c>
    </row>
    <row r="19" spans="1:9" ht="30" x14ac:dyDescent="0.25">
      <c r="A19" s="1" t="s">
        <v>8</v>
      </c>
      <c r="B19" s="1">
        <v>0</v>
      </c>
      <c r="C19" s="1">
        <v>6</v>
      </c>
      <c r="D19" s="1">
        <v>3</v>
      </c>
      <c r="E19" s="1">
        <v>4.1064999999999996</v>
      </c>
      <c r="F19" s="1">
        <v>7.2984579600000004</v>
      </c>
      <c r="G19" s="1">
        <v>20.912672319999999</v>
      </c>
      <c r="H19" s="1">
        <v>0.1</v>
      </c>
      <c r="I19" s="1" t="s">
        <v>9</v>
      </c>
    </row>
    <row r="20" spans="1:9" ht="45" x14ac:dyDescent="0.25">
      <c r="A20" s="1" t="s">
        <v>11</v>
      </c>
      <c r="E20" s="1">
        <v>1.4617</v>
      </c>
      <c r="F20" s="1">
        <f>139.7264*29.2586</f>
        <v>4088.1988470400006</v>
      </c>
      <c r="G20" s="1">
        <f>116.7002*55.2457</f>
        <v>6447.1842391399996</v>
      </c>
      <c r="H20" s="1">
        <v>0.1</v>
      </c>
      <c r="I20" s="1" t="s">
        <v>12</v>
      </c>
    </row>
    <row r="21" spans="1:9" x14ac:dyDescent="0.25">
      <c r="A21" s="1" t="s">
        <v>13</v>
      </c>
      <c r="B21" s="1">
        <v>0</v>
      </c>
      <c r="C21" s="1">
        <v>6</v>
      </c>
      <c r="D21" s="1">
        <v>3</v>
      </c>
      <c r="E21" s="1">
        <v>3.746</v>
      </c>
      <c r="F21" s="1">
        <f>7.4609*1.4614</f>
        <v>10.90335926</v>
      </c>
      <c r="G21" s="1">
        <f>8.0737*1.3685</f>
        <v>11.048858450000001</v>
      </c>
      <c r="H21" s="1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2024-02-20T12:44:07Z</dcterms:modified>
</cp:coreProperties>
</file>