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n\Desktop\ISE167\Project\To be submitted\Submission documents\"/>
    </mc:Choice>
  </mc:AlternateContent>
  <bookViews>
    <workbookView xWindow="0" yWindow="0" windowWidth="19200" windowHeight="6312" xr2:uid="{51CA7DF9-AF35-463D-821D-6D22B09D2B53}"/>
  </bookViews>
  <sheets>
    <sheet name="Model Output" sheetId="1" r:id="rId1"/>
    <sheet name="Verification" sheetId="2" r:id="rId2"/>
    <sheet name="Runtime Parameters" sheetId="3" r:id="rId3"/>
    <sheet name="Base Scenario - Results" sheetId="4" r:id="rId4"/>
    <sheet name="Scenario 1 - Results" sheetId="5" r:id="rId5"/>
    <sheet name="Scenario 2 - Results" sheetId="6" r:id="rId6"/>
    <sheet name="Scenario 3 - Result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L10" i="2" l="1"/>
  <c r="N10" i="2" s="1"/>
  <c r="M9" i="2"/>
  <c r="L9" i="2"/>
  <c r="L8" i="2"/>
  <c r="N7" i="2"/>
  <c r="M7" i="2"/>
  <c r="L7" i="2"/>
  <c r="L6" i="2"/>
  <c r="N6" i="2" s="1"/>
  <c r="L5" i="2"/>
  <c r="N5" i="2" s="1"/>
  <c r="L4" i="2"/>
  <c r="N4" i="2" s="1"/>
  <c r="E9" i="2"/>
  <c r="E8" i="2"/>
  <c r="E7" i="2"/>
  <c r="E6" i="2"/>
  <c r="E5" i="2"/>
  <c r="E4" i="2"/>
  <c r="E10" i="2" s="1"/>
  <c r="N9" i="2" l="1"/>
  <c r="M8" i="2"/>
  <c r="N8" i="2" s="1"/>
  <c r="N11" i="2" s="1"/>
</calcChain>
</file>

<file path=xl/sharedStrings.xml><?xml version="1.0" encoding="utf-8"?>
<sst xmlns="http://schemas.openxmlformats.org/spreadsheetml/2006/main" count="1175" uniqueCount="119">
  <si>
    <t>95% Low</t>
  </si>
  <si>
    <t>95% High</t>
  </si>
  <si>
    <t>Cycle Time</t>
  </si>
  <si>
    <t>Throughput</t>
  </si>
  <si>
    <t>Agile Resource</t>
  </si>
  <si>
    <t>BO</t>
  </si>
  <si>
    <t>PM</t>
  </si>
  <si>
    <t>SME</t>
  </si>
  <si>
    <t>DL</t>
  </si>
  <si>
    <t>D</t>
  </si>
  <si>
    <t>QA</t>
  </si>
  <si>
    <t>AGILE - Base Scenario</t>
  </si>
  <si>
    <t>WATERFALL - Base Scenario</t>
  </si>
  <si>
    <t>AGILE - Scenario 1</t>
  </si>
  <si>
    <t>WATERFALL - Scenario 2</t>
  </si>
  <si>
    <t>WATERFALL - Scenario 1</t>
  </si>
  <si>
    <t>WATERFALL - Scenario 3</t>
  </si>
  <si>
    <t>AGILE - Scenario 2</t>
  </si>
  <si>
    <t>AGILE - Scenario 3</t>
  </si>
  <si>
    <t>Agile Verification</t>
  </si>
  <si>
    <t>Mean Time</t>
  </si>
  <si>
    <t>Average Cycles</t>
  </si>
  <si>
    <t>Total number of days</t>
  </si>
  <si>
    <t>days</t>
  </si>
  <si>
    <t xml:space="preserve">Min </t>
  </si>
  <si>
    <t>Mode</t>
  </si>
  <si>
    <t>Max</t>
  </si>
  <si>
    <t>Mean Values</t>
  </si>
  <si>
    <t>Number of Cycles</t>
  </si>
  <si>
    <t>Number of Days</t>
  </si>
  <si>
    <t>Portfolio Selection</t>
  </si>
  <si>
    <t>Project Scoping</t>
  </si>
  <si>
    <t>Analysis and Planning</t>
  </si>
  <si>
    <t>Design</t>
  </si>
  <si>
    <t>Construct and Test</t>
  </si>
  <si>
    <t>User Acceptance</t>
  </si>
  <si>
    <t>Release</t>
  </si>
  <si>
    <t>Waterfall Verification</t>
  </si>
  <si>
    <t>Agile</t>
  </si>
  <si>
    <t>Waterfall</t>
  </si>
  <si>
    <t>Warmup</t>
  </si>
  <si>
    <t>Run Time</t>
  </si>
  <si>
    <t>No. Replications</t>
  </si>
  <si>
    <t>Thruput (days)</t>
  </si>
  <si>
    <t>1 month</t>
  </si>
  <si>
    <t>6 months</t>
  </si>
  <si>
    <t>2 month</t>
  </si>
  <si>
    <t>3 month</t>
  </si>
  <si>
    <t>1 year</t>
  </si>
  <si>
    <t>2 year</t>
  </si>
  <si>
    <t>3 year</t>
  </si>
  <si>
    <t>4 year</t>
  </si>
  <si>
    <t>5 year</t>
  </si>
  <si>
    <t>6 year</t>
  </si>
  <si>
    <t>7 year</t>
  </si>
  <si>
    <t>8 year</t>
  </si>
  <si>
    <t>9 year</t>
  </si>
  <si>
    <t>10 year</t>
  </si>
  <si>
    <t>Resource Summary (Avg. Reps)</t>
  </si>
  <si>
    <t>Replication</t>
  </si>
  <si>
    <t>Name</t>
  </si>
  <si>
    <t>Units</t>
  </si>
  <si>
    <t>Scheduled Time (Wk)</t>
  </si>
  <si>
    <t>Work Time (Day)</t>
  </si>
  <si>
    <t>Number Times Used</t>
  </si>
  <si>
    <t>Average Time Per Usage (Day)</t>
  </si>
  <si>
    <t>% Utilization</t>
  </si>
  <si>
    <t>Avg</t>
  </si>
  <si>
    <t>Agile Team Member</t>
  </si>
  <si>
    <t>95% C.I. Low</t>
  </si>
  <si>
    <t>95% C.I. High</t>
  </si>
  <si>
    <t>Location Summary (Avg. Reps)</t>
  </si>
  <si>
    <t>Capacity</t>
  </si>
  <si>
    <t>Total Entries</t>
  </si>
  <si>
    <t>Average Time Per Entry (Day)</t>
  </si>
  <si>
    <t>Average Contents</t>
  </si>
  <si>
    <t>Maximum Contents</t>
  </si>
  <si>
    <t>Current Contents</t>
  </si>
  <si>
    <t>Portfolio Selection Ag Q</t>
  </si>
  <si>
    <t>Portfolio Selection Ag</t>
  </si>
  <si>
    <t>Project Scoping Ag Q</t>
  </si>
  <si>
    <t>Project Scoping Ag</t>
  </si>
  <si>
    <t>Analysis Planning Ag Q</t>
  </si>
  <si>
    <t>Analysis Planning Ag</t>
  </si>
  <si>
    <t>Design Construct Test Ag Q</t>
  </si>
  <si>
    <t>Design Construct Test Ag</t>
  </si>
  <si>
    <t>User Acceptance Ag Q</t>
  </si>
  <si>
    <t>User Acceptance Ag</t>
  </si>
  <si>
    <t>Release Solution Ag Q</t>
  </si>
  <si>
    <t>Release Solution Ag</t>
  </si>
  <si>
    <t>Portfolio Selectiom Q Wf</t>
  </si>
  <si>
    <t>Portoflio Selection Wf</t>
  </si>
  <si>
    <t>Project Scoping Wf Q</t>
  </si>
  <si>
    <t>Project Scoping Wf</t>
  </si>
  <si>
    <t>Analysis Planning Wf Q</t>
  </si>
  <si>
    <t>Analysis Planning Wf</t>
  </si>
  <si>
    <t>Design Wf Q</t>
  </si>
  <si>
    <t>Design Wf</t>
  </si>
  <si>
    <t>Construct Test Wf Q</t>
  </si>
  <si>
    <t>Construct Test Wf</t>
  </si>
  <si>
    <t>User Acceptance Wf Q</t>
  </si>
  <si>
    <t>User Acceptance Wf</t>
  </si>
  <si>
    <t>Release Solution Wf Q</t>
  </si>
  <si>
    <t>Release Solution Wf</t>
  </si>
  <si>
    <t>Variable Summary (Avg. Reps)</t>
  </si>
  <si>
    <t>Total Changes</t>
  </si>
  <si>
    <t>Average Time Per Change (Day)</t>
  </si>
  <si>
    <t>VS Thruput AG</t>
  </si>
  <si>
    <t>VS Thruput Wf</t>
  </si>
  <si>
    <t>VS SysTime AG</t>
  </si>
  <si>
    <t>VS SysTime Wf</t>
  </si>
  <si>
    <t>Minimum Value</t>
  </si>
  <si>
    <t>Maximum Value</t>
  </si>
  <si>
    <t>Current Value</t>
  </si>
  <si>
    <t>Average Value</t>
  </si>
  <si>
    <t>Counter Ag</t>
  </si>
  <si>
    <t>Counter Wf</t>
  </si>
  <si>
    <t/>
  </si>
  <si>
    <t>Design,Construct and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</si>
</sst>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1" xfId="0" applyFont="1" applyBorder="1" applyAlignment="1"/>
    <xf numFmtId="0" fontId="3" fillId="0" borderId="0" xfId="0" applyFont="1" applyFill="1" applyBorder="1"/>
    <xf numFmtId="0" fontId="0" fillId="0" borderId="1" xfId="0" applyFont="1" applyBorder="1" applyAlignment="1"/>
    <xf numFmtId="0" fontId="0" fillId="0" borderId="0" xfId="0" applyFont="1" applyFill="1" applyBorder="1" applyAlignment="1"/>
    <xf numFmtId="0" fontId="4" fillId="0" borderId="1" xfId="0" applyFont="1" applyBorder="1" applyAlignment="1"/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NumberFormat="1" applyFont="1"/>
    <xf numFmtId="49" fontId="0" fillId="0" borderId="0" xfId="0" applyNumberFormat="1" applyFont="1"/>
    <xf numFmtId="2" fontId="0" fillId="0" borderId="0" xfId="0" applyNumberFormat="1" applyFont="1"/>
    <xf numFmtId="0" fontId="0" fillId="0" borderId="1" xfId="0" applyNumberFormat="1" applyFont="1" applyBorder="1"/>
    <xf numFmtId="49" fontId="0" fillId="0" borderId="1" xfId="0" applyNumberFormat="1" applyFont="1" applyBorder="1"/>
    <xf numFmtId="2" fontId="0" fillId="0" borderId="1" xfId="0" applyNumberFormat="1" applyFont="1" applyBorder="1"/>
    <xf numFmtId="49" fontId="3" fillId="0" borderId="1" xfId="0" applyNumberFormat="1" applyFont="1" applyBorder="1"/>
    <xf numFmtId="49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/>
    <xf numFmtId="0" fontId="6" fillId="0" borderId="0" xfId="0" applyFont="1"/>
    <xf numFmtId="0" fontId="6" fillId="0" borderId="0" xfId="0" applyNumberFormat="1" applyFont="1"/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8AFB-8E33-4993-8A8F-D63CFE107CAE}">
  <dimension ref="C2:H44"/>
  <sheetViews>
    <sheetView tabSelected="1" topLeftCell="A19" workbookViewId="0">
      <selection activeCell="C35" sqref="C35"/>
    </sheetView>
  </sheetViews>
  <sheetFormatPr defaultRowHeight="14.4" x14ac:dyDescent="0.3"/>
  <cols>
    <col min="1" max="2" width="8.88671875" style="1"/>
    <col min="3" max="3" width="12.33203125" style="1" customWidth="1"/>
    <col min="4" max="4" width="11.109375" style="1" customWidth="1"/>
    <col min="5" max="5" width="10.109375" style="1" customWidth="1"/>
    <col min="6" max="6" width="10.33203125" style="1" bestFit="1" customWidth="1"/>
    <col min="7" max="7" width="8.88671875" style="1"/>
    <col min="8" max="8" width="17.88671875" style="1" customWidth="1"/>
    <col min="9" max="9" width="15.44140625" style="1" customWidth="1"/>
    <col min="10" max="10" width="17.6640625" style="1" customWidth="1"/>
    <col min="11" max="16384" width="8.88671875" style="1"/>
  </cols>
  <sheetData>
    <row r="2" spans="3:8" ht="15.6" x14ac:dyDescent="0.3">
      <c r="C2" s="4"/>
      <c r="D2" s="40" t="s">
        <v>11</v>
      </c>
      <c r="E2" s="40"/>
      <c r="F2" s="37"/>
      <c r="G2" s="40" t="s">
        <v>12</v>
      </c>
      <c r="H2" s="40"/>
    </row>
    <row r="3" spans="3:8" x14ac:dyDescent="0.3">
      <c r="C3" s="4"/>
      <c r="D3" s="4" t="s">
        <v>0</v>
      </c>
      <c r="E3" s="4" t="s">
        <v>1</v>
      </c>
      <c r="F3" s="4"/>
      <c r="G3" s="4" t="s">
        <v>0</v>
      </c>
      <c r="H3" s="4" t="s">
        <v>1</v>
      </c>
    </row>
    <row r="4" spans="3:8" x14ac:dyDescent="0.3">
      <c r="C4" s="4" t="s">
        <v>2</v>
      </c>
      <c r="D4" s="4">
        <v>97.282250486406795</v>
      </c>
      <c r="E4" s="4">
        <v>101.246562417539</v>
      </c>
      <c r="F4" s="4" t="s">
        <v>2</v>
      </c>
      <c r="G4" s="3">
        <v>89.526034901666094</v>
      </c>
      <c r="H4" s="3">
        <v>91.1026394781547</v>
      </c>
    </row>
    <row r="5" spans="3:8" x14ac:dyDescent="0.3">
      <c r="C5" s="4" t="s">
        <v>3</v>
      </c>
      <c r="D5" s="3">
        <v>35.559547530934999</v>
      </c>
      <c r="E5" s="3">
        <v>37.107119135731701</v>
      </c>
      <c r="F5" s="4" t="s">
        <v>3</v>
      </c>
      <c r="G5" s="3">
        <v>39.679846639634597</v>
      </c>
      <c r="H5" s="3">
        <v>40.186820027032098</v>
      </c>
    </row>
    <row r="6" spans="3:8" x14ac:dyDescent="0.3">
      <c r="C6" s="4" t="s">
        <v>4</v>
      </c>
      <c r="D6" s="3">
        <v>99.600814103971004</v>
      </c>
      <c r="E6" s="3">
        <v>100.068226991919</v>
      </c>
      <c r="F6" s="4" t="s">
        <v>5</v>
      </c>
      <c r="G6" s="3">
        <v>2.9407913011575499</v>
      </c>
      <c r="H6" s="3">
        <v>3.0763776486141401</v>
      </c>
    </row>
    <row r="7" spans="3:8" x14ac:dyDescent="0.3">
      <c r="C7" s="5"/>
      <c r="D7" s="5"/>
      <c r="E7" s="5"/>
      <c r="F7" s="4" t="s">
        <v>6</v>
      </c>
      <c r="G7" s="3">
        <v>36.761061644160399</v>
      </c>
      <c r="H7" s="3">
        <v>56.338481734835</v>
      </c>
    </row>
    <row r="8" spans="3:8" x14ac:dyDescent="0.3">
      <c r="C8" s="5"/>
      <c r="D8" s="5"/>
      <c r="E8" s="5"/>
      <c r="F8" s="4" t="s">
        <v>7</v>
      </c>
      <c r="G8" s="3">
        <v>40.935028575556601</v>
      </c>
      <c r="H8" s="3">
        <v>58.905702018050697</v>
      </c>
    </row>
    <row r="9" spans="3:8" x14ac:dyDescent="0.3">
      <c r="C9" s="5"/>
      <c r="D9" s="5"/>
      <c r="E9" s="5"/>
      <c r="F9" s="4" t="s">
        <v>8</v>
      </c>
      <c r="G9" s="3">
        <v>90.511003020106102</v>
      </c>
      <c r="H9" s="3">
        <v>94.568814331492106</v>
      </c>
    </row>
    <row r="10" spans="3:8" x14ac:dyDescent="0.3">
      <c r="C10" s="5"/>
      <c r="D10" s="5"/>
      <c r="E10" s="5"/>
      <c r="F10" s="4" t="s">
        <v>9</v>
      </c>
      <c r="G10" s="3">
        <v>77.453029999055104</v>
      </c>
      <c r="H10" s="3">
        <v>81.132175480396896</v>
      </c>
    </row>
    <row r="11" spans="3:8" x14ac:dyDescent="0.3">
      <c r="C11" s="5"/>
      <c r="D11" s="5"/>
      <c r="E11" s="5"/>
      <c r="F11" s="4" t="s">
        <v>10</v>
      </c>
      <c r="G11" s="3">
        <v>50.605924215366898</v>
      </c>
      <c r="H11" s="3">
        <v>53.323938798331803</v>
      </c>
    </row>
    <row r="13" spans="3:8" ht="15.6" x14ac:dyDescent="0.3">
      <c r="C13" s="2"/>
      <c r="D13" s="39" t="s">
        <v>13</v>
      </c>
      <c r="E13" s="39"/>
      <c r="F13" s="38"/>
      <c r="G13" s="39" t="s">
        <v>15</v>
      </c>
      <c r="H13" s="39"/>
    </row>
    <row r="14" spans="3:8" x14ac:dyDescent="0.3">
      <c r="C14" s="2"/>
      <c r="D14" s="2" t="s">
        <v>0</v>
      </c>
      <c r="E14" s="2" t="s">
        <v>1</v>
      </c>
      <c r="F14" s="2"/>
      <c r="G14" s="2" t="s">
        <v>0</v>
      </c>
      <c r="H14" s="2" t="s">
        <v>1</v>
      </c>
    </row>
    <row r="15" spans="3:8" x14ac:dyDescent="0.3">
      <c r="C15" s="2" t="s">
        <v>2</v>
      </c>
      <c r="D15" s="3">
        <v>96.370220743646996</v>
      </c>
      <c r="E15" s="3">
        <v>100.197544986803</v>
      </c>
      <c r="F15" s="4" t="s">
        <v>2</v>
      </c>
      <c r="G15" s="3">
        <v>89.158625576854504</v>
      </c>
      <c r="H15" s="3">
        <v>99.621846915422907</v>
      </c>
    </row>
    <row r="16" spans="3:8" x14ac:dyDescent="0.3">
      <c r="C16" s="2" t="s">
        <v>3</v>
      </c>
      <c r="D16" s="3">
        <v>35.910166585046497</v>
      </c>
      <c r="E16" s="3">
        <v>37.5565000816202</v>
      </c>
      <c r="F16" s="4" t="s">
        <v>3</v>
      </c>
      <c r="G16" s="3">
        <v>24.502934116170099</v>
      </c>
      <c r="H16" s="3">
        <v>38.297065883829902</v>
      </c>
    </row>
    <row r="17" spans="3:8" x14ac:dyDescent="0.3">
      <c r="C17" s="2" t="s">
        <v>4</v>
      </c>
      <c r="D17" s="3">
        <v>99.750823161537994</v>
      </c>
      <c r="E17" s="3">
        <v>99.998948527959698</v>
      </c>
      <c r="F17" s="2" t="s">
        <v>5</v>
      </c>
      <c r="G17" s="3">
        <v>2.9601942652389202</v>
      </c>
      <c r="H17" s="3">
        <v>3.0916778808798102</v>
      </c>
    </row>
    <row r="18" spans="3:8" x14ac:dyDescent="0.3">
      <c r="F18" s="2" t="s">
        <v>6</v>
      </c>
      <c r="G18" s="3">
        <v>33.827739559268501</v>
      </c>
      <c r="H18" s="3">
        <v>57.547602906484897</v>
      </c>
    </row>
    <row r="19" spans="3:8" x14ac:dyDescent="0.3">
      <c r="F19" s="2" t="s">
        <v>7</v>
      </c>
      <c r="G19" s="3">
        <v>38.276499077312401</v>
      </c>
      <c r="H19" s="3">
        <v>60.235281744605501</v>
      </c>
    </row>
    <row r="20" spans="3:8" x14ac:dyDescent="0.3">
      <c r="F20" s="2" t="s">
        <v>8</v>
      </c>
      <c r="G20" s="3">
        <v>89.675885620658605</v>
      </c>
      <c r="H20" s="3">
        <v>94.621100680711294</v>
      </c>
    </row>
    <row r="21" spans="3:8" x14ac:dyDescent="0.3">
      <c r="F21" s="2" t="s">
        <v>9</v>
      </c>
      <c r="G21" s="3">
        <v>77.294884009117894</v>
      </c>
      <c r="H21" s="3">
        <v>86.172878547959797</v>
      </c>
    </row>
    <row r="22" spans="3:8" x14ac:dyDescent="0.3">
      <c r="F22" s="2" t="s">
        <v>10</v>
      </c>
      <c r="G22" s="3">
        <v>51.606021459756199</v>
      </c>
      <c r="H22" s="3">
        <v>68.404206850746107</v>
      </c>
    </row>
    <row r="24" spans="3:8" ht="15.6" x14ac:dyDescent="0.3">
      <c r="C24" s="2"/>
      <c r="D24" s="39" t="s">
        <v>17</v>
      </c>
      <c r="E24" s="39"/>
      <c r="F24" s="38"/>
      <c r="G24" s="39" t="s">
        <v>14</v>
      </c>
      <c r="H24" s="39"/>
    </row>
    <row r="25" spans="3:8" x14ac:dyDescent="0.3">
      <c r="C25" s="2"/>
      <c r="D25" s="2" t="s">
        <v>0</v>
      </c>
      <c r="E25" s="2" t="s">
        <v>1</v>
      </c>
      <c r="F25" s="2"/>
      <c r="G25" s="2" t="s">
        <v>0</v>
      </c>
      <c r="H25" s="2" t="s">
        <v>1</v>
      </c>
    </row>
    <row r="26" spans="3:8" x14ac:dyDescent="0.3">
      <c r="C26" s="2" t="s">
        <v>2</v>
      </c>
      <c r="D26" s="7">
        <v>90.15</v>
      </c>
      <c r="E26" s="7">
        <v>90.23</v>
      </c>
      <c r="F26" s="4" t="s">
        <v>2</v>
      </c>
      <c r="G26" s="7">
        <v>89.35</v>
      </c>
      <c r="H26" s="7">
        <v>90.56</v>
      </c>
    </row>
    <row r="27" spans="3:8" x14ac:dyDescent="0.3">
      <c r="C27" s="2" t="s">
        <v>3</v>
      </c>
      <c r="D27" s="7">
        <v>41</v>
      </c>
      <c r="E27" s="7">
        <v>41</v>
      </c>
      <c r="F27" s="4" t="s">
        <v>3</v>
      </c>
      <c r="G27" s="7">
        <v>40.67</v>
      </c>
      <c r="H27" s="7">
        <v>41.06</v>
      </c>
    </row>
    <row r="28" spans="3:8" x14ac:dyDescent="0.3">
      <c r="C28" s="2" t="s">
        <v>4</v>
      </c>
      <c r="D28" s="7">
        <v>63.92</v>
      </c>
      <c r="E28" s="7">
        <v>64.41</v>
      </c>
      <c r="F28" s="2" t="s">
        <v>5</v>
      </c>
      <c r="G28" s="7">
        <v>2.93</v>
      </c>
      <c r="H28" s="7">
        <v>3.07</v>
      </c>
    </row>
    <row r="29" spans="3:8" x14ac:dyDescent="0.3">
      <c r="C29" s="2"/>
      <c r="D29" s="2"/>
      <c r="E29" s="2"/>
      <c r="F29" s="2" t="s">
        <v>6</v>
      </c>
      <c r="G29" s="7">
        <v>20.02</v>
      </c>
      <c r="H29" s="7">
        <v>20.9</v>
      </c>
    </row>
    <row r="30" spans="3:8" x14ac:dyDescent="0.3">
      <c r="C30" s="2"/>
      <c r="D30" s="2"/>
      <c r="E30" s="2"/>
      <c r="F30" s="2" t="s">
        <v>7</v>
      </c>
      <c r="G30" s="7">
        <v>27.21</v>
      </c>
      <c r="H30" s="7">
        <v>28.02</v>
      </c>
    </row>
    <row r="31" spans="3:8" x14ac:dyDescent="0.3">
      <c r="C31" s="2"/>
      <c r="D31" s="2"/>
      <c r="E31" s="2"/>
      <c r="F31" s="2" t="s">
        <v>8</v>
      </c>
      <c r="G31" s="7">
        <v>70.25</v>
      </c>
      <c r="H31" s="7">
        <v>73.08</v>
      </c>
    </row>
    <row r="32" spans="3:8" x14ac:dyDescent="0.3">
      <c r="C32" s="2"/>
      <c r="D32" s="2"/>
      <c r="E32" s="2"/>
      <c r="F32" s="2" t="s">
        <v>9</v>
      </c>
      <c r="G32" s="7">
        <v>56.95</v>
      </c>
      <c r="H32" s="7">
        <v>60.01</v>
      </c>
    </row>
    <row r="33" spans="3:8" x14ac:dyDescent="0.3">
      <c r="C33" s="2"/>
      <c r="D33" s="2"/>
      <c r="E33" s="2"/>
      <c r="F33" s="2" t="s">
        <v>10</v>
      </c>
      <c r="G33" s="7">
        <v>30.83</v>
      </c>
      <c r="H33" s="7">
        <v>34.76</v>
      </c>
    </row>
    <row r="35" spans="3:8" ht="15.6" x14ac:dyDescent="0.3">
      <c r="C35" s="2"/>
      <c r="D35" s="39" t="s">
        <v>18</v>
      </c>
      <c r="E35" s="39"/>
      <c r="F35" s="38"/>
      <c r="G35" s="39" t="s">
        <v>16</v>
      </c>
      <c r="H35" s="39"/>
    </row>
    <row r="36" spans="3:8" x14ac:dyDescent="0.3">
      <c r="C36" s="2"/>
      <c r="D36" s="2" t="s">
        <v>0</v>
      </c>
      <c r="E36" s="2" t="s">
        <v>1</v>
      </c>
      <c r="F36" s="2"/>
      <c r="G36" s="2" t="s">
        <v>0</v>
      </c>
      <c r="H36" s="2" t="s">
        <v>1</v>
      </c>
    </row>
    <row r="37" spans="3:8" x14ac:dyDescent="0.3">
      <c r="C37" s="2" t="s">
        <v>2</v>
      </c>
      <c r="D37" s="6">
        <v>112.399100093675</v>
      </c>
      <c r="E37" s="6">
        <v>114.889355918055</v>
      </c>
      <c r="F37" s="4" t="s">
        <v>2</v>
      </c>
      <c r="G37" s="3">
        <v>89.691986781443802</v>
      </c>
      <c r="H37" s="3">
        <v>97.132345509571394</v>
      </c>
    </row>
    <row r="38" spans="3:8" x14ac:dyDescent="0.3">
      <c r="C38" s="2" t="s">
        <v>3</v>
      </c>
      <c r="D38" s="6">
        <v>31.0550832925232</v>
      </c>
      <c r="E38" s="6">
        <v>31.878250040810101</v>
      </c>
      <c r="F38" s="4" t="s">
        <v>3</v>
      </c>
      <c r="G38" s="3">
        <v>24.367816137830999</v>
      </c>
      <c r="H38" s="3">
        <v>39.498850528835703</v>
      </c>
    </row>
    <row r="39" spans="3:8" x14ac:dyDescent="0.3">
      <c r="C39" s="2" t="s">
        <v>4</v>
      </c>
      <c r="D39" s="6">
        <v>99.994256097361301</v>
      </c>
      <c r="E39" s="6">
        <v>100.00209093460199</v>
      </c>
      <c r="F39" s="2" t="s">
        <v>5</v>
      </c>
      <c r="G39" s="3">
        <v>2.94325578190647</v>
      </c>
      <c r="H39" s="3">
        <v>3.0976574601026599</v>
      </c>
    </row>
    <row r="40" spans="3:8" x14ac:dyDescent="0.3">
      <c r="F40" s="2" t="s">
        <v>6</v>
      </c>
      <c r="G40" s="3">
        <v>35.037253954968598</v>
      </c>
      <c r="H40" s="3">
        <v>60.335166136355603</v>
      </c>
    </row>
    <row r="41" spans="3:8" x14ac:dyDescent="0.3">
      <c r="F41" s="2" t="s">
        <v>7</v>
      </c>
      <c r="G41" s="3">
        <v>38.907863367235898</v>
      </c>
      <c r="H41" s="3">
        <v>62.606291883905598</v>
      </c>
    </row>
    <row r="42" spans="3:8" x14ac:dyDescent="0.3">
      <c r="F42" s="2" t="s">
        <v>8</v>
      </c>
      <c r="G42" s="3">
        <v>90.399959432511594</v>
      </c>
      <c r="H42" s="3">
        <v>95.106889882556899</v>
      </c>
    </row>
    <row r="43" spans="3:8" x14ac:dyDescent="0.3">
      <c r="F43" s="2" t="s">
        <v>9</v>
      </c>
      <c r="G43" s="3">
        <v>77.639379312631704</v>
      </c>
      <c r="H43" s="3">
        <v>86.489935755861396</v>
      </c>
    </row>
    <row r="44" spans="3:8" x14ac:dyDescent="0.3">
      <c r="F44" s="2" t="s">
        <v>10</v>
      </c>
      <c r="G44" s="3">
        <v>50.612583131875802</v>
      </c>
      <c r="H44" s="3">
        <v>68.411709105567198</v>
      </c>
    </row>
  </sheetData>
  <mergeCells count="8">
    <mergeCell ref="D35:E35"/>
    <mergeCell ref="G35:H35"/>
    <mergeCell ref="D2:E2"/>
    <mergeCell ref="G2:H2"/>
    <mergeCell ref="D13:E13"/>
    <mergeCell ref="G13:H13"/>
    <mergeCell ref="D24:E24"/>
    <mergeCell ref="G24:H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E2AD-A693-42B6-AE7F-C38F96A67684}">
  <dimension ref="B2:O22"/>
  <sheetViews>
    <sheetView workbookViewId="0">
      <selection activeCell="C13" sqref="C13:F22"/>
    </sheetView>
  </sheetViews>
  <sheetFormatPr defaultRowHeight="14.4" x14ac:dyDescent="0.3"/>
  <cols>
    <col min="2" max="2" width="22.33203125" bestFit="1" customWidth="1"/>
    <col min="3" max="3" width="18.33203125" bestFit="1" customWidth="1"/>
    <col min="4" max="4" width="13.21875" bestFit="1" customWidth="1"/>
    <col min="5" max="5" width="18.44140625" bestFit="1" customWidth="1"/>
    <col min="6" max="6" width="14.21875" bestFit="1" customWidth="1"/>
    <col min="8" max="8" width="18.33203125" bestFit="1" customWidth="1"/>
    <col min="9" max="9" width="4.5546875" bestFit="1" customWidth="1"/>
    <col min="10" max="10" width="5.77734375" bestFit="1" customWidth="1"/>
    <col min="11" max="11" width="4.5546875" bestFit="1" customWidth="1"/>
    <col min="12" max="12" width="12" bestFit="1" customWidth="1"/>
    <col min="13" max="13" width="15.44140625" bestFit="1" customWidth="1"/>
    <col min="14" max="14" width="14.21875" bestFit="1" customWidth="1"/>
  </cols>
  <sheetData>
    <row r="2" spans="2:15" x14ac:dyDescent="0.3">
      <c r="B2" s="51" t="s">
        <v>19</v>
      </c>
      <c r="C2" s="51"/>
      <c r="D2" s="51"/>
      <c r="E2" s="51"/>
      <c r="F2" s="10"/>
    </row>
    <row r="3" spans="2:15" x14ac:dyDescent="0.3">
      <c r="B3" s="3"/>
      <c r="C3" s="52" t="s">
        <v>20</v>
      </c>
      <c r="D3" s="52" t="s">
        <v>21</v>
      </c>
      <c r="E3" s="53" t="s">
        <v>22</v>
      </c>
      <c r="F3" s="12"/>
      <c r="H3" s="13"/>
      <c r="I3" s="13" t="s">
        <v>24</v>
      </c>
      <c r="J3" s="13" t="s">
        <v>25</v>
      </c>
      <c r="K3" s="13" t="s">
        <v>26</v>
      </c>
      <c r="L3" s="15" t="s">
        <v>27</v>
      </c>
      <c r="M3" s="16" t="s">
        <v>28</v>
      </c>
      <c r="N3" s="13" t="s">
        <v>29</v>
      </c>
      <c r="O3" s="9"/>
    </row>
    <row r="4" spans="2:15" x14ac:dyDescent="0.3">
      <c r="B4" s="4" t="s">
        <v>30</v>
      </c>
      <c r="C4" s="3">
        <v>2.6666666666666665</v>
      </c>
      <c r="D4" s="3">
        <v>1</v>
      </c>
      <c r="E4" s="53">
        <f>D4*C4</f>
        <v>2.6666666666666665</v>
      </c>
      <c r="F4" s="12"/>
      <c r="H4" s="13" t="s">
        <v>30</v>
      </c>
      <c r="I4" s="13">
        <v>1</v>
      </c>
      <c r="J4" s="13">
        <v>3</v>
      </c>
      <c r="K4" s="13">
        <v>4</v>
      </c>
      <c r="L4" s="13">
        <f t="shared" ref="L4:L10" si="0">AVERAGE(I4,J4,K4)</f>
        <v>2.6666666666666665</v>
      </c>
      <c r="M4" s="16">
        <v>1</v>
      </c>
      <c r="N4" s="13">
        <f>M4*L4</f>
        <v>2.6666666666666665</v>
      </c>
      <c r="O4" s="9"/>
    </row>
    <row r="5" spans="2:15" x14ac:dyDescent="0.3">
      <c r="B5" s="4" t="s">
        <v>31</v>
      </c>
      <c r="C5" s="3">
        <v>6</v>
      </c>
      <c r="D5" s="3">
        <v>1</v>
      </c>
      <c r="E5" s="53">
        <f t="shared" ref="E5:E9" si="1">D5*C5</f>
        <v>6</v>
      </c>
      <c r="F5" s="14"/>
      <c r="H5" s="13" t="s">
        <v>31</v>
      </c>
      <c r="I5" s="13">
        <v>3</v>
      </c>
      <c r="J5" s="13">
        <v>6</v>
      </c>
      <c r="K5" s="13">
        <v>9</v>
      </c>
      <c r="L5" s="13">
        <f t="shared" si="0"/>
        <v>6</v>
      </c>
      <c r="M5" s="16">
        <v>1</v>
      </c>
      <c r="N5" s="13">
        <f t="shared" ref="N5:N10" si="2">M5*L5</f>
        <v>6</v>
      </c>
      <c r="O5" s="9"/>
    </row>
    <row r="6" spans="2:15" x14ac:dyDescent="0.3">
      <c r="B6" s="4" t="s">
        <v>32</v>
      </c>
      <c r="C6" s="3">
        <v>10</v>
      </c>
      <c r="D6" s="3">
        <v>4.00875</v>
      </c>
      <c r="E6" s="53">
        <f t="shared" si="1"/>
        <v>40.087499999999999</v>
      </c>
      <c r="F6" s="14"/>
      <c r="H6" s="13" t="s">
        <v>32</v>
      </c>
      <c r="I6" s="13">
        <v>3</v>
      </c>
      <c r="J6" s="13">
        <v>6</v>
      </c>
      <c r="K6" s="13">
        <v>9</v>
      </c>
      <c r="L6" s="13">
        <f t="shared" si="0"/>
        <v>6</v>
      </c>
      <c r="M6" s="16">
        <v>1.84</v>
      </c>
      <c r="N6" s="13">
        <f t="shared" si="2"/>
        <v>11.040000000000001</v>
      </c>
      <c r="O6" s="9"/>
    </row>
    <row r="7" spans="2:15" x14ac:dyDescent="0.3">
      <c r="B7" s="4" t="s">
        <v>118</v>
      </c>
      <c r="C7" s="3">
        <v>12.333333333333334</v>
      </c>
      <c r="D7" s="3">
        <v>4.00875</v>
      </c>
      <c r="E7" s="53">
        <f t="shared" si="1"/>
        <v>49.441250000000004</v>
      </c>
      <c r="F7" s="10"/>
      <c r="H7" s="13" t="s">
        <v>33</v>
      </c>
      <c r="I7" s="13">
        <v>5</v>
      </c>
      <c r="J7" s="13">
        <v>13</v>
      </c>
      <c r="K7" s="13">
        <v>20</v>
      </c>
      <c r="L7" s="13">
        <f t="shared" si="0"/>
        <v>12.666666666666666</v>
      </c>
      <c r="M7" s="17">
        <f>M6+0.1+0.001</f>
        <v>1.9410000000000001</v>
      </c>
      <c r="N7" s="13">
        <f t="shared" si="2"/>
        <v>24.585999999999999</v>
      </c>
      <c r="O7" s="9"/>
    </row>
    <row r="8" spans="2:15" x14ac:dyDescent="0.3">
      <c r="B8" s="4" t="s">
        <v>35</v>
      </c>
      <c r="C8" s="3">
        <v>1.5</v>
      </c>
      <c r="D8" s="3">
        <v>1</v>
      </c>
      <c r="E8" s="53">
        <f t="shared" si="1"/>
        <v>1.5</v>
      </c>
      <c r="F8" s="10"/>
      <c r="H8" s="13" t="s">
        <v>34</v>
      </c>
      <c r="I8" s="13">
        <v>15</v>
      </c>
      <c r="J8" s="13">
        <v>30</v>
      </c>
      <c r="K8" s="13">
        <v>60</v>
      </c>
      <c r="L8" s="13">
        <f t="shared" si="0"/>
        <v>35</v>
      </c>
      <c r="M8" s="16">
        <f>M9</f>
        <v>1.1001001000000001</v>
      </c>
      <c r="N8" s="13">
        <f t="shared" si="2"/>
        <v>38.503503500000008</v>
      </c>
      <c r="O8" s="9"/>
    </row>
    <row r="9" spans="2:15" x14ac:dyDescent="0.3">
      <c r="B9" s="4" t="s">
        <v>36</v>
      </c>
      <c r="C9" s="3">
        <v>1</v>
      </c>
      <c r="D9" s="3">
        <v>1</v>
      </c>
      <c r="E9" s="53">
        <f t="shared" si="1"/>
        <v>1</v>
      </c>
      <c r="F9" s="10"/>
      <c r="H9" s="13" t="s">
        <v>35</v>
      </c>
      <c r="I9" s="13">
        <v>4</v>
      </c>
      <c r="J9" s="13">
        <v>8</v>
      </c>
      <c r="K9" s="13">
        <v>12</v>
      </c>
      <c r="L9" s="13">
        <f t="shared" si="0"/>
        <v>8</v>
      </c>
      <c r="M9" s="11">
        <f>1+0.1+(0.1*0.001)+(0.1*0.001*0.001)</f>
        <v>1.1001001000000001</v>
      </c>
      <c r="N9" s="13">
        <f t="shared" si="2"/>
        <v>8.8008008000000011</v>
      </c>
      <c r="O9" s="9"/>
    </row>
    <row r="10" spans="2:15" x14ac:dyDescent="0.3">
      <c r="B10" s="4"/>
      <c r="C10" s="3"/>
      <c r="D10" s="3"/>
      <c r="E10" s="53">
        <f>SUM(E4:E9)</f>
        <v>100.69541666666666</v>
      </c>
      <c r="F10" s="10" t="s">
        <v>23</v>
      </c>
      <c r="H10" s="13" t="s">
        <v>36</v>
      </c>
      <c r="I10" s="13"/>
      <c r="J10" s="13">
        <v>1</v>
      </c>
      <c r="K10" s="13"/>
      <c r="L10" s="13">
        <f t="shared" si="0"/>
        <v>1</v>
      </c>
      <c r="M10" s="13">
        <v>1</v>
      </c>
      <c r="N10" s="13">
        <f t="shared" si="2"/>
        <v>1</v>
      </c>
      <c r="O10" s="9"/>
    </row>
    <row r="11" spans="2:15" x14ac:dyDescent="0.3">
      <c r="H11" s="13"/>
      <c r="I11" s="13"/>
      <c r="J11" s="13"/>
      <c r="K11" s="13"/>
      <c r="L11" s="13"/>
      <c r="M11" s="13"/>
      <c r="N11" s="13">
        <f>SUM(N4:N10)</f>
        <v>92.596970966666674</v>
      </c>
      <c r="O11" s="9" t="s">
        <v>23</v>
      </c>
    </row>
    <row r="12" spans="2:15" x14ac:dyDescent="0.3">
      <c r="B12" s="8" t="s">
        <v>19</v>
      </c>
    </row>
    <row r="13" spans="2:15" x14ac:dyDescent="0.3">
      <c r="C13" s="54" t="s">
        <v>37</v>
      </c>
      <c r="D13" s="54"/>
      <c r="E13" s="54"/>
      <c r="F13" s="54"/>
    </row>
    <row r="14" spans="2:15" x14ac:dyDescent="0.3">
      <c r="C14" s="50"/>
      <c r="D14" s="50" t="s">
        <v>27</v>
      </c>
      <c r="E14" s="50" t="s">
        <v>28</v>
      </c>
      <c r="F14" s="50" t="s">
        <v>29</v>
      </c>
    </row>
    <row r="15" spans="2:15" x14ac:dyDescent="0.3">
      <c r="C15" s="50" t="s">
        <v>30</v>
      </c>
      <c r="D15" s="50">
        <v>2.6666666666666665</v>
      </c>
      <c r="E15" s="50">
        <v>1</v>
      </c>
      <c r="F15" s="50">
        <v>2.6666666666666665</v>
      </c>
    </row>
    <row r="16" spans="2:15" x14ac:dyDescent="0.3">
      <c r="C16" s="50" t="s">
        <v>31</v>
      </c>
      <c r="D16" s="50">
        <v>6</v>
      </c>
      <c r="E16" s="50">
        <v>1</v>
      </c>
      <c r="F16" s="50">
        <v>6</v>
      </c>
    </row>
    <row r="17" spans="3:9" x14ac:dyDescent="0.3">
      <c r="C17" s="50" t="s">
        <v>32</v>
      </c>
      <c r="D17" s="50">
        <v>6</v>
      </c>
      <c r="E17" s="50">
        <v>1.84</v>
      </c>
      <c r="F17" s="50">
        <v>11.040000000000001</v>
      </c>
    </row>
    <row r="18" spans="3:9" x14ac:dyDescent="0.3">
      <c r="C18" s="50" t="s">
        <v>33</v>
      </c>
      <c r="D18" s="50">
        <v>12.666666666666666</v>
      </c>
      <c r="E18" s="50">
        <v>1.9410000000000001</v>
      </c>
      <c r="F18" s="50">
        <v>24.585999999999999</v>
      </c>
    </row>
    <row r="19" spans="3:9" x14ac:dyDescent="0.3">
      <c r="C19" s="50" t="s">
        <v>34</v>
      </c>
      <c r="D19" s="50">
        <v>35</v>
      </c>
      <c r="E19" s="50">
        <v>1.1001001000000001</v>
      </c>
      <c r="F19" s="50">
        <v>38.503503500000008</v>
      </c>
    </row>
    <row r="20" spans="3:9" x14ac:dyDescent="0.3">
      <c r="C20" s="50" t="s">
        <v>35</v>
      </c>
      <c r="D20" s="50">
        <v>8</v>
      </c>
      <c r="E20" s="50">
        <v>1.1001001000000001</v>
      </c>
      <c r="F20" s="50">
        <v>8.8008008000000011</v>
      </c>
    </row>
    <row r="21" spans="3:9" x14ac:dyDescent="0.3">
      <c r="C21" s="50" t="s">
        <v>36</v>
      </c>
      <c r="D21" s="50">
        <v>1</v>
      </c>
      <c r="E21" s="50">
        <v>1</v>
      </c>
      <c r="F21" s="50">
        <v>1</v>
      </c>
    </row>
    <row r="22" spans="3:9" x14ac:dyDescent="0.3">
      <c r="C22" s="50"/>
      <c r="D22" s="50"/>
      <c r="E22" s="50"/>
      <c r="F22" s="6">
        <f>SUM(F15:F21)</f>
        <v>92.596970966666674</v>
      </c>
      <c r="I22">
        <v>92.596970966666674</v>
      </c>
    </row>
  </sheetData>
  <mergeCells count="2">
    <mergeCell ref="B2:E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33AF-F6C2-44C7-BAA3-35337DD616AA}">
  <dimension ref="B1:L18"/>
  <sheetViews>
    <sheetView workbookViewId="0">
      <selection activeCell="H2" sqref="H2:L18"/>
    </sheetView>
  </sheetViews>
  <sheetFormatPr defaultRowHeight="14.4" x14ac:dyDescent="0.3"/>
  <sheetData>
    <row r="1" spans="2:12" ht="15" thickBot="1" x14ac:dyDescent="0.35"/>
    <row r="2" spans="2:12" ht="15" thickBot="1" x14ac:dyDescent="0.35">
      <c r="B2" s="45" t="s">
        <v>38</v>
      </c>
      <c r="C2" s="46"/>
      <c r="D2" s="46"/>
      <c r="E2" s="46"/>
      <c r="F2" s="47"/>
      <c r="G2" s="18"/>
      <c r="H2" s="45" t="s">
        <v>39</v>
      </c>
      <c r="I2" s="46"/>
      <c r="J2" s="46"/>
      <c r="K2" s="46"/>
      <c r="L2" s="47"/>
    </row>
    <row r="3" spans="2:12" ht="43.8" thickBot="1" x14ac:dyDescent="0.35">
      <c r="B3" s="19" t="s">
        <v>40</v>
      </c>
      <c r="C3" s="20" t="s">
        <v>41</v>
      </c>
      <c r="D3" s="20" t="s">
        <v>42</v>
      </c>
      <c r="E3" s="45" t="s">
        <v>43</v>
      </c>
      <c r="F3" s="47"/>
      <c r="G3" s="18"/>
      <c r="H3" s="20" t="s">
        <v>40</v>
      </c>
      <c r="I3" s="20" t="s">
        <v>41</v>
      </c>
      <c r="J3" s="20" t="s">
        <v>42</v>
      </c>
      <c r="K3" s="45" t="s">
        <v>43</v>
      </c>
      <c r="L3" s="47"/>
    </row>
    <row r="4" spans="2:12" ht="15" thickBot="1" x14ac:dyDescent="0.35">
      <c r="B4" s="21" t="s">
        <v>44</v>
      </c>
      <c r="C4" s="22" t="s">
        <v>45</v>
      </c>
      <c r="D4" s="22">
        <v>10</v>
      </c>
      <c r="E4" s="23">
        <v>82</v>
      </c>
      <c r="F4" s="24">
        <v>112</v>
      </c>
      <c r="G4" s="18"/>
      <c r="H4" s="23" t="s">
        <v>44</v>
      </c>
      <c r="I4" s="23" t="s">
        <v>45</v>
      </c>
      <c r="J4" s="23">
        <v>10</v>
      </c>
      <c r="K4" s="23">
        <v>73</v>
      </c>
      <c r="L4" s="24">
        <v>128</v>
      </c>
    </row>
    <row r="5" spans="2:12" ht="15" thickBot="1" x14ac:dyDescent="0.35">
      <c r="B5" s="21" t="s">
        <v>46</v>
      </c>
      <c r="C5" s="22" t="s">
        <v>45</v>
      </c>
      <c r="D5" s="22">
        <v>10</v>
      </c>
      <c r="E5" s="23">
        <v>83</v>
      </c>
      <c r="F5" s="24">
        <v>103</v>
      </c>
      <c r="G5" s="18"/>
      <c r="H5" s="23" t="s">
        <v>46</v>
      </c>
      <c r="I5" s="22" t="s">
        <v>45</v>
      </c>
      <c r="J5" s="22">
        <v>10</v>
      </c>
      <c r="K5" s="23">
        <v>69</v>
      </c>
      <c r="L5" s="24">
        <v>128</v>
      </c>
    </row>
    <row r="6" spans="2:12" ht="15" thickBot="1" x14ac:dyDescent="0.35">
      <c r="B6" s="21" t="s">
        <v>47</v>
      </c>
      <c r="C6" s="22" t="s">
        <v>45</v>
      </c>
      <c r="D6" s="22">
        <v>10</v>
      </c>
      <c r="E6" s="23">
        <v>76</v>
      </c>
      <c r="F6" s="24">
        <v>108</v>
      </c>
      <c r="G6" s="18"/>
      <c r="H6" s="23" t="s">
        <v>47</v>
      </c>
      <c r="I6" s="22" t="s">
        <v>45</v>
      </c>
      <c r="J6" s="22">
        <v>10</v>
      </c>
      <c r="K6" s="23">
        <v>63</v>
      </c>
      <c r="L6" s="24">
        <v>133</v>
      </c>
    </row>
    <row r="7" spans="2:12" ht="15" thickBot="1" x14ac:dyDescent="0.35">
      <c r="B7" s="41" t="s">
        <v>47</v>
      </c>
      <c r="C7" s="22" t="s">
        <v>48</v>
      </c>
      <c r="D7" s="22">
        <v>10</v>
      </c>
      <c r="E7" s="23">
        <v>71</v>
      </c>
      <c r="F7" s="24">
        <v>86</v>
      </c>
      <c r="G7" s="18"/>
      <c r="H7" s="41" t="s">
        <v>47</v>
      </c>
      <c r="I7" s="22" t="s">
        <v>48</v>
      </c>
      <c r="J7" s="22">
        <v>10</v>
      </c>
      <c r="K7" s="23">
        <v>56</v>
      </c>
      <c r="L7" s="24">
        <v>101</v>
      </c>
    </row>
    <row r="8" spans="2:12" ht="15" thickBot="1" x14ac:dyDescent="0.35">
      <c r="B8" s="48"/>
      <c r="C8" s="22" t="s">
        <v>49</v>
      </c>
      <c r="D8" s="22">
        <v>10</v>
      </c>
      <c r="E8" s="23">
        <v>85</v>
      </c>
      <c r="F8" s="24">
        <v>96</v>
      </c>
      <c r="G8" s="18"/>
      <c r="H8" s="48"/>
      <c r="I8" s="22" t="s">
        <v>49</v>
      </c>
      <c r="J8" s="22">
        <v>10</v>
      </c>
      <c r="K8" s="23">
        <v>69</v>
      </c>
      <c r="L8" s="24">
        <v>111</v>
      </c>
    </row>
    <row r="9" spans="2:12" ht="15" thickBot="1" x14ac:dyDescent="0.35">
      <c r="B9" s="48"/>
      <c r="C9" s="22" t="s">
        <v>50</v>
      </c>
      <c r="D9" s="22">
        <v>10</v>
      </c>
      <c r="E9" s="23">
        <v>87</v>
      </c>
      <c r="F9" s="24">
        <v>97</v>
      </c>
      <c r="G9" s="18"/>
      <c r="H9" s="48"/>
      <c r="I9" s="22" t="s">
        <v>50</v>
      </c>
      <c r="J9" s="22">
        <v>10</v>
      </c>
      <c r="K9" s="23">
        <v>77</v>
      </c>
      <c r="L9" s="24">
        <v>103</v>
      </c>
    </row>
    <row r="10" spans="2:12" ht="15" thickBot="1" x14ac:dyDescent="0.35">
      <c r="B10" s="48"/>
      <c r="C10" s="22" t="s">
        <v>51</v>
      </c>
      <c r="D10" s="22">
        <v>10</v>
      </c>
      <c r="E10" s="23">
        <v>88</v>
      </c>
      <c r="F10" s="24">
        <v>98</v>
      </c>
      <c r="G10" s="18"/>
      <c r="H10" s="48"/>
      <c r="I10" s="22" t="s">
        <v>51</v>
      </c>
      <c r="J10" s="22">
        <v>10</v>
      </c>
      <c r="K10" s="23">
        <v>86</v>
      </c>
      <c r="L10" s="24">
        <v>137</v>
      </c>
    </row>
    <row r="11" spans="2:12" ht="15" thickBot="1" x14ac:dyDescent="0.35">
      <c r="B11" s="48"/>
      <c r="C11" s="22" t="s">
        <v>52</v>
      </c>
      <c r="D11" s="22">
        <v>10</v>
      </c>
      <c r="E11" s="23">
        <v>91</v>
      </c>
      <c r="F11" s="24">
        <v>98</v>
      </c>
      <c r="G11" s="18"/>
      <c r="H11" s="48"/>
      <c r="I11" s="22" t="s">
        <v>52</v>
      </c>
      <c r="J11" s="22">
        <v>10</v>
      </c>
      <c r="K11" s="23">
        <v>93</v>
      </c>
      <c r="L11" s="24">
        <v>149</v>
      </c>
    </row>
    <row r="12" spans="2:12" ht="15" thickBot="1" x14ac:dyDescent="0.35">
      <c r="B12" s="48"/>
      <c r="C12" s="22" t="s">
        <v>53</v>
      </c>
      <c r="D12" s="22">
        <v>10</v>
      </c>
      <c r="E12" s="23">
        <v>93</v>
      </c>
      <c r="F12" s="24">
        <v>100</v>
      </c>
      <c r="G12" s="18"/>
      <c r="H12" s="48"/>
      <c r="I12" s="22" t="s">
        <v>53</v>
      </c>
      <c r="J12" s="22">
        <v>10</v>
      </c>
      <c r="K12" s="23">
        <v>92</v>
      </c>
      <c r="L12" s="24">
        <v>149</v>
      </c>
    </row>
    <row r="13" spans="2:12" ht="15" thickBot="1" x14ac:dyDescent="0.35">
      <c r="B13" s="48"/>
      <c r="C13" s="22" t="s">
        <v>54</v>
      </c>
      <c r="D13" s="22">
        <v>10</v>
      </c>
      <c r="E13" s="23">
        <v>92</v>
      </c>
      <c r="F13" s="24">
        <v>99</v>
      </c>
      <c r="G13" s="18"/>
      <c r="H13" s="48"/>
      <c r="I13" s="22" t="s">
        <v>54</v>
      </c>
      <c r="J13" s="22">
        <v>10</v>
      </c>
      <c r="K13" s="23">
        <v>103</v>
      </c>
      <c r="L13" s="24">
        <v>153</v>
      </c>
    </row>
    <row r="14" spans="2:12" ht="15" thickBot="1" x14ac:dyDescent="0.35">
      <c r="B14" s="48"/>
      <c r="C14" s="22" t="s">
        <v>55</v>
      </c>
      <c r="D14" s="22">
        <v>10</v>
      </c>
      <c r="E14" s="23">
        <v>92</v>
      </c>
      <c r="F14" s="24">
        <v>98</v>
      </c>
      <c r="G14" s="18"/>
      <c r="H14" s="48"/>
      <c r="I14" s="22" t="s">
        <v>55</v>
      </c>
      <c r="J14" s="22">
        <v>10</v>
      </c>
      <c r="K14" s="23">
        <v>94</v>
      </c>
      <c r="L14" s="24">
        <v>149</v>
      </c>
    </row>
    <row r="15" spans="2:12" ht="15" thickBot="1" x14ac:dyDescent="0.35">
      <c r="B15" s="48"/>
      <c r="C15" s="22" t="s">
        <v>56</v>
      </c>
      <c r="D15" s="22">
        <v>10</v>
      </c>
      <c r="E15" s="23">
        <v>94</v>
      </c>
      <c r="F15" s="24">
        <v>100</v>
      </c>
      <c r="G15" s="18"/>
      <c r="H15" s="48"/>
      <c r="I15" s="22" t="s">
        <v>56</v>
      </c>
      <c r="J15" s="22">
        <v>10</v>
      </c>
      <c r="K15" s="23">
        <v>91</v>
      </c>
      <c r="L15" s="24">
        <v>146</v>
      </c>
    </row>
    <row r="16" spans="2:12" ht="15" thickBot="1" x14ac:dyDescent="0.35">
      <c r="B16" s="49"/>
      <c r="C16" s="22" t="s">
        <v>57</v>
      </c>
      <c r="D16" s="22">
        <v>10</v>
      </c>
      <c r="E16" s="23">
        <v>94</v>
      </c>
      <c r="F16" s="24">
        <v>98</v>
      </c>
      <c r="G16" s="18"/>
      <c r="H16" s="49"/>
      <c r="I16" s="22" t="s">
        <v>57</v>
      </c>
      <c r="J16" s="22">
        <v>10</v>
      </c>
      <c r="K16" s="23">
        <v>103</v>
      </c>
      <c r="L16" s="24">
        <v>151</v>
      </c>
    </row>
    <row r="17" spans="2:12" ht="15" thickBot="1" x14ac:dyDescent="0.35">
      <c r="B17" s="41" t="s">
        <v>47</v>
      </c>
      <c r="C17" s="43" t="s">
        <v>57</v>
      </c>
      <c r="D17" s="22">
        <v>5</v>
      </c>
      <c r="E17" s="23">
        <v>92</v>
      </c>
      <c r="F17" s="24">
        <v>100</v>
      </c>
      <c r="G17" s="18"/>
      <c r="H17" s="41" t="s">
        <v>47</v>
      </c>
      <c r="I17" s="43" t="s">
        <v>57</v>
      </c>
      <c r="J17" s="22">
        <v>5</v>
      </c>
      <c r="K17" s="23">
        <v>77</v>
      </c>
      <c r="L17" s="24">
        <v>165</v>
      </c>
    </row>
    <row r="18" spans="2:12" ht="15" thickBot="1" x14ac:dyDescent="0.35">
      <c r="B18" s="42"/>
      <c r="C18" s="44"/>
      <c r="D18" s="25">
        <v>15</v>
      </c>
      <c r="E18" s="25">
        <v>95</v>
      </c>
      <c r="F18" s="20">
        <v>98</v>
      </c>
      <c r="G18" s="18"/>
      <c r="H18" s="42"/>
      <c r="I18" s="44"/>
      <c r="J18" s="25">
        <v>15</v>
      </c>
      <c r="K18" s="25">
        <v>103</v>
      </c>
      <c r="L18" s="20">
        <v>142</v>
      </c>
    </row>
  </sheetData>
  <mergeCells count="10">
    <mergeCell ref="B17:B18"/>
    <mergeCell ref="C17:C18"/>
    <mergeCell ref="H17:H18"/>
    <mergeCell ref="I17:I18"/>
    <mergeCell ref="B2:F2"/>
    <mergeCell ref="H2:L2"/>
    <mergeCell ref="E3:F3"/>
    <mergeCell ref="K3:L3"/>
    <mergeCell ref="B7:B16"/>
    <mergeCell ref="H7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39C6-766F-4F42-ABCB-873B907538C6}">
  <dimension ref="A1:X81"/>
  <sheetViews>
    <sheetView workbookViewId="0"/>
  </sheetViews>
  <sheetFormatPr defaultRowHeight="14.4" x14ac:dyDescent="0.3"/>
  <cols>
    <col min="1" max="1" width="13.6640625" customWidth="1"/>
  </cols>
  <sheetData>
    <row r="1" spans="1:24" ht="21" x14ac:dyDescent="0.4">
      <c r="A1" s="33" t="s">
        <v>58</v>
      </c>
      <c r="B1" s="34"/>
      <c r="C1" s="34"/>
      <c r="D1" s="34"/>
      <c r="E1" s="34"/>
      <c r="F1" s="34"/>
      <c r="G1" s="34"/>
      <c r="H1" s="34"/>
      <c r="I1" s="35"/>
      <c r="J1" s="33" t="s">
        <v>71</v>
      </c>
      <c r="K1" s="34"/>
      <c r="L1" s="34"/>
      <c r="M1" s="34"/>
      <c r="N1" s="34"/>
      <c r="O1" s="34"/>
      <c r="P1" s="34"/>
      <c r="Q1" s="34"/>
      <c r="R1" s="34"/>
      <c r="S1" s="34"/>
      <c r="T1" s="35"/>
      <c r="U1" s="33" t="s">
        <v>104</v>
      </c>
      <c r="V1" s="29"/>
      <c r="W1" s="29"/>
      <c r="X1" s="29"/>
    </row>
    <row r="2" spans="1:24" x14ac:dyDescent="0.3">
      <c r="A2" s="29"/>
      <c r="B2" s="29"/>
      <c r="C2" s="29"/>
      <c r="D2" s="29"/>
      <c r="E2" s="29"/>
      <c r="F2" s="29"/>
      <c r="G2" s="29"/>
      <c r="H2" s="29"/>
      <c r="J2" s="29"/>
      <c r="K2" s="29"/>
      <c r="L2" s="29"/>
      <c r="M2" s="29"/>
      <c r="N2" s="29"/>
      <c r="O2" s="29"/>
      <c r="P2" s="29"/>
      <c r="Q2" s="29"/>
      <c r="R2" s="29"/>
      <c r="S2" s="29"/>
      <c r="U2" s="29"/>
      <c r="V2" s="29"/>
      <c r="W2" s="29"/>
      <c r="X2" s="29"/>
    </row>
    <row r="3" spans="1:24" x14ac:dyDescent="0.3">
      <c r="A3" s="29" t="s">
        <v>59</v>
      </c>
      <c r="B3" s="29" t="s">
        <v>60</v>
      </c>
      <c r="C3" s="29" t="s">
        <v>61</v>
      </c>
      <c r="D3" s="29" t="s">
        <v>62</v>
      </c>
      <c r="E3" s="29" t="s">
        <v>63</v>
      </c>
      <c r="F3" s="29" t="s">
        <v>64</v>
      </c>
      <c r="G3" s="29" t="s">
        <v>65</v>
      </c>
      <c r="H3" s="29" t="s">
        <v>66</v>
      </c>
      <c r="J3" s="29" t="s">
        <v>59</v>
      </c>
      <c r="K3" s="29" t="s">
        <v>60</v>
      </c>
      <c r="L3" s="29" t="s">
        <v>62</v>
      </c>
      <c r="M3" s="29" t="s">
        <v>72</v>
      </c>
      <c r="N3" s="29" t="s">
        <v>73</v>
      </c>
      <c r="O3" s="29" t="s">
        <v>74</v>
      </c>
      <c r="P3" s="29" t="s">
        <v>75</v>
      </c>
      <c r="Q3" s="29" t="s">
        <v>76</v>
      </c>
      <c r="R3" s="29" t="s">
        <v>77</v>
      </c>
      <c r="S3" s="29" t="s">
        <v>66</v>
      </c>
      <c r="U3" s="29" t="s">
        <v>59</v>
      </c>
      <c r="V3" s="29" t="s">
        <v>60</v>
      </c>
      <c r="W3" s="29" t="s">
        <v>105</v>
      </c>
      <c r="X3" s="29" t="s">
        <v>106</v>
      </c>
    </row>
    <row r="4" spans="1:24" x14ac:dyDescent="0.3">
      <c r="A4" s="30" t="s">
        <v>67</v>
      </c>
      <c r="B4" s="30" t="s">
        <v>68</v>
      </c>
      <c r="C4" s="31">
        <v>1</v>
      </c>
      <c r="D4" s="31">
        <v>521.42857142857099</v>
      </c>
      <c r="E4" s="31">
        <v>3643.96</v>
      </c>
      <c r="F4" s="31">
        <v>37.3333333333333</v>
      </c>
      <c r="G4" s="31">
        <v>97.737079780764006</v>
      </c>
      <c r="H4" s="31">
        <v>99.834520547945203</v>
      </c>
      <c r="J4" s="30" t="s">
        <v>67</v>
      </c>
      <c r="K4" s="30" t="s">
        <v>78</v>
      </c>
      <c r="L4" s="31">
        <v>521.42857142857099</v>
      </c>
      <c r="M4" s="31">
        <v>999999</v>
      </c>
      <c r="N4" s="31">
        <v>41</v>
      </c>
      <c r="O4" s="31">
        <v>106.334471544715</v>
      </c>
      <c r="P4" s="31">
        <v>1.1944420091324199</v>
      </c>
      <c r="Q4" s="31">
        <v>3.3333333333333299</v>
      </c>
      <c r="R4" s="31">
        <v>3.06666666666667</v>
      </c>
      <c r="S4" s="31">
        <v>1.19444320357562E-4</v>
      </c>
      <c r="U4" s="30" t="s">
        <v>67</v>
      </c>
      <c r="V4" s="30" t="s">
        <v>107</v>
      </c>
      <c r="W4" s="31">
        <v>36.3333333333333</v>
      </c>
      <c r="X4" s="31">
        <v>99.264406451973002</v>
      </c>
    </row>
    <row r="5" spans="1:24" x14ac:dyDescent="0.3">
      <c r="A5" s="30" t="s">
        <v>69</v>
      </c>
      <c r="B5" s="30" t="s">
        <v>68</v>
      </c>
      <c r="C5" s="31">
        <v>1</v>
      </c>
      <c r="D5" s="31">
        <v>521.42857142857099</v>
      </c>
      <c r="E5" s="31">
        <v>3635.4297147949401</v>
      </c>
      <c r="F5" s="31">
        <v>36.559547530934999</v>
      </c>
      <c r="G5" s="31">
        <v>95.647357627092504</v>
      </c>
      <c r="H5" s="31">
        <v>99.600814103971004</v>
      </c>
      <c r="J5" s="32" t="s">
        <v>69</v>
      </c>
      <c r="K5" s="30" t="s">
        <v>78</v>
      </c>
      <c r="L5" s="31">
        <v>521.42857142857099</v>
      </c>
      <c r="M5" s="31">
        <v>999999</v>
      </c>
      <c r="N5" s="31">
        <v>41</v>
      </c>
      <c r="O5" s="31">
        <v>72.121615167602599</v>
      </c>
      <c r="P5" s="31">
        <v>0.81013321147170003</v>
      </c>
      <c r="Q5" s="31">
        <v>2.5883944786851401</v>
      </c>
      <c r="R5" s="31">
        <v>2.2985635786455401</v>
      </c>
      <c r="S5" s="31">
        <v>8.1013402160572196E-5</v>
      </c>
      <c r="U5" s="30" t="s">
        <v>69</v>
      </c>
      <c r="V5" s="30" t="s">
        <v>107</v>
      </c>
      <c r="W5" s="31">
        <v>35.559547530934999</v>
      </c>
      <c r="X5" s="31">
        <v>97.282250486406795</v>
      </c>
    </row>
    <row r="6" spans="1:24" x14ac:dyDescent="0.3">
      <c r="A6" s="30" t="s">
        <v>70</v>
      </c>
      <c r="B6" s="30" t="s">
        <v>68</v>
      </c>
      <c r="C6" s="31">
        <v>1</v>
      </c>
      <c r="D6" s="31">
        <v>521.42857142857099</v>
      </c>
      <c r="E6" s="31">
        <v>3652.49028520506</v>
      </c>
      <c r="F6" s="31">
        <v>38.107119135731701</v>
      </c>
      <c r="G6" s="31">
        <v>99.826801934435395</v>
      </c>
      <c r="H6" s="31">
        <v>100.068226991919</v>
      </c>
      <c r="J6" s="30" t="s">
        <v>70</v>
      </c>
      <c r="K6" s="30" t="s">
        <v>78</v>
      </c>
      <c r="L6" s="31">
        <v>521.42857142857099</v>
      </c>
      <c r="M6" s="31">
        <v>999999</v>
      </c>
      <c r="N6" s="31">
        <v>41</v>
      </c>
      <c r="O6" s="31">
        <v>140.54732792182801</v>
      </c>
      <c r="P6" s="31">
        <v>1.5787508067931399</v>
      </c>
      <c r="Q6" s="31">
        <v>4.0782721879815202</v>
      </c>
      <c r="R6" s="31">
        <v>3.8347697546877901</v>
      </c>
      <c r="S6" s="31">
        <v>1.5787523855455301E-4</v>
      </c>
      <c r="U6" s="30" t="s">
        <v>70</v>
      </c>
      <c r="V6" s="30" t="s">
        <v>107</v>
      </c>
      <c r="W6" s="31">
        <v>37.107119135731701</v>
      </c>
      <c r="X6" s="31">
        <v>101.246562417539</v>
      </c>
    </row>
    <row r="7" spans="1:24" x14ac:dyDescent="0.3">
      <c r="A7" s="30" t="s">
        <v>67</v>
      </c>
      <c r="B7" s="30" t="s">
        <v>5</v>
      </c>
      <c r="C7" s="31">
        <v>1</v>
      </c>
      <c r="D7" s="31">
        <v>521.42857142857099</v>
      </c>
      <c r="E7" s="31">
        <v>109.81333333333301</v>
      </c>
      <c r="F7" s="31">
        <v>41</v>
      </c>
      <c r="G7" s="31">
        <v>2.6783739837398399</v>
      </c>
      <c r="H7" s="31">
        <v>3.0085844748858501</v>
      </c>
      <c r="J7" s="30" t="s">
        <v>67</v>
      </c>
      <c r="K7" s="30" t="s">
        <v>79</v>
      </c>
      <c r="L7" s="31">
        <v>521.42857142857099</v>
      </c>
      <c r="M7" s="31">
        <v>1</v>
      </c>
      <c r="N7" s="31">
        <v>37.933333333333302</v>
      </c>
      <c r="O7" s="31">
        <v>84.013881471181904</v>
      </c>
      <c r="P7" s="31">
        <v>0.86941369863013696</v>
      </c>
      <c r="Q7" s="31">
        <v>1</v>
      </c>
      <c r="R7" s="31">
        <v>1</v>
      </c>
      <c r="S7" s="31">
        <v>86.941369863013705</v>
      </c>
      <c r="U7" s="30" t="s">
        <v>67</v>
      </c>
      <c r="V7" s="30" t="s">
        <v>108</v>
      </c>
      <c r="W7" s="31">
        <v>39.933333333333302</v>
      </c>
      <c r="X7" s="31">
        <v>90.314337189910404</v>
      </c>
    </row>
    <row r="8" spans="1:24" x14ac:dyDescent="0.3">
      <c r="A8" s="30" t="s">
        <v>69</v>
      </c>
      <c r="B8" s="30" t="s">
        <v>5</v>
      </c>
      <c r="C8" s="31">
        <v>1</v>
      </c>
      <c r="D8" s="31">
        <v>521.42857142857099</v>
      </c>
      <c r="E8" s="31">
        <v>107.33888249224999</v>
      </c>
      <c r="F8" s="31">
        <v>41</v>
      </c>
      <c r="G8" s="31">
        <v>2.6180215242012301</v>
      </c>
      <c r="H8" s="31">
        <v>2.9407913011575499</v>
      </c>
      <c r="J8" s="30" t="s">
        <v>69</v>
      </c>
      <c r="K8" s="30" t="s">
        <v>79</v>
      </c>
      <c r="L8" s="31">
        <v>521.42857142857099</v>
      </c>
      <c r="M8" s="31">
        <v>1</v>
      </c>
      <c r="N8" s="31">
        <v>37.165230245312102</v>
      </c>
      <c r="O8" s="31">
        <v>77.320820387272704</v>
      </c>
      <c r="P8" s="31">
        <v>0.81115878569535005</v>
      </c>
      <c r="Q8" s="31">
        <v>1</v>
      </c>
      <c r="R8" s="31">
        <v>1</v>
      </c>
      <c r="S8" s="31">
        <v>81.115878569535099</v>
      </c>
      <c r="U8" s="30" t="s">
        <v>69</v>
      </c>
      <c r="V8" s="30" t="s">
        <v>108</v>
      </c>
      <c r="W8" s="31">
        <v>39.679846639634597</v>
      </c>
      <c r="X8" s="31">
        <v>89.526034901666094</v>
      </c>
    </row>
    <row r="9" spans="1:24" x14ac:dyDescent="0.3">
      <c r="A9" s="30" t="s">
        <v>70</v>
      </c>
      <c r="B9" s="30" t="s">
        <v>5</v>
      </c>
      <c r="C9" s="31">
        <v>1</v>
      </c>
      <c r="D9" s="31">
        <v>521.42857142857099</v>
      </c>
      <c r="E9" s="31">
        <v>112.287784174416</v>
      </c>
      <c r="F9" s="31">
        <v>41</v>
      </c>
      <c r="G9" s="31">
        <v>2.7387264432784399</v>
      </c>
      <c r="H9" s="31">
        <v>3.0763776486141401</v>
      </c>
      <c r="J9" s="30" t="s">
        <v>70</v>
      </c>
      <c r="K9" s="30" t="s">
        <v>79</v>
      </c>
      <c r="L9" s="31">
        <v>521.42857142857099</v>
      </c>
      <c r="M9" s="31">
        <v>1</v>
      </c>
      <c r="N9" s="31">
        <v>38.701436421354501</v>
      </c>
      <c r="O9" s="31">
        <v>90.706942555091004</v>
      </c>
      <c r="P9" s="31">
        <v>0.92766861156492397</v>
      </c>
      <c r="Q9" s="31">
        <v>1</v>
      </c>
      <c r="R9" s="31">
        <v>1</v>
      </c>
      <c r="S9" s="31">
        <v>92.766861156492297</v>
      </c>
      <c r="U9" s="30" t="s">
        <v>70</v>
      </c>
      <c r="V9" s="30" t="s">
        <v>108</v>
      </c>
      <c r="W9" s="31">
        <v>40.186820027032098</v>
      </c>
      <c r="X9" s="31">
        <v>91.1026394781547</v>
      </c>
    </row>
    <row r="10" spans="1:24" x14ac:dyDescent="0.3">
      <c r="A10" s="30" t="s">
        <v>67</v>
      </c>
      <c r="B10" s="30" t="s">
        <v>6</v>
      </c>
      <c r="C10" s="31">
        <v>1</v>
      </c>
      <c r="D10" s="31">
        <v>521.42857142857099</v>
      </c>
      <c r="E10" s="31">
        <v>1699.06666666667</v>
      </c>
      <c r="F10" s="31">
        <v>155.333333333333</v>
      </c>
      <c r="G10" s="31">
        <v>10.906441288731701</v>
      </c>
      <c r="H10" s="31">
        <v>46.549771689497703</v>
      </c>
      <c r="J10" s="30" t="s">
        <v>67</v>
      </c>
      <c r="K10" s="30" t="s">
        <v>80</v>
      </c>
      <c r="L10" s="31">
        <v>521.42857142857099</v>
      </c>
      <c r="M10" s="31">
        <v>999999</v>
      </c>
      <c r="N10" s="31">
        <v>36.933333333333302</v>
      </c>
      <c r="O10" s="31">
        <v>0</v>
      </c>
      <c r="P10" s="31">
        <v>0</v>
      </c>
      <c r="Q10" s="31">
        <v>1</v>
      </c>
      <c r="R10" s="31">
        <v>0</v>
      </c>
      <c r="S10" s="31">
        <v>0</v>
      </c>
      <c r="U10" s="30" t="s">
        <v>67</v>
      </c>
      <c r="V10" s="30" t="s">
        <v>109</v>
      </c>
      <c r="W10" s="31">
        <v>36.3333333333333</v>
      </c>
      <c r="X10" s="31">
        <v>99.264406451973002</v>
      </c>
    </row>
    <row r="11" spans="1:24" x14ac:dyDescent="0.3">
      <c r="A11" s="30" t="s">
        <v>69</v>
      </c>
      <c r="B11" s="30" t="s">
        <v>6</v>
      </c>
      <c r="C11" s="31">
        <v>1</v>
      </c>
      <c r="D11" s="31">
        <v>521.42857142857099</v>
      </c>
      <c r="E11" s="31">
        <v>1341.77875001186</v>
      </c>
      <c r="F11" s="31">
        <v>153.730142716068</v>
      </c>
      <c r="G11" s="31">
        <v>8.6680332092192103</v>
      </c>
      <c r="H11" s="31">
        <v>36.761061644160399</v>
      </c>
      <c r="J11" s="30" t="s">
        <v>69</v>
      </c>
      <c r="K11" s="30" t="s">
        <v>80</v>
      </c>
      <c r="L11" s="31">
        <v>521.42857142857099</v>
      </c>
      <c r="M11" s="31">
        <v>999999</v>
      </c>
      <c r="N11" s="31">
        <v>36.165230245312102</v>
      </c>
      <c r="O11" s="31">
        <v>0</v>
      </c>
      <c r="P11" s="31">
        <v>0</v>
      </c>
      <c r="Q11" s="31">
        <v>1</v>
      </c>
      <c r="R11" s="31">
        <v>0</v>
      </c>
      <c r="S11" s="31">
        <v>0</v>
      </c>
      <c r="U11" s="30" t="s">
        <v>69</v>
      </c>
      <c r="V11" s="30" t="s">
        <v>109</v>
      </c>
      <c r="W11" s="31">
        <v>35.559547530934999</v>
      </c>
      <c r="X11" s="31">
        <v>97.282250486406795</v>
      </c>
    </row>
    <row r="12" spans="1:24" x14ac:dyDescent="0.3">
      <c r="A12" s="30" t="s">
        <v>70</v>
      </c>
      <c r="B12" s="30" t="s">
        <v>6</v>
      </c>
      <c r="C12" s="31">
        <v>1</v>
      </c>
      <c r="D12" s="31">
        <v>521.42857142857099</v>
      </c>
      <c r="E12" s="31">
        <v>2056.3545833214798</v>
      </c>
      <c r="F12" s="31">
        <v>156.936523950598</v>
      </c>
      <c r="G12" s="31">
        <v>13.1448493682443</v>
      </c>
      <c r="H12" s="31">
        <v>56.338481734835</v>
      </c>
      <c r="J12" s="30" t="s">
        <v>70</v>
      </c>
      <c r="K12" s="30" t="s">
        <v>80</v>
      </c>
      <c r="L12" s="31">
        <v>521.42857142857099</v>
      </c>
      <c r="M12" s="31">
        <v>999999</v>
      </c>
      <c r="N12" s="31">
        <v>37.701436421354501</v>
      </c>
      <c r="O12" s="31">
        <v>0</v>
      </c>
      <c r="P12" s="31">
        <v>0</v>
      </c>
      <c r="Q12" s="31">
        <v>1</v>
      </c>
      <c r="R12" s="31">
        <v>0</v>
      </c>
      <c r="S12" s="31">
        <v>0</v>
      </c>
      <c r="U12" s="30" t="s">
        <v>70</v>
      </c>
      <c r="V12" s="30" t="s">
        <v>109</v>
      </c>
      <c r="W12" s="31">
        <v>37.107119135731701</v>
      </c>
      <c r="X12" s="31">
        <v>101.246562417539</v>
      </c>
    </row>
    <row r="13" spans="1:24" x14ac:dyDescent="0.3">
      <c r="A13" s="30" t="s">
        <v>67</v>
      </c>
      <c r="B13" s="30" t="s">
        <v>7</v>
      </c>
      <c r="C13" s="31">
        <v>1</v>
      </c>
      <c r="D13" s="31">
        <v>521.42857142857099</v>
      </c>
      <c r="E13" s="31">
        <v>1822.0933333333301</v>
      </c>
      <c r="F13" s="31">
        <v>159.80000000000001</v>
      </c>
      <c r="G13" s="31">
        <v>11.351922738569501</v>
      </c>
      <c r="H13" s="31">
        <v>49.920365296803602</v>
      </c>
      <c r="J13" s="30" t="s">
        <v>67</v>
      </c>
      <c r="K13" s="30" t="s">
        <v>81</v>
      </c>
      <c r="L13" s="31">
        <v>521.42857142857099</v>
      </c>
      <c r="M13" s="31">
        <v>1</v>
      </c>
      <c r="N13" s="31">
        <v>36.933333333333302</v>
      </c>
      <c r="O13" s="31">
        <v>6.0657394699499996</v>
      </c>
      <c r="P13" s="31">
        <v>6.1382648401826501E-2</v>
      </c>
      <c r="Q13" s="31">
        <v>1</v>
      </c>
      <c r="R13" s="31">
        <v>0</v>
      </c>
      <c r="S13" s="31">
        <v>6.1382648401826501</v>
      </c>
      <c r="U13" s="30" t="s">
        <v>67</v>
      </c>
      <c r="V13" s="30" t="s">
        <v>110</v>
      </c>
      <c r="W13" s="31">
        <v>39.933333333333302</v>
      </c>
      <c r="X13" s="31">
        <v>90.314337189910404</v>
      </c>
    </row>
    <row r="14" spans="1:24" x14ac:dyDescent="0.3">
      <c r="A14" s="30" t="s">
        <v>69</v>
      </c>
      <c r="B14" s="30" t="s">
        <v>7</v>
      </c>
      <c r="C14" s="31">
        <v>1</v>
      </c>
      <c r="D14" s="31">
        <v>521.42857142857099</v>
      </c>
      <c r="E14" s="31">
        <v>1494.1285430078201</v>
      </c>
      <c r="F14" s="31">
        <v>157.97288054655701</v>
      </c>
      <c r="G14" s="31">
        <v>9.4181563510901007</v>
      </c>
      <c r="H14" s="31">
        <v>40.935028575556601</v>
      </c>
      <c r="J14" s="30" t="s">
        <v>69</v>
      </c>
      <c r="K14" s="30" t="s">
        <v>81</v>
      </c>
      <c r="L14" s="31">
        <v>521.42857142857099</v>
      </c>
      <c r="M14" s="31">
        <v>1</v>
      </c>
      <c r="N14" s="31">
        <v>36.165230245312102</v>
      </c>
      <c r="O14" s="31">
        <v>5.9549925628796201</v>
      </c>
      <c r="P14" s="31">
        <v>5.9620566936409401E-2</v>
      </c>
      <c r="Q14" s="31">
        <v>1</v>
      </c>
      <c r="R14" s="31">
        <v>0</v>
      </c>
      <c r="S14" s="31">
        <v>5.9620566936409496</v>
      </c>
      <c r="U14" s="30" t="s">
        <v>69</v>
      </c>
      <c r="V14" s="30" t="s">
        <v>110</v>
      </c>
      <c r="W14" s="31">
        <v>39.679846639634597</v>
      </c>
      <c r="X14" s="31">
        <v>89.526034901666094</v>
      </c>
    </row>
    <row r="15" spans="1:24" x14ac:dyDescent="0.3">
      <c r="A15" s="30" t="s">
        <v>70</v>
      </c>
      <c r="B15" s="30" t="s">
        <v>7</v>
      </c>
      <c r="C15" s="31">
        <v>1</v>
      </c>
      <c r="D15" s="31">
        <v>521.42857142857099</v>
      </c>
      <c r="E15" s="31">
        <v>2150.05812365885</v>
      </c>
      <c r="F15" s="31">
        <v>161.62711945344299</v>
      </c>
      <c r="G15" s="31">
        <v>13.285689126048901</v>
      </c>
      <c r="H15" s="31">
        <v>58.905702018050697</v>
      </c>
      <c r="J15" s="30" t="s">
        <v>70</v>
      </c>
      <c r="K15" s="30" t="s">
        <v>81</v>
      </c>
      <c r="L15" s="31">
        <v>521.42857142857099</v>
      </c>
      <c r="M15" s="31">
        <v>1</v>
      </c>
      <c r="N15" s="31">
        <v>37.701436421354501</v>
      </c>
      <c r="O15" s="31">
        <v>6.1764863770203702</v>
      </c>
      <c r="P15" s="31">
        <v>6.3144729867243496E-2</v>
      </c>
      <c r="Q15" s="31">
        <v>1</v>
      </c>
      <c r="R15" s="31">
        <v>0</v>
      </c>
      <c r="S15" s="31">
        <v>6.3144729867243496</v>
      </c>
      <c r="U15" s="30" t="s">
        <v>70</v>
      </c>
      <c r="V15" s="30" t="s">
        <v>110</v>
      </c>
      <c r="W15" s="31">
        <v>40.186820027032098</v>
      </c>
      <c r="X15" s="31">
        <v>91.1026394781547</v>
      </c>
    </row>
    <row r="16" spans="1:24" x14ac:dyDescent="0.3">
      <c r="A16" s="30" t="s">
        <v>67</v>
      </c>
      <c r="B16" s="30" t="s">
        <v>8</v>
      </c>
      <c r="C16" s="31">
        <v>1</v>
      </c>
      <c r="D16" s="31">
        <v>521.42857142857099</v>
      </c>
      <c r="E16" s="31">
        <v>3377.7066666666701</v>
      </c>
      <c r="F16" s="31">
        <v>281.26666666666699</v>
      </c>
      <c r="G16" s="31">
        <v>12.0069098113702</v>
      </c>
      <c r="H16" s="31">
        <v>92.539908675799097</v>
      </c>
      <c r="J16" s="30" t="s">
        <v>67</v>
      </c>
      <c r="K16" s="30" t="s">
        <v>82</v>
      </c>
      <c r="L16" s="31">
        <v>521.42857142857099</v>
      </c>
      <c r="M16" s="31">
        <v>999999</v>
      </c>
      <c r="N16" s="31">
        <v>145.46666666666701</v>
      </c>
      <c r="O16" s="31">
        <v>0</v>
      </c>
      <c r="P16" s="31">
        <v>0</v>
      </c>
      <c r="Q16" s="31">
        <v>1</v>
      </c>
      <c r="R16" s="31">
        <v>0</v>
      </c>
      <c r="S16" s="31">
        <v>0</v>
      </c>
    </row>
    <row r="17" spans="1:19" x14ac:dyDescent="0.3">
      <c r="A17" s="30" t="s">
        <v>69</v>
      </c>
      <c r="B17" s="30" t="s">
        <v>8</v>
      </c>
      <c r="C17" s="31">
        <v>1</v>
      </c>
      <c r="D17" s="31">
        <v>521.42857142857099</v>
      </c>
      <c r="E17" s="31">
        <v>3303.6516102338701</v>
      </c>
      <c r="F17" s="31">
        <v>276.98493062395198</v>
      </c>
      <c r="G17" s="31">
        <v>11.867537603204401</v>
      </c>
      <c r="H17" s="31">
        <v>90.511003020106102</v>
      </c>
      <c r="J17" s="30" t="s">
        <v>69</v>
      </c>
      <c r="K17" s="30" t="s">
        <v>82</v>
      </c>
      <c r="L17" s="31">
        <v>521.42857142857099</v>
      </c>
      <c r="M17" s="31">
        <v>999999</v>
      </c>
      <c r="N17" s="31">
        <v>144.381750078659</v>
      </c>
      <c r="O17" s="31">
        <v>0</v>
      </c>
      <c r="P17" s="31">
        <v>0</v>
      </c>
      <c r="Q17" s="31">
        <v>1</v>
      </c>
      <c r="R17" s="31">
        <v>0</v>
      </c>
      <c r="S17" s="31">
        <v>0</v>
      </c>
    </row>
    <row r="18" spans="1:19" x14ac:dyDescent="0.3">
      <c r="A18" s="30" t="s">
        <v>70</v>
      </c>
      <c r="B18" s="30" t="s">
        <v>8</v>
      </c>
      <c r="C18" s="31">
        <v>1</v>
      </c>
      <c r="D18" s="31">
        <v>521.42857142857099</v>
      </c>
      <c r="E18" s="31">
        <v>3451.7617230994601</v>
      </c>
      <c r="F18" s="31">
        <v>285.548402709382</v>
      </c>
      <c r="G18" s="31">
        <v>12.146282019536001</v>
      </c>
      <c r="H18" s="31">
        <v>94.568814331492106</v>
      </c>
      <c r="J18" s="30" t="s">
        <v>70</v>
      </c>
      <c r="K18" s="30" t="s">
        <v>82</v>
      </c>
      <c r="L18" s="31">
        <v>521.42857142857099</v>
      </c>
      <c r="M18" s="31">
        <v>999999</v>
      </c>
      <c r="N18" s="31">
        <v>146.551583254674</v>
      </c>
      <c r="O18" s="31">
        <v>0</v>
      </c>
      <c r="P18" s="31">
        <v>0</v>
      </c>
      <c r="Q18" s="31">
        <v>1</v>
      </c>
      <c r="R18" s="31">
        <v>0</v>
      </c>
      <c r="S18" s="31">
        <v>0</v>
      </c>
    </row>
    <row r="19" spans="1:19" x14ac:dyDescent="0.3">
      <c r="A19" s="30" t="s">
        <v>67</v>
      </c>
      <c r="B19" s="30" t="s">
        <v>9</v>
      </c>
      <c r="C19" s="31">
        <v>1</v>
      </c>
      <c r="D19" s="31">
        <v>521.42857142857099</v>
      </c>
      <c r="E19" s="31">
        <v>2894.18</v>
      </c>
      <c r="F19" s="31">
        <v>167.066666666667</v>
      </c>
      <c r="G19" s="31">
        <v>17.322219412906399</v>
      </c>
      <c r="H19" s="31">
        <v>79.292602739725993</v>
      </c>
      <c r="J19" s="30" t="s">
        <v>67</v>
      </c>
      <c r="K19" s="30" t="s">
        <v>83</v>
      </c>
      <c r="L19" s="31">
        <v>521.42857142857099</v>
      </c>
      <c r="M19" s="31">
        <v>1</v>
      </c>
      <c r="N19" s="31">
        <v>145.53333333333299</v>
      </c>
      <c r="O19" s="31">
        <v>10.002072322054699</v>
      </c>
      <c r="P19" s="31">
        <v>0.39875433789954301</v>
      </c>
      <c r="Q19" s="31">
        <v>1</v>
      </c>
      <c r="R19" s="31">
        <v>0.66666666666666696</v>
      </c>
      <c r="S19" s="31">
        <v>39.8754337899544</v>
      </c>
    </row>
    <row r="20" spans="1:19" x14ac:dyDescent="0.3">
      <c r="A20" s="30" t="s">
        <v>69</v>
      </c>
      <c r="B20" s="30" t="s">
        <v>9</v>
      </c>
      <c r="C20" s="31">
        <v>1</v>
      </c>
      <c r="D20" s="31">
        <v>521.42857142857099</v>
      </c>
      <c r="E20" s="31">
        <v>2827.03559496553</v>
      </c>
      <c r="F20" s="31">
        <v>163.965866778806</v>
      </c>
      <c r="G20" s="31">
        <v>17.120067700845201</v>
      </c>
      <c r="H20" s="31">
        <v>77.453029999055104</v>
      </c>
      <c r="J20" s="30" t="s">
        <v>69</v>
      </c>
      <c r="K20" s="30" t="s">
        <v>83</v>
      </c>
      <c r="L20" s="31">
        <v>521.42857142857099</v>
      </c>
      <c r="M20" s="31">
        <v>1</v>
      </c>
      <c r="N20" s="31">
        <v>144.468798959955</v>
      </c>
      <c r="O20" s="31">
        <v>9.9265215807269005</v>
      </c>
      <c r="P20" s="31">
        <v>0.39662059890574503</v>
      </c>
      <c r="Q20" s="31">
        <v>1</v>
      </c>
      <c r="R20" s="31">
        <v>0.39644894325095797</v>
      </c>
      <c r="S20" s="31">
        <v>39.6620598905753</v>
      </c>
    </row>
    <row r="21" spans="1:19" x14ac:dyDescent="0.3">
      <c r="A21" s="30" t="s">
        <v>70</v>
      </c>
      <c r="B21" s="30" t="s">
        <v>9</v>
      </c>
      <c r="C21" s="31">
        <v>1</v>
      </c>
      <c r="D21" s="31">
        <v>521.42857142857099</v>
      </c>
      <c r="E21" s="31">
        <v>2961.3244050344701</v>
      </c>
      <c r="F21" s="31">
        <v>170.16746655452701</v>
      </c>
      <c r="G21" s="31">
        <v>17.524371124967701</v>
      </c>
      <c r="H21" s="31">
        <v>81.132175480396896</v>
      </c>
      <c r="J21" s="30" t="s">
        <v>70</v>
      </c>
      <c r="K21" s="30" t="s">
        <v>83</v>
      </c>
      <c r="L21" s="31">
        <v>521.42857142857099</v>
      </c>
      <c r="M21" s="31">
        <v>1</v>
      </c>
      <c r="N21" s="31">
        <v>146.59786770671201</v>
      </c>
      <c r="O21" s="31">
        <v>10.077623063382401</v>
      </c>
      <c r="P21" s="31">
        <v>0.40088807689334199</v>
      </c>
      <c r="Q21" s="31">
        <v>1</v>
      </c>
      <c r="R21" s="31">
        <v>0.93688439008237501</v>
      </c>
      <c r="S21" s="31">
        <v>40.0888076893334</v>
      </c>
    </row>
    <row r="22" spans="1:19" x14ac:dyDescent="0.3">
      <c r="A22" s="30" t="s">
        <v>67</v>
      </c>
      <c r="B22" s="30" t="s">
        <v>10</v>
      </c>
      <c r="C22" s="31">
        <v>1</v>
      </c>
      <c r="D22" s="31">
        <v>521.42857142857099</v>
      </c>
      <c r="E22" s="31">
        <v>1896.72</v>
      </c>
      <c r="F22" s="31">
        <v>88.733333333333306</v>
      </c>
      <c r="G22" s="31">
        <v>21.373639965120301</v>
      </c>
      <c r="H22" s="31">
        <v>51.964931506849297</v>
      </c>
      <c r="J22" s="30" t="s">
        <v>67</v>
      </c>
      <c r="K22" s="30" t="s">
        <v>84</v>
      </c>
      <c r="L22" s="31">
        <v>521.42857142857099</v>
      </c>
      <c r="M22" s="31">
        <v>999999</v>
      </c>
      <c r="N22" s="31">
        <v>144.86666666666699</v>
      </c>
      <c r="O22" s="31">
        <v>0</v>
      </c>
      <c r="P22" s="31">
        <v>0</v>
      </c>
      <c r="Q22" s="31">
        <v>1</v>
      </c>
      <c r="R22" s="31">
        <v>0</v>
      </c>
      <c r="S22" s="31">
        <v>0</v>
      </c>
    </row>
    <row r="23" spans="1:19" x14ac:dyDescent="0.3">
      <c r="A23" s="30" t="s">
        <v>69</v>
      </c>
      <c r="B23" s="30" t="s">
        <v>10</v>
      </c>
      <c r="C23" s="31">
        <v>1</v>
      </c>
      <c r="D23" s="31">
        <v>521.42857142857099</v>
      </c>
      <c r="E23" s="31">
        <v>1847.1162338608899</v>
      </c>
      <c r="F23" s="31">
        <v>86.951534794573803</v>
      </c>
      <c r="G23" s="31">
        <v>21.068249277594301</v>
      </c>
      <c r="H23" s="31">
        <v>50.605924215366898</v>
      </c>
      <c r="J23" s="30" t="s">
        <v>69</v>
      </c>
      <c r="K23" s="30" t="s">
        <v>84</v>
      </c>
      <c r="L23" s="31">
        <v>521.42857142857099</v>
      </c>
      <c r="M23" s="31">
        <v>999999</v>
      </c>
      <c r="N23" s="31">
        <v>143.84411481446301</v>
      </c>
      <c r="O23" s="31">
        <v>0</v>
      </c>
      <c r="P23" s="31">
        <v>0</v>
      </c>
      <c r="Q23" s="31">
        <v>1</v>
      </c>
      <c r="R23" s="31">
        <v>0</v>
      </c>
      <c r="S23" s="31">
        <v>0</v>
      </c>
    </row>
    <row r="24" spans="1:19" x14ac:dyDescent="0.3">
      <c r="A24" s="30" t="s">
        <v>70</v>
      </c>
      <c r="B24" s="30" t="s">
        <v>10</v>
      </c>
      <c r="C24" s="31">
        <v>1</v>
      </c>
      <c r="D24" s="31">
        <v>521.42857142857099</v>
      </c>
      <c r="E24" s="31">
        <v>1946.3237661391099</v>
      </c>
      <c r="F24" s="31">
        <v>90.515131872092894</v>
      </c>
      <c r="G24" s="31">
        <v>21.679030652646201</v>
      </c>
      <c r="H24" s="31">
        <v>53.323938798331803</v>
      </c>
      <c r="J24" s="30" t="s">
        <v>70</v>
      </c>
      <c r="K24" s="30" t="s">
        <v>84</v>
      </c>
      <c r="L24" s="31">
        <v>521.42857142857099</v>
      </c>
      <c r="M24" s="31">
        <v>999999</v>
      </c>
      <c r="N24" s="31">
        <v>145.88921851887099</v>
      </c>
      <c r="O24" s="31">
        <v>0</v>
      </c>
      <c r="P24" s="31">
        <v>0</v>
      </c>
      <c r="Q24" s="31">
        <v>1</v>
      </c>
      <c r="R24" s="31">
        <v>0</v>
      </c>
      <c r="S24" s="31">
        <v>0</v>
      </c>
    </row>
    <row r="25" spans="1:19" x14ac:dyDescent="0.3">
      <c r="J25" s="30" t="s">
        <v>67</v>
      </c>
      <c r="K25" s="30" t="s">
        <v>85</v>
      </c>
      <c r="L25" s="31">
        <v>521.42857142857099</v>
      </c>
      <c r="M25" s="31">
        <v>1</v>
      </c>
      <c r="N25" s="31">
        <v>145.333333333333</v>
      </c>
      <c r="O25" s="31">
        <v>12.2156890960716</v>
      </c>
      <c r="P25" s="31">
        <v>0.48629406392694102</v>
      </c>
      <c r="Q25" s="31">
        <v>1</v>
      </c>
      <c r="R25" s="31">
        <v>0.33333333333333298</v>
      </c>
      <c r="S25" s="31">
        <v>48.629406392694101</v>
      </c>
    </row>
    <row r="26" spans="1:19" x14ac:dyDescent="0.3">
      <c r="J26" s="30" t="s">
        <v>69</v>
      </c>
      <c r="K26" s="30" t="s">
        <v>85</v>
      </c>
      <c r="L26" s="31">
        <v>521.42857142857099</v>
      </c>
      <c r="M26" s="31">
        <v>1</v>
      </c>
      <c r="N26" s="31">
        <v>144.25246243967101</v>
      </c>
      <c r="O26" s="31">
        <v>12.07182381534</v>
      </c>
      <c r="P26" s="31">
        <v>0.48269059635269901</v>
      </c>
      <c r="Q26" s="31">
        <v>1</v>
      </c>
      <c r="R26" s="31">
        <v>6.3115609917624702E-2</v>
      </c>
      <c r="S26" s="31">
        <v>48.269059635270203</v>
      </c>
    </row>
    <row r="27" spans="1:19" x14ac:dyDescent="0.3">
      <c r="J27" s="30" t="s">
        <v>70</v>
      </c>
      <c r="K27" s="30" t="s">
        <v>85</v>
      </c>
      <c r="L27" s="31">
        <v>521.42857142857099</v>
      </c>
      <c r="M27" s="31">
        <v>1</v>
      </c>
      <c r="N27" s="31">
        <v>146.414204226995</v>
      </c>
      <c r="O27" s="31">
        <v>12.3595543768031</v>
      </c>
      <c r="P27" s="31">
        <v>0.48989753150118198</v>
      </c>
      <c r="Q27" s="31">
        <v>1</v>
      </c>
      <c r="R27" s="31">
        <v>0.60355105674904197</v>
      </c>
      <c r="S27" s="31">
        <v>48.989753150117899</v>
      </c>
    </row>
    <row r="28" spans="1:19" x14ac:dyDescent="0.3">
      <c r="J28" s="30" t="s">
        <v>67</v>
      </c>
      <c r="K28" s="30" t="s">
        <v>86</v>
      </c>
      <c r="L28" s="31">
        <v>521.42857142857099</v>
      </c>
      <c r="M28" s="31">
        <v>999999</v>
      </c>
      <c r="N28" s="31">
        <v>36.466666666666697</v>
      </c>
      <c r="O28" s="31">
        <v>0</v>
      </c>
      <c r="P28" s="31">
        <v>0</v>
      </c>
      <c r="Q28" s="31">
        <v>1</v>
      </c>
      <c r="R28" s="31">
        <v>0</v>
      </c>
      <c r="S28" s="31">
        <v>0</v>
      </c>
    </row>
    <row r="29" spans="1:19" x14ac:dyDescent="0.3">
      <c r="J29" s="30" t="s">
        <v>69</v>
      </c>
      <c r="K29" s="30" t="s">
        <v>86</v>
      </c>
      <c r="L29" s="31">
        <v>521.42857142857099</v>
      </c>
      <c r="M29" s="31">
        <v>999999</v>
      </c>
      <c r="N29" s="31">
        <v>35.7766848772891</v>
      </c>
      <c r="O29" s="31">
        <v>0</v>
      </c>
      <c r="P29" s="31">
        <v>0</v>
      </c>
      <c r="Q29" s="31">
        <v>1</v>
      </c>
      <c r="R29" s="31">
        <v>0</v>
      </c>
      <c r="S29" s="31">
        <v>0</v>
      </c>
    </row>
    <row r="30" spans="1:19" x14ac:dyDescent="0.3">
      <c r="J30" s="30" t="s">
        <v>70</v>
      </c>
      <c r="K30" s="30" t="s">
        <v>86</v>
      </c>
      <c r="L30" s="31">
        <v>521.42857142857099</v>
      </c>
      <c r="M30" s="31">
        <v>999999</v>
      </c>
      <c r="N30" s="31">
        <v>37.156648456044202</v>
      </c>
      <c r="O30" s="31">
        <v>0</v>
      </c>
      <c r="P30" s="31">
        <v>0</v>
      </c>
      <c r="Q30" s="31">
        <v>1</v>
      </c>
      <c r="R30" s="31">
        <v>0</v>
      </c>
      <c r="S30" s="31">
        <v>0</v>
      </c>
    </row>
    <row r="31" spans="1:19" x14ac:dyDescent="0.3">
      <c r="J31" s="30" t="s">
        <v>67</v>
      </c>
      <c r="K31" s="30" t="s">
        <v>87</v>
      </c>
      <c r="L31" s="31">
        <v>521.42857142857099</v>
      </c>
      <c r="M31" s="31">
        <v>1</v>
      </c>
      <c r="N31" s="31">
        <v>36.533333333333303</v>
      </c>
      <c r="O31" s="31">
        <v>1.5049740127634901</v>
      </c>
      <c r="P31" s="31">
        <v>1.50593607305936E-2</v>
      </c>
      <c r="Q31" s="31">
        <v>1</v>
      </c>
      <c r="R31" s="31">
        <v>0</v>
      </c>
      <c r="S31" s="31">
        <v>1.5059360730593601</v>
      </c>
    </row>
    <row r="32" spans="1:19" x14ac:dyDescent="0.3">
      <c r="J32" s="30" t="s">
        <v>69</v>
      </c>
      <c r="K32" s="30" t="s">
        <v>87</v>
      </c>
      <c r="L32" s="31">
        <v>521.42857142857099</v>
      </c>
      <c r="M32" s="31">
        <v>1</v>
      </c>
      <c r="N32" s="31">
        <v>35.9100727714371</v>
      </c>
      <c r="O32" s="31">
        <v>1.47995892221537</v>
      </c>
      <c r="P32" s="31">
        <v>1.476423284631E-2</v>
      </c>
      <c r="Q32" s="31">
        <v>1</v>
      </c>
      <c r="R32" s="31">
        <v>0</v>
      </c>
      <c r="S32" s="31">
        <v>1.4764232846309999</v>
      </c>
    </row>
    <row r="33" spans="10:19" x14ac:dyDescent="0.3">
      <c r="J33" s="30" t="s">
        <v>70</v>
      </c>
      <c r="K33" s="30" t="s">
        <v>87</v>
      </c>
      <c r="L33" s="31">
        <v>521.42857142857099</v>
      </c>
      <c r="M33" s="31">
        <v>1</v>
      </c>
      <c r="N33" s="31">
        <v>37.156593895229598</v>
      </c>
      <c r="O33" s="31">
        <v>1.5299891033116</v>
      </c>
      <c r="P33" s="31">
        <v>1.5354488614877201E-2</v>
      </c>
      <c r="Q33" s="31">
        <v>1</v>
      </c>
      <c r="R33" s="31">
        <v>0</v>
      </c>
      <c r="S33" s="31">
        <v>1.53544886148772</v>
      </c>
    </row>
    <row r="34" spans="10:19" x14ac:dyDescent="0.3">
      <c r="J34" s="30" t="s">
        <v>67</v>
      </c>
      <c r="K34" s="30" t="s">
        <v>88</v>
      </c>
      <c r="L34" s="31">
        <v>521.42857142857099</v>
      </c>
      <c r="M34" s="31">
        <v>999999</v>
      </c>
      <c r="N34" s="31">
        <v>36.533333333333303</v>
      </c>
      <c r="O34" s="31">
        <v>0</v>
      </c>
      <c r="P34" s="31">
        <v>0</v>
      </c>
      <c r="Q34" s="31">
        <v>1</v>
      </c>
      <c r="R34" s="31">
        <v>0</v>
      </c>
      <c r="S34" s="31">
        <v>0</v>
      </c>
    </row>
    <row r="35" spans="10:19" x14ac:dyDescent="0.3">
      <c r="J35" s="30" t="s">
        <v>69</v>
      </c>
      <c r="K35" s="30" t="s">
        <v>88</v>
      </c>
      <c r="L35" s="31">
        <v>521.42857142857099</v>
      </c>
      <c r="M35" s="31">
        <v>999999</v>
      </c>
      <c r="N35" s="31">
        <v>35.9100727714371</v>
      </c>
      <c r="O35" s="31">
        <v>0</v>
      </c>
      <c r="P35" s="31">
        <v>0</v>
      </c>
      <c r="Q35" s="31">
        <v>1</v>
      </c>
      <c r="R35" s="31">
        <v>0</v>
      </c>
      <c r="S35" s="31">
        <v>0</v>
      </c>
    </row>
    <row r="36" spans="10:19" x14ac:dyDescent="0.3">
      <c r="J36" s="30" t="s">
        <v>70</v>
      </c>
      <c r="K36" s="30" t="s">
        <v>88</v>
      </c>
      <c r="L36" s="31">
        <v>521.42857142857099</v>
      </c>
      <c r="M36" s="31">
        <v>999999</v>
      </c>
      <c r="N36" s="31">
        <v>37.156593895229598</v>
      </c>
      <c r="O36" s="31">
        <v>0</v>
      </c>
      <c r="P36" s="31">
        <v>0</v>
      </c>
      <c r="Q36" s="31">
        <v>1</v>
      </c>
      <c r="R36" s="31">
        <v>0</v>
      </c>
      <c r="S36" s="31">
        <v>0</v>
      </c>
    </row>
    <row r="37" spans="10:19" x14ac:dyDescent="0.3">
      <c r="J37" s="30" t="s">
        <v>67</v>
      </c>
      <c r="K37" s="30" t="s">
        <v>89</v>
      </c>
      <c r="L37" s="31">
        <v>521.42857142857099</v>
      </c>
      <c r="M37" s="31">
        <v>1</v>
      </c>
      <c r="N37" s="31">
        <v>36.533333333333303</v>
      </c>
      <c r="O37" s="31">
        <v>1</v>
      </c>
      <c r="P37" s="31">
        <v>1.0009132420091301E-2</v>
      </c>
      <c r="Q37" s="31">
        <v>1</v>
      </c>
      <c r="R37" s="31">
        <v>0</v>
      </c>
      <c r="S37" s="31">
        <v>1.00091324200913</v>
      </c>
    </row>
    <row r="38" spans="10:19" x14ac:dyDescent="0.3">
      <c r="J38" s="30" t="s">
        <v>69</v>
      </c>
      <c r="K38" s="30" t="s">
        <v>89</v>
      </c>
      <c r="L38" s="31">
        <v>521.42857142857099</v>
      </c>
      <c r="M38" s="31">
        <v>1</v>
      </c>
      <c r="N38" s="31">
        <v>35.9100727714371</v>
      </c>
      <c r="O38" s="31">
        <v>1</v>
      </c>
      <c r="P38" s="31">
        <v>9.83837610176359E-3</v>
      </c>
      <c r="Q38" s="31">
        <v>1</v>
      </c>
      <c r="R38" s="31">
        <v>0</v>
      </c>
      <c r="S38" s="31">
        <v>0.98383761017636195</v>
      </c>
    </row>
    <row r="39" spans="10:19" x14ac:dyDescent="0.3">
      <c r="J39" s="30" t="s">
        <v>70</v>
      </c>
      <c r="K39" s="30" t="s">
        <v>89</v>
      </c>
      <c r="L39" s="31">
        <v>521.42857142857099</v>
      </c>
      <c r="M39" s="31">
        <v>1</v>
      </c>
      <c r="N39" s="31">
        <v>37.156593895229598</v>
      </c>
      <c r="O39" s="31">
        <v>1</v>
      </c>
      <c r="P39" s="31">
        <v>1.01798887384191E-2</v>
      </c>
      <c r="Q39" s="31">
        <v>1</v>
      </c>
      <c r="R39" s="31">
        <v>0</v>
      </c>
      <c r="S39" s="31">
        <v>1.0179888738419001</v>
      </c>
    </row>
    <row r="40" spans="10:19" x14ac:dyDescent="0.3">
      <c r="J40" s="30" t="s">
        <v>67</v>
      </c>
      <c r="K40" s="30" t="s">
        <v>90</v>
      </c>
      <c r="L40" s="31">
        <v>521.42857142857099</v>
      </c>
      <c r="M40" s="31">
        <v>999999</v>
      </c>
      <c r="N40" s="31">
        <v>41</v>
      </c>
      <c r="O40" s="31">
        <v>0</v>
      </c>
      <c r="P40" s="31">
        <v>0</v>
      </c>
      <c r="Q40" s="31">
        <v>1</v>
      </c>
      <c r="R40" s="31">
        <v>0</v>
      </c>
      <c r="S40" s="31">
        <v>0</v>
      </c>
    </row>
    <row r="41" spans="10:19" x14ac:dyDescent="0.3">
      <c r="J41" s="30" t="s">
        <v>69</v>
      </c>
      <c r="K41" s="30" t="s">
        <v>90</v>
      </c>
      <c r="L41" s="31">
        <v>521.42857142857099</v>
      </c>
      <c r="M41" s="31">
        <v>999999</v>
      </c>
      <c r="N41" s="31">
        <v>41</v>
      </c>
      <c r="O41" s="31">
        <v>0</v>
      </c>
      <c r="P41" s="31">
        <v>0</v>
      </c>
      <c r="Q41" s="31">
        <v>1</v>
      </c>
      <c r="R41" s="31">
        <v>0</v>
      </c>
      <c r="S41" s="31">
        <v>0</v>
      </c>
    </row>
    <row r="42" spans="10:19" x14ac:dyDescent="0.3">
      <c r="J42" s="30" t="s">
        <v>70</v>
      </c>
      <c r="K42" s="30" t="s">
        <v>90</v>
      </c>
      <c r="L42" s="31">
        <v>521.42857142857099</v>
      </c>
      <c r="M42" s="31">
        <v>999999</v>
      </c>
      <c r="N42" s="31">
        <v>41</v>
      </c>
      <c r="O42" s="31">
        <v>0</v>
      </c>
      <c r="P42" s="31">
        <v>0</v>
      </c>
      <c r="Q42" s="31">
        <v>1</v>
      </c>
      <c r="R42" s="31">
        <v>0</v>
      </c>
      <c r="S42" s="31">
        <v>0</v>
      </c>
    </row>
    <row r="43" spans="10:19" x14ac:dyDescent="0.3">
      <c r="J43" s="30" t="s">
        <v>67</v>
      </c>
      <c r="K43" s="30" t="s">
        <v>91</v>
      </c>
      <c r="L43" s="31">
        <v>521.42857142857099</v>
      </c>
      <c r="M43" s="31">
        <v>1</v>
      </c>
      <c r="N43" s="31">
        <v>41</v>
      </c>
      <c r="O43" s="31">
        <v>2.6806504065040699</v>
      </c>
      <c r="P43" s="31">
        <v>3.0111415525114101E-2</v>
      </c>
      <c r="Q43" s="31">
        <v>1</v>
      </c>
      <c r="R43" s="31">
        <v>0</v>
      </c>
      <c r="S43" s="31">
        <v>3.01114155251142</v>
      </c>
    </row>
    <row r="44" spans="10:19" x14ac:dyDescent="0.3">
      <c r="J44" s="30" t="s">
        <v>69</v>
      </c>
      <c r="K44" s="30" t="s">
        <v>91</v>
      </c>
      <c r="L44" s="31">
        <v>521.42857142857099</v>
      </c>
      <c r="M44" s="31">
        <v>1</v>
      </c>
      <c r="N44" s="31">
        <v>41</v>
      </c>
      <c r="O44" s="31">
        <v>2.61490637166033</v>
      </c>
      <c r="P44" s="31">
        <v>2.93729208871433E-2</v>
      </c>
      <c r="Q44" s="31">
        <v>1</v>
      </c>
      <c r="R44" s="31">
        <v>0</v>
      </c>
      <c r="S44" s="31">
        <v>2.9372920887143401</v>
      </c>
    </row>
    <row r="45" spans="10:19" x14ac:dyDescent="0.3">
      <c r="J45" s="30" t="s">
        <v>70</v>
      </c>
      <c r="K45" s="30" t="s">
        <v>91</v>
      </c>
      <c r="L45" s="31">
        <v>521.42857142857099</v>
      </c>
      <c r="M45" s="31">
        <v>1</v>
      </c>
      <c r="N45" s="31">
        <v>41</v>
      </c>
      <c r="O45" s="31">
        <v>2.7463944413478001</v>
      </c>
      <c r="P45" s="31">
        <v>3.0849910163085002E-2</v>
      </c>
      <c r="Q45" s="31">
        <v>1</v>
      </c>
      <c r="R45" s="31">
        <v>0</v>
      </c>
      <c r="S45" s="31">
        <v>3.0849910163084902</v>
      </c>
    </row>
    <row r="46" spans="10:19" x14ac:dyDescent="0.3">
      <c r="J46" s="30" t="s">
        <v>67</v>
      </c>
      <c r="K46" s="30" t="s">
        <v>92</v>
      </c>
      <c r="L46" s="31">
        <v>521.42857142857099</v>
      </c>
      <c r="M46" s="31">
        <v>999999</v>
      </c>
      <c r="N46" s="31">
        <v>41</v>
      </c>
      <c r="O46" s="31">
        <v>0</v>
      </c>
      <c r="P46" s="31">
        <v>0</v>
      </c>
      <c r="Q46" s="31">
        <v>1</v>
      </c>
      <c r="R46" s="31">
        <v>0</v>
      </c>
      <c r="S46" s="31">
        <v>0</v>
      </c>
    </row>
    <row r="47" spans="10:19" x14ac:dyDescent="0.3">
      <c r="J47" s="30" t="s">
        <v>69</v>
      </c>
      <c r="K47" s="30" t="s">
        <v>92</v>
      </c>
      <c r="L47" s="31">
        <v>521.42857142857099</v>
      </c>
      <c r="M47" s="31">
        <v>999999</v>
      </c>
      <c r="N47" s="31">
        <v>41</v>
      </c>
      <c r="O47" s="31">
        <v>0</v>
      </c>
      <c r="P47" s="31">
        <v>0</v>
      </c>
      <c r="Q47" s="31">
        <v>1</v>
      </c>
      <c r="R47" s="31">
        <v>0</v>
      </c>
      <c r="S47" s="31">
        <v>0</v>
      </c>
    </row>
    <row r="48" spans="10:19" x14ac:dyDescent="0.3">
      <c r="J48" s="30" t="s">
        <v>70</v>
      </c>
      <c r="K48" s="30" t="s">
        <v>92</v>
      </c>
      <c r="L48" s="31">
        <v>521.42857142857099</v>
      </c>
      <c r="M48" s="31">
        <v>999999</v>
      </c>
      <c r="N48" s="31">
        <v>41</v>
      </c>
      <c r="O48" s="31">
        <v>0</v>
      </c>
      <c r="P48" s="31">
        <v>0</v>
      </c>
      <c r="Q48" s="31">
        <v>1</v>
      </c>
      <c r="R48" s="31">
        <v>0</v>
      </c>
      <c r="S48" s="31">
        <v>0</v>
      </c>
    </row>
    <row r="49" spans="10:19" x14ac:dyDescent="0.3">
      <c r="J49" s="30" t="s">
        <v>67</v>
      </c>
      <c r="K49" s="30" t="s">
        <v>93</v>
      </c>
      <c r="L49" s="31">
        <v>521.42857142857099</v>
      </c>
      <c r="M49" s="31">
        <v>1</v>
      </c>
      <c r="N49" s="31">
        <v>41</v>
      </c>
      <c r="O49" s="31">
        <v>8.4705691056910606</v>
      </c>
      <c r="P49" s="31">
        <v>9.5148858447488605E-2</v>
      </c>
      <c r="Q49" s="31">
        <v>1</v>
      </c>
      <c r="R49" s="31">
        <v>0.4</v>
      </c>
      <c r="S49" s="31">
        <v>9.5148858447488607</v>
      </c>
    </row>
    <row r="50" spans="10:19" x14ac:dyDescent="0.3">
      <c r="J50" s="30" t="s">
        <v>69</v>
      </c>
      <c r="K50" s="30" t="s">
        <v>93</v>
      </c>
      <c r="L50" s="31">
        <v>521.42857142857099</v>
      </c>
      <c r="M50" s="31">
        <v>1</v>
      </c>
      <c r="N50" s="31">
        <v>41</v>
      </c>
      <c r="O50" s="31">
        <v>6.8075046600669902</v>
      </c>
      <c r="P50" s="31">
        <v>7.6467860565136006E-2</v>
      </c>
      <c r="Q50" s="31">
        <v>1</v>
      </c>
      <c r="R50" s="31">
        <v>0.119181504363039</v>
      </c>
      <c r="S50" s="31">
        <v>7.6467860565135997</v>
      </c>
    </row>
    <row r="51" spans="10:19" x14ac:dyDescent="0.3">
      <c r="J51" s="30" t="s">
        <v>70</v>
      </c>
      <c r="K51" s="30" t="s">
        <v>93</v>
      </c>
      <c r="L51" s="31">
        <v>521.42857142857099</v>
      </c>
      <c r="M51" s="31">
        <v>1</v>
      </c>
      <c r="N51" s="31">
        <v>41</v>
      </c>
      <c r="O51" s="31">
        <v>10.1336335513151</v>
      </c>
      <c r="P51" s="31">
        <v>0.11382985632984099</v>
      </c>
      <c r="Q51" s="31">
        <v>1</v>
      </c>
      <c r="R51" s="31">
        <v>0.68081849563696095</v>
      </c>
      <c r="S51" s="31">
        <v>11.3829856329841</v>
      </c>
    </row>
    <row r="52" spans="10:19" x14ac:dyDescent="0.3">
      <c r="J52" s="30" t="s">
        <v>67</v>
      </c>
      <c r="K52" s="30" t="s">
        <v>94</v>
      </c>
      <c r="L52" s="31">
        <v>521.42857142857099</v>
      </c>
      <c r="M52" s="31">
        <v>999999</v>
      </c>
      <c r="N52" s="31">
        <v>74.933333333333294</v>
      </c>
      <c r="O52" s="31">
        <v>0.17804594404183299</v>
      </c>
      <c r="P52" s="31">
        <v>3.57077625570776E-3</v>
      </c>
      <c r="Q52" s="31">
        <v>1</v>
      </c>
      <c r="R52" s="31">
        <v>0</v>
      </c>
      <c r="S52" s="31">
        <v>3.57077982648759E-7</v>
      </c>
    </row>
    <row r="53" spans="10:19" x14ac:dyDescent="0.3">
      <c r="J53" s="30" t="s">
        <v>69</v>
      </c>
      <c r="K53" s="30" t="s">
        <v>94</v>
      </c>
      <c r="L53" s="31">
        <v>521.42857142857099</v>
      </c>
      <c r="M53" s="31">
        <v>999999</v>
      </c>
      <c r="N53" s="31">
        <v>73.506542812206504</v>
      </c>
      <c r="O53" s="31">
        <v>0</v>
      </c>
      <c r="P53" s="31">
        <v>0</v>
      </c>
      <c r="Q53" s="31">
        <v>1</v>
      </c>
      <c r="R53" s="31">
        <v>0</v>
      </c>
      <c r="S53" s="31">
        <v>0</v>
      </c>
    </row>
    <row r="54" spans="10:19" x14ac:dyDescent="0.3">
      <c r="J54" s="30" t="s">
        <v>70</v>
      </c>
      <c r="K54" s="30" t="s">
        <v>94</v>
      </c>
      <c r="L54" s="31">
        <v>521.42857142857099</v>
      </c>
      <c r="M54" s="31">
        <v>999999</v>
      </c>
      <c r="N54" s="31">
        <v>76.360123854460198</v>
      </c>
      <c r="O54" s="31">
        <v>0.39890042878043103</v>
      </c>
      <c r="P54" s="31">
        <v>7.9821370036124405E-3</v>
      </c>
      <c r="Q54" s="31">
        <v>1</v>
      </c>
      <c r="R54" s="31">
        <v>0</v>
      </c>
      <c r="S54" s="31">
        <v>7.9821449857574302E-7</v>
      </c>
    </row>
    <row r="55" spans="10:19" x14ac:dyDescent="0.3">
      <c r="J55" s="30" t="s">
        <v>67</v>
      </c>
      <c r="K55" s="30" t="s">
        <v>95</v>
      </c>
      <c r="L55" s="31">
        <v>521.42857142857099</v>
      </c>
      <c r="M55" s="31">
        <v>1</v>
      </c>
      <c r="N55" s="31">
        <v>74.933333333333294</v>
      </c>
      <c r="O55" s="31">
        <v>11.188189148026099</v>
      </c>
      <c r="P55" s="31">
        <v>0.22864292237442899</v>
      </c>
      <c r="Q55" s="31">
        <v>1</v>
      </c>
      <c r="R55" s="31">
        <v>0.6</v>
      </c>
      <c r="S55" s="31">
        <v>22.8642922374429</v>
      </c>
    </row>
    <row r="56" spans="10:19" x14ac:dyDescent="0.3">
      <c r="J56" s="30" t="s">
        <v>69</v>
      </c>
      <c r="K56" s="30" t="s">
        <v>95</v>
      </c>
      <c r="L56" s="31">
        <v>521.42857142857099</v>
      </c>
      <c r="M56" s="31">
        <v>1</v>
      </c>
      <c r="N56" s="31">
        <v>73.506542812206504</v>
      </c>
      <c r="O56" s="31">
        <v>9.1691504985930798</v>
      </c>
      <c r="P56" s="31">
        <v>0.18949039824714201</v>
      </c>
      <c r="Q56" s="31">
        <v>1</v>
      </c>
      <c r="R56" s="31">
        <v>0.31918150436303899</v>
      </c>
      <c r="S56" s="31">
        <v>18.949039824714198</v>
      </c>
    </row>
    <row r="57" spans="10:19" x14ac:dyDescent="0.3">
      <c r="J57" s="30" t="s">
        <v>70</v>
      </c>
      <c r="K57" s="30" t="s">
        <v>95</v>
      </c>
      <c r="L57" s="31">
        <v>521.42857142857099</v>
      </c>
      <c r="M57" s="31">
        <v>1</v>
      </c>
      <c r="N57" s="31">
        <v>76.360123854460198</v>
      </c>
      <c r="O57" s="31">
        <v>13.207227797459099</v>
      </c>
      <c r="P57" s="31">
        <v>0.26779544650171599</v>
      </c>
      <c r="Q57" s="31">
        <v>1</v>
      </c>
      <c r="R57" s="31">
        <v>0.88081849563696102</v>
      </c>
      <c r="S57" s="31">
        <v>26.779544650171601</v>
      </c>
    </row>
    <row r="58" spans="10:19" x14ac:dyDescent="0.3">
      <c r="J58" s="30" t="s">
        <v>67</v>
      </c>
      <c r="K58" s="30" t="s">
        <v>96</v>
      </c>
      <c r="L58" s="31">
        <v>521.42857142857099</v>
      </c>
      <c r="M58" s="31">
        <v>999999</v>
      </c>
      <c r="N58" s="31">
        <v>77.6666666666667</v>
      </c>
      <c r="O58" s="31">
        <v>0.60159118413178203</v>
      </c>
      <c r="P58" s="31">
        <v>1.28986301369863E-2</v>
      </c>
      <c r="Q58" s="31">
        <v>1.06666666666667</v>
      </c>
      <c r="R58" s="31">
        <v>0</v>
      </c>
      <c r="S58" s="31">
        <v>1.28986430356293E-6</v>
      </c>
    </row>
    <row r="59" spans="10:19" x14ac:dyDescent="0.3">
      <c r="J59" s="30" t="s">
        <v>69</v>
      </c>
      <c r="K59" s="30" t="s">
        <v>96</v>
      </c>
      <c r="L59" s="31">
        <v>521.42857142857099</v>
      </c>
      <c r="M59" s="31">
        <v>999999</v>
      </c>
      <c r="N59" s="31">
        <v>76.470361808472205</v>
      </c>
      <c r="O59" s="31">
        <v>3.7538269986487703E-2</v>
      </c>
      <c r="P59" s="31">
        <v>6.1222859818727904E-4</v>
      </c>
      <c r="Q59" s="31">
        <v>0.92368088746666699</v>
      </c>
      <c r="R59" s="31">
        <v>0</v>
      </c>
      <c r="S59" s="31">
        <v>6.1222921041649003E-8</v>
      </c>
    </row>
    <row r="60" spans="10:19" x14ac:dyDescent="0.3">
      <c r="J60" s="30" t="s">
        <v>70</v>
      </c>
      <c r="K60" s="30" t="s">
        <v>96</v>
      </c>
      <c r="L60" s="31">
        <v>521.42857142857099</v>
      </c>
      <c r="M60" s="31">
        <v>999999</v>
      </c>
      <c r="N60" s="31">
        <v>78.862971524861194</v>
      </c>
      <c r="O60" s="31">
        <v>1.1656440982770799</v>
      </c>
      <c r="P60" s="31">
        <v>2.5185031675785299E-2</v>
      </c>
      <c r="Q60" s="31">
        <v>1.20965244586667</v>
      </c>
      <c r="R60" s="31">
        <v>0</v>
      </c>
      <c r="S60" s="31">
        <v>2.5185056860842198E-6</v>
      </c>
    </row>
    <row r="61" spans="10:19" x14ac:dyDescent="0.3">
      <c r="J61" s="30" t="s">
        <v>67</v>
      </c>
      <c r="K61" s="30" t="s">
        <v>97</v>
      </c>
      <c r="L61" s="31">
        <v>521.42857142857099</v>
      </c>
      <c r="M61" s="31">
        <v>1</v>
      </c>
      <c r="N61" s="31">
        <v>77.6666666666667</v>
      </c>
      <c r="O61" s="31">
        <v>17.269556472828899</v>
      </c>
      <c r="P61" s="31">
        <v>0.367923287671233</v>
      </c>
      <c r="Q61" s="31">
        <v>1</v>
      </c>
      <c r="R61" s="31">
        <v>6.6666666666666693E-2</v>
      </c>
      <c r="S61" s="31">
        <v>36.792328767123301</v>
      </c>
    </row>
    <row r="62" spans="10:19" x14ac:dyDescent="0.3">
      <c r="J62" s="30" t="s">
        <v>69</v>
      </c>
      <c r="K62" s="30" t="s">
        <v>97</v>
      </c>
      <c r="L62" s="31">
        <v>521.42857142857099</v>
      </c>
      <c r="M62" s="31">
        <v>1</v>
      </c>
      <c r="N62" s="31">
        <v>76.470361808472205</v>
      </c>
      <c r="O62" s="31">
        <v>15.398311580977101</v>
      </c>
      <c r="P62" s="31">
        <v>0.32600600458554202</v>
      </c>
      <c r="Q62" s="31">
        <v>1</v>
      </c>
      <c r="R62" s="31">
        <v>0</v>
      </c>
      <c r="S62" s="31">
        <v>32.600600458554197</v>
      </c>
    </row>
    <row r="63" spans="10:19" x14ac:dyDescent="0.3">
      <c r="J63" s="30" t="s">
        <v>70</v>
      </c>
      <c r="K63" s="30" t="s">
        <v>97</v>
      </c>
      <c r="L63" s="31">
        <v>521.42857142857099</v>
      </c>
      <c r="M63" s="31">
        <v>1</v>
      </c>
      <c r="N63" s="31">
        <v>78.862971524861194</v>
      </c>
      <c r="O63" s="31">
        <v>19.140801364680701</v>
      </c>
      <c r="P63" s="31">
        <v>0.40984057075692298</v>
      </c>
      <c r="Q63" s="31">
        <v>1</v>
      </c>
      <c r="R63" s="31">
        <v>0.20965244586666701</v>
      </c>
      <c r="S63" s="31">
        <v>40.984057075692299</v>
      </c>
    </row>
    <row r="64" spans="10:19" x14ac:dyDescent="0.3">
      <c r="J64" s="30" t="s">
        <v>67</v>
      </c>
      <c r="K64" s="30" t="s">
        <v>98</v>
      </c>
      <c r="L64" s="31">
        <v>521.42857142857099</v>
      </c>
      <c r="M64" s="31">
        <v>999999</v>
      </c>
      <c r="N64" s="31">
        <v>43.266666666666701</v>
      </c>
      <c r="O64" s="31">
        <v>0.615082646702379</v>
      </c>
      <c r="P64" s="31">
        <v>7.7735159817351601E-3</v>
      </c>
      <c r="Q64" s="31">
        <v>1</v>
      </c>
      <c r="R64" s="31">
        <v>0</v>
      </c>
      <c r="S64" s="31">
        <v>7.7735237552589205E-7</v>
      </c>
    </row>
    <row r="65" spans="10:19" x14ac:dyDescent="0.3">
      <c r="J65" s="30" t="s">
        <v>69</v>
      </c>
      <c r="K65" s="30" t="s">
        <v>98</v>
      </c>
      <c r="L65" s="31">
        <v>521.42857142857099</v>
      </c>
      <c r="M65" s="31">
        <v>999999</v>
      </c>
      <c r="N65" s="31">
        <v>42.319747266913403</v>
      </c>
      <c r="O65" s="31">
        <v>0</v>
      </c>
      <c r="P65" s="31">
        <v>0</v>
      </c>
      <c r="Q65" s="31">
        <v>1</v>
      </c>
      <c r="R65" s="31">
        <v>0</v>
      </c>
      <c r="S65" s="31">
        <v>0</v>
      </c>
    </row>
    <row r="66" spans="10:19" x14ac:dyDescent="0.3">
      <c r="J66" s="30" t="s">
        <v>70</v>
      </c>
      <c r="K66" s="30" t="s">
        <v>98</v>
      </c>
      <c r="L66" s="31">
        <v>521.42857142857099</v>
      </c>
      <c r="M66" s="31">
        <v>999999</v>
      </c>
      <c r="N66" s="31">
        <v>44.2135860664199</v>
      </c>
      <c r="O66" s="31">
        <v>1.41862886097861</v>
      </c>
      <c r="P66" s="31">
        <v>1.8043513579059402E-2</v>
      </c>
      <c r="Q66" s="31">
        <v>1</v>
      </c>
      <c r="R66" s="31">
        <v>0</v>
      </c>
      <c r="S66" s="31">
        <v>1.8043531622590999E-6</v>
      </c>
    </row>
    <row r="67" spans="10:19" x14ac:dyDescent="0.3">
      <c r="J67" s="30" t="s">
        <v>67</v>
      </c>
      <c r="K67" s="30" t="s">
        <v>99</v>
      </c>
      <c r="L67" s="31">
        <v>521.42857142857099</v>
      </c>
      <c r="M67" s="31">
        <v>1</v>
      </c>
      <c r="N67" s="31">
        <v>43.533333333333303</v>
      </c>
      <c r="O67" s="31">
        <v>36.9704843194734</v>
      </c>
      <c r="P67" s="31">
        <v>0.44167123287671201</v>
      </c>
      <c r="Q67" s="31">
        <v>1</v>
      </c>
      <c r="R67" s="31">
        <v>0.46666666666666701</v>
      </c>
      <c r="S67" s="31">
        <v>44.167123287671203</v>
      </c>
    </row>
    <row r="68" spans="10:19" x14ac:dyDescent="0.3">
      <c r="J68" s="30" t="s">
        <v>69</v>
      </c>
      <c r="K68" s="30" t="s">
        <v>99</v>
      </c>
      <c r="L68" s="31">
        <v>521.42857142857099</v>
      </c>
      <c r="M68" s="31">
        <v>1</v>
      </c>
      <c r="N68" s="31">
        <v>42.489579118359501</v>
      </c>
      <c r="O68" s="31">
        <v>35.347406767429</v>
      </c>
      <c r="P68" s="31">
        <v>0.41475719609884198</v>
      </c>
      <c r="Q68" s="31">
        <v>1</v>
      </c>
      <c r="R68" s="31">
        <v>0.18069510826666699</v>
      </c>
      <c r="S68" s="31">
        <v>41.475719609884102</v>
      </c>
    </row>
    <row r="69" spans="10:19" x14ac:dyDescent="0.3">
      <c r="J69" s="30" t="s">
        <v>70</v>
      </c>
      <c r="K69" s="30" t="s">
        <v>99</v>
      </c>
      <c r="L69" s="31">
        <v>521.42857142857099</v>
      </c>
      <c r="M69" s="31">
        <v>1</v>
      </c>
      <c r="N69" s="31">
        <v>44.577087548307198</v>
      </c>
      <c r="O69" s="31">
        <v>38.593561871517799</v>
      </c>
      <c r="P69" s="31">
        <v>0.46858526965458303</v>
      </c>
      <c r="Q69" s="31">
        <v>1</v>
      </c>
      <c r="R69" s="31">
        <v>0.752638225066667</v>
      </c>
      <c r="S69" s="31">
        <v>46.858526965458303</v>
      </c>
    </row>
    <row r="70" spans="10:19" x14ac:dyDescent="0.3">
      <c r="J70" s="30" t="s">
        <v>67</v>
      </c>
      <c r="K70" s="30" t="s">
        <v>100</v>
      </c>
      <c r="L70" s="31">
        <v>521.42857142857099</v>
      </c>
      <c r="M70" s="31">
        <v>999999</v>
      </c>
      <c r="N70" s="31">
        <v>43.066666666666698</v>
      </c>
      <c r="O70" s="31">
        <v>0.139056576068602</v>
      </c>
      <c r="P70" s="31">
        <v>1.7388127853881299E-3</v>
      </c>
      <c r="Q70" s="31">
        <v>1</v>
      </c>
      <c r="R70" s="31">
        <v>0</v>
      </c>
      <c r="S70" s="31">
        <v>1.73881452420265E-7</v>
      </c>
    </row>
    <row r="71" spans="10:19" x14ac:dyDescent="0.3">
      <c r="J71" s="30" t="s">
        <v>69</v>
      </c>
      <c r="K71" s="30" t="s">
        <v>100</v>
      </c>
      <c r="L71" s="31">
        <v>521.42857142857099</v>
      </c>
      <c r="M71" s="31">
        <v>999999</v>
      </c>
      <c r="N71" s="31">
        <v>42.074559066007097</v>
      </c>
      <c r="O71" s="31">
        <v>0</v>
      </c>
      <c r="P71" s="31">
        <v>0</v>
      </c>
      <c r="Q71" s="31">
        <v>1</v>
      </c>
      <c r="R71" s="31">
        <v>0</v>
      </c>
      <c r="S71" s="31">
        <v>0</v>
      </c>
    </row>
    <row r="72" spans="10:19" x14ac:dyDescent="0.3">
      <c r="J72" s="30" t="s">
        <v>70</v>
      </c>
      <c r="K72" s="30" t="s">
        <v>100</v>
      </c>
      <c r="L72" s="31">
        <v>521.42857142857099</v>
      </c>
      <c r="M72" s="31">
        <v>999999</v>
      </c>
      <c r="N72" s="31">
        <v>44.0587742673262</v>
      </c>
      <c r="O72" s="31">
        <v>0.310610447800999</v>
      </c>
      <c r="P72" s="31">
        <v>3.9155639730197797E-3</v>
      </c>
      <c r="Q72" s="31">
        <v>1</v>
      </c>
      <c r="R72" s="31">
        <v>0</v>
      </c>
      <c r="S72" s="31">
        <v>3.9155678885876598E-7</v>
      </c>
    </row>
    <row r="73" spans="10:19" x14ac:dyDescent="0.3">
      <c r="J73" s="30" t="s">
        <v>67</v>
      </c>
      <c r="K73" s="30" t="s">
        <v>101</v>
      </c>
      <c r="L73" s="31">
        <v>521.42857142857099</v>
      </c>
      <c r="M73" s="31">
        <v>1</v>
      </c>
      <c r="N73" s="31">
        <v>43.266666666666701</v>
      </c>
      <c r="O73" s="31">
        <v>12.582519399025401</v>
      </c>
      <c r="P73" s="31">
        <v>0.15034520547945199</v>
      </c>
      <c r="Q73" s="31">
        <v>1</v>
      </c>
      <c r="R73" s="31">
        <v>0.2</v>
      </c>
      <c r="S73" s="31">
        <v>15.034520547945201</v>
      </c>
    </row>
    <row r="74" spans="10:19" x14ac:dyDescent="0.3">
      <c r="J74" s="30" t="s">
        <v>69</v>
      </c>
      <c r="K74" s="30" t="s">
        <v>101</v>
      </c>
      <c r="L74" s="31">
        <v>521.42857142857099</v>
      </c>
      <c r="M74" s="31">
        <v>1</v>
      </c>
      <c r="N74" s="31">
        <v>42.274559066007001</v>
      </c>
      <c r="O74" s="31">
        <v>10.694313902363699</v>
      </c>
      <c r="P74" s="31">
        <v>0.124173929413229</v>
      </c>
      <c r="Q74" s="31">
        <v>1</v>
      </c>
      <c r="R74" s="31">
        <v>0</v>
      </c>
      <c r="S74" s="31">
        <v>12.417392941322801</v>
      </c>
    </row>
    <row r="75" spans="10:19" x14ac:dyDescent="0.3">
      <c r="J75" s="30" t="s">
        <v>70</v>
      </c>
      <c r="K75" s="30" t="s">
        <v>101</v>
      </c>
      <c r="L75" s="31">
        <v>521.42857142857099</v>
      </c>
      <c r="M75" s="31">
        <v>1</v>
      </c>
      <c r="N75" s="31">
        <v>44.258774267326302</v>
      </c>
      <c r="O75" s="31">
        <v>14.4707248956871</v>
      </c>
      <c r="P75" s="31">
        <v>0.17651648154567601</v>
      </c>
      <c r="Q75" s="31">
        <v>1</v>
      </c>
      <c r="R75" s="31">
        <v>0.42928734154884601</v>
      </c>
      <c r="S75" s="31">
        <v>17.651648154567599</v>
      </c>
    </row>
    <row r="76" spans="10:19" x14ac:dyDescent="0.3">
      <c r="J76" s="30" t="s">
        <v>67</v>
      </c>
      <c r="K76" s="30" t="s">
        <v>102</v>
      </c>
      <c r="L76" s="31">
        <v>521.42857142857099</v>
      </c>
      <c r="M76" s="31">
        <v>999999</v>
      </c>
      <c r="N76" s="31">
        <v>39.733333333333299</v>
      </c>
      <c r="O76" s="31">
        <v>1.51754385964912E-2</v>
      </c>
      <c r="P76" s="31">
        <v>1.64383561643836E-4</v>
      </c>
      <c r="Q76" s="31">
        <v>1</v>
      </c>
      <c r="R76" s="31">
        <v>0</v>
      </c>
      <c r="S76" s="31">
        <v>1.64383726027562E-8</v>
      </c>
    </row>
    <row r="77" spans="10:19" x14ac:dyDescent="0.3">
      <c r="J77" s="30" t="s">
        <v>69</v>
      </c>
      <c r="K77" s="30" t="s">
        <v>102</v>
      </c>
      <c r="L77" s="31">
        <v>521.42857142857099</v>
      </c>
      <c r="M77" s="31">
        <v>999999</v>
      </c>
      <c r="N77" s="31">
        <v>39.343619790407601</v>
      </c>
      <c r="O77" s="31">
        <v>0</v>
      </c>
      <c r="P77" s="31">
        <v>0</v>
      </c>
      <c r="Q77" s="31">
        <v>1</v>
      </c>
      <c r="R77" s="31">
        <v>0</v>
      </c>
      <c r="S77" s="31">
        <v>0</v>
      </c>
    </row>
    <row r="78" spans="10:19" x14ac:dyDescent="0.3">
      <c r="J78" s="30" t="s">
        <v>70</v>
      </c>
      <c r="K78" s="30" t="s">
        <v>102</v>
      </c>
      <c r="L78" s="31">
        <v>521.42857142857099</v>
      </c>
      <c r="M78" s="31">
        <v>999999</v>
      </c>
      <c r="N78" s="31">
        <v>40.123046876259103</v>
      </c>
      <c r="O78" s="31">
        <v>3.4721357427860498E-2</v>
      </c>
      <c r="P78" s="31">
        <v>3.77411289224359E-4</v>
      </c>
      <c r="Q78" s="31">
        <v>1</v>
      </c>
      <c r="R78" s="31">
        <v>0</v>
      </c>
      <c r="S78" s="31">
        <v>3.7741166663602603E-8</v>
      </c>
    </row>
    <row r="79" spans="10:19" x14ac:dyDescent="0.3">
      <c r="J79" s="30" t="s">
        <v>67</v>
      </c>
      <c r="K79" s="30" t="s">
        <v>103</v>
      </c>
      <c r="L79" s="31">
        <v>521.42857142857099</v>
      </c>
      <c r="M79" s="31">
        <v>1</v>
      </c>
      <c r="N79" s="31">
        <v>39.733333333333299</v>
      </c>
      <c r="O79" s="31">
        <v>8.9982073993614407</v>
      </c>
      <c r="P79" s="31">
        <v>9.7844748858447503E-2</v>
      </c>
      <c r="Q79" s="31">
        <v>1</v>
      </c>
      <c r="R79" s="31">
        <v>0.2</v>
      </c>
      <c r="S79" s="31">
        <v>9.7844748858447499</v>
      </c>
    </row>
    <row r="80" spans="10:19" x14ac:dyDescent="0.3">
      <c r="J80" s="30" t="s">
        <v>69</v>
      </c>
      <c r="K80" s="30" t="s">
        <v>103</v>
      </c>
      <c r="L80" s="31">
        <v>521.42857142857099</v>
      </c>
      <c r="M80" s="31">
        <v>1</v>
      </c>
      <c r="N80" s="31">
        <v>39.343619790407601</v>
      </c>
      <c r="O80" s="31">
        <v>6.7041612576158496</v>
      </c>
      <c r="P80" s="31">
        <v>7.2886265388345306E-2</v>
      </c>
      <c r="Q80" s="31">
        <v>1</v>
      </c>
      <c r="R80" s="31">
        <v>0</v>
      </c>
      <c r="S80" s="31">
        <v>7.2886265388345199</v>
      </c>
    </row>
    <row r="81" spans="10:19" x14ac:dyDescent="0.3">
      <c r="J81" s="30" t="s">
        <v>70</v>
      </c>
      <c r="K81" s="30" t="s">
        <v>103</v>
      </c>
      <c r="L81" s="31">
        <v>521.42857142857099</v>
      </c>
      <c r="M81" s="31">
        <v>1</v>
      </c>
      <c r="N81" s="31">
        <v>40.123046876259103</v>
      </c>
      <c r="O81" s="31">
        <v>11.292253541107</v>
      </c>
      <c r="P81" s="31">
        <v>0.12280323232855</v>
      </c>
      <c r="Q81" s="31">
        <v>1</v>
      </c>
      <c r="R81" s="31">
        <v>0.42928734154884601</v>
      </c>
      <c r="S81" s="31">
        <v>12.280323232855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42DA-1266-43A3-8319-906F7C2CA260}">
  <dimension ref="A1:Y81"/>
  <sheetViews>
    <sheetView topLeftCell="J1" workbookViewId="0">
      <selection activeCell="S16" sqref="S16"/>
    </sheetView>
  </sheetViews>
  <sheetFormatPr defaultRowHeight="14.4" x14ac:dyDescent="0.3"/>
  <sheetData>
    <row r="1" spans="1:25" ht="21" x14ac:dyDescent="0.4">
      <c r="A1" s="33" t="s">
        <v>58</v>
      </c>
      <c r="B1" s="34"/>
      <c r="C1" s="34"/>
      <c r="D1" s="34"/>
      <c r="E1" s="34"/>
      <c r="F1" s="34"/>
      <c r="G1" s="34"/>
      <c r="H1" s="34"/>
      <c r="I1" s="35"/>
      <c r="J1" s="33" t="s">
        <v>71</v>
      </c>
      <c r="K1" s="34"/>
      <c r="L1" s="34"/>
      <c r="M1" s="34"/>
      <c r="N1" s="34"/>
      <c r="O1" s="34"/>
      <c r="P1" s="34"/>
      <c r="Q1" s="35"/>
      <c r="R1" s="33" t="s">
        <v>104</v>
      </c>
      <c r="S1" s="29"/>
      <c r="T1" s="29"/>
      <c r="U1" s="29"/>
      <c r="V1" s="29"/>
      <c r="W1" s="29"/>
      <c r="X1" s="29"/>
      <c r="Y1" s="29"/>
    </row>
    <row r="2" spans="1:25" x14ac:dyDescent="0.3">
      <c r="A2" s="29"/>
      <c r="B2" s="29"/>
      <c r="C2" s="29"/>
      <c r="D2" s="29"/>
      <c r="E2" s="29"/>
      <c r="F2" s="29"/>
      <c r="G2" s="29"/>
      <c r="H2" s="29"/>
      <c r="J2" s="29"/>
      <c r="K2" s="29"/>
      <c r="L2" s="29"/>
      <c r="M2" s="29"/>
      <c r="N2" s="29"/>
      <c r="O2" s="29"/>
      <c r="P2" s="29"/>
      <c r="R2" s="29"/>
      <c r="S2" s="29"/>
      <c r="T2" s="29"/>
      <c r="U2" s="29"/>
      <c r="V2" s="29"/>
      <c r="W2" s="29"/>
      <c r="X2" s="29"/>
      <c r="Y2" s="29"/>
    </row>
    <row r="3" spans="1:25" x14ac:dyDescent="0.3">
      <c r="A3" s="29" t="s">
        <v>59</v>
      </c>
      <c r="B3" s="29" t="s">
        <v>60</v>
      </c>
      <c r="C3" s="29" t="s">
        <v>61</v>
      </c>
      <c r="D3" s="29" t="s">
        <v>62</v>
      </c>
      <c r="E3" s="29" t="s">
        <v>63</v>
      </c>
      <c r="F3" s="29" t="s">
        <v>64</v>
      </c>
      <c r="G3" s="29" t="s">
        <v>65</v>
      </c>
      <c r="H3" s="29" t="s">
        <v>66</v>
      </c>
      <c r="J3" s="29" t="s">
        <v>59</v>
      </c>
      <c r="K3" s="29" t="s">
        <v>60</v>
      </c>
      <c r="L3" s="29" t="s">
        <v>62</v>
      </c>
      <c r="M3" s="29" t="s">
        <v>72</v>
      </c>
      <c r="N3" s="29" t="s">
        <v>73</v>
      </c>
      <c r="O3" s="29" t="s">
        <v>74</v>
      </c>
      <c r="P3" s="29" t="s">
        <v>66</v>
      </c>
      <c r="R3" s="29" t="s">
        <v>59</v>
      </c>
      <c r="S3" s="29" t="s">
        <v>60</v>
      </c>
      <c r="T3" s="29" t="s">
        <v>105</v>
      </c>
      <c r="U3" s="29" t="s">
        <v>106</v>
      </c>
      <c r="V3" s="29" t="s">
        <v>111</v>
      </c>
      <c r="W3" s="29" t="s">
        <v>112</v>
      </c>
      <c r="X3" s="29" t="s">
        <v>113</v>
      </c>
      <c r="Y3" s="29" t="s">
        <v>114</v>
      </c>
    </row>
    <row r="4" spans="1:25" x14ac:dyDescent="0.3">
      <c r="A4" s="30" t="s">
        <v>67</v>
      </c>
      <c r="B4" s="30" t="s">
        <v>68</v>
      </c>
      <c r="C4" s="31">
        <v>1</v>
      </c>
      <c r="D4" s="31">
        <v>521.42857142857099</v>
      </c>
      <c r="E4" s="31">
        <v>3645.4333333333302</v>
      </c>
      <c r="F4" s="31">
        <v>37.733333333333299</v>
      </c>
      <c r="G4" s="31">
        <v>96.749807806720597</v>
      </c>
      <c r="H4" s="31">
        <v>99.874885844748803</v>
      </c>
      <c r="J4" s="30" t="s">
        <v>67</v>
      </c>
      <c r="K4" s="30" t="s">
        <v>78</v>
      </c>
      <c r="L4" s="31">
        <v>521.42857142857099</v>
      </c>
      <c r="M4" s="31">
        <v>999999</v>
      </c>
      <c r="N4" s="31">
        <v>41</v>
      </c>
      <c r="O4" s="31">
        <v>109.69512195122</v>
      </c>
      <c r="P4" s="31">
        <v>1.2321930130149299E-4</v>
      </c>
      <c r="R4" s="30" t="s">
        <v>67</v>
      </c>
      <c r="S4" s="30" t="s">
        <v>107</v>
      </c>
      <c r="T4" s="31">
        <v>36.733333333333299</v>
      </c>
      <c r="U4" s="31">
        <v>98.283882865224996</v>
      </c>
      <c r="V4" s="31">
        <v>6.6666666666666693E-2</v>
      </c>
      <c r="W4" s="31">
        <v>36.799999999999997</v>
      </c>
      <c r="X4" s="31">
        <v>36.799999999999997</v>
      </c>
      <c r="Y4" s="31">
        <v>18.475073972602701</v>
      </c>
    </row>
    <row r="5" spans="1:25" x14ac:dyDescent="0.3">
      <c r="A5" s="30" t="s">
        <v>69</v>
      </c>
      <c r="B5" s="30" t="s">
        <v>68</v>
      </c>
      <c r="C5" s="31">
        <v>1</v>
      </c>
      <c r="D5" s="31">
        <v>521.42857142857099</v>
      </c>
      <c r="E5" s="31">
        <v>3640.90504539624</v>
      </c>
      <c r="F5" s="31">
        <v>36.910166585046497</v>
      </c>
      <c r="G5" s="31">
        <v>94.647001337677196</v>
      </c>
      <c r="H5" s="31">
        <v>99.750823161537994</v>
      </c>
      <c r="J5" s="30" t="s">
        <v>69</v>
      </c>
      <c r="K5" s="30" t="s">
        <v>78</v>
      </c>
      <c r="L5" s="31">
        <v>521.42857142857099</v>
      </c>
      <c r="M5" s="31">
        <v>999999</v>
      </c>
      <c r="N5" s="31">
        <v>41</v>
      </c>
      <c r="O5" s="31">
        <v>76.088182960633702</v>
      </c>
      <c r="P5" s="31">
        <v>8.5469003315194505E-5</v>
      </c>
      <c r="R5" s="30" t="s">
        <v>69</v>
      </c>
      <c r="S5" s="30" t="s">
        <v>107</v>
      </c>
      <c r="T5" s="31">
        <v>35.910166585046497</v>
      </c>
      <c r="U5" s="31">
        <v>96.370220743646996</v>
      </c>
      <c r="V5" s="31">
        <v>-7.6319112533333303E-2</v>
      </c>
      <c r="W5" s="31">
        <v>35.957544513089097</v>
      </c>
      <c r="X5" s="31">
        <v>35.957544513089097</v>
      </c>
      <c r="Y5" s="31">
        <v>18.035733533532898</v>
      </c>
    </row>
    <row r="6" spans="1:25" x14ac:dyDescent="0.3">
      <c r="A6" s="30" t="s">
        <v>70</v>
      </c>
      <c r="B6" s="30" t="s">
        <v>68</v>
      </c>
      <c r="C6" s="31">
        <v>1</v>
      </c>
      <c r="D6" s="31">
        <v>521.42857142857099</v>
      </c>
      <c r="E6" s="31">
        <v>3649.96162127042</v>
      </c>
      <c r="F6" s="31">
        <v>38.5565000816202</v>
      </c>
      <c r="G6" s="31">
        <v>98.852614275763997</v>
      </c>
      <c r="H6" s="31">
        <v>99.998948527959698</v>
      </c>
      <c r="J6" s="30" t="s">
        <v>70</v>
      </c>
      <c r="K6" s="30" t="s">
        <v>78</v>
      </c>
      <c r="L6" s="31">
        <v>521.42857142857099</v>
      </c>
      <c r="M6" s="31">
        <v>999999</v>
      </c>
      <c r="N6" s="31">
        <v>41</v>
      </c>
      <c r="O6" s="31">
        <v>143.302060941805</v>
      </c>
      <c r="P6" s="31">
        <v>1.6096959928779201E-4</v>
      </c>
      <c r="R6" s="30" t="s">
        <v>70</v>
      </c>
      <c r="S6" s="30" t="s">
        <v>107</v>
      </c>
      <c r="T6" s="31">
        <v>37.5565000816202</v>
      </c>
      <c r="U6" s="31">
        <v>100.197544986803</v>
      </c>
      <c r="V6" s="31">
        <v>0.20965244586666701</v>
      </c>
      <c r="W6" s="31">
        <v>37.642455486910897</v>
      </c>
      <c r="X6" s="31">
        <v>37.642455486910897</v>
      </c>
      <c r="Y6" s="31">
        <v>18.914414411672599</v>
      </c>
    </row>
    <row r="7" spans="1:25" x14ac:dyDescent="0.3">
      <c r="A7" s="30" t="s">
        <v>67</v>
      </c>
      <c r="B7" s="30" t="s">
        <v>5</v>
      </c>
      <c r="C7" s="31">
        <v>1</v>
      </c>
      <c r="D7" s="31">
        <v>521.42857142857099</v>
      </c>
      <c r="E7" s="31">
        <v>110.446666666667</v>
      </c>
      <c r="F7" s="31">
        <v>41</v>
      </c>
      <c r="G7" s="31">
        <v>2.6938211382113799</v>
      </c>
      <c r="H7" s="31">
        <v>3.0259360730593601</v>
      </c>
      <c r="J7" s="30" t="s">
        <v>67</v>
      </c>
      <c r="K7" s="30" t="s">
        <v>79</v>
      </c>
      <c r="L7" s="31">
        <v>521.42857142857099</v>
      </c>
      <c r="M7" s="31">
        <v>1</v>
      </c>
      <c r="N7" s="31">
        <v>37.733333333333299</v>
      </c>
      <c r="O7" s="31">
        <v>84.236614108084595</v>
      </c>
      <c r="P7" s="31">
        <v>86.590319634703206</v>
      </c>
      <c r="R7" s="30" t="s">
        <v>67</v>
      </c>
      <c r="S7" s="30" t="s">
        <v>108</v>
      </c>
      <c r="T7" s="31">
        <v>31.4</v>
      </c>
      <c r="U7" s="31">
        <v>94.390236246138699</v>
      </c>
      <c r="V7" s="31">
        <v>0.86666666666666703</v>
      </c>
      <c r="W7" s="31">
        <v>32.266666666666701</v>
      </c>
      <c r="X7" s="31">
        <v>32.266666666666701</v>
      </c>
      <c r="Y7" s="31">
        <v>17.7712894977169</v>
      </c>
    </row>
    <row r="8" spans="1:25" x14ac:dyDescent="0.3">
      <c r="A8" s="30" t="s">
        <v>69</v>
      </c>
      <c r="B8" s="30" t="s">
        <v>5</v>
      </c>
      <c r="C8" s="31">
        <v>1</v>
      </c>
      <c r="D8" s="31">
        <v>521.42857142857099</v>
      </c>
      <c r="E8" s="31">
        <v>108.04709068122</v>
      </c>
      <c r="F8" s="31">
        <v>41</v>
      </c>
      <c r="G8" s="31">
        <v>2.6352948946639101</v>
      </c>
      <c r="H8" s="31">
        <v>2.9601942652389202</v>
      </c>
      <c r="J8" s="30" t="s">
        <v>69</v>
      </c>
      <c r="K8" s="30" t="s">
        <v>79</v>
      </c>
      <c r="L8" s="31">
        <v>521.42857142857099</v>
      </c>
      <c r="M8" s="31">
        <v>1</v>
      </c>
      <c r="N8" s="31">
        <v>36.910166585046497</v>
      </c>
      <c r="O8" s="31">
        <v>75.776139105180306</v>
      </c>
      <c r="P8" s="31">
        <v>78.862952304506905</v>
      </c>
      <c r="R8" s="30" t="s">
        <v>69</v>
      </c>
      <c r="S8" s="30" t="s">
        <v>108</v>
      </c>
      <c r="T8" s="31">
        <v>24.502934116170099</v>
      </c>
      <c r="U8" s="31">
        <v>89.158625576854504</v>
      </c>
      <c r="V8" s="31">
        <v>0.67180989520376999</v>
      </c>
      <c r="W8" s="31">
        <v>25.3801956858381</v>
      </c>
      <c r="X8" s="31">
        <v>25.3801956858381</v>
      </c>
      <c r="Y8" s="31">
        <v>15.055884775776899</v>
      </c>
    </row>
    <row r="9" spans="1:25" x14ac:dyDescent="0.3">
      <c r="A9" s="30" t="s">
        <v>70</v>
      </c>
      <c r="B9" s="30" t="s">
        <v>5</v>
      </c>
      <c r="C9" s="31">
        <v>1</v>
      </c>
      <c r="D9" s="31">
        <v>521.42857142857099</v>
      </c>
      <c r="E9" s="31">
        <v>112.84624265211301</v>
      </c>
      <c r="F9" s="31">
        <v>41</v>
      </c>
      <c r="G9" s="31">
        <v>2.75234738175886</v>
      </c>
      <c r="H9" s="31">
        <v>3.0916778808798102</v>
      </c>
      <c r="J9" s="30" t="s">
        <v>70</v>
      </c>
      <c r="K9" s="30" t="s">
        <v>79</v>
      </c>
      <c r="L9" s="31">
        <v>521.42857142857099</v>
      </c>
      <c r="M9" s="31">
        <v>1</v>
      </c>
      <c r="N9" s="31">
        <v>38.5565000816202</v>
      </c>
      <c r="O9" s="31">
        <v>92.697089110988799</v>
      </c>
      <c r="P9" s="31">
        <v>94.317686964899494</v>
      </c>
      <c r="R9" s="30" t="s">
        <v>70</v>
      </c>
      <c r="S9" s="30" t="s">
        <v>108</v>
      </c>
      <c r="T9" s="31">
        <v>38.297065883829902</v>
      </c>
      <c r="U9" s="31">
        <v>99.621846915422907</v>
      </c>
      <c r="V9" s="31">
        <v>1.06152343812956</v>
      </c>
      <c r="W9" s="31">
        <v>39.153137647495299</v>
      </c>
      <c r="X9" s="31">
        <v>39.153137647495299</v>
      </c>
      <c r="Y9" s="31">
        <v>20.486694219656901</v>
      </c>
    </row>
    <row r="10" spans="1:25" x14ac:dyDescent="0.3">
      <c r="A10" s="30" t="s">
        <v>67</v>
      </c>
      <c r="B10" s="30" t="s">
        <v>6</v>
      </c>
      <c r="C10" s="31">
        <v>1</v>
      </c>
      <c r="D10" s="31">
        <v>521.42857142857099</v>
      </c>
      <c r="E10" s="31">
        <v>1667.6</v>
      </c>
      <c r="F10" s="31">
        <v>124.933333333333</v>
      </c>
      <c r="G10" s="31">
        <v>28.802606072523101</v>
      </c>
      <c r="H10" s="31">
        <v>45.687671232876703</v>
      </c>
      <c r="J10" s="30" t="s">
        <v>67</v>
      </c>
      <c r="K10" s="30" t="s">
        <v>80</v>
      </c>
      <c r="L10" s="31">
        <v>521.42857142857099</v>
      </c>
      <c r="M10" s="31">
        <v>999999</v>
      </c>
      <c r="N10" s="31">
        <v>36.733333333333299</v>
      </c>
      <c r="O10" s="31">
        <v>0</v>
      </c>
      <c r="P10" s="31">
        <v>0</v>
      </c>
      <c r="R10" s="30" t="s">
        <v>67</v>
      </c>
      <c r="S10" s="30" t="s">
        <v>109</v>
      </c>
      <c r="T10" s="31">
        <v>36.733333333333299</v>
      </c>
      <c r="U10" s="31">
        <v>98.283882865224996</v>
      </c>
      <c r="V10" s="31">
        <v>4.6666666666666696</v>
      </c>
      <c r="W10" s="31">
        <v>144.69999999999999</v>
      </c>
      <c r="X10" s="31">
        <v>98.773333333333397</v>
      </c>
      <c r="Y10" s="31">
        <v>99.747658995433795</v>
      </c>
    </row>
    <row r="11" spans="1:25" x14ac:dyDescent="0.3">
      <c r="A11" s="30" t="s">
        <v>69</v>
      </c>
      <c r="B11" s="30" t="s">
        <v>6</v>
      </c>
      <c r="C11" s="31">
        <v>1</v>
      </c>
      <c r="D11" s="31">
        <v>521.42857142857099</v>
      </c>
      <c r="E11" s="31">
        <v>1234.7124939133</v>
      </c>
      <c r="F11" s="31">
        <v>99.677471724010303</v>
      </c>
      <c r="G11" s="31">
        <v>0</v>
      </c>
      <c r="H11" s="31">
        <v>33.827739559268501</v>
      </c>
      <c r="J11" s="30" t="s">
        <v>69</v>
      </c>
      <c r="K11" s="30" t="s">
        <v>80</v>
      </c>
      <c r="L11" s="31">
        <v>521.42857142857099</v>
      </c>
      <c r="M11" s="31">
        <v>999999</v>
      </c>
      <c r="N11" s="31">
        <v>35.910166585046497</v>
      </c>
      <c r="O11" s="31">
        <v>0</v>
      </c>
      <c r="P11" s="31">
        <v>0</v>
      </c>
      <c r="R11" s="30" t="s">
        <v>69</v>
      </c>
      <c r="S11" s="30" t="s">
        <v>109</v>
      </c>
      <c r="T11" s="31">
        <v>35.910166585046497</v>
      </c>
      <c r="U11" s="31">
        <v>96.370220743646996</v>
      </c>
      <c r="V11" s="31">
        <v>-5.3423378773333301</v>
      </c>
      <c r="W11" s="31">
        <v>139.11723382244</v>
      </c>
      <c r="X11" s="31">
        <v>86.6013916540509</v>
      </c>
      <c r="Y11" s="31">
        <v>97.720888071454098</v>
      </c>
    </row>
    <row r="12" spans="1:25" x14ac:dyDescent="0.3">
      <c r="A12" s="30" t="s">
        <v>70</v>
      </c>
      <c r="B12" s="30" t="s">
        <v>6</v>
      </c>
      <c r="C12" s="31">
        <v>1</v>
      </c>
      <c r="D12" s="31">
        <v>521.42857142857099</v>
      </c>
      <c r="E12" s="31">
        <v>2100.4875060866998</v>
      </c>
      <c r="F12" s="31">
        <v>150.189194942656</v>
      </c>
      <c r="G12" s="31">
        <v>59.9355345170231</v>
      </c>
      <c r="H12" s="31">
        <v>57.547602906484897</v>
      </c>
      <c r="J12" s="30" t="s">
        <v>70</v>
      </c>
      <c r="K12" s="30" t="s">
        <v>80</v>
      </c>
      <c r="L12" s="31">
        <v>521.42857142857099</v>
      </c>
      <c r="M12" s="31">
        <v>999999</v>
      </c>
      <c r="N12" s="31">
        <v>37.5565000816202</v>
      </c>
      <c r="O12" s="31">
        <v>0</v>
      </c>
      <c r="P12" s="31">
        <v>0</v>
      </c>
      <c r="R12" s="30" t="s">
        <v>70</v>
      </c>
      <c r="S12" s="30" t="s">
        <v>109</v>
      </c>
      <c r="T12" s="31">
        <v>37.5565000816202</v>
      </c>
      <c r="U12" s="31">
        <v>100.197544986803</v>
      </c>
      <c r="V12" s="31">
        <v>14.6756712106667</v>
      </c>
      <c r="W12" s="31">
        <v>150.28276617756001</v>
      </c>
      <c r="X12" s="31">
        <v>110.94527501261599</v>
      </c>
      <c r="Y12" s="31">
        <v>101.774429919414</v>
      </c>
    </row>
    <row r="13" spans="1:25" x14ac:dyDescent="0.3">
      <c r="A13" s="30" t="s">
        <v>67</v>
      </c>
      <c r="B13" s="30" t="s">
        <v>7</v>
      </c>
      <c r="C13" s="31">
        <v>1</v>
      </c>
      <c r="D13" s="31">
        <v>521.42857142857099</v>
      </c>
      <c r="E13" s="31">
        <v>1797.84</v>
      </c>
      <c r="F13" s="31">
        <v>128.13333333333301</v>
      </c>
      <c r="G13" s="31">
        <v>27.561911058017301</v>
      </c>
      <c r="H13" s="31">
        <v>49.255890410958898</v>
      </c>
      <c r="J13" s="30" t="s">
        <v>67</v>
      </c>
      <c r="K13" s="30" t="s">
        <v>81</v>
      </c>
      <c r="L13" s="31">
        <v>521.42857142857099</v>
      </c>
      <c r="M13" s="31">
        <v>1</v>
      </c>
      <c r="N13" s="31">
        <v>36.733333333333299</v>
      </c>
      <c r="O13" s="31">
        <v>6.0469959563380602</v>
      </c>
      <c r="P13" s="31">
        <v>6.0849315068493199</v>
      </c>
      <c r="R13" s="30" t="s">
        <v>67</v>
      </c>
      <c r="S13" s="30" t="s">
        <v>110</v>
      </c>
      <c r="T13" s="31">
        <v>31.4</v>
      </c>
      <c r="U13" s="31">
        <v>94.390236246138699</v>
      </c>
      <c r="V13" s="31">
        <v>56.6533333333334</v>
      </c>
      <c r="W13" s="31">
        <v>163.81333333333299</v>
      </c>
      <c r="X13" s="31">
        <v>123.646666666667</v>
      </c>
      <c r="Y13" s="31">
        <v>113.130437808219</v>
      </c>
    </row>
    <row r="14" spans="1:25" x14ac:dyDescent="0.3">
      <c r="A14" s="30" t="s">
        <v>69</v>
      </c>
      <c r="B14" s="30" t="s">
        <v>7</v>
      </c>
      <c r="C14" s="31">
        <v>1</v>
      </c>
      <c r="D14" s="31">
        <v>521.42857142857099</v>
      </c>
      <c r="E14" s="31">
        <v>1397.0922163219</v>
      </c>
      <c r="F14" s="31">
        <v>102.734419694275</v>
      </c>
      <c r="G14" s="31">
        <v>0.19761933048427199</v>
      </c>
      <c r="H14" s="31">
        <v>38.276499077312401</v>
      </c>
      <c r="J14" s="30" t="s">
        <v>69</v>
      </c>
      <c r="K14" s="30" t="s">
        <v>81</v>
      </c>
      <c r="L14" s="31">
        <v>521.42857142857099</v>
      </c>
      <c r="M14" s="31">
        <v>1</v>
      </c>
      <c r="N14" s="31">
        <v>35.910166585046497</v>
      </c>
      <c r="O14" s="31">
        <v>5.9478334432197499</v>
      </c>
      <c r="P14" s="31">
        <v>5.9242770828089997</v>
      </c>
      <c r="R14" s="30" t="s">
        <v>69</v>
      </c>
      <c r="S14" s="30" t="s">
        <v>110</v>
      </c>
      <c r="T14" s="31">
        <v>24.502934116170099</v>
      </c>
      <c r="U14" s="31">
        <v>89.158625576854504</v>
      </c>
      <c r="V14" s="31">
        <v>43.479086668243902</v>
      </c>
      <c r="W14" s="31">
        <v>152.319161976137</v>
      </c>
      <c r="X14" s="31">
        <v>101.593315706414</v>
      </c>
      <c r="Y14" s="31">
        <v>101.29579617884499</v>
      </c>
    </row>
    <row r="15" spans="1:25" x14ac:dyDescent="0.3">
      <c r="A15" s="30" t="s">
        <v>70</v>
      </c>
      <c r="B15" s="30" t="s">
        <v>7</v>
      </c>
      <c r="C15" s="31">
        <v>1</v>
      </c>
      <c r="D15" s="31">
        <v>521.42857142857099</v>
      </c>
      <c r="E15" s="31">
        <v>2198.5877836781001</v>
      </c>
      <c r="F15" s="31">
        <v>153.53224697239199</v>
      </c>
      <c r="G15" s="31">
        <v>54.926202785550402</v>
      </c>
      <c r="H15" s="31">
        <v>60.235281744605501</v>
      </c>
      <c r="J15" s="30" t="s">
        <v>70</v>
      </c>
      <c r="K15" s="30" t="s">
        <v>81</v>
      </c>
      <c r="L15" s="31">
        <v>521.42857142857099</v>
      </c>
      <c r="M15" s="31">
        <v>1</v>
      </c>
      <c r="N15" s="31">
        <v>37.5565000816202</v>
      </c>
      <c r="O15" s="31">
        <v>6.1461584694563696</v>
      </c>
      <c r="P15" s="31">
        <v>6.2455859308896304</v>
      </c>
      <c r="R15" s="30" t="s">
        <v>70</v>
      </c>
      <c r="S15" s="30" t="s">
        <v>110</v>
      </c>
      <c r="T15" s="31">
        <v>38.297065883829902</v>
      </c>
      <c r="U15" s="31">
        <v>99.621846915422907</v>
      </c>
      <c r="V15" s="31">
        <v>69.827579998422905</v>
      </c>
      <c r="W15" s="31">
        <v>175.30750469053001</v>
      </c>
      <c r="X15" s="31">
        <v>145.70001762691899</v>
      </c>
      <c r="Y15" s="31">
        <v>124.965079437594</v>
      </c>
    </row>
    <row r="16" spans="1:25" x14ac:dyDescent="0.3">
      <c r="A16" s="30" t="s">
        <v>67</v>
      </c>
      <c r="B16" s="30" t="s">
        <v>8</v>
      </c>
      <c r="C16" s="31">
        <v>1</v>
      </c>
      <c r="D16" s="31">
        <v>521.42857142857099</v>
      </c>
      <c r="E16" s="31">
        <v>3363.42</v>
      </c>
      <c r="F16" s="31">
        <v>224.13333333333301</v>
      </c>
      <c r="G16" s="31">
        <v>23.230876770583201</v>
      </c>
      <c r="H16" s="31">
        <v>92.148493150684899</v>
      </c>
      <c r="J16" s="30" t="s">
        <v>67</v>
      </c>
      <c r="K16" s="30" t="s">
        <v>82</v>
      </c>
      <c r="L16" s="31">
        <v>521.42857142857099</v>
      </c>
      <c r="M16" s="31">
        <v>999999</v>
      </c>
      <c r="N16" s="31">
        <v>144.53333333333299</v>
      </c>
      <c r="O16" s="31">
        <v>0</v>
      </c>
      <c r="P16" s="31">
        <v>0</v>
      </c>
    </row>
    <row r="17" spans="1:16" x14ac:dyDescent="0.3">
      <c r="A17" s="30" t="s">
        <v>69</v>
      </c>
      <c r="B17" s="30" t="s">
        <v>8</v>
      </c>
      <c r="C17" s="31">
        <v>1</v>
      </c>
      <c r="D17" s="31">
        <v>521.42857142857099</v>
      </c>
      <c r="E17" s="31">
        <v>3273.1698251540301</v>
      </c>
      <c r="F17" s="31">
        <v>179.282465685484</v>
      </c>
      <c r="G17" s="31">
        <v>6.6197323361789699</v>
      </c>
      <c r="H17" s="31">
        <v>89.675885620658605</v>
      </c>
      <c r="J17" s="30" t="s">
        <v>69</v>
      </c>
      <c r="K17" s="30" t="s">
        <v>82</v>
      </c>
      <c r="L17" s="31">
        <v>521.42857142857099</v>
      </c>
      <c r="M17" s="31">
        <v>999999</v>
      </c>
      <c r="N17" s="31">
        <v>143.245327012677</v>
      </c>
      <c r="O17" s="31">
        <v>0</v>
      </c>
      <c r="P17" s="31">
        <v>0</v>
      </c>
    </row>
    <row r="18" spans="1:16" x14ac:dyDescent="0.3">
      <c r="A18" s="30" t="s">
        <v>70</v>
      </c>
      <c r="B18" s="30" t="s">
        <v>8</v>
      </c>
      <c r="C18" s="31">
        <v>1</v>
      </c>
      <c r="D18" s="31">
        <v>521.42857142857099</v>
      </c>
      <c r="E18" s="31">
        <v>3453.67017484597</v>
      </c>
      <c r="F18" s="31">
        <v>268.98420098118203</v>
      </c>
      <c r="G18" s="31">
        <v>39.842021204987397</v>
      </c>
      <c r="H18" s="31">
        <v>94.621100680711294</v>
      </c>
      <c r="J18" s="30" t="s">
        <v>70</v>
      </c>
      <c r="K18" s="30" t="s">
        <v>82</v>
      </c>
      <c r="L18" s="31">
        <v>521.42857142857099</v>
      </c>
      <c r="M18" s="31">
        <v>999999</v>
      </c>
      <c r="N18" s="31">
        <v>145.82133965398901</v>
      </c>
      <c r="O18" s="31">
        <v>0</v>
      </c>
      <c r="P18" s="31">
        <v>0</v>
      </c>
    </row>
    <row r="19" spans="1:16" x14ac:dyDescent="0.3">
      <c r="A19" s="30" t="s">
        <v>67</v>
      </c>
      <c r="B19" s="30" t="s">
        <v>9</v>
      </c>
      <c r="C19" s="31">
        <v>1</v>
      </c>
      <c r="D19" s="31">
        <v>521.42857142857099</v>
      </c>
      <c r="E19" s="31">
        <v>2983.28666666667</v>
      </c>
      <c r="F19" s="31">
        <v>132.80000000000001</v>
      </c>
      <c r="G19" s="31">
        <v>34.490072929585097</v>
      </c>
      <c r="H19" s="31">
        <v>81.733881278538803</v>
      </c>
      <c r="J19" s="30" t="s">
        <v>67</v>
      </c>
      <c r="K19" s="30" t="s">
        <v>83</v>
      </c>
      <c r="L19" s="31">
        <v>521.42857142857099</v>
      </c>
      <c r="M19" s="31">
        <v>1</v>
      </c>
      <c r="N19" s="31">
        <v>145</v>
      </c>
      <c r="O19" s="31">
        <v>9.9288396415597102</v>
      </c>
      <c r="P19" s="31">
        <v>39.433972602739701</v>
      </c>
    </row>
    <row r="20" spans="1:16" x14ac:dyDescent="0.3">
      <c r="A20" s="30" t="s">
        <v>69</v>
      </c>
      <c r="B20" s="30" t="s">
        <v>9</v>
      </c>
      <c r="C20" s="31">
        <v>1</v>
      </c>
      <c r="D20" s="31">
        <v>521.42857142857099</v>
      </c>
      <c r="E20" s="31">
        <v>2821.2632663328</v>
      </c>
      <c r="F20" s="31">
        <v>106.831922129069</v>
      </c>
      <c r="G20" s="31">
        <v>10.1631914325094</v>
      </c>
      <c r="H20" s="31">
        <v>77.294884009117894</v>
      </c>
      <c r="J20" s="30" t="s">
        <v>69</v>
      </c>
      <c r="K20" s="30" t="s">
        <v>83</v>
      </c>
      <c r="L20" s="31">
        <v>521.42857142857099</v>
      </c>
      <c r="M20" s="31">
        <v>1</v>
      </c>
      <c r="N20" s="31">
        <v>143.692861039398</v>
      </c>
      <c r="O20" s="31">
        <v>9.7806487723266393</v>
      </c>
      <c r="P20" s="31">
        <v>38.954571445198603</v>
      </c>
    </row>
    <row r="21" spans="1:16" x14ac:dyDescent="0.3">
      <c r="A21" s="30" t="s">
        <v>70</v>
      </c>
      <c r="B21" s="30" t="s">
        <v>9</v>
      </c>
      <c r="C21" s="31">
        <v>1</v>
      </c>
      <c r="D21" s="31">
        <v>521.42857142857099</v>
      </c>
      <c r="E21" s="31">
        <v>3145.3100670005301</v>
      </c>
      <c r="F21" s="31">
        <v>158.76807787093199</v>
      </c>
      <c r="G21" s="31">
        <v>58.8169544266608</v>
      </c>
      <c r="H21" s="31">
        <v>86.172878547959797</v>
      </c>
      <c r="J21" s="30" t="s">
        <v>70</v>
      </c>
      <c r="K21" s="30" t="s">
        <v>83</v>
      </c>
      <c r="L21" s="31">
        <v>521.42857142857099</v>
      </c>
      <c r="M21" s="31">
        <v>1</v>
      </c>
      <c r="N21" s="31">
        <v>146.307138960602</v>
      </c>
      <c r="O21" s="31">
        <v>10.077030510792801</v>
      </c>
      <c r="P21" s="31">
        <v>39.913373760280798</v>
      </c>
    </row>
    <row r="22" spans="1:16" x14ac:dyDescent="0.3">
      <c r="A22" s="30" t="s">
        <v>67</v>
      </c>
      <c r="B22" s="30" t="s">
        <v>10</v>
      </c>
      <c r="C22" s="31">
        <v>1</v>
      </c>
      <c r="D22" s="31">
        <v>521.42857142857099</v>
      </c>
      <c r="E22" s="31">
        <v>2190.1866666666701</v>
      </c>
      <c r="F22" s="31">
        <v>70.066666666666706</v>
      </c>
      <c r="G22" s="31">
        <v>54.183867872875297</v>
      </c>
      <c r="H22" s="31">
        <v>60.0051141552511</v>
      </c>
      <c r="J22" s="30" t="s">
        <v>67</v>
      </c>
      <c r="K22" s="30" t="s">
        <v>84</v>
      </c>
      <c r="L22" s="31">
        <v>521.42857142857099</v>
      </c>
      <c r="M22" s="31">
        <v>999999</v>
      </c>
      <c r="N22" s="31">
        <v>144.26666666666699</v>
      </c>
      <c r="O22" s="31">
        <v>0</v>
      </c>
      <c r="P22" s="31">
        <v>0</v>
      </c>
    </row>
    <row r="23" spans="1:16" x14ac:dyDescent="0.3">
      <c r="A23" s="30" t="s">
        <v>69</v>
      </c>
      <c r="B23" s="30" t="s">
        <v>10</v>
      </c>
      <c r="C23" s="31">
        <v>1</v>
      </c>
      <c r="D23" s="31">
        <v>521.42857142857099</v>
      </c>
      <c r="E23" s="31">
        <v>1883.6197832810999</v>
      </c>
      <c r="F23" s="31">
        <v>56.218225835633397</v>
      </c>
      <c r="G23" s="31">
        <v>7.9538129954607903</v>
      </c>
      <c r="H23" s="31">
        <v>51.606021459756199</v>
      </c>
      <c r="J23" s="30" t="s">
        <v>69</v>
      </c>
      <c r="K23" s="30" t="s">
        <v>84</v>
      </c>
      <c r="L23" s="31">
        <v>521.42857142857099</v>
      </c>
      <c r="M23" s="31">
        <v>999999</v>
      </c>
      <c r="N23" s="31">
        <v>143.002694561401</v>
      </c>
      <c r="O23" s="31">
        <v>0</v>
      </c>
      <c r="P23" s="31">
        <v>0</v>
      </c>
    </row>
    <row r="24" spans="1:16" x14ac:dyDescent="0.3">
      <c r="A24" s="30" t="s">
        <v>70</v>
      </c>
      <c r="B24" s="30" t="s">
        <v>10</v>
      </c>
      <c r="C24" s="31">
        <v>1</v>
      </c>
      <c r="D24" s="31">
        <v>521.42857142857099</v>
      </c>
      <c r="E24" s="31">
        <v>2496.7535500522299</v>
      </c>
      <c r="F24" s="31">
        <v>83.915107497699907</v>
      </c>
      <c r="G24" s="31">
        <v>100.41392275029</v>
      </c>
      <c r="H24" s="31">
        <v>68.404206850746107</v>
      </c>
      <c r="J24" s="30" t="s">
        <v>70</v>
      </c>
      <c r="K24" s="30" t="s">
        <v>84</v>
      </c>
      <c r="L24" s="31">
        <v>521.42857142857099</v>
      </c>
      <c r="M24" s="31">
        <v>999999</v>
      </c>
      <c r="N24" s="31">
        <v>145.53063877193199</v>
      </c>
      <c r="O24" s="31">
        <v>0</v>
      </c>
      <c r="P24" s="31">
        <v>0</v>
      </c>
    </row>
    <row r="25" spans="1:16" x14ac:dyDescent="0.3">
      <c r="J25" s="30" t="s">
        <v>67</v>
      </c>
      <c r="K25" s="30" t="s">
        <v>85</v>
      </c>
      <c r="L25" s="31">
        <v>521.42857142857099</v>
      </c>
      <c r="M25" s="31">
        <v>1</v>
      </c>
      <c r="N25" s="31">
        <v>144.666666666667</v>
      </c>
      <c r="O25" s="31">
        <v>12.4009821941239</v>
      </c>
      <c r="P25" s="31">
        <v>49.139726027397302</v>
      </c>
    </row>
    <row r="26" spans="1:16" x14ac:dyDescent="0.3">
      <c r="J26" s="30" t="s">
        <v>69</v>
      </c>
      <c r="K26" s="30" t="s">
        <v>85</v>
      </c>
      <c r="L26" s="31">
        <v>521.42857142857099</v>
      </c>
      <c r="M26" s="31">
        <v>1</v>
      </c>
      <c r="N26" s="31">
        <v>143.45218904868901</v>
      </c>
      <c r="O26" s="31">
        <v>12.236658584428</v>
      </c>
      <c r="P26" s="31">
        <v>48.654890956047097</v>
      </c>
    </row>
    <row r="27" spans="1:16" x14ac:dyDescent="0.3">
      <c r="J27" s="30" t="s">
        <v>70</v>
      </c>
      <c r="K27" s="30" t="s">
        <v>85</v>
      </c>
      <c r="L27" s="31">
        <v>521.42857142857099</v>
      </c>
      <c r="M27" s="31">
        <v>1</v>
      </c>
      <c r="N27" s="31">
        <v>145.88114428464499</v>
      </c>
      <c r="O27" s="31">
        <v>12.5653058038198</v>
      </c>
      <c r="P27" s="31">
        <v>49.624561098747499</v>
      </c>
    </row>
    <row r="28" spans="1:16" x14ac:dyDescent="0.3">
      <c r="J28" s="30" t="s">
        <v>67</v>
      </c>
      <c r="K28" s="30" t="s">
        <v>86</v>
      </c>
      <c r="L28" s="31">
        <v>521.42857142857099</v>
      </c>
      <c r="M28" s="31">
        <v>999999</v>
      </c>
      <c r="N28" s="31">
        <v>36.6666666666667</v>
      </c>
      <c r="O28" s="31">
        <v>0</v>
      </c>
      <c r="P28" s="31">
        <v>0</v>
      </c>
    </row>
    <row r="29" spans="1:16" x14ac:dyDescent="0.3">
      <c r="J29" s="30" t="s">
        <v>69</v>
      </c>
      <c r="K29" s="30" t="s">
        <v>86</v>
      </c>
      <c r="L29" s="31">
        <v>521.42857142857099</v>
      </c>
      <c r="M29" s="31">
        <v>999999</v>
      </c>
      <c r="N29" s="31">
        <v>35.786901498392503</v>
      </c>
      <c r="O29" s="31">
        <v>0</v>
      </c>
      <c r="P29" s="31">
        <v>0</v>
      </c>
    </row>
    <row r="30" spans="1:16" x14ac:dyDescent="0.3">
      <c r="J30" s="30" t="s">
        <v>70</v>
      </c>
      <c r="K30" s="30" t="s">
        <v>86</v>
      </c>
      <c r="L30" s="31">
        <v>521.42857142857099</v>
      </c>
      <c r="M30" s="31">
        <v>999999</v>
      </c>
      <c r="N30" s="31">
        <v>37.546431834940897</v>
      </c>
      <c r="O30" s="31">
        <v>0</v>
      </c>
      <c r="P30" s="31">
        <v>0</v>
      </c>
    </row>
    <row r="31" spans="1:16" x14ac:dyDescent="0.3">
      <c r="J31" s="30" t="s">
        <v>67</v>
      </c>
      <c r="K31" s="30" t="s">
        <v>87</v>
      </c>
      <c r="L31" s="31">
        <v>521.42857142857099</v>
      </c>
      <c r="M31" s="31">
        <v>1</v>
      </c>
      <c r="N31" s="31">
        <v>36.733333333333299</v>
      </c>
      <c r="O31" s="31">
        <v>1.5006004246004201</v>
      </c>
      <c r="P31" s="31">
        <v>1.51123287671233</v>
      </c>
    </row>
    <row r="32" spans="1:16" x14ac:dyDescent="0.3">
      <c r="J32" s="30" t="s">
        <v>69</v>
      </c>
      <c r="K32" s="30" t="s">
        <v>87</v>
      </c>
      <c r="L32" s="31">
        <v>521.42857142857099</v>
      </c>
      <c r="M32" s="31">
        <v>1</v>
      </c>
      <c r="N32" s="31">
        <v>35.910166585046497</v>
      </c>
      <c r="O32" s="31">
        <v>1.4703295433202199</v>
      </c>
      <c r="P32" s="31">
        <v>1.4551787756872201</v>
      </c>
    </row>
    <row r="33" spans="10:16" x14ac:dyDescent="0.3">
      <c r="J33" s="30" t="s">
        <v>70</v>
      </c>
      <c r="K33" s="30" t="s">
        <v>87</v>
      </c>
      <c r="L33" s="31">
        <v>521.42857142857099</v>
      </c>
      <c r="M33" s="31">
        <v>1</v>
      </c>
      <c r="N33" s="31">
        <v>37.5565000816202</v>
      </c>
      <c r="O33" s="31">
        <v>1.53087130588063</v>
      </c>
      <c r="P33" s="31">
        <v>1.5672869777374301</v>
      </c>
    </row>
    <row r="34" spans="10:16" x14ac:dyDescent="0.3">
      <c r="J34" s="30" t="s">
        <v>67</v>
      </c>
      <c r="K34" s="30" t="s">
        <v>88</v>
      </c>
      <c r="L34" s="31">
        <v>521.42857142857099</v>
      </c>
      <c r="M34" s="31">
        <v>999999</v>
      </c>
      <c r="N34" s="31">
        <v>36.733333333333299</v>
      </c>
      <c r="O34" s="31">
        <v>0</v>
      </c>
      <c r="P34" s="31">
        <v>0</v>
      </c>
    </row>
    <row r="35" spans="10:16" x14ac:dyDescent="0.3">
      <c r="J35" s="30" t="s">
        <v>69</v>
      </c>
      <c r="K35" s="30" t="s">
        <v>88</v>
      </c>
      <c r="L35" s="31">
        <v>521.42857142857099</v>
      </c>
      <c r="M35" s="31">
        <v>999999</v>
      </c>
      <c r="N35" s="31">
        <v>35.910166585046497</v>
      </c>
      <c r="O35" s="31">
        <v>0</v>
      </c>
      <c r="P35" s="31">
        <v>0</v>
      </c>
    </row>
    <row r="36" spans="10:16" x14ac:dyDescent="0.3">
      <c r="J36" s="30" t="s">
        <v>70</v>
      </c>
      <c r="K36" s="30" t="s">
        <v>88</v>
      </c>
      <c r="L36" s="31">
        <v>521.42857142857099</v>
      </c>
      <c r="M36" s="31">
        <v>999999</v>
      </c>
      <c r="N36" s="31">
        <v>37.5565000816202</v>
      </c>
      <c r="O36" s="31">
        <v>0</v>
      </c>
      <c r="P36" s="31">
        <v>0</v>
      </c>
    </row>
    <row r="37" spans="10:16" x14ac:dyDescent="0.3">
      <c r="J37" s="30" t="s">
        <v>67</v>
      </c>
      <c r="K37" s="30" t="s">
        <v>89</v>
      </c>
      <c r="L37" s="31">
        <v>521.42857142857099</v>
      </c>
      <c r="M37" s="31">
        <v>1</v>
      </c>
      <c r="N37" s="31">
        <v>36.733333333333299</v>
      </c>
      <c r="O37" s="31">
        <v>1</v>
      </c>
      <c r="P37" s="31">
        <v>1.0063926940639301</v>
      </c>
    </row>
    <row r="38" spans="10:16" x14ac:dyDescent="0.3">
      <c r="J38" s="30" t="s">
        <v>69</v>
      </c>
      <c r="K38" s="30" t="s">
        <v>89</v>
      </c>
      <c r="L38" s="31">
        <v>521.42857142857099</v>
      </c>
      <c r="M38" s="31">
        <v>1</v>
      </c>
      <c r="N38" s="31">
        <v>35.910166585046497</v>
      </c>
      <c r="O38" s="31">
        <v>1</v>
      </c>
      <c r="P38" s="31">
        <v>0.98384018041223298</v>
      </c>
    </row>
    <row r="39" spans="10:16" x14ac:dyDescent="0.3">
      <c r="J39" s="30" t="s">
        <v>70</v>
      </c>
      <c r="K39" s="30" t="s">
        <v>89</v>
      </c>
      <c r="L39" s="31">
        <v>521.42857142857099</v>
      </c>
      <c r="M39" s="31">
        <v>1</v>
      </c>
      <c r="N39" s="31">
        <v>37.5565000816202</v>
      </c>
      <c r="O39" s="31">
        <v>1</v>
      </c>
      <c r="P39" s="31">
        <v>1.02894520771562</v>
      </c>
    </row>
    <row r="40" spans="10:16" x14ac:dyDescent="0.3">
      <c r="J40" s="30" t="s">
        <v>67</v>
      </c>
      <c r="K40" s="30" t="s">
        <v>90</v>
      </c>
      <c r="L40" s="31">
        <v>521.42857142857099</v>
      </c>
      <c r="M40" s="31">
        <v>999999</v>
      </c>
      <c r="N40" s="31">
        <v>41</v>
      </c>
      <c r="O40" s="31">
        <v>0</v>
      </c>
      <c r="P40" s="31">
        <v>0</v>
      </c>
    </row>
    <row r="41" spans="10:16" x14ac:dyDescent="0.3">
      <c r="J41" s="30" t="s">
        <v>69</v>
      </c>
      <c r="K41" s="30" t="s">
        <v>90</v>
      </c>
      <c r="L41" s="31">
        <v>521.42857142857099</v>
      </c>
      <c r="M41" s="31">
        <v>999999</v>
      </c>
      <c r="N41" s="31">
        <v>41</v>
      </c>
      <c r="O41" s="31">
        <v>0</v>
      </c>
      <c r="P41" s="31">
        <v>0</v>
      </c>
    </row>
    <row r="42" spans="10:16" x14ac:dyDescent="0.3">
      <c r="J42" s="30" t="s">
        <v>70</v>
      </c>
      <c r="K42" s="30" t="s">
        <v>90</v>
      </c>
      <c r="L42" s="31">
        <v>521.42857142857099</v>
      </c>
      <c r="M42" s="31">
        <v>999999</v>
      </c>
      <c r="N42" s="31">
        <v>41</v>
      </c>
      <c r="O42" s="31">
        <v>0</v>
      </c>
      <c r="P42" s="31">
        <v>0</v>
      </c>
    </row>
    <row r="43" spans="10:16" x14ac:dyDescent="0.3">
      <c r="J43" s="30" t="s">
        <v>67</v>
      </c>
      <c r="K43" s="30" t="s">
        <v>91</v>
      </c>
      <c r="L43" s="31">
        <v>521.42857142857099</v>
      </c>
      <c r="M43" s="31">
        <v>1</v>
      </c>
      <c r="N43" s="31">
        <v>41</v>
      </c>
      <c r="O43" s="31">
        <v>2.6938211382113799</v>
      </c>
      <c r="P43" s="31">
        <v>3.0259360730593601</v>
      </c>
    </row>
    <row r="44" spans="10:16" x14ac:dyDescent="0.3">
      <c r="J44" s="30" t="s">
        <v>69</v>
      </c>
      <c r="K44" s="30" t="s">
        <v>91</v>
      </c>
      <c r="L44" s="31">
        <v>521.42857142857099</v>
      </c>
      <c r="M44" s="31">
        <v>1</v>
      </c>
      <c r="N44" s="31">
        <v>41</v>
      </c>
      <c r="O44" s="31">
        <v>2.6352948946639101</v>
      </c>
      <c r="P44" s="31">
        <v>2.9601942652389202</v>
      </c>
    </row>
    <row r="45" spans="10:16" x14ac:dyDescent="0.3">
      <c r="J45" s="30" t="s">
        <v>70</v>
      </c>
      <c r="K45" s="30" t="s">
        <v>91</v>
      </c>
      <c r="L45" s="31">
        <v>521.42857142857099</v>
      </c>
      <c r="M45" s="31">
        <v>1</v>
      </c>
      <c r="N45" s="31">
        <v>41</v>
      </c>
      <c r="O45" s="31">
        <v>2.75234738175886</v>
      </c>
      <c r="P45" s="31">
        <v>3.0916778808798102</v>
      </c>
    </row>
    <row r="46" spans="10:16" x14ac:dyDescent="0.3">
      <c r="J46" s="30" t="s">
        <v>67</v>
      </c>
      <c r="K46" s="30" t="s">
        <v>92</v>
      </c>
      <c r="L46" s="31">
        <v>521.42857142857099</v>
      </c>
      <c r="M46" s="31">
        <v>999999</v>
      </c>
      <c r="N46" s="31">
        <v>41</v>
      </c>
      <c r="O46" s="31">
        <v>184.312032520325</v>
      </c>
      <c r="P46" s="31">
        <v>2.0703564082559501E-4</v>
      </c>
    </row>
    <row r="47" spans="10:16" x14ac:dyDescent="0.3">
      <c r="J47" s="30" t="s">
        <v>69</v>
      </c>
      <c r="K47" s="30" t="s">
        <v>92</v>
      </c>
      <c r="L47" s="31">
        <v>521.42857142857099</v>
      </c>
      <c r="M47" s="31">
        <v>999999</v>
      </c>
      <c r="N47" s="31">
        <v>41</v>
      </c>
      <c r="O47" s="31">
        <v>0</v>
      </c>
      <c r="P47" s="31">
        <v>0</v>
      </c>
    </row>
    <row r="48" spans="10:16" x14ac:dyDescent="0.3">
      <c r="J48" s="30" t="s">
        <v>70</v>
      </c>
      <c r="K48" s="30" t="s">
        <v>92</v>
      </c>
      <c r="L48" s="31">
        <v>521.42857142857099</v>
      </c>
      <c r="M48" s="31">
        <v>999999</v>
      </c>
      <c r="N48" s="31">
        <v>41</v>
      </c>
      <c r="O48" s="31">
        <v>386.10290474459998</v>
      </c>
      <c r="P48" s="31">
        <v>4.3370506643187698E-4</v>
      </c>
    </row>
    <row r="49" spans="10:16" x14ac:dyDescent="0.3">
      <c r="J49" s="30" t="s">
        <v>67</v>
      </c>
      <c r="K49" s="30" t="s">
        <v>93</v>
      </c>
      <c r="L49" s="31">
        <v>521.42857142857099</v>
      </c>
      <c r="M49" s="31">
        <v>1</v>
      </c>
      <c r="N49" s="31">
        <v>33.6</v>
      </c>
      <c r="O49" s="31">
        <v>63.879888919660303</v>
      </c>
      <c r="P49" s="31">
        <v>25.523835616438401</v>
      </c>
    </row>
    <row r="50" spans="10:16" x14ac:dyDescent="0.3">
      <c r="J50" s="30" t="s">
        <v>69</v>
      </c>
      <c r="K50" s="30" t="s">
        <v>93</v>
      </c>
      <c r="L50" s="31">
        <v>521.42857142857099</v>
      </c>
      <c r="M50" s="31">
        <v>1</v>
      </c>
      <c r="N50" s="31">
        <v>27.380999121430499</v>
      </c>
      <c r="O50" s="31">
        <v>0</v>
      </c>
      <c r="P50" s="31">
        <v>11.3387241553139</v>
      </c>
    </row>
    <row r="51" spans="10:16" x14ac:dyDescent="0.3">
      <c r="J51" s="30" t="s">
        <v>70</v>
      </c>
      <c r="K51" s="30" t="s">
        <v>93</v>
      </c>
      <c r="L51" s="31">
        <v>521.42857142857099</v>
      </c>
      <c r="M51" s="31">
        <v>1</v>
      </c>
      <c r="N51" s="31">
        <v>39.819000878569497</v>
      </c>
      <c r="O51" s="31">
        <v>139.17760500971599</v>
      </c>
      <c r="P51" s="31">
        <v>39.708947077562797</v>
      </c>
    </row>
    <row r="52" spans="10:16" x14ac:dyDescent="0.3">
      <c r="J52" s="30" t="s">
        <v>67</v>
      </c>
      <c r="K52" s="30" t="s">
        <v>94</v>
      </c>
      <c r="L52" s="31">
        <v>521.42857142857099</v>
      </c>
      <c r="M52" s="31">
        <v>999999</v>
      </c>
      <c r="N52" s="31">
        <v>60.3333333333333</v>
      </c>
      <c r="O52" s="31">
        <v>3.5327659135595997E-2</v>
      </c>
      <c r="P52" s="31">
        <v>5.2602792328819697E-8</v>
      </c>
    </row>
    <row r="53" spans="10:16" x14ac:dyDescent="0.3">
      <c r="J53" s="30" t="s">
        <v>69</v>
      </c>
      <c r="K53" s="30" t="s">
        <v>94</v>
      </c>
      <c r="L53" s="31">
        <v>521.42857142857099</v>
      </c>
      <c r="M53" s="31">
        <v>999999</v>
      </c>
      <c r="N53" s="31">
        <v>48.359303318380498</v>
      </c>
      <c r="O53" s="31">
        <v>6.1252236761559498E-5</v>
      </c>
      <c r="P53" s="31">
        <v>5.0633270056513298E-10</v>
      </c>
    </row>
    <row r="54" spans="10:16" x14ac:dyDescent="0.3">
      <c r="J54" s="30" t="s">
        <v>70</v>
      </c>
      <c r="K54" s="30" t="s">
        <v>94</v>
      </c>
      <c r="L54" s="31">
        <v>521.42857142857099</v>
      </c>
      <c r="M54" s="31">
        <v>999999</v>
      </c>
      <c r="N54" s="31">
        <v>72.307363348286103</v>
      </c>
      <c r="O54" s="31">
        <v>7.05940660344304E-2</v>
      </c>
      <c r="P54" s="31">
        <v>1.04699251957074E-7</v>
      </c>
    </row>
    <row r="55" spans="10:16" x14ac:dyDescent="0.3">
      <c r="J55" s="30" t="s">
        <v>67</v>
      </c>
      <c r="K55" s="30" t="s">
        <v>95</v>
      </c>
      <c r="L55" s="31">
        <v>521.42857142857099</v>
      </c>
      <c r="M55" s="31">
        <v>1</v>
      </c>
      <c r="N55" s="31">
        <v>60.3333333333333</v>
      </c>
      <c r="O55" s="31">
        <v>52.019259094167097</v>
      </c>
      <c r="P55" s="31">
        <v>38.4120547945206</v>
      </c>
    </row>
    <row r="56" spans="10:16" x14ac:dyDescent="0.3">
      <c r="J56" s="30" t="s">
        <v>69</v>
      </c>
      <c r="K56" s="30" t="s">
        <v>95</v>
      </c>
      <c r="L56" s="31">
        <v>521.42857142857099</v>
      </c>
      <c r="M56" s="31">
        <v>1</v>
      </c>
      <c r="N56" s="31">
        <v>48.359303318380498</v>
      </c>
      <c r="O56" s="31">
        <v>0</v>
      </c>
      <c r="P56" s="31">
        <v>25.095726918975899</v>
      </c>
    </row>
    <row r="57" spans="10:16" x14ac:dyDescent="0.3">
      <c r="J57" s="30" t="s">
        <v>70</v>
      </c>
      <c r="K57" s="30" t="s">
        <v>95</v>
      </c>
      <c r="L57" s="31">
        <v>521.42857142857099</v>
      </c>
      <c r="M57" s="31">
        <v>1</v>
      </c>
      <c r="N57" s="31">
        <v>72.307363348286103</v>
      </c>
      <c r="O57" s="31">
        <v>110.344525598155</v>
      </c>
      <c r="P57" s="31">
        <v>51.728382670065201</v>
      </c>
    </row>
    <row r="58" spans="10:16" x14ac:dyDescent="0.3">
      <c r="J58" s="30" t="s">
        <v>67</v>
      </c>
      <c r="K58" s="30" t="s">
        <v>96</v>
      </c>
      <c r="L58" s="31">
        <v>521.42857142857099</v>
      </c>
      <c r="M58" s="31">
        <v>999999</v>
      </c>
      <c r="N58" s="31">
        <v>62.8</v>
      </c>
      <c r="O58" s="31">
        <v>0.463242651651805</v>
      </c>
      <c r="P58" s="31">
        <v>4.3598217114198898E-7</v>
      </c>
    </row>
    <row r="59" spans="10:16" x14ac:dyDescent="0.3">
      <c r="J59" s="30" t="s">
        <v>69</v>
      </c>
      <c r="K59" s="30" t="s">
        <v>96</v>
      </c>
      <c r="L59" s="31">
        <v>521.42857142857099</v>
      </c>
      <c r="M59" s="31">
        <v>999999</v>
      </c>
      <c r="N59" s="31">
        <v>50.641643692896899</v>
      </c>
      <c r="O59" s="31">
        <v>6.3274590394435296E-2</v>
      </c>
      <c r="P59" s="31">
        <v>2.1738497964693101E-7</v>
      </c>
    </row>
    <row r="60" spans="10:16" x14ac:dyDescent="0.3">
      <c r="J60" s="30" t="s">
        <v>70</v>
      </c>
      <c r="K60" s="30" t="s">
        <v>96</v>
      </c>
      <c r="L60" s="31">
        <v>521.42857142857099</v>
      </c>
      <c r="M60" s="31">
        <v>999999</v>
      </c>
      <c r="N60" s="31">
        <v>74.958356307103102</v>
      </c>
      <c r="O60" s="31">
        <v>0.86321071290917395</v>
      </c>
      <c r="P60" s="31">
        <v>6.5457936263704601E-7</v>
      </c>
    </row>
    <row r="61" spans="10:16" x14ac:dyDescent="0.3">
      <c r="J61" s="30" t="s">
        <v>67</v>
      </c>
      <c r="K61" s="30" t="s">
        <v>97</v>
      </c>
      <c r="L61" s="31">
        <v>521.42857142857099</v>
      </c>
      <c r="M61" s="31">
        <v>1</v>
      </c>
      <c r="N61" s="31">
        <v>62.8</v>
      </c>
      <c r="O61" s="31">
        <v>50.048718776087703</v>
      </c>
      <c r="P61" s="31">
        <v>42.012968036529699</v>
      </c>
    </row>
    <row r="62" spans="10:16" x14ac:dyDescent="0.3">
      <c r="J62" s="30" t="s">
        <v>69</v>
      </c>
      <c r="K62" s="30" t="s">
        <v>97</v>
      </c>
      <c r="L62" s="31">
        <v>521.42857142857099</v>
      </c>
      <c r="M62" s="31">
        <v>1</v>
      </c>
      <c r="N62" s="31">
        <v>50.641643692896899</v>
      </c>
      <c r="O62" s="31">
        <v>0</v>
      </c>
      <c r="P62" s="31">
        <v>29.810573572466801</v>
      </c>
    </row>
    <row r="63" spans="10:16" x14ac:dyDescent="0.3">
      <c r="J63" s="30" t="s">
        <v>70</v>
      </c>
      <c r="K63" s="30" t="s">
        <v>97</v>
      </c>
      <c r="L63" s="31">
        <v>521.42857142857099</v>
      </c>
      <c r="M63" s="31">
        <v>1</v>
      </c>
      <c r="N63" s="31">
        <v>74.958356307103102</v>
      </c>
      <c r="O63" s="31">
        <v>102.53714336355701</v>
      </c>
      <c r="P63" s="31">
        <v>54.215362500592498</v>
      </c>
    </row>
    <row r="64" spans="10:16" x14ac:dyDescent="0.3">
      <c r="J64" s="30" t="s">
        <v>67</v>
      </c>
      <c r="K64" s="30" t="s">
        <v>98</v>
      </c>
      <c r="L64" s="31">
        <v>521.42857142857099</v>
      </c>
      <c r="M64" s="31">
        <v>999999</v>
      </c>
      <c r="N64" s="31">
        <v>35.066666666666698</v>
      </c>
      <c r="O64" s="31">
        <v>0</v>
      </c>
      <c r="P64" s="31">
        <v>0</v>
      </c>
    </row>
    <row r="65" spans="10:16" x14ac:dyDescent="0.3">
      <c r="J65" s="30" t="s">
        <v>69</v>
      </c>
      <c r="K65" s="30" t="s">
        <v>98</v>
      </c>
      <c r="L65" s="31">
        <v>521.42857142857099</v>
      </c>
      <c r="M65" s="31">
        <v>999999</v>
      </c>
      <c r="N65" s="31">
        <v>28.167483754675601</v>
      </c>
      <c r="O65" s="31">
        <v>0</v>
      </c>
      <c r="P65" s="31">
        <v>0</v>
      </c>
    </row>
    <row r="66" spans="10:16" x14ac:dyDescent="0.3">
      <c r="J66" s="30" t="s">
        <v>70</v>
      </c>
      <c r="K66" s="30" t="s">
        <v>98</v>
      </c>
      <c r="L66" s="31">
        <v>521.42857142857099</v>
      </c>
      <c r="M66" s="31">
        <v>999999</v>
      </c>
      <c r="N66" s="31">
        <v>41.965849578657703</v>
      </c>
      <c r="O66" s="31">
        <v>0</v>
      </c>
      <c r="P66" s="31">
        <v>0</v>
      </c>
    </row>
    <row r="67" spans="10:16" x14ac:dyDescent="0.3">
      <c r="J67" s="30" t="s">
        <v>67</v>
      </c>
      <c r="K67" s="30" t="s">
        <v>99</v>
      </c>
      <c r="L67" s="31">
        <v>521.42857142857099</v>
      </c>
      <c r="M67" s="31">
        <v>1</v>
      </c>
      <c r="N67" s="31">
        <v>35.133333333333297</v>
      </c>
      <c r="O67" s="31">
        <v>41.881235115983998</v>
      </c>
      <c r="P67" s="31">
        <v>36.847305936073099</v>
      </c>
    </row>
    <row r="68" spans="10:16" x14ac:dyDescent="0.3">
      <c r="J68" s="30" t="s">
        <v>69</v>
      </c>
      <c r="K68" s="30" t="s">
        <v>99</v>
      </c>
      <c r="L68" s="31">
        <v>521.42857142857099</v>
      </c>
      <c r="M68" s="31">
        <v>1</v>
      </c>
      <c r="N68" s="31">
        <v>28.204369181391101</v>
      </c>
      <c r="O68" s="31">
        <v>25.548963780477301</v>
      </c>
      <c r="P68" s="31">
        <v>28.2759707945788</v>
      </c>
    </row>
    <row r="69" spans="10:16" x14ac:dyDescent="0.3">
      <c r="J69" s="30" t="s">
        <v>70</v>
      </c>
      <c r="K69" s="30" t="s">
        <v>99</v>
      </c>
      <c r="L69" s="31">
        <v>521.42857142857099</v>
      </c>
      <c r="M69" s="31">
        <v>1</v>
      </c>
      <c r="N69" s="31">
        <v>42.062297485275501</v>
      </c>
      <c r="O69" s="31">
        <v>58.213506451490701</v>
      </c>
      <c r="P69" s="31">
        <v>45.418641077567401</v>
      </c>
    </row>
    <row r="70" spans="10:16" x14ac:dyDescent="0.3">
      <c r="J70" s="30" t="s">
        <v>67</v>
      </c>
      <c r="K70" s="30" t="s">
        <v>100</v>
      </c>
      <c r="L70" s="31">
        <v>521.42857142857099</v>
      </c>
      <c r="M70" s="31">
        <v>999999</v>
      </c>
      <c r="N70" s="31">
        <v>34.933333333333302</v>
      </c>
      <c r="O70" s="31">
        <v>0</v>
      </c>
      <c r="P70" s="31">
        <v>0</v>
      </c>
    </row>
    <row r="71" spans="10:16" x14ac:dyDescent="0.3">
      <c r="J71" s="30" t="s">
        <v>69</v>
      </c>
      <c r="K71" s="30" t="s">
        <v>100</v>
      </c>
      <c r="L71" s="31">
        <v>521.42857142857099</v>
      </c>
      <c r="M71" s="31">
        <v>999999</v>
      </c>
      <c r="N71" s="31">
        <v>28.011960720266501</v>
      </c>
      <c r="O71" s="31">
        <v>0</v>
      </c>
      <c r="P71" s="31">
        <v>0</v>
      </c>
    </row>
    <row r="72" spans="10:16" x14ac:dyDescent="0.3">
      <c r="J72" s="30" t="s">
        <v>70</v>
      </c>
      <c r="K72" s="30" t="s">
        <v>100</v>
      </c>
      <c r="L72" s="31">
        <v>521.42857142857099</v>
      </c>
      <c r="M72" s="31">
        <v>999999</v>
      </c>
      <c r="N72" s="31">
        <v>41.854705946400102</v>
      </c>
      <c r="O72" s="31">
        <v>0</v>
      </c>
      <c r="P72" s="31">
        <v>0</v>
      </c>
    </row>
    <row r="73" spans="10:16" x14ac:dyDescent="0.3">
      <c r="J73" s="30" t="s">
        <v>67</v>
      </c>
      <c r="K73" s="30" t="s">
        <v>101</v>
      </c>
      <c r="L73" s="31">
        <v>521.42857142857099</v>
      </c>
      <c r="M73" s="31">
        <v>1</v>
      </c>
      <c r="N73" s="31">
        <v>34.933333333333302</v>
      </c>
      <c r="O73" s="31">
        <v>66.195234094139906</v>
      </c>
      <c r="P73" s="31">
        <v>23.157808219178101</v>
      </c>
    </row>
    <row r="74" spans="10:16" x14ac:dyDescent="0.3">
      <c r="J74" s="30" t="s">
        <v>69</v>
      </c>
      <c r="K74" s="30" t="s">
        <v>101</v>
      </c>
      <c r="L74" s="31">
        <v>521.42857142857099</v>
      </c>
      <c r="M74" s="31">
        <v>1</v>
      </c>
      <c r="N74" s="31">
        <v>28.011960720266501</v>
      </c>
      <c r="O74" s="31">
        <v>0</v>
      </c>
      <c r="P74" s="31">
        <v>9.3331552178921093</v>
      </c>
    </row>
    <row r="75" spans="10:16" x14ac:dyDescent="0.3">
      <c r="J75" s="30" t="s">
        <v>70</v>
      </c>
      <c r="K75" s="30" t="s">
        <v>101</v>
      </c>
      <c r="L75" s="31">
        <v>521.42857142857099</v>
      </c>
      <c r="M75" s="31">
        <v>1</v>
      </c>
      <c r="N75" s="31">
        <v>41.854705946400102</v>
      </c>
      <c r="O75" s="31">
        <v>158.81481447064201</v>
      </c>
      <c r="P75" s="31">
        <v>36.982461220464103</v>
      </c>
    </row>
    <row r="76" spans="10:16" x14ac:dyDescent="0.3">
      <c r="J76" s="30" t="s">
        <v>67</v>
      </c>
      <c r="K76" s="30" t="s">
        <v>102</v>
      </c>
      <c r="L76" s="31">
        <v>521.42857142857099</v>
      </c>
      <c r="M76" s="31">
        <v>999999</v>
      </c>
      <c r="N76" s="31">
        <v>31.3333333333333</v>
      </c>
      <c r="O76" s="31">
        <v>0</v>
      </c>
      <c r="P76" s="31">
        <v>0</v>
      </c>
    </row>
    <row r="77" spans="10:16" x14ac:dyDescent="0.3">
      <c r="J77" s="30" t="s">
        <v>69</v>
      </c>
      <c r="K77" s="30" t="s">
        <v>102</v>
      </c>
      <c r="L77" s="31">
        <v>521.42857142857099</v>
      </c>
      <c r="M77" s="31">
        <v>999999</v>
      </c>
      <c r="N77" s="31">
        <v>24.417659843251599</v>
      </c>
      <c r="O77" s="31">
        <v>0</v>
      </c>
      <c r="P77" s="31">
        <v>0</v>
      </c>
    </row>
    <row r="78" spans="10:16" x14ac:dyDescent="0.3">
      <c r="J78" s="30" t="s">
        <v>70</v>
      </c>
      <c r="K78" s="30" t="s">
        <v>102</v>
      </c>
      <c r="L78" s="31">
        <v>521.42857142857099</v>
      </c>
      <c r="M78" s="31">
        <v>999999</v>
      </c>
      <c r="N78" s="31">
        <v>38.249006823415101</v>
      </c>
      <c r="O78" s="31">
        <v>0</v>
      </c>
      <c r="P78" s="31">
        <v>0</v>
      </c>
    </row>
    <row r="79" spans="10:16" x14ac:dyDescent="0.3">
      <c r="J79" s="30" t="s">
        <v>67</v>
      </c>
      <c r="K79" s="30" t="s">
        <v>103</v>
      </c>
      <c r="L79" s="31">
        <v>521.42857142857099</v>
      </c>
      <c r="M79" s="31">
        <v>1</v>
      </c>
      <c r="N79" s="31">
        <v>31.4</v>
      </c>
      <c r="O79" s="31">
        <v>1</v>
      </c>
      <c r="P79" s="31">
        <v>0.86027397260273997</v>
      </c>
    </row>
    <row r="80" spans="10:16" x14ac:dyDescent="0.3">
      <c r="J80" s="30" t="s">
        <v>69</v>
      </c>
      <c r="K80" s="30" t="s">
        <v>103</v>
      </c>
      <c r="L80" s="31">
        <v>521.42857142857099</v>
      </c>
      <c r="M80" s="31">
        <v>1</v>
      </c>
      <c r="N80" s="31">
        <v>24.502934116170099</v>
      </c>
      <c r="O80" s="31">
        <v>1</v>
      </c>
      <c r="P80" s="31">
        <v>0.67131326345671505</v>
      </c>
    </row>
    <row r="81" spans="10:16" x14ac:dyDescent="0.3">
      <c r="J81" s="30" t="s">
        <v>70</v>
      </c>
      <c r="K81" s="30" t="s">
        <v>103</v>
      </c>
      <c r="L81" s="31">
        <v>521.42857142857099</v>
      </c>
      <c r="M81" s="31">
        <v>1</v>
      </c>
      <c r="N81" s="31">
        <v>38.297065883829902</v>
      </c>
      <c r="O81" s="31">
        <v>1</v>
      </c>
      <c r="P81" s="31">
        <v>1.0492346817487599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7BA8-9CB9-489F-A435-B6D709F6BFB3}">
  <dimension ref="A1:AB86"/>
  <sheetViews>
    <sheetView workbookViewId="0">
      <selection activeCell="R10" sqref="R10"/>
    </sheetView>
  </sheetViews>
  <sheetFormatPr defaultRowHeight="14.4" x14ac:dyDescent="0.3"/>
  <sheetData>
    <row r="1" spans="1:28" ht="21" x14ac:dyDescent="0.4">
      <c r="A1" s="33" t="s">
        <v>58</v>
      </c>
      <c r="B1" s="34"/>
      <c r="C1" s="34"/>
      <c r="D1" s="34"/>
      <c r="E1" s="34"/>
      <c r="F1" s="34"/>
      <c r="G1" s="34"/>
      <c r="H1" s="34"/>
      <c r="I1" s="35"/>
      <c r="J1" s="33" t="s">
        <v>71</v>
      </c>
      <c r="K1" s="34"/>
      <c r="L1" s="34"/>
      <c r="M1" s="34"/>
      <c r="N1" s="34"/>
      <c r="O1" s="34"/>
      <c r="P1" s="34"/>
      <c r="Q1" s="34"/>
      <c r="R1" s="34"/>
      <c r="S1" s="34"/>
      <c r="T1" s="36"/>
      <c r="U1" s="33" t="s">
        <v>104</v>
      </c>
      <c r="V1" s="29"/>
      <c r="W1" s="29"/>
      <c r="X1" s="29"/>
      <c r="Y1" s="29"/>
      <c r="Z1" s="29"/>
      <c r="AA1" s="29"/>
      <c r="AB1" s="29"/>
    </row>
    <row r="2" spans="1:28" x14ac:dyDescent="0.3">
      <c r="A2" s="29"/>
      <c r="B2" s="29"/>
      <c r="C2" s="29"/>
      <c r="D2" s="29"/>
      <c r="E2" s="29"/>
      <c r="F2" s="29"/>
      <c r="G2" s="29"/>
      <c r="H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6"/>
      <c r="U2" s="29"/>
      <c r="V2" s="29"/>
      <c r="W2" s="29"/>
      <c r="X2" s="29"/>
      <c r="Y2" s="29"/>
      <c r="Z2" s="29"/>
      <c r="AA2" s="29"/>
      <c r="AB2" s="29"/>
    </row>
    <row r="3" spans="1:28" x14ac:dyDescent="0.3">
      <c r="A3" s="29" t="s">
        <v>59</v>
      </c>
      <c r="B3" s="29" t="s">
        <v>60</v>
      </c>
      <c r="C3" s="29" t="s">
        <v>61</v>
      </c>
      <c r="D3" s="29" t="s">
        <v>62</v>
      </c>
      <c r="E3" s="29" t="s">
        <v>63</v>
      </c>
      <c r="F3" s="29" t="s">
        <v>64</v>
      </c>
      <c r="G3" s="29" t="s">
        <v>65</v>
      </c>
      <c r="H3" s="29" t="s">
        <v>66</v>
      </c>
      <c r="J3" s="29" t="s">
        <v>59</v>
      </c>
      <c r="K3" s="29" t="s">
        <v>60</v>
      </c>
      <c r="L3" s="29" t="s">
        <v>62</v>
      </c>
      <c r="M3" s="29" t="s">
        <v>72</v>
      </c>
      <c r="N3" s="29" t="s">
        <v>73</v>
      </c>
      <c r="O3" s="29" t="s">
        <v>74</v>
      </c>
      <c r="P3" s="29" t="s">
        <v>75</v>
      </c>
      <c r="Q3" s="29" t="s">
        <v>76</v>
      </c>
      <c r="R3" s="29" t="s">
        <v>77</v>
      </c>
      <c r="S3" s="29" t="s">
        <v>66</v>
      </c>
      <c r="T3" s="26"/>
      <c r="U3" s="29" t="s">
        <v>59</v>
      </c>
      <c r="V3" s="29" t="s">
        <v>60</v>
      </c>
      <c r="W3" s="29" t="s">
        <v>105</v>
      </c>
      <c r="X3" s="29" t="s">
        <v>106</v>
      </c>
      <c r="Y3" s="29" t="s">
        <v>111</v>
      </c>
      <c r="Z3" s="29" t="s">
        <v>112</v>
      </c>
      <c r="AA3" s="29" t="s">
        <v>113</v>
      </c>
      <c r="AB3" s="29" t="s">
        <v>114</v>
      </c>
    </row>
    <row r="4" spans="1:28" x14ac:dyDescent="0.3">
      <c r="A4" s="30" t="s">
        <v>67</v>
      </c>
      <c r="B4" s="30" t="s">
        <v>68</v>
      </c>
      <c r="C4" s="31">
        <v>1</v>
      </c>
      <c r="D4" s="31">
        <v>521.42857142857099</v>
      </c>
      <c r="E4" s="31">
        <v>2341.9733333333302</v>
      </c>
      <c r="F4" s="31">
        <v>41</v>
      </c>
      <c r="G4" s="31">
        <v>57.121300813008098</v>
      </c>
      <c r="H4" s="31">
        <v>64.163652968036502</v>
      </c>
      <c r="J4" s="30" t="s">
        <v>67</v>
      </c>
      <c r="K4" s="30" t="s">
        <v>78</v>
      </c>
      <c r="L4" s="31">
        <v>521.42857142857099</v>
      </c>
      <c r="M4" s="31">
        <v>999999</v>
      </c>
      <c r="N4" s="31">
        <v>41</v>
      </c>
      <c r="O4" s="31">
        <v>0</v>
      </c>
      <c r="P4" s="31">
        <v>0</v>
      </c>
      <c r="Q4" s="31">
        <v>1</v>
      </c>
      <c r="R4" s="31">
        <v>0</v>
      </c>
      <c r="S4" s="31">
        <v>0</v>
      </c>
      <c r="T4" s="26"/>
      <c r="U4" s="30" t="s">
        <v>67</v>
      </c>
      <c r="V4" s="30" t="s">
        <v>115</v>
      </c>
      <c r="W4" s="31">
        <v>41</v>
      </c>
      <c r="X4" s="31">
        <v>88.804878048780495</v>
      </c>
      <c r="Y4" s="31">
        <v>1</v>
      </c>
      <c r="Z4" s="31">
        <v>42</v>
      </c>
      <c r="AA4" s="31">
        <v>42</v>
      </c>
      <c r="AB4" s="31">
        <v>21.544931506849299</v>
      </c>
    </row>
    <row r="5" spans="1:28" x14ac:dyDescent="0.3">
      <c r="A5" s="30" t="s">
        <v>69</v>
      </c>
      <c r="B5" s="30" t="s">
        <v>68</v>
      </c>
      <c r="C5" s="31">
        <v>1</v>
      </c>
      <c r="D5" s="31">
        <v>521.42857142857099</v>
      </c>
      <c r="E5" s="31">
        <v>2333.0643947329499</v>
      </c>
      <c r="F5" s="31">
        <v>41</v>
      </c>
      <c r="G5" s="31">
        <v>56.904009627631702</v>
      </c>
      <c r="H5" s="31">
        <v>63.919572458434502</v>
      </c>
      <c r="J5" s="30" t="s">
        <v>69</v>
      </c>
      <c r="K5" s="30" t="s">
        <v>78</v>
      </c>
      <c r="L5" s="31">
        <v>521.42857142857099</v>
      </c>
      <c r="M5" s="31">
        <v>999999</v>
      </c>
      <c r="N5" s="31">
        <v>41</v>
      </c>
      <c r="O5" s="31">
        <v>0</v>
      </c>
      <c r="P5" s="31">
        <v>0</v>
      </c>
      <c r="Q5" s="31">
        <v>1</v>
      </c>
      <c r="R5" s="31">
        <v>0</v>
      </c>
      <c r="S5" s="31">
        <v>0</v>
      </c>
      <c r="T5" s="26"/>
      <c r="U5" s="30" t="s">
        <v>69</v>
      </c>
      <c r="V5" s="30" t="s">
        <v>115</v>
      </c>
      <c r="W5" s="31">
        <v>41</v>
      </c>
      <c r="X5" s="31">
        <v>88.804876919597007</v>
      </c>
      <c r="Y5" s="31">
        <v>1</v>
      </c>
      <c r="Z5" s="31">
        <v>42</v>
      </c>
      <c r="AA5" s="31">
        <v>42</v>
      </c>
      <c r="AB5" s="31">
        <v>21.544931191232902</v>
      </c>
    </row>
    <row r="6" spans="1:28" x14ac:dyDescent="0.3">
      <c r="A6" s="30" t="s">
        <v>70</v>
      </c>
      <c r="B6" s="30" t="s">
        <v>68</v>
      </c>
      <c r="C6" s="31">
        <v>1</v>
      </c>
      <c r="D6" s="31">
        <v>521.42857142857099</v>
      </c>
      <c r="E6" s="31">
        <v>2350.8822719337199</v>
      </c>
      <c r="F6" s="31">
        <v>41</v>
      </c>
      <c r="G6" s="31">
        <v>57.338591998384501</v>
      </c>
      <c r="H6" s="31">
        <v>64.407733477638502</v>
      </c>
      <c r="J6" s="30" t="s">
        <v>70</v>
      </c>
      <c r="K6" s="30" t="s">
        <v>78</v>
      </c>
      <c r="L6" s="31">
        <v>521.42857142857099</v>
      </c>
      <c r="M6" s="31">
        <v>999999</v>
      </c>
      <c r="N6" s="31">
        <v>41</v>
      </c>
      <c r="O6" s="31">
        <v>0</v>
      </c>
      <c r="P6" s="31">
        <v>0</v>
      </c>
      <c r="Q6" s="31">
        <v>1</v>
      </c>
      <c r="R6" s="31">
        <v>0</v>
      </c>
      <c r="S6" s="31">
        <v>0</v>
      </c>
      <c r="T6" s="26"/>
      <c r="U6" s="30" t="s">
        <v>70</v>
      </c>
      <c r="V6" s="30" t="s">
        <v>115</v>
      </c>
      <c r="W6" s="31">
        <v>41</v>
      </c>
      <c r="X6" s="31">
        <v>88.804879177963997</v>
      </c>
      <c r="Y6" s="31">
        <v>1</v>
      </c>
      <c r="Z6" s="31">
        <v>42</v>
      </c>
      <c r="AA6" s="31">
        <v>42</v>
      </c>
      <c r="AB6" s="31">
        <v>21.544931822465699</v>
      </c>
    </row>
    <row r="7" spans="1:28" x14ac:dyDescent="0.3">
      <c r="A7" s="30" t="s">
        <v>67</v>
      </c>
      <c r="B7" s="30" t="s">
        <v>5</v>
      </c>
      <c r="C7" s="31">
        <v>1</v>
      </c>
      <c r="D7" s="31">
        <v>521.42857142857099</v>
      </c>
      <c r="E7" s="31">
        <v>109.426666666667</v>
      </c>
      <c r="F7" s="31">
        <v>41</v>
      </c>
      <c r="G7" s="31">
        <v>2.6689430894308899</v>
      </c>
      <c r="H7" s="31">
        <v>2.9979908675799098</v>
      </c>
      <c r="J7" s="30" t="s">
        <v>67</v>
      </c>
      <c r="K7" s="30" t="s">
        <v>79</v>
      </c>
      <c r="L7" s="31">
        <v>521.42857142857099</v>
      </c>
      <c r="M7" s="31">
        <v>1</v>
      </c>
      <c r="N7" s="31">
        <v>41</v>
      </c>
      <c r="O7" s="31">
        <v>2.6434146341463398</v>
      </c>
      <c r="P7" s="31">
        <v>2.9693150684931498E-2</v>
      </c>
      <c r="Q7" s="31">
        <v>1</v>
      </c>
      <c r="R7" s="31">
        <v>0</v>
      </c>
      <c r="S7" s="31">
        <v>2.9693150684931502</v>
      </c>
      <c r="T7" s="26"/>
      <c r="U7" s="30" t="s">
        <v>67</v>
      </c>
      <c r="V7" s="30" t="s">
        <v>116</v>
      </c>
      <c r="W7" s="31">
        <v>41</v>
      </c>
      <c r="X7" s="31">
        <v>88.804878048780495</v>
      </c>
      <c r="Y7" s="31">
        <v>1</v>
      </c>
      <c r="Z7" s="31">
        <v>42</v>
      </c>
      <c r="AA7" s="31">
        <v>42</v>
      </c>
      <c r="AB7" s="31">
        <v>21.544931506849299</v>
      </c>
    </row>
    <row r="8" spans="1:28" x14ac:dyDescent="0.3">
      <c r="A8" s="30" t="s">
        <v>69</v>
      </c>
      <c r="B8" s="30" t="s">
        <v>5</v>
      </c>
      <c r="C8" s="31">
        <v>1</v>
      </c>
      <c r="D8" s="31">
        <v>521.42857142857099</v>
      </c>
      <c r="E8" s="31">
        <v>106.813103859454</v>
      </c>
      <c r="F8" s="31">
        <v>41</v>
      </c>
      <c r="G8" s="31">
        <v>2.6051976551086198</v>
      </c>
      <c r="H8" s="31">
        <v>2.9263864071083399</v>
      </c>
      <c r="J8" s="30" t="s">
        <v>69</v>
      </c>
      <c r="K8" s="30" t="s">
        <v>79</v>
      </c>
      <c r="L8" s="31">
        <v>521.42857142857099</v>
      </c>
      <c r="M8" s="31">
        <v>1</v>
      </c>
      <c r="N8" s="31">
        <v>41</v>
      </c>
      <c r="O8" s="31">
        <v>2.5821166685886099</v>
      </c>
      <c r="P8" s="31">
        <v>2.9004598195105102E-2</v>
      </c>
      <c r="Q8" s="31">
        <v>1</v>
      </c>
      <c r="R8" s="31">
        <v>0</v>
      </c>
      <c r="S8" s="31">
        <v>2.9004598195105098</v>
      </c>
      <c r="T8" s="26"/>
      <c r="U8" s="30" t="s">
        <v>69</v>
      </c>
      <c r="V8" s="30" t="s">
        <v>116</v>
      </c>
      <c r="W8" s="31">
        <v>41</v>
      </c>
      <c r="X8" s="31">
        <v>88.804876919597007</v>
      </c>
      <c r="Y8" s="31">
        <v>1</v>
      </c>
      <c r="Z8" s="31">
        <v>42</v>
      </c>
      <c r="AA8" s="31">
        <v>42</v>
      </c>
      <c r="AB8" s="31">
        <v>21.544931191232902</v>
      </c>
    </row>
    <row r="9" spans="1:28" x14ac:dyDescent="0.3">
      <c r="A9" s="30" t="s">
        <v>70</v>
      </c>
      <c r="B9" s="30" t="s">
        <v>5</v>
      </c>
      <c r="C9" s="31">
        <v>1</v>
      </c>
      <c r="D9" s="31">
        <v>521.42857142857099</v>
      </c>
      <c r="E9" s="31">
        <v>112.04022947387899</v>
      </c>
      <c r="F9" s="31">
        <v>41</v>
      </c>
      <c r="G9" s="31">
        <v>2.7326885237531702</v>
      </c>
      <c r="H9" s="31">
        <v>3.0695953280514798</v>
      </c>
      <c r="J9" s="30" t="s">
        <v>70</v>
      </c>
      <c r="K9" s="30" t="s">
        <v>79</v>
      </c>
      <c r="L9" s="31">
        <v>521.42857142857099</v>
      </c>
      <c r="M9" s="31">
        <v>1</v>
      </c>
      <c r="N9" s="31">
        <v>41</v>
      </c>
      <c r="O9" s="31">
        <v>2.7047125997040702</v>
      </c>
      <c r="P9" s="31">
        <v>3.0381703174757899E-2</v>
      </c>
      <c r="Q9" s="31">
        <v>1</v>
      </c>
      <c r="R9" s="31">
        <v>0</v>
      </c>
      <c r="S9" s="31">
        <v>3.0381703174757901</v>
      </c>
      <c r="T9" s="26"/>
      <c r="U9" s="30" t="s">
        <v>70</v>
      </c>
      <c r="V9" s="30" t="s">
        <v>116</v>
      </c>
      <c r="W9" s="31">
        <v>41</v>
      </c>
      <c r="X9" s="31">
        <v>88.804879177963997</v>
      </c>
      <c r="Y9" s="31">
        <v>1</v>
      </c>
      <c r="Z9" s="31">
        <v>42</v>
      </c>
      <c r="AA9" s="31">
        <v>42</v>
      </c>
      <c r="AB9" s="31">
        <v>21.544931822465699</v>
      </c>
    </row>
    <row r="10" spans="1:28" x14ac:dyDescent="0.3">
      <c r="A10" s="30" t="s">
        <v>67</v>
      </c>
      <c r="B10" s="30" t="s">
        <v>6</v>
      </c>
      <c r="C10" s="31">
        <v>1</v>
      </c>
      <c r="D10" s="31">
        <v>521.42857142857099</v>
      </c>
      <c r="E10" s="31">
        <v>746.74</v>
      </c>
      <c r="F10" s="31">
        <v>155.4</v>
      </c>
      <c r="G10" s="31">
        <v>4.8041439805375798</v>
      </c>
      <c r="H10" s="31">
        <v>20.458630136986301</v>
      </c>
      <c r="J10" s="30" t="s">
        <v>67</v>
      </c>
      <c r="K10" s="30" t="s">
        <v>80</v>
      </c>
      <c r="L10" s="31">
        <v>521.42857142857099</v>
      </c>
      <c r="M10" s="31">
        <v>999999</v>
      </c>
      <c r="N10" s="31">
        <v>41</v>
      </c>
      <c r="O10" s="31">
        <v>0</v>
      </c>
      <c r="P10" s="31">
        <v>0</v>
      </c>
      <c r="Q10" s="31">
        <v>1</v>
      </c>
      <c r="R10" s="31">
        <v>0</v>
      </c>
      <c r="S10" s="31">
        <v>0</v>
      </c>
      <c r="T10" s="26"/>
      <c r="U10" s="30" t="s">
        <v>67</v>
      </c>
      <c r="V10" s="30" t="s">
        <v>107</v>
      </c>
      <c r="W10" s="31">
        <v>40</v>
      </c>
      <c r="X10" s="31">
        <v>90.192499999999995</v>
      </c>
      <c r="Y10" s="31">
        <v>1</v>
      </c>
      <c r="Z10" s="31">
        <v>41</v>
      </c>
      <c r="AA10" s="31">
        <v>41</v>
      </c>
      <c r="AB10" s="31">
        <v>20.903294977168901</v>
      </c>
    </row>
    <row r="11" spans="1:28" x14ac:dyDescent="0.3">
      <c r="A11" s="30" t="s">
        <v>69</v>
      </c>
      <c r="B11" s="30" t="s">
        <v>6</v>
      </c>
      <c r="C11" s="31">
        <v>1</v>
      </c>
      <c r="D11" s="31">
        <v>521.42857142857099</v>
      </c>
      <c r="E11" s="31">
        <v>730.634328206173</v>
      </c>
      <c r="F11" s="31">
        <v>153.65129252193299</v>
      </c>
      <c r="G11" s="31">
        <v>4.7378848162160896</v>
      </c>
      <c r="H11" s="31">
        <v>20.017378854963599</v>
      </c>
      <c r="J11" s="30" t="s">
        <v>69</v>
      </c>
      <c r="K11" s="30" t="s">
        <v>80</v>
      </c>
      <c r="L11" s="31">
        <v>521.42857142857099</v>
      </c>
      <c r="M11" s="31">
        <v>999999</v>
      </c>
      <c r="N11" s="31">
        <v>41</v>
      </c>
      <c r="O11" s="31">
        <v>0</v>
      </c>
      <c r="P11" s="31">
        <v>0</v>
      </c>
      <c r="Q11" s="31">
        <v>1</v>
      </c>
      <c r="R11" s="31">
        <v>0</v>
      </c>
      <c r="S11" s="31">
        <v>0</v>
      </c>
      <c r="T11" s="26"/>
      <c r="U11" s="30" t="s">
        <v>69</v>
      </c>
      <c r="V11" s="30" t="s">
        <v>107</v>
      </c>
      <c r="W11" s="31">
        <v>40</v>
      </c>
      <c r="X11" s="31">
        <v>90.150517217500294</v>
      </c>
      <c r="Y11" s="31">
        <v>1</v>
      </c>
      <c r="Z11" s="31">
        <v>41</v>
      </c>
      <c r="AA11" s="31">
        <v>41</v>
      </c>
      <c r="AB11" s="31">
        <v>20.900854172075601</v>
      </c>
    </row>
    <row r="12" spans="1:28" x14ac:dyDescent="0.3">
      <c r="A12" s="30" t="s">
        <v>70</v>
      </c>
      <c r="B12" s="30" t="s">
        <v>6</v>
      </c>
      <c r="C12" s="31">
        <v>1</v>
      </c>
      <c r="D12" s="31">
        <v>521.42857142857099</v>
      </c>
      <c r="E12" s="31">
        <v>762.84567179382702</v>
      </c>
      <c r="F12" s="31">
        <v>157.148707478067</v>
      </c>
      <c r="G12" s="31">
        <v>4.8704031448590799</v>
      </c>
      <c r="H12" s="31">
        <v>20.899881419008999</v>
      </c>
      <c r="J12" s="30" t="s">
        <v>70</v>
      </c>
      <c r="K12" s="30" t="s">
        <v>80</v>
      </c>
      <c r="L12" s="31">
        <v>521.42857142857099</v>
      </c>
      <c r="M12" s="31">
        <v>999999</v>
      </c>
      <c r="N12" s="31">
        <v>41</v>
      </c>
      <c r="O12" s="31">
        <v>0</v>
      </c>
      <c r="P12" s="31">
        <v>0</v>
      </c>
      <c r="Q12" s="31">
        <v>1</v>
      </c>
      <c r="R12" s="31">
        <v>0</v>
      </c>
      <c r="S12" s="31">
        <v>0</v>
      </c>
      <c r="T12" s="26"/>
      <c r="U12" s="30" t="s">
        <v>70</v>
      </c>
      <c r="V12" s="30" t="s">
        <v>107</v>
      </c>
      <c r="W12" s="31">
        <v>40</v>
      </c>
      <c r="X12" s="31">
        <v>90.234482782499796</v>
      </c>
      <c r="Y12" s="31">
        <v>1</v>
      </c>
      <c r="Z12" s="31">
        <v>41</v>
      </c>
      <c r="AA12" s="31">
        <v>41</v>
      </c>
      <c r="AB12" s="31">
        <v>20.905735782262301</v>
      </c>
    </row>
    <row r="13" spans="1:28" x14ac:dyDescent="0.3">
      <c r="A13" s="30" t="s">
        <v>67</v>
      </c>
      <c r="B13" s="30" t="s">
        <v>7</v>
      </c>
      <c r="C13" s="31">
        <v>1</v>
      </c>
      <c r="D13" s="31">
        <v>521.42857142857099</v>
      </c>
      <c r="E13" s="31">
        <v>1007.98666666667</v>
      </c>
      <c r="F13" s="31">
        <v>155.46666666666701</v>
      </c>
      <c r="G13" s="31">
        <v>6.4836444311842802</v>
      </c>
      <c r="H13" s="31">
        <v>27.616073059360701</v>
      </c>
      <c r="J13" s="30" t="s">
        <v>67</v>
      </c>
      <c r="K13" s="30" t="s">
        <v>81</v>
      </c>
      <c r="L13" s="31">
        <v>521.42857142857099</v>
      </c>
      <c r="M13" s="31">
        <v>1</v>
      </c>
      <c r="N13" s="31">
        <v>41</v>
      </c>
      <c r="O13" s="31">
        <v>6.0265040650406503</v>
      </c>
      <c r="P13" s="31">
        <v>6.7694977168949802E-2</v>
      </c>
      <c r="Q13" s="31">
        <v>1</v>
      </c>
      <c r="R13" s="31">
        <v>0.6</v>
      </c>
      <c r="S13" s="31">
        <v>6.7694977168949801</v>
      </c>
      <c r="T13" s="26"/>
      <c r="U13" s="30" t="s">
        <v>67</v>
      </c>
      <c r="V13" s="30" t="s">
        <v>108</v>
      </c>
      <c r="W13" s="31">
        <v>40.133333333333297</v>
      </c>
      <c r="X13" s="31">
        <v>89.954560037523507</v>
      </c>
      <c r="Y13" s="31">
        <v>0.73333333333333295</v>
      </c>
      <c r="Z13" s="31">
        <v>40.866666666666703</v>
      </c>
      <c r="AA13" s="31">
        <v>40.866666666666703</v>
      </c>
      <c r="AB13" s="31">
        <v>20.7243525114155</v>
      </c>
    </row>
    <row r="14" spans="1:28" x14ac:dyDescent="0.3">
      <c r="A14" s="30" t="s">
        <v>69</v>
      </c>
      <c r="B14" s="30" t="s">
        <v>7</v>
      </c>
      <c r="C14" s="31">
        <v>1</v>
      </c>
      <c r="D14" s="31">
        <v>521.42857142857099</v>
      </c>
      <c r="E14" s="31">
        <v>993.22800094635602</v>
      </c>
      <c r="F14" s="31">
        <v>153.71712428404999</v>
      </c>
      <c r="G14" s="31">
        <v>6.4230903117363196</v>
      </c>
      <c r="H14" s="31">
        <v>27.2117260533247</v>
      </c>
      <c r="J14" s="30" t="s">
        <v>69</v>
      </c>
      <c r="K14" s="30" t="s">
        <v>81</v>
      </c>
      <c r="L14" s="31">
        <v>521.42857142857099</v>
      </c>
      <c r="M14" s="31">
        <v>1</v>
      </c>
      <c r="N14" s="31">
        <v>41</v>
      </c>
      <c r="O14" s="31">
        <v>5.9044663096798597</v>
      </c>
      <c r="P14" s="31">
        <v>6.6324142108732498E-2</v>
      </c>
      <c r="Q14" s="31">
        <v>1</v>
      </c>
      <c r="R14" s="31">
        <v>0.31918150436303899</v>
      </c>
      <c r="S14" s="31">
        <v>6.6324142108732502</v>
      </c>
      <c r="T14" s="26"/>
      <c r="U14" s="30" t="s">
        <v>69</v>
      </c>
      <c r="V14" s="30" t="s">
        <v>108</v>
      </c>
      <c r="W14" s="31">
        <v>39.778946111438302</v>
      </c>
      <c r="X14" s="31">
        <v>89.348636022176393</v>
      </c>
      <c r="Y14" s="31">
        <v>0.47984663963480401</v>
      </c>
      <c r="Z14" s="31">
        <v>40.671809895203801</v>
      </c>
      <c r="AA14" s="31">
        <v>40.671809895203801</v>
      </c>
      <c r="AB14" s="31">
        <v>20.709561038603098</v>
      </c>
    </row>
    <row r="15" spans="1:28" x14ac:dyDescent="0.3">
      <c r="A15" s="30" t="s">
        <v>70</v>
      </c>
      <c r="B15" s="30" t="s">
        <v>7</v>
      </c>
      <c r="C15" s="31">
        <v>1</v>
      </c>
      <c r="D15" s="31">
        <v>521.42857142857099</v>
      </c>
      <c r="E15" s="31">
        <v>1022.74533238698</v>
      </c>
      <c r="F15" s="31">
        <v>157.21620904928301</v>
      </c>
      <c r="G15" s="31">
        <v>6.54419855063224</v>
      </c>
      <c r="H15" s="31">
        <v>28.020420065396699</v>
      </c>
      <c r="J15" s="30" t="s">
        <v>70</v>
      </c>
      <c r="K15" s="30" t="s">
        <v>81</v>
      </c>
      <c r="L15" s="31">
        <v>521.42857142857099</v>
      </c>
      <c r="M15" s="31">
        <v>1</v>
      </c>
      <c r="N15" s="31">
        <v>41</v>
      </c>
      <c r="O15" s="31">
        <v>6.1485418204014399</v>
      </c>
      <c r="P15" s="31">
        <v>6.9065812229167106E-2</v>
      </c>
      <c r="Q15" s="31">
        <v>1</v>
      </c>
      <c r="R15" s="31">
        <v>0.88081849563696102</v>
      </c>
      <c r="S15" s="31">
        <v>6.9065812229167003</v>
      </c>
      <c r="T15" s="26"/>
      <c r="U15" s="30" t="s">
        <v>70</v>
      </c>
      <c r="V15" s="30" t="s">
        <v>108</v>
      </c>
      <c r="W15" s="31">
        <v>40.4877205552284</v>
      </c>
      <c r="X15" s="31">
        <v>90.560484052870507</v>
      </c>
      <c r="Y15" s="31">
        <v>0.986820027031863</v>
      </c>
      <c r="Z15" s="31">
        <v>41.061523438129598</v>
      </c>
      <c r="AA15" s="31">
        <v>41.061523438129598</v>
      </c>
      <c r="AB15" s="31">
        <v>20.739143984228001</v>
      </c>
    </row>
    <row r="16" spans="1:28" x14ac:dyDescent="0.3">
      <c r="A16" s="30" t="s">
        <v>67</v>
      </c>
      <c r="B16" s="30" t="s">
        <v>8</v>
      </c>
      <c r="C16" s="31">
        <v>1</v>
      </c>
      <c r="D16" s="31">
        <v>521.42857142857099</v>
      </c>
      <c r="E16" s="31">
        <v>2615.65333333333</v>
      </c>
      <c r="F16" s="31">
        <v>252.73333333333301</v>
      </c>
      <c r="G16" s="31">
        <v>10.350980898161501</v>
      </c>
      <c r="H16" s="31">
        <v>71.661735159817397</v>
      </c>
      <c r="J16" s="30" t="s">
        <v>67</v>
      </c>
      <c r="K16" s="30" t="s">
        <v>82</v>
      </c>
      <c r="L16" s="31">
        <v>521.42857142857099</v>
      </c>
      <c r="M16" s="31">
        <v>999999</v>
      </c>
      <c r="N16" s="31">
        <v>119.6</v>
      </c>
      <c r="O16" s="31">
        <v>0</v>
      </c>
      <c r="P16" s="31">
        <v>0</v>
      </c>
      <c r="Q16" s="31">
        <v>1</v>
      </c>
      <c r="R16" s="31">
        <v>0</v>
      </c>
      <c r="S16" s="31">
        <v>0</v>
      </c>
      <c r="T16" s="26"/>
      <c r="U16" s="30" t="s">
        <v>67</v>
      </c>
      <c r="V16" s="30" t="s">
        <v>109</v>
      </c>
      <c r="W16" s="31">
        <v>40</v>
      </c>
      <c r="X16" s="31">
        <v>90.192499999999995</v>
      </c>
      <c r="Y16" s="31">
        <v>52.64</v>
      </c>
      <c r="Z16" s="31">
        <v>65.966666666666598</v>
      </c>
      <c r="AA16" s="31">
        <v>57.7</v>
      </c>
      <c r="AB16" s="31">
        <v>58.165433059360701</v>
      </c>
    </row>
    <row r="17" spans="1:28" x14ac:dyDescent="0.3">
      <c r="A17" s="30" t="s">
        <v>69</v>
      </c>
      <c r="B17" s="30" t="s">
        <v>8</v>
      </c>
      <c r="C17" s="31">
        <v>1</v>
      </c>
      <c r="D17" s="31">
        <v>521.42857142857099</v>
      </c>
      <c r="E17" s="31">
        <v>2564.0077662414101</v>
      </c>
      <c r="F17" s="31">
        <v>250.01660352853301</v>
      </c>
      <c r="G17" s="31">
        <v>10.1543872665733</v>
      </c>
      <c r="H17" s="31">
        <v>70.246788116203106</v>
      </c>
      <c r="J17" s="30" t="s">
        <v>69</v>
      </c>
      <c r="K17" s="30" t="s">
        <v>82</v>
      </c>
      <c r="L17" s="31">
        <v>521.42857142857099</v>
      </c>
      <c r="M17" s="31">
        <v>999999</v>
      </c>
      <c r="N17" s="31">
        <v>118.822448794331</v>
      </c>
      <c r="O17" s="31">
        <v>0</v>
      </c>
      <c r="P17" s="31">
        <v>0</v>
      </c>
      <c r="Q17" s="31">
        <v>1</v>
      </c>
      <c r="R17" s="31">
        <v>0</v>
      </c>
      <c r="S17" s="31">
        <v>0</v>
      </c>
      <c r="T17" s="26"/>
      <c r="U17" s="30" t="s">
        <v>69</v>
      </c>
      <c r="V17" s="30" t="s">
        <v>109</v>
      </c>
      <c r="W17" s="31">
        <v>40</v>
      </c>
      <c r="X17" s="31">
        <v>90.150517217500294</v>
      </c>
      <c r="Y17" s="31">
        <v>52.457768244566701</v>
      </c>
      <c r="Z17" s="31">
        <v>65.092897695879998</v>
      </c>
      <c r="AA17" s="31">
        <v>56.020688699422102</v>
      </c>
      <c r="AB17" s="31">
        <v>57.950128444003802</v>
      </c>
    </row>
    <row r="18" spans="1:28" x14ac:dyDescent="0.3">
      <c r="A18" s="30" t="s">
        <v>70</v>
      </c>
      <c r="B18" s="30" t="s">
        <v>8</v>
      </c>
      <c r="C18" s="31">
        <v>1</v>
      </c>
      <c r="D18" s="31">
        <v>521.42857142857099</v>
      </c>
      <c r="E18" s="31">
        <v>2667.2989004252599</v>
      </c>
      <c r="F18" s="31">
        <v>255.450063138133</v>
      </c>
      <c r="G18" s="31">
        <v>10.547574529749699</v>
      </c>
      <c r="H18" s="31">
        <v>73.076682203431702</v>
      </c>
      <c r="J18" s="30" t="s">
        <v>70</v>
      </c>
      <c r="K18" s="30" t="s">
        <v>82</v>
      </c>
      <c r="L18" s="31">
        <v>521.42857142857099</v>
      </c>
      <c r="M18" s="31">
        <v>999999</v>
      </c>
      <c r="N18" s="31">
        <v>120.37755120566899</v>
      </c>
      <c r="O18" s="31">
        <v>0</v>
      </c>
      <c r="P18" s="31">
        <v>0</v>
      </c>
      <c r="Q18" s="31">
        <v>1</v>
      </c>
      <c r="R18" s="31">
        <v>0</v>
      </c>
      <c r="S18" s="31">
        <v>0</v>
      </c>
      <c r="T18" s="26"/>
      <c r="U18" s="30" t="s">
        <v>70</v>
      </c>
      <c r="V18" s="30" t="s">
        <v>109</v>
      </c>
      <c r="W18" s="31">
        <v>40</v>
      </c>
      <c r="X18" s="31">
        <v>90.234482782499796</v>
      </c>
      <c r="Y18" s="31">
        <v>52.822231755433201</v>
      </c>
      <c r="Z18" s="31">
        <v>66.840435637453297</v>
      </c>
      <c r="AA18" s="31">
        <v>59.379311300577903</v>
      </c>
      <c r="AB18" s="31">
        <v>58.380737674717601</v>
      </c>
    </row>
    <row r="19" spans="1:28" x14ac:dyDescent="0.3">
      <c r="A19" s="30" t="s">
        <v>67</v>
      </c>
      <c r="B19" s="30" t="s">
        <v>9</v>
      </c>
      <c r="C19" s="31">
        <v>1</v>
      </c>
      <c r="D19" s="31">
        <v>521.42857142857099</v>
      </c>
      <c r="E19" s="31">
        <v>2134.4333333333302</v>
      </c>
      <c r="F19" s="31">
        <v>138.333333333333</v>
      </c>
      <c r="G19" s="31">
        <v>15.427847304282601</v>
      </c>
      <c r="H19" s="31">
        <v>58.477625570776297</v>
      </c>
      <c r="J19" s="30" t="s">
        <v>67</v>
      </c>
      <c r="K19" s="30" t="s">
        <v>83</v>
      </c>
      <c r="L19" s="31">
        <v>521.42857142857099</v>
      </c>
      <c r="M19" s="31">
        <v>1</v>
      </c>
      <c r="N19" s="31">
        <v>119.6</v>
      </c>
      <c r="O19" s="31">
        <v>7.60060266950269</v>
      </c>
      <c r="P19" s="31">
        <v>0.24900639269406399</v>
      </c>
      <c r="Q19" s="31">
        <v>1</v>
      </c>
      <c r="R19" s="31">
        <v>0.4</v>
      </c>
      <c r="S19" s="31">
        <v>24.900639269406401</v>
      </c>
      <c r="T19" s="26"/>
      <c r="U19" s="30" t="s">
        <v>67</v>
      </c>
      <c r="V19" s="30" t="s">
        <v>110</v>
      </c>
      <c r="W19" s="31">
        <v>40.133333333333297</v>
      </c>
      <c r="X19" s="31">
        <v>89.954560037523507</v>
      </c>
      <c r="Y19" s="31">
        <v>40.393333333333302</v>
      </c>
      <c r="Z19" s="31">
        <v>104.6</v>
      </c>
      <c r="AA19" s="31">
        <v>71.773333333333397</v>
      </c>
      <c r="AB19" s="31">
        <v>72.159346849315</v>
      </c>
    </row>
    <row r="20" spans="1:28" x14ac:dyDescent="0.3">
      <c r="A20" s="30" t="s">
        <v>69</v>
      </c>
      <c r="B20" s="30" t="s">
        <v>9</v>
      </c>
      <c r="C20" s="31">
        <v>1</v>
      </c>
      <c r="D20" s="31">
        <v>521.42857142857099</v>
      </c>
      <c r="E20" s="31">
        <v>2078.50943208953</v>
      </c>
      <c r="F20" s="31">
        <v>136.70304461750899</v>
      </c>
      <c r="G20" s="31">
        <v>15.0982924616024</v>
      </c>
      <c r="H20" s="31">
        <v>56.9454638928636</v>
      </c>
      <c r="J20" s="30" t="s">
        <v>69</v>
      </c>
      <c r="K20" s="30" t="s">
        <v>83</v>
      </c>
      <c r="L20" s="31">
        <v>521.42857142857099</v>
      </c>
      <c r="M20" s="31">
        <v>1</v>
      </c>
      <c r="N20" s="31">
        <v>118.822448794331</v>
      </c>
      <c r="O20" s="31">
        <v>7.46337343370414</v>
      </c>
      <c r="P20" s="31">
        <v>0.24503568414062199</v>
      </c>
      <c r="Q20" s="31">
        <v>1</v>
      </c>
      <c r="R20" s="31">
        <v>0.119181504363039</v>
      </c>
      <c r="S20" s="31">
        <v>24.503568414062102</v>
      </c>
      <c r="T20" s="26"/>
      <c r="U20" s="30" t="s">
        <v>69</v>
      </c>
      <c r="V20" s="30" t="s">
        <v>110</v>
      </c>
      <c r="W20" s="31">
        <v>39.778946111438302</v>
      </c>
      <c r="X20" s="31">
        <v>89.348636022176393</v>
      </c>
      <c r="Y20" s="31">
        <v>26.423362410659799</v>
      </c>
      <c r="Z20" s="31">
        <v>101.925499691678</v>
      </c>
      <c r="AA20" s="31">
        <v>63.702590805774598</v>
      </c>
      <c r="AB20" s="31">
        <v>70.862628276992496</v>
      </c>
    </row>
    <row r="21" spans="1:28" x14ac:dyDescent="0.3">
      <c r="A21" s="30" t="s">
        <v>70</v>
      </c>
      <c r="B21" s="30" t="s">
        <v>9</v>
      </c>
      <c r="C21" s="31">
        <v>1</v>
      </c>
      <c r="D21" s="31">
        <v>521.42857142857099</v>
      </c>
      <c r="E21" s="31">
        <v>2190.3572345771399</v>
      </c>
      <c r="F21" s="31">
        <v>139.963622049158</v>
      </c>
      <c r="G21" s="31">
        <v>15.7574021469628</v>
      </c>
      <c r="H21" s="31">
        <v>60.009787248689001</v>
      </c>
      <c r="J21" s="30" t="s">
        <v>70</v>
      </c>
      <c r="K21" s="30" t="s">
        <v>83</v>
      </c>
      <c r="L21" s="31">
        <v>521.42857142857099</v>
      </c>
      <c r="M21" s="31">
        <v>1</v>
      </c>
      <c r="N21" s="31">
        <v>120.37755120566899</v>
      </c>
      <c r="O21" s="31">
        <v>7.7378319053012499</v>
      </c>
      <c r="P21" s="31">
        <v>0.252977101247506</v>
      </c>
      <c r="Q21" s="31">
        <v>1</v>
      </c>
      <c r="R21" s="31">
        <v>0.68081849563696095</v>
      </c>
      <c r="S21" s="31">
        <v>25.297710124750701</v>
      </c>
      <c r="T21" s="26"/>
      <c r="U21" s="30" t="s">
        <v>70</v>
      </c>
      <c r="V21" s="30" t="s">
        <v>110</v>
      </c>
      <c r="W21" s="31">
        <v>40.4877205552284</v>
      </c>
      <c r="X21" s="31">
        <v>90.560484052870507</v>
      </c>
      <c r="Y21" s="31">
        <v>54.363304256006799</v>
      </c>
      <c r="Z21" s="31">
        <v>107.274500308322</v>
      </c>
      <c r="AA21" s="31">
        <v>79.844075860892204</v>
      </c>
      <c r="AB21" s="31">
        <v>73.456065421637604</v>
      </c>
    </row>
    <row r="22" spans="1:28" x14ac:dyDescent="0.3">
      <c r="A22" s="30" t="s">
        <v>67</v>
      </c>
      <c r="B22" s="30" t="s">
        <v>10</v>
      </c>
      <c r="C22" s="31">
        <v>1</v>
      </c>
      <c r="D22" s="31">
        <v>521.42857142857099</v>
      </c>
      <c r="E22" s="31">
        <v>1197.04</v>
      </c>
      <c r="F22" s="31">
        <v>64.733333333333306</v>
      </c>
      <c r="G22" s="31">
        <v>18.452607880155099</v>
      </c>
      <c r="H22" s="31">
        <v>32.795616438356198</v>
      </c>
      <c r="J22" s="30" t="s">
        <v>67</v>
      </c>
      <c r="K22" s="30" t="s">
        <v>84</v>
      </c>
      <c r="L22" s="31">
        <v>521.42857142857099</v>
      </c>
      <c r="M22" s="31">
        <v>999999</v>
      </c>
      <c r="N22" s="31">
        <v>90.2</v>
      </c>
      <c r="O22" s="31">
        <v>0</v>
      </c>
      <c r="P22" s="31">
        <v>0</v>
      </c>
      <c r="Q22" s="31">
        <v>1</v>
      </c>
      <c r="R22" s="31">
        <v>0</v>
      </c>
      <c r="S22" s="31">
        <v>0</v>
      </c>
      <c r="T22" s="26"/>
    </row>
    <row r="23" spans="1:28" x14ac:dyDescent="0.3">
      <c r="A23" s="30" t="s">
        <v>69</v>
      </c>
      <c r="B23" s="30" t="s">
        <v>10</v>
      </c>
      <c r="C23" s="31">
        <v>1</v>
      </c>
      <c r="D23" s="31">
        <v>521.42857142857099</v>
      </c>
      <c r="E23" s="31">
        <v>1125.4085837386999</v>
      </c>
      <c r="F23" s="31">
        <v>62.656344918759501</v>
      </c>
      <c r="G23" s="31">
        <v>17.825370844785802</v>
      </c>
      <c r="H23" s="31">
        <v>30.833111883251899</v>
      </c>
      <c r="J23" s="30" t="s">
        <v>69</v>
      </c>
      <c r="K23" s="30" t="s">
        <v>84</v>
      </c>
      <c r="L23" s="31">
        <v>521.42857142857099</v>
      </c>
      <c r="M23" s="31">
        <v>999999</v>
      </c>
      <c r="N23" s="31">
        <v>88.872903565178106</v>
      </c>
      <c r="O23" s="31">
        <v>0</v>
      </c>
      <c r="P23" s="31">
        <v>0</v>
      </c>
      <c r="Q23" s="31">
        <v>1</v>
      </c>
      <c r="R23" s="31">
        <v>0</v>
      </c>
      <c r="S23" s="31">
        <v>0</v>
      </c>
      <c r="T23" s="26"/>
    </row>
    <row r="24" spans="1:28" x14ac:dyDescent="0.3">
      <c r="A24" s="30" t="s">
        <v>70</v>
      </c>
      <c r="B24" s="30" t="s">
        <v>10</v>
      </c>
      <c r="C24" s="31">
        <v>1</v>
      </c>
      <c r="D24" s="31">
        <v>521.42857142857099</v>
      </c>
      <c r="E24" s="31">
        <v>1268.6714162613</v>
      </c>
      <c r="F24" s="31">
        <v>66.810321747907196</v>
      </c>
      <c r="G24" s="31">
        <v>19.079844915524401</v>
      </c>
      <c r="H24" s="31">
        <v>34.758120993460402</v>
      </c>
      <c r="J24" s="30" t="s">
        <v>70</v>
      </c>
      <c r="K24" s="30" t="s">
        <v>84</v>
      </c>
      <c r="L24" s="31">
        <v>521.42857142857099</v>
      </c>
      <c r="M24" s="31">
        <v>999999</v>
      </c>
      <c r="N24" s="31">
        <v>91.5270964348219</v>
      </c>
      <c r="O24" s="31">
        <v>0</v>
      </c>
      <c r="P24" s="31">
        <v>0</v>
      </c>
      <c r="Q24" s="31">
        <v>1</v>
      </c>
      <c r="R24" s="31">
        <v>0</v>
      </c>
      <c r="S24" s="31">
        <v>0</v>
      </c>
      <c r="T24" s="26"/>
    </row>
    <row r="25" spans="1:28" x14ac:dyDescent="0.3">
      <c r="J25" s="30" t="s">
        <v>67</v>
      </c>
      <c r="K25" s="30" t="s">
        <v>85</v>
      </c>
      <c r="L25" s="31">
        <v>521.42857142857099</v>
      </c>
      <c r="M25" s="31">
        <v>1</v>
      </c>
      <c r="N25" s="31">
        <v>90.2</v>
      </c>
      <c r="O25" s="31">
        <v>10.854150024662101</v>
      </c>
      <c r="P25" s="31">
        <v>0.26803105022830997</v>
      </c>
      <c r="Q25" s="31">
        <v>1</v>
      </c>
      <c r="R25" s="31">
        <v>0</v>
      </c>
      <c r="S25" s="31">
        <v>26.803105022831101</v>
      </c>
      <c r="T25" s="26"/>
    </row>
    <row r="26" spans="1:28" x14ac:dyDescent="0.3">
      <c r="J26" s="30" t="s">
        <v>69</v>
      </c>
      <c r="K26" s="30" t="s">
        <v>85</v>
      </c>
      <c r="L26" s="31">
        <v>521.42857142857099</v>
      </c>
      <c r="M26" s="31">
        <v>1</v>
      </c>
      <c r="N26" s="31">
        <v>88.872903565178106</v>
      </c>
      <c r="O26" s="31">
        <v>10.612688154408399</v>
      </c>
      <c r="P26" s="31">
        <v>0.26408732271829</v>
      </c>
      <c r="Q26" s="31">
        <v>1</v>
      </c>
      <c r="R26" s="31">
        <v>0</v>
      </c>
      <c r="S26" s="31">
        <v>26.408732271829098</v>
      </c>
      <c r="T26" s="26"/>
    </row>
    <row r="27" spans="1:28" x14ac:dyDescent="0.3">
      <c r="J27" s="30" t="s">
        <v>70</v>
      </c>
      <c r="K27" s="30" t="s">
        <v>85</v>
      </c>
      <c r="L27" s="31">
        <v>521.42857142857099</v>
      </c>
      <c r="M27" s="31">
        <v>1</v>
      </c>
      <c r="N27" s="31">
        <v>91.5270964348219</v>
      </c>
      <c r="O27" s="31">
        <v>11.0956118949158</v>
      </c>
      <c r="P27" s="31">
        <v>0.27197477773833101</v>
      </c>
      <c r="Q27" s="31">
        <v>1</v>
      </c>
      <c r="R27" s="31">
        <v>0</v>
      </c>
      <c r="S27" s="31">
        <v>27.197477773833</v>
      </c>
      <c r="T27" s="26"/>
    </row>
    <row r="28" spans="1:28" x14ac:dyDescent="0.3">
      <c r="J28" s="30" t="s">
        <v>67</v>
      </c>
      <c r="K28" s="30" t="s">
        <v>86</v>
      </c>
      <c r="L28" s="31">
        <v>521.42857142857099</v>
      </c>
      <c r="M28" s="31">
        <v>999999</v>
      </c>
      <c r="N28" s="31">
        <v>40</v>
      </c>
      <c r="O28" s="31">
        <v>0</v>
      </c>
      <c r="P28" s="31">
        <v>0</v>
      </c>
      <c r="Q28" s="31">
        <v>1</v>
      </c>
      <c r="R28" s="31">
        <v>0</v>
      </c>
      <c r="S28" s="31">
        <v>0</v>
      </c>
      <c r="T28" s="26"/>
    </row>
    <row r="29" spans="1:28" x14ac:dyDescent="0.3">
      <c r="J29" s="30" t="s">
        <v>69</v>
      </c>
      <c r="K29" s="30" t="s">
        <v>86</v>
      </c>
      <c r="L29" s="31">
        <v>521.42857142857099</v>
      </c>
      <c r="M29" s="31">
        <v>999999</v>
      </c>
      <c r="N29" s="31">
        <v>40</v>
      </c>
      <c r="O29" s="31">
        <v>0</v>
      </c>
      <c r="P29" s="31">
        <v>0</v>
      </c>
      <c r="Q29" s="31">
        <v>1</v>
      </c>
      <c r="R29" s="31">
        <v>0</v>
      </c>
      <c r="S29" s="31">
        <v>0</v>
      </c>
      <c r="T29" s="26"/>
    </row>
    <row r="30" spans="1:28" x14ac:dyDescent="0.3">
      <c r="J30" s="30" t="s">
        <v>70</v>
      </c>
      <c r="K30" s="30" t="s">
        <v>86</v>
      </c>
      <c r="L30" s="31">
        <v>521.42857142857099</v>
      </c>
      <c r="M30" s="31">
        <v>999999</v>
      </c>
      <c r="N30" s="31">
        <v>40</v>
      </c>
      <c r="O30" s="31">
        <v>0</v>
      </c>
      <c r="P30" s="31">
        <v>0</v>
      </c>
      <c r="Q30" s="31">
        <v>1</v>
      </c>
      <c r="R30" s="31">
        <v>0</v>
      </c>
      <c r="S30" s="31">
        <v>0</v>
      </c>
      <c r="T30" s="26"/>
    </row>
    <row r="31" spans="1:28" x14ac:dyDescent="0.3">
      <c r="J31" s="30" t="s">
        <v>67</v>
      </c>
      <c r="K31" s="30" t="s">
        <v>87</v>
      </c>
      <c r="L31" s="31">
        <v>521.42857142857099</v>
      </c>
      <c r="M31" s="31">
        <v>1</v>
      </c>
      <c r="N31" s="31">
        <v>40</v>
      </c>
      <c r="O31" s="31">
        <v>1.4830000000000001</v>
      </c>
      <c r="P31" s="31">
        <v>1.62520547945205E-2</v>
      </c>
      <c r="Q31" s="31">
        <v>1</v>
      </c>
      <c r="R31" s="31">
        <v>0</v>
      </c>
      <c r="S31" s="31">
        <v>1.6252054794520601</v>
      </c>
      <c r="T31" s="26"/>
    </row>
    <row r="32" spans="1:28" x14ac:dyDescent="0.3">
      <c r="J32" s="30" t="s">
        <v>69</v>
      </c>
      <c r="K32" s="30" t="s">
        <v>87</v>
      </c>
      <c r="L32" s="31">
        <v>521.42857142857099</v>
      </c>
      <c r="M32" s="31">
        <v>1</v>
      </c>
      <c r="N32" s="31">
        <v>40</v>
      </c>
      <c r="O32" s="31">
        <v>1.4539679380764601</v>
      </c>
      <c r="P32" s="31">
        <v>1.5933895211796799E-2</v>
      </c>
      <c r="Q32" s="31">
        <v>1</v>
      </c>
      <c r="R32" s="31">
        <v>0</v>
      </c>
      <c r="S32" s="31">
        <v>1.59338952117969</v>
      </c>
      <c r="T32" s="26"/>
    </row>
    <row r="33" spans="10:20" x14ac:dyDescent="0.3">
      <c r="J33" s="30" t="s">
        <v>70</v>
      </c>
      <c r="K33" s="30" t="s">
        <v>87</v>
      </c>
      <c r="L33" s="31">
        <v>521.42857142857099</v>
      </c>
      <c r="M33" s="31">
        <v>1</v>
      </c>
      <c r="N33" s="31">
        <v>40</v>
      </c>
      <c r="O33" s="31">
        <v>1.5120320619235399</v>
      </c>
      <c r="P33" s="31">
        <v>1.6570214377244302E-2</v>
      </c>
      <c r="Q33" s="31">
        <v>1</v>
      </c>
      <c r="R33" s="31">
        <v>0</v>
      </c>
      <c r="S33" s="31">
        <v>1.6570214377244199</v>
      </c>
      <c r="T33" s="26"/>
    </row>
    <row r="34" spans="10:20" x14ac:dyDescent="0.3">
      <c r="J34" s="30" t="s">
        <v>67</v>
      </c>
      <c r="K34" s="30" t="s">
        <v>88</v>
      </c>
      <c r="L34" s="31">
        <v>521.42857142857099</v>
      </c>
      <c r="M34" s="31">
        <v>999999</v>
      </c>
      <c r="N34" s="31">
        <v>40</v>
      </c>
      <c r="O34" s="31">
        <v>0</v>
      </c>
      <c r="P34" s="31">
        <v>0</v>
      </c>
      <c r="Q34" s="31">
        <v>1</v>
      </c>
      <c r="R34" s="31">
        <v>0</v>
      </c>
      <c r="S34" s="31">
        <v>0</v>
      </c>
      <c r="T34" s="26"/>
    </row>
    <row r="35" spans="10:20" x14ac:dyDescent="0.3">
      <c r="J35" s="30" t="s">
        <v>69</v>
      </c>
      <c r="K35" s="30" t="s">
        <v>88</v>
      </c>
      <c r="L35" s="31">
        <v>521.42857142857099</v>
      </c>
      <c r="M35" s="31">
        <v>999999</v>
      </c>
      <c r="N35" s="31">
        <v>40</v>
      </c>
      <c r="O35" s="31">
        <v>0</v>
      </c>
      <c r="P35" s="31">
        <v>0</v>
      </c>
      <c r="Q35" s="31">
        <v>1</v>
      </c>
      <c r="R35" s="31">
        <v>0</v>
      </c>
      <c r="S35" s="31">
        <v>0</v>
      </c>
      <c r="T35" s="26"/>
    </row>
    <row r="36" spans="10:20" x14ac:dyDescent="0.3">
      <c r="J36" s="30" t="s">
        <v>70</v>
      </c>
      <c r="K36" s="30" t="s">
        <v>88</v>
      </c>
      <c r="L36" s="31">
        <v>521.42857142857099</v>
      </c>
      <c r="M36" s="31">
        <v>999999</v>
      </c>
      <c r="N36" s="31">
        <v>40</v>
      </c>
      <c r="O36" s="31">
        <v>0</v>
      </c>
      <c r="P36" s="31">
        <v>0</v>
      </c>
      <c r="Q36" s="31">
        <v>1</v>
      </c>
      <c r="R36" s="31">
        <v>0</v>
      </c>
      <c r="S36" s="31">
        <v>0</v>
      </c>
      <c r="T36" s="26"/>
    </row>
    <row r="37" spans="10:20" x14ac:dyDescent="0.3">
      <c r="J37" s="30" t="s">
        <v>67</v>
      </c>
      <c r="K37" s="30" t="s">
        <v>89</v>
      </c>
      <c r="L37" s="31">
        <v>521.42857142857099</v>
      </c>
      <c r="M37" s="31">
        <v>1</v>
      </c>
      <c r="N37" s="31">
        <v>40</v>
      </c>
      <c r="O37" s="31">
        <v>1</v>
      </c>
      <c r="P37" s="31">
        <v>1.0958904109589E-2</v>
      </c>
      <c r="Q37" s="31">
        <v>1</v>
      </c>
      <c r="R37" s="31">
        <v>0</v>
      </c>
      <c r="S37" s="31">
        <v>1.0958904109589001</v>
      </c>
      <c r="T37" s="26"/>
    </row>
    <row r="38" spans="10:20" x14ac:dyDescent="0.3">
      <c r="J38" s="30" t="s">
        <v>69</v>
      </c>
      <c r="K38" s="30" t="s">
        <v>89</v>
      </c>
      <c r="L38" s="31">
        <v>521.42857142857099</v>
      </c>
      <c r="M38" s="31">
        <v>1</v>
      </c>
      <c r="N38" s="31">
        <v>40</v>
      </c>
      <c r="O38" s="31">
        <v>1</v>
      </c>
      <c r="P38" s="31">
        <v>1.0958904109589E-2</v>
      </c>
      <c r="Q38" s="31">
        <v>1</v>
      </c>
      <c r="R38" s="31">
        <v>0</v>
      </c>
      <c r="S38" s="31">
        <v>1.0958904109589001</v>
      </c>
      <c r="T38" s="26"/>
    </row>
    <row r="39" spans="10:20" x14ac:dyDescent="0.3">
      <c r="J39" s="30" t="s">
        <v>70</v>
      </c>
      <c r="K39" s="30" t="s">
        <v>89</v>
      </c>
      <c r="L39" s="31">
        <v>521.42857142857099</v>
      </c>
      <c r="M39" s="31">
        <v>1</v>
      </c>
      <c r="N39" s="31">
        <v>40</v>
      </c>
      <c r="O39" s="31">
        <v>1</v>
      </c>
      <c r="P39" s="31">
        <v>1.0958904109589E-2</v>
      </c>
      <c r="Q39" s="31">
        <v>1</v>
      </c>
      <c r="R39" s="31">
        <v>0</v>
      </c>
      <c r="S39" s="31">
        <v>1.0958904109589001</v>
      </c>
      <c r="T39" s="26"/>
    </row>
    <row r="40" spans="10:20" x14ac:dyDescent="0.3">
      <c r="J40" s="30" t="s">
        <v>67</v>
      </c>
      <c r="K40" s="30" t="s">
        <v>90</v>
      </c>
      <c r="L40" s="31">
        <v>521.42857142857099</v>
      </c>
      <c r="M40" s="31">
        <v>999999</v>
      </c>
      <c r="N40" s="31">
        <v>41</v>
      </c>
      <c r="O40" s="31">
        <v>0</v>
      </c>
      <c r="P40" s="31">
        <v>0</v>
      </c>
      <c r="Q40" s="31">
        <v>1</v>
      </c>
      <c r="R40" s="31">
        <v>0</v>
      </c>
      <c r="S40" s="31">
        <v>0</v>
      </c>
      <c r="T40" s="26"/>
    </row>
    <row r="41" spans="10:20" x14ac:dyDescent="0.3">
      <c r="J41" s="30" t="s">
        <v>69</v>
      </c>
      <c r="K41" s="30" t="s">
        <v>90</v>
      </c>
      <c r="L41" s="31">
        <v>521.42857142857099</v>
      </c>
      <c r="M41" s="31">
        <v>999999</v>
      </c>
      <c r="N41" s="31">
        <v>41</v>
      </c>
      <c r="O41" s="31">
        <v>0</v>
      </c>
      <c r="P41" s="31">
        <v>0</v>
      </c>
      <c r="Q41" s="31">
        <v>1</v>
      </c>
      <c r="R41" s="31">
        <v>0</v>
      </c>
      <c r="S41" s="31">
        <v>0</v>
      </c>
      <c r="T41" s="26"/>
    </row>
    <row r="42" spans="10:20" x14ac:dyDescent="0.3">
      <c r="J42" s="30" t="s">
        <v>70</v>
      </c>
      <c r="K42" s="30" t="s">
        <v>90</v>
      </c>
      <c r="L42" s="31">
        <v>521.42857142857099</v>
      </c>
      <c r="M42" s="31">
        <v>999999</v>
      </c>
      <c r="N42" s="31">
        <v>41</v>
      </c>
      <c r="O42" s="31">
        <v>0</v>
      </c>
      <c r="P42" s="31">
        <v>0</v>
      </c>
      <c r="Q42" s="31">
        <v>1</v>
      </c>
      <c r="R42" s="31">
        <v>0</v>
      </c>
      <c r="S42" s="31">
        <v>0</v>
      </c>
      <c r="T42" s="26"/>
    </row>
    <row r="43" spans="10:20" x14ac:dyDescent="0.3">
      <c r="J43" s="30" t="s">
        <v>67</v>
      </c>
      <c r="K43" s="30" t="s">
        <v>91</v>
      </c>
      <c r="L43" s="31">
        <v>521.42857142857099</v>
      </c>
      <c r="M43" s="31">
        <v>1</v>
      </c>
      <c r="N43" s="31">
        <v>41</v>
      </c>
      <c r="O43" s="31">
        <v>2.6689430894308899</v>
      </c>
      <c r="P43" s="31">
        <v>2.99799086757991E-2</v>
      </c>
      <c r="Q43" s="31">
        <v>1</v>
      </c>
      <c r="R43" s="31">
        <v>0</v>
      </c>
      <c r="S43" s="31">
        <v>2.9979908675799098</v>
      </c>
      <c r="T43" s="26"/>
    </row>
    <row r="44" spans="10:20" x14ac:dyDescent="0.3">
      <c r="J44" s="30" t="s">
        <v>69</v>
      </c>
      <c r="K44" s="30" t="s">
        <v>91</v>
      </c>
      <c r="L44" s="31">
        <v>521.42857142857099</v>
      </c>
      <c r="M44" s="31">
        <v>1</v>
      </c>
      <c r="N44" s="31">
        <v>41</v>
      </c>
      <c r="O44" s="31">
        <v>2.6051976551086198</v>
      </c>
      <c r="P44" s="31">
        <v>2.9263864071083098E-2</v>
      </c>
      <c r="Q44" s="31">
        <v>1</v>
      </c>
      <c r="R44" s="31">
        <v>0</v>
      </c>
      <c r="S44" s="31">
        <v>2.9263864071083399</v>
      </c>
      <c r="T44" s="26"/>
    </row>
    <row r="45" spans="10:20" x14ac:dyDescent="0.3">
      <c r="J45" s="30" t="s">
        <v>70</v>
      </c>
      <c r="K45" s="30" t="s">
        <v>91</v>
      </c>
      <c r="L45" s="31">
        <v>521.42857142857099</v>
      </c>
      <c r="M45" s="31">
        <v>1</v>
      </c>
      <c r="N45" s="31">
        <v>41</v>
      </c>
      <c r="O45" s="31">
        <v>2.7326885237531702</v>
      </c>
      <c r="P45" s="31">
        <v>3.0695953280515002E-2</v>
      </c>
      <c r="Q45" s="31">
        <v>1</v>
      </c>
      <c r="R45" s="31">
        <v>0</v>
      </c>
      <c r="S45" s="31">
        <v>3.0695953280514798</v>
      </c>
      <c r="T45" s="26"/>
    </row>
    <row r="46" spans="10:20" x14ac:dyDescent="0.3">
      <c r="J46" s="30" t="s">
        <v>67</v>
      </c>
      <c r="K46" s="30" t="s">
        <v>92</v>
      </c>
      <c r="L46" s="31">
        <v>521.42857142857099</v>
      </c>
      <c r="M46" s="31">
        <v>999999</v>
      </c>
      <c r="N46" s="31">
        <v>41</v>
      </c>
      <c r="O46" s="31">
        <v>0</v>
      </c>
      <c r="P46" s="31">
        <v>0</v>
      </c>
      <c r="Q46" s="31">
        <v>1</v>
      </c>
      <c r="R46" s="31">
        <v>0</v>
      </c>
      <c r="S46" s="31">
        <v>0</v>
      </c>
      <c r="T46" s="26"/>
    </row>
    <row r="47" spans="10:20" x14ac:dyDescent="0.3">
      <c r="J47" s="30" t="s">
        <v>69</v>
      </c>
      <c r="K47" s="30" t="s">
        <v>92</v>
      </c>
      <c r="L47" s="31">
        <v>521.42857142857099</v>
      </c>
      <c r="M47" s="31">
        <v>999999</v>
      </c>
      <c r="N47" s="31">
        <v>41</v>
      </c>
      <c r="O47" s="31">
        <v>0</v>
      </c>
      <c r="P47" s="31">
        <v>0</v>
      </c>
      <c r="Q47" s="31">
        <v>1</v>
      </c>
      <c r="R47" s="31">
        <v>0</v>
      </c>
      <c r="S47" s="31">
        <v>0</v>
      </c>
      <c r="T47" s="26"/>
    </row>
    <row r="48" spans="10:20" x14ac:dyDescent="0.3">
      <c r="J48" s="30" t="s">
        <v>70</v>
      </c>
      <c r="K48" s="30" t="s">
        <v>92</v>
      </c>
      <c r="L48" s="31">
        <v>521.42857142857099</v>
      </c>
      <c r="M48" s="31">
        <v>999999</v>
      </c>
      <c r="N48" s="31">
        <v>41</v>
      </c>
      <c r="O48" s="31">
        <v>0</v>
      </c>
      <c r="P48" s="31">
        <v>0</v>
      </c>
      <c r="Q48" s="31">
        <v>1</v>
      </c>
      <c r="R48" s="31">
        <v>0</v>
      </c>
      <c r="S48" s="31">
        <v>0</v>
      </c>
      <c r="T48" s="26"/>
    </row>
    <row r="49" spans="10:20" x14ac:dyDescent="0.3">
      <c r="J49" s="30" t="s">
        <v>67</v>
      </c>
      <c r="K49" s="30" t="s">
        <v>93</v>
      </c>
      <c r="L49" s="31">
        <v>521.42857142857099</v>
      </c>
      <c r="M49" s="31">
        <v>1</v>
      </c>
      <c r="N49" s="31">
        <v>41</v>
      </c>
      <c r="O49" s="31">
        <v>6.5286178861788597</v>
      </c>
      <c r="P49" s="31">
        <v>7.33351598173516E-2</v>
      </c>
      <c r="Q49" s="31">
        <v>1</v>
      </c>
      <c r="R49" s="31">
        <v>0.4</v>
      </c>
      <c r="S49" s="31">
        <v>7.3335159817351601</v>
      </c>
      <c r="T49" s="26"/>
    </row>
    <row r="50" spans="10:20" x14ac:dyDescent="0.3">
      <c r="J50" s="30" t="s">
        <v>69</v>
      </c>
      <c r="K50" s="30" t="s">
        <v>93</v>
      </c>
      <c r="L50" s="31">
        <v>521.42857142857099</v>
      </c>
      <c r="M50" s="31">
        <v>1</v>
      </c>
      <c r="N50" s="31">
        <v>41</v>
      </c>
      <c r="O50" s="31">
        <v>6.3451569941779002</v>
      </c>
      <c r="P50" s="31">
        <v>7.1274366235970998E-2</v>
      </c>
      <c r="Q50" s="31">
        <v>1</v>
      </c>
      <c r="R50" s="31">
        <v>0.119181504363039</v>
      </c>
      <c r="S50" s="31">
        <v>7.1274366235971103</v>
      </c>
      <c r="T50" s="26"/>
    </row>
    <row r="51" spans="10:20" x14ac:dyDescent="0.3">
      <c r="J51" s="30" t="s">
        <v>70</v>
      </c>
      <c r="K51" s="30" t="s">
        <v>93</v>
      </c>
      <c r="L51" s="31">
        <v>521.42857142857099</v>
      </c>
      <c r="M51" s="31">
        <v>1</v>
      </c>
      <c r="N51" s="31">
        <v>41</v>
      </c>
      <c r="O51" s="31">
        <v>6.7120787781798201</v>
      </c>
      <c r="P51" s="31">
        <v>7.5395953398732202E-2</v>
      </c>
      <c r="Q51" s="31">
        <v>1</v>
      </c>
      <c r="R51" s="31">
        <v>0.68081849563696095</v>
      </c>
      <c r="S51" s="31">
        <v>7.5395953398732098</v>
      </c>
      <c r="T51" s="26"/>
    </row>
    <row r="52" spans="10:20" x14ac:dyDescent="0.3">
      <c r="J52" s="30" t="s">
        <v>67</v>
      </c>
      <c r="K52" s="30" t="s">
        <v>94</v>
      </c>
      <c r="L52" s="31">
        <v>521.42857142857099</v>
      </c>
      <c r="M52" s="31">
        <v>999999</v>
      </c>
      <c r="N52" s="31">
        <v>74.2</v>
      </c>
      <c r="O52" s="31">
        <v>0</v>
      </c>
      <c r="P52" s="31">
        <v>0</v>
      </c>
      <c r="Q52" s="31">
        <v>1</v>
      </c>
      <c r="R52" s="31">
        <v>0</v>
      </c>
      <c r="S52" s="31">
        <v>0</v>
      </c>
      <c r="T52" s="26"/>
    </row>
    <row r="53" spans="10:20" x14ac:dyDescent="0.3">
      <c r="J53" s="30" t="s">
        <v>69</v>
      </c>
      <c r="K53" s="30" t="s">
        <v>94</v>
      </c>
      <c r="L53" s="31">
        <v>521.42857142857099</v>
      </c>
      <c r="M53" s="31">
        <v>999999</v>
      </c>
      <c r="N53" s="31">
        <v>72.3970179270177</v>
      </c>
      <c r="O53" s="31">
        <v>0</v>
      </c>
      <c r="P53" s="31">
        <v>0</v>
      </c>
      <c r="Q53" s="31">
        <v>1</v>
      </c>
      <c r="R53" s="31">
        <v>0</v>
      </c>
      <c r="S53" s="31">
        <v>0</v>
      </c>
      <c r="T53" s="26"/>
    </row>
    <row r="54" spans="10:20" x14ac:dyDescent="0.3">
      <c r="J54" s="30" t="s">
        <v>70</v>
      </c>
      <c r="K54" s="30" t="s">
        <v>94</v>
      </c>
      <c r="L54" s="31">
        <v>521.42857142857099</v>
      </c>
      <c r="M54" s="31">
        <v>999999</v>
      </c>
      <c r="N54" s="31">
        <v>76.002982072982306</v>
      </c>
      <c r="O54" s="31">
        <v>0</v>
      </c>
      <c r="P54" s="31">
        <v>0</v>
      </c>
      <c r="Q54" s="31">
        <v>1</v>
      </c>
      <c r="R54" s="31">
        <v>0</v>
      </c>
      <c r="S54" s="31">
        <v>0</v>
      </c>
      <c r="T54" s="26"/>
    </row>
    <row r="55" spans="10:20" x14ac:dyDescent="0.3">
      <c r="J55" s="30" t="s">
        <v>67</v>
      </c>
      <c r="K55" s="30" t="s">
        <v>95</v>
      </c>
      <c r="L55" s="31">
        <v>521.42857142857099</v>
      </c>
      <c r="M55" s="31">
        <v>1</v>
      </c>
      <c r="N55" s="31">
        <v>74.2</v>
      </c>
      <c r="O55" s="31">
        <v>5.9735661630180203</v>
      </c>
      <c r="P55" s="31">
        <v>0.121475799086758</v>
      </c>
      <c r="Q55" s="31">
        <v>1</v>
      </c>
      <c r="R55" s="31">
        <v>0.6</v>
      </c>
      <c r="S55" s="31">
        <v>12.1475799086758</v>
      </c>
      <c r="T55" s="26"/>
    </row>
    <row r="56" spans="10:20" x14ac:dyDescent="0.3">
      <c r="J56" s="30" t="s">
        <v>69</v>
      </c>
      <c r="K56" s="30" t="s">
        <v>95</v>
      </c>
      <c r="L56" s="31">
        <v>521.42857142857099</v>
      </c>
      <c r="M56" s="31">
        <v>1</v>
      </c>
      <c r="N56" s="31">
        <v>72.3970179270177</v>
      </c>
      <c r="O56" s="31">
        <v>5.9002472074492402</v>
      </c>
      <c r="P56" s="31">
        <v>0.117729827657767</v>
      </c>
      <c r="Q56" s="31">
        <v>1</v>
      </c>
      <c r="R56" s="31">
        <v>0.31918150436303899</v>
      </c>
      <c r="S56" s="31">
        <v>11.7729827657766</v>
      </c>
      <c r="T56" s="26"/>
    </row>
    <row r="57" spans="10:20" x14ac:dyDescent="0.3">
      <c r="J57" s="30" t="s">
        <v>70</v>
      </c>
      <c r="K57" s="30" t="s">
        <v>95</v>
      </c>
      <c r="L57" s="31">
        <v>521.42857142857099</v>
      </c>
      <c r="M57" s="31">
        <v>1</v>
      </c>
      <c r="N57" s="31">
        <v>76.002982072982306</v>
      </c>
      <c r="O57" s="31">
        <v>6.0468851185867898</v>
      </c>
      <c r="P57" s="31">
        <v>0.12522177051574901</v>
      </c>
      <c r="Q57" s="31">
        <v>1</v>
      </c>
      <c r="R57" s="31">
        <v>0.88081849563696102</v>
      </c>
      <c r="S57" s="31">
        <v>12.522177051574999</v>
      </c>
      <c r="T57" s="26"/>
    </row>
    <row r="58" spans="10:20" x14ac:dyDescent="0.3">
      <c r="J58" s="30" t="s">
        <v>67</v>
      </c>
      <c r="K58" s="30" t="s">
        <v>96</v>
      </c>
      <c r="L58" s="31">
        <v>521.42857142857099</v>
      </c>
      <c r="M58" s="31">
        <v>999999</v>
      </c>
      <c r="N58" s="31">
        <v>73.599999999999994</v>
      </c>
      <c r="O58" s="31">
        <v>0</v>
      </c>
      <c r="P58" s="31">
        <v>0</v>
      </c>
      <c r="Q58" s="31">
        <v>1</v>
      </c>
      <c r="R58" s="31">
        <v>0</v>
      </c>
      <c r="S58" s="31">
        <v>0</v>
      </c>
      <c r="T58" s="26"/>
    </row>
    <row r="59" spans="10:20" x14ac:dyDescent="0.3">
      <c r="J59" s="30" t="s">
        <v>69</v>
      </c>
      <c r="K59" s="30" t="s">
        <v>96</v>
      </c>
      <c r="L59" s="31">
        <v>521.42857142857099</v>
      </c>
      <c r="M59" s="31">
        <v>999999</v>
      </c>
      <c r="N59" s="31">
        <v>71.683929584944195</v>
      </c>
      <c r="O59" s="31">
        <v>0</v>
      </c>
      <c r="P59" s="31">
        <v>0</v>
      </c>
      <c r="Q59" s="31">
        <v>1</v>
      </c>
      <c r="R59" s="31">
        <v>0</v>
      </c>
      <c r="S59" s="31">
        <v>0</v>
      </c>
      <c r="T59" s="26"/>
    </row>
    <row r="60" spans="10:20" x14ac:dyDescent="0.3">
      <c r="J60" s="30" t="s">
        <v>70</v>
      </c>
      <c r="K60" s="30" t="s">
        <v>96</v>
      </c>
      <c r="L60" s="31">
        <v>521.42857142857099</v>
      </c>
      <c r="M60" s="31">
        <v>999999</v>
      </c>
      <c r="N60" s="31">
        <v>75.516070415055793</v>
      </c>
      <c r="O60" s="31">
        <v>0</v>
      </c>
      <c r="P60" s="31">
        <v>0</v>
      </c>
      <c r="Q60" s="31">
        <v>1</v>
      </c>
      <c r="R60" s="31">
        <v>0</v>
      </c>
      <c r="S60" s="31">
        <v>0</v>
      </c>
      <c r="T60" s="26"/>
    </row>
    <row r="61" spans="10:20" x14ac:dyDescent="0.3">
      <c r="J61" s="30" t="s">
        <v>67</v>
      </c>
      <c r="K61" s="30" t="s">
        <v>97</v>
      </c>
      <c r="L61" s="31">
        <v>521.42857142857099</v>
      </c>
      <c r="M61" s="31">
        <v>1</v>
      </c>
      <c r="N61" s="31">
        <v>73.599999999999994</v>
      </c>
      <c r="O61" s="31">
        <v>12.732860540084999</v>
      </c>
      <c r="P61" s="31">
        <v>0.25682009132420103</v>
      </c>
      <c r="Q61" s="31">
        <v>1</v>
      </c>
      <c r="R61" s="31">
        <v>0</v>
      </c>
      <c r="S61" s="31">
        <v>25.682009132420099</v>
      </c>
      <c r="T61" s="26"/>
    </row>
    <row r="62" spans="10:20" x14ac:dyDescent="0.3">
      <c r="J62" s="30" t="s">
        <v>69</v>
      </c>
      <c r="K62" s="30" t="s">
        <v>97</v>
      </c>
      <c r="L62" s="31">
        <v>521.42857142857099</v>
      </c>
      <c r="M62" s="31">
        <v>1</v>
      </c>
      <c r="N62" s="31">
        <v>71.683929584944195</v>
      </c>
      <c r="O62" s="31">
        <v>12.5225029700234</v>
      </c>
      <c r="P62" s="31">
        <v>0.24820087031716201</v>
      </c>
      <c r="Q62" s="31">
        <v>1</v>
      </c>
      <c r="R62" s="31">
        <v>0</v>
      </c>
      <c r="S62" s="31">
        <v>24.820087031716099</v>
      </c>
      <c r="T62" s="26"/>
    </row>
    <row r="63" spans="10:20" x14ac:dyDescent="0.3">
      <c r="J63" s="30" t="s">
        <v>70</v>
      </c>
      <c r="K63" s="30" t="s">
        <v>97</v>
      </c>
      <c r="L63" s="31">
        <v>521.42857142857099</v>
      </c>
      <c r="M63" s="31">
        <v>1</v>
      </c>
      <c r="N63" s="31">
        <v>75.516070415055793</v>
      </c>
      <c r="O63" s="31">
        <v>12.9432181101465</v>
      </c>
      <c r="P63" s="31">
        <v>0.26543931233124002</v>
      </c>
      <c r="Q63" s="31">
        <v>1</v>
      </c>
      <c r="R63" s="31">
        <v>0</v>
      </c>
      <c r="S63" s="31">
        <v>26.543931233124098</v>
      </c>
      <c r="T63" s="26"/>
    </row>
    <row r="64" spans="10:20" x14ac:dyDescent="0.3">
      <c r="J64" s="30" t="s">
        <v>67</v>
      </c>
      <c r="K64" s="30" t="s">
        <v>98</v>
      </c>
      <c r="L64" s="31">
        <v>521.42857142857099</v>
      </c>
      <c r="M64" s="31">
        <v>999999</v>
      </c>
      <c r="N64" s="31">
        <v>64.466666666666697</v>
      </c>
      <c r="O64" s="31">
        <v>0</v>
      </c>
      <c r="P64" s="31">
        <v>0</v>
      </c>
      <c r="Q64" s="31">
        <v>1</v>
      </c>
      <c r="R64" s="31">
        <v>0</v>
      </c>
      <c r="S64" s="31">
        <v>0</v>
      </c>
      <c r="T64" s="26"/>
    </row>
    <row r="65" spans="10:20" x14ac:dyDescent="0.3">
      <c r="J65" s="30" t="s">
        <v>69</v>
      </c>
      <c r="K65" s="30" t="s">
        <v>98</v>
      </c>
      <c r="L65" s="31">
        <v>521.42857142857099</v>
      </c>
      <c r="M65" s="31">
        <v>999999</v>
      </c>
      <c r="N65" s="31">
        <v>62.438773117078398</v>
      </c>
      <c r="O65" s="31">
        <v>0</v>
      </c>
      <c r="P65" s="31">
        <v>0</v>
      </c>
      <c r="Q65" s="31">
        <v>1</v>
      </c>
      <c r="R65" s="31">
        <v>0</v>
      </c>
      <c r="S65" s="31">
        <v>0</v>
      </c>
      <c r="T65" s="26"/>
    </row>
    <row r="66" spans="10:20" x14ac:dyDescent="0.3">
      <c r="J66" s="30" t="s">
        <v>70</v>
      </c>
      <c r="K66" s="30" t="s">
        <v>98</v>
      </c>
      <c r="L66" s="31">
        <v>521.42857142857099</v>
      </c>
      <c r="M66" s="31">
        <v>999999</v>
      </c>
      <c r="N66" s="31">
        <v>66.494560216254897</v>
      </c>
      <c r="O66" s="31">
        <v>0</v>
      </c>
      <c r="P66" s="31">
        <v>0</v>
      </c>
      <c r="Q66" s="31">
        <v>1</v>
      </c>
      <c r="R66" s="31">
        <v>0</v>
      </c>
      <c r="S66" s="31">
        <v>0</v>
      </c>
      <c r="T66" s="26"/>
    </row>
    <row r="67" spans="10:20" x14ac:dyDescent="0.3">
      <c r="J67" s="30" t="s">
        <v>67</v>
      </c>
      <c r="K67" s="30" t="s">
        <v>99</v>
      </c>
      <c r="L67" s="31">
        <v>521.42857142857099</v>
      </c>
      <c r="M67" s="31">
        <v>1</v>
      </c>
      <c r="N67" s="31">
        <v>64.533333333333303</v>
      </c>
      <c r="O67" s="31">
        <v>13.5672302652104</v>
      </c>
      <c r="P67" s="31">
        <v>0.240873059360731</v>
      </c>
      <c r="Q67" s="31">
        <v>1</v>
      </c>
      <c r="R67" s="31">
        <v>0</v>
      </c>
      <c r="S67" s="31">
        <v>24.087305936073101</v>
      </c>
      <c r="T67" s="26"/>
    </row>
    <row r="68" spans="10:20" x14ac:dyDescent="0.3">
      <c r="J68" s="30" t="s">
        <v>69</v>
      </c>
      <c r="K68" s="30" t="s">
        <v>99</v>
      </c>
      <c r="L68" s="31">
        <v>521.42857142857099</v>
      </c>
      <c r="M68" s="31">
        <v>1</v>
      </c>
      <c r="N68" s="31">
        <v>62.483949672297797</v>
      </c>
      <c r="O68" s="31">
        <v>12.816624413779</v>
      </c>
      <c r="P68" s="31">
        <v>0.22111961424458701</v>
      </c>
      <c r="Q68" s="31">
        <v>1</v>
      </c>
      <c r="R68" s="31">
        <v>0</v>
      </c>
      <c r="S68" s="31">
        <v>22.111961424458698</v>
      </c>
      <c r="T68" s="26"/>
    </row>
    <row r="69" spans="10:20" x14ac:dyDescent="0.3">
      <c r="J69" s="30" t="s">
        <v>70</v>
      </c>
      <c r="K69" s="30" t="s">
        <v>99</v>
      </c>
      <c r="L69" s="31">
        <v>521.42857142857099</v>
      </c>
      <c r="M69" s="31">
        <v>1</v>
      </c>
      <c r="N69" s="31">
        <v>66.582716994368795</v>
      </c>
      <c r="O69" s="31">
        <v>14.317836116641701</v>
      </c>
      <c r="P69" s="31">
        <v>0.26062650447687402</v>
      </c>
      <c r="Q69" s="31">
        <v>1</v>
      </c>
      <c r="R69" s="31">
        <v>0</v>
      </c>
      <c r="S69" s="31">
        <v>26.0626504476874</v>
      </c>
      <c r="T69" s="26"/>
    </row>
    <row r="70" spans="10:20" x14ac:dyDescent="0.3">
      <c r="J70" s="30" t="s">
        <v>67</v>
      </c>
      <c r="K70" s="30" t="s">
        <v>100</v>
      </c>
      <c r="L70" s="31">
        <v>521.42857142857099</v>
      </c>
      <c r="M70" s="31">
        <v>999999</v>
      </c>
      <c r="N70" s="31">
        <v>40.066666666666698</v>
      </c>
      <c r="O70" s="31">
        <v>0</v>
      </c>
      <c r="P70" s="31">
        <v>0</v>
      </c>
      <c r="Q70" s="31">
        <v>1</v>
      </c>
      <c r="R70" s="31">
        <v>0</v>
      </c>
      <c r="S70" s="31">
        <v>0</v>
      </c>
      <c r="T70" s="26"/>
    </row>
    <row r="71" spans="10:20" x14ac:dyDescent="0.3">
      <c r="J71" s="30" t="s">
        <v>69</v>
      </c>
      <c r="K71" s="30" t="s">
        <v>100</v>
      </c>
      <c r="L71" s="31">
        <v>521.42857142857099</v>
      </c>
      <c r="M71" s="31">
        <v>999999</v>
      </c>
      <c r="N71" s="31">
        <v>39.923680887466901</v>
      </c>
      <c r="O71" s="31">
        <v>0</v>
      </c>
      <c r="P71" s="31">
        <v>0</v>
      </c>
      <c r="Q71" s="31">
        <v>1</v>
      </c>
      <c r="R71" s="31">
        <v>0</v>
      </c>
      <c r="S71" s="31">
        <v>0</v>
      </c>
      <c r="T71" s="26"/>
    </row>
    <row r="72" spans="10:20" x14ac:dyDescent="0.3">
      <c r="J72" s="30" t="s">
        <v>70</v>
      </c>
      <c r="K72" s="30" t="s">
        <v>100</v>
      </c>
      <c r="L72" s="31">
        <v>521.42857142857099</v>
      </c>
      <c r="M72" s="31">
        <v>999999</v>
      </c>
      <c r="N72" s="31">
        <v>40.209652445866503</v>
      </c>
      <c r="O72" s="31">
        <v>0</v>
      </c>
      <c r="P72" s="31">
        <v>0</v>
      </c>
      <c r="Q72" s="31">
        <v>1</v>
      </c>
      <c r="R72" s="31">
        <v>0</v>
      </c>
      <c r="S72" s="31">
        <v>0</v>
      </c>
      <c r="T72" s="26"/>
    </row>
    <row r="73" spans="10:20" x14ac:dyDescent="0.3">
      <c r="J73" s="30" t="s">
        <v>67</v>
      </c>
      <c r="K73" s="30" t="s">
        <v>101</v>
      </c>
      <c r="L73" s="31">
        <v>521.42857142857099</v>
      </c>
      <c r="M73" s="31">
        <v>1</v>
      </c>
      <c r="N73" s="31">
        <v>40.266666666666701</v>
      </c>
      <c r="O73" s="31">
        <v>7.8944796747967496</v>
      </c>
      <c r="P73" s="31">
        <v>8.7083105022831106E-2</v>
      </c>
      <c r="Q73" s="31">
        <v>1</v>
      </c>
      <c r="R73" s="31">
        <v>6.6666666666666693E-2</v>
      </c>
      <c r="S73" s="31">
        <v>8.7083105022830996</v>
      </c>
      <c r="T73" s="26"/>
    </row>
    <row r="74" spans="10:20" x14ac:dyDescent="0.3">
      <c r="J74" s="30" t="s">
        <v>69</v>
      </c>
      <c r="K74" s="30" t="s">
        <v>101</v>
      </c>
      <c r="L74" s="31">
        <v>521.42857142857099</v>
      </c>
      <c r="M74" s="31">
        <v>1</v>
      </c>
      <c r="N74" s="31">
        <v>40.013179972968103</v>
      </c>
      <c r="O74" s="31">
        <v>7.7604178669572299</v>
      </c>
      <c r="P74" s="31">
        <v>8.5674901032913198E-2</v>
      </c>
      <c r="Q74" s="31">
        <v>1</v>
      </c>
      <c r="R74" s="31">
        <v>0</v>
      </c>
      <c r="S74" s="31">
        <v>8.5674901032912594</v>
      </c>
      <c r="T74" s="26"/>
    </row>
    <row r="75" spans="10:20" x14ac:dyDescent="0.3">
      <c r="J75" s="30" t="s">
        <v>70</v>
      </c>
      <c r="K75" s="30" t="s">
        <v>101</v>
      </c>
      <c r="L75" s="31">
        <v>521.42857142857099</v>
      </c>
      <c r="M75" s="31">
        <v>1</v>
      </c>
      <c r="N75" s="31">
        <v>40.5201533603652</v>
      </c>
      <c r="O75" s="31">
        <v>8.0285414826362693</v>
      </c>
      <c r="P75" s="31">
        <v>8.8491309012749E-2</v>
      </c>
      <c r="Q75" s="31">
        <v>1</v>
      </c>
      <c r="R75" s="31">
        <v>0.20965244586666701</v>
      </c>
      <c r="S75" s="31">
        <v>8.8491309012749504</v>
      </c>
      <c r="T75" s="26"/>
    </row>
    <row r="76" spans="10:20" x14ac:dyDescent="0.3">
      <c r="J76" s="30" t="s">
        <v>67</v>
      </c>
      <c r="K76" s="30" t="s">
        <v>102</v>
      </c>
      <c r="L76" s="31">
        <v>521.42857142857099</v>
      </c>
      <c r="M76" s="31">
        <v>999999</v>
      </c>
      <c r="N76" s="31">
        <v>40.200000000000003</v>
      </c>
      <c r="O76" s="31">
        <v>0</v>
      </c>
      <c r="P76" s="31">
        <v>0</v>
      </c>
      <c r="Q76" s="31">
        <v>1</v>
      </c>
      <c r="R76" s="31">
        <v>0</v>
      </c>
      <c r="S76" s="31">
        <v>0</v>
      </c>
      <c r="T76" s="26"/>
    </row>
    <row r="77" spans="10:20" x14ac:dyDescent="0.3">
      <c r="J77" s="30" t="s">
        <v>69</v>
      </c>
      <c r="K77" s="30" t="s">
        <v>102</v>
      </c>
      <c r="L77" s="31">
        <v>521.42857142857099</v>
      </c>
      <c r="M77" s="31">
        <v>999999</v>
      </c>
      <c r="N77" s="31">
        <v>39.8895434719268</v>
      </c>
      <c r="O77" s="31">
        <v>0</v>
      </c>
      <c r="P77" s="31">
        <v>0</v>
      </c>
      <c r="Q77" s="31">
        <v>1</v>
      </c>
      <c r="R77" s="31">
        <v>0</v>
      </c>
      <c r="S77" s="31">
        <v>0</v>
      </c>
      <c r="T77" s="26"/>
    </row>
    <row r="78" spans="10:20" x14ac:dyDescent="0.3">
      <c r="J78" s="30" t="s">
        <v>70</v>
      </c>
      <c r="K78" s="30" t="s">
        <v>102</v>
      </c>
      <c r="L78" s="31">
        <v>521.42857142857099</v>
      </c>
      <c r="M78" s="31">
        <v>999999</v>
      </c>
      <c r="N78" s="31">
        <v>40.510456528073199</v>
      </c>
      <c r="O78" s="31">
        <v>0</v>
      </c>
      <c r="P78" s="31">
        <v>0</v>
      </c>
      <c r="Q78" s="31">
        <v>1</v>
      </c>
      <c r="R78" s="31">
        <v>0</v>
      </c>
      <c r="S78" s="31">
        <v>0</v>
      </c>
      <c r="T78" s="26"/>
    </row>
    <row r="79" spans="10:20" x14ac:dyDescent="0.3">
      <c r="J79" s="30" t="s">
        <v>67</v>
      </c>
      <c r="K79" s="30" t="s">
        <v>103</v>
      </c>
      <c r="L79" s="31">
        <v>521.42857142857099</v>
      </c>
      <c r="M79" s="31">
        <v>1</v>
      </c>
      <c r="N79" s="31">
        <v>40.200000000000003</v>
      </c>
      <c r="O79" s="31">
        <v>0.99983333333333302</v>
      </c>
      <c r="P79" s="31">
        <v>1.1011872146118699E-2</v>
      </c>
      <c r="Q79" s="31">
        <v>1</v>
      </c>
      <c r="R79" s="31">
        <v>6.6666666666666693E-2</v>
      </c>
      <c r="S79" s="31">
        <v>1.10118721461187</v>
      </c>
      <c r="T79" s="26"/>
    </row>
    <row r="80" spans="10:20" x14ac:dyDescent="0.3">
      <c r="J80" s="30" t="s">
        <v>69</v>
      </c>
      <c r="K80" s="30" t="s">
        <v>103</v>
      </c>
      <c r="L80" s="31">
        <v>521.42857142857099</v>
      </c>
      <c r="M80" s="31">
        <v>1</v>
      </c>
      <c r="N80" s="31">
        <v>39.8895434719268</v>
      </c>
      <c r="O80" s="31">
        <v>0.99947586888534901</v>
      </c>
      <c r="P80" s="31">
        <v>1.09263400598602E-2</v>
      </c>
      <c r="Q80" s="31">
        <v>1</v>
      </c>
      <c r="R80" s="31">
        <v>0</v>
      </c>
      <c r="S80" s="31">
        <v>1.09263400598603</v>
      </c>
      <c r="T80" s="26"/>
    </row>
    <row r="81" spans="10:20" x14ac:dyDescent="0.3">
      <c r="J81" s="30" t="s">
        <v>70</v>
      </c>
      <c r="K81" s="30" t="s">
        <v>103</v>
      </c>
      <c r="L81" s="31">
        <v>521.42857142857099</v>
      </c>
      <c r="M81" s="31">
        <v>1</v>
      </c>
      <c r="N81" s="31">
        <v>40.510456528073199</v>
      </c>
      <c r="O81" s="31">
        <v>1.00019079778132</v>
      </c>
      <c r="P81" s="31">
        <v>1.1097404232377201E-2</v>
      </c>
      <c r="Q81" s="31">
        <v>1</v>
      </c>
      <c r="R81" s="31">
        <v>0.20965244586666701</v>
      </c>
      <c r="S81" s="31">
        <v>1.1097404232377199</v>
      </c>
      <c r="T81" s="26"/>
    </row>
    <row r="82" spans="10:20" x14ac:dyDescent="0.3">
      <c r="J82" s="27" t="s">
        <v>117</v>
      </c>
      <c r="K82" s="27"/>
      <c r="L82" s="28"/>
      <c r="M82" s="28"/>
      <c r="N82" s="28"/>
      <c r="O82" s="28"/>
      <c r="P82" s="28"/>
      <c r="Q82" s="28"/>
      <c r="R82" s="28"/>
      <c r="S82" s="28"/>
      <c r="T82" s="26"/>
    </row>
    <row r="83" spans="10:20" x14ac:dyDescent="0.3">
      <c r="J83" s="27"/>
      <c r="K83" s="27"/>
      <c r="L83" s="28"/>
      <c r="M83" s="28"/>
      <c r="N83" s="28"/>
      <c r="O83" s="28"/>
      <c r="P83" s="28"/>
      <c r="Q83" s="28"/>
      <c r="R83" s="28"/>
      <c r="S83" s="28"/>
      <c r="T83" s="26"/>
    </row>
    <row r="84" spans="10:20" x14ac:dyDescent="0.3">
      <c r="J84" s="27"/>
      <c r="K84" s="27"/>
      <c r="L84" s="28"/>
      <c r="M84" s="28"/>
      <c r="N84" s="28"/>
      <c r="O84" s="28"/>
      <c r="P84" s="28"/>
      <c r="Q84" s="28"/>
      <c r="R84" s="28"/>
      <c r="S84" s="28"/>
      <c r="T84" s="26"/>
    </row>
    <row r="85" spans="10:20" x14ac:dyDescent="0.3"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 spans="10:20" x14ac:dyDescent="0.3"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76DC-00A8-415F-83C8-AAF6F24E44AD}">
  <dimension ref="A1:AB81"/>
  <sheetViews>
    <sheetView workbookViewId="0">
      <selection activeCell="C5" sqref="C5"/>
    </sheetView>
  </sheetViews>
  <sheetFormatPr defaultRowHeight="14.4" x14ac:dyDescent="0.3"/>
  <sheetData>
    <row r="1" spans="1:28" ht="21" x14ac:dyDescent="0.4">
      <c r="A1" s="33" t="s">
        <v>58</v>
      </c>
      <c r="B1" s="34"/>
      <c r="C1" s="34"/>
      <c r="D1" s="34"/>
      <c r="E1" s="34"/>
      <c r="F1" s="34"/>
      <c r="G1" s="34"/>
      <c r="H1" s="34"/>
      <c r="I1" s="35"/>
      <c r="J1" s="33" t="s">
        <v>71</v>
      </c>
      <c r="K1" s="34"/>
      <c r="L1" s="34"/>
      <c r="M1" s="34"/>
      <c r="N1" s="34"/>
      <c r="O1" s="34"/>
      <c r="P1" s="34"/>
      <c r="Q1" s="34"/>
      <c r="R1" s="34"/>
      <c r="S1" s="34"/>
      <c r="T1" s="35"/>
      <c r="U1" s="33" t="s">
        <v>104</v>
      </c>
      <c r="V1" s="29"/>
      <c r="W1" s="29"/>
      <c r="X1" s="29"/>
      <c r="Y1" s="29"/>
      <c r="Z1" s="29"/>
      <c r="AA1" s="29"/>
      <c r="AB1" s="29"/>
    </row>
    <row r="2" spans="1:28" x14ac:dyDescent="0.3">
      <c r="A2" s="29"/>
      <c r="B2" s="29"/>
      <c r="C2" s="29"/>
      <c r="D2" s="29"/>
      <c r="E2" s="29"/>
      <c r="F2" s="29"/>
      <c r="G2" s="29"/>
      <c r="H2" s="29"/>
      <c r="J2" s="29"/>
      <c r="K2" s="29"/>
      <c r="L2" s="29"/>
      <c r="M2" s="29"/>
      <c r="N2" s="29"/>
      <c r="O2" s="29"/>
      <c r="P2" s="29"/>
      <c r="Q2" s="29"/>
      <c r="R2" s="29"/>
      <c r="S2" s="29"/>
      <c r="U2" s="29"/>
      <c r="V2" s="29"/>
      <c r="W2" s="29"/>
      <c r="X2" s="29"/>
      <c r="Y2" s="29"/>
      <c r="Z2" s="29"/>
      <c r="AA2" s="29"/>
      <c r="AB2" s="29"/>
    </row>
    <row r="3" spans="1:28" x14ac:dyDescent="0.3">
      <c r="A3" s="29" t="s">
        <v>59</v>
      </c>
      <c r="B3" s="29" t="s">
        <v>60</v>
      </c>
      <c r="C3" s="29" t="s">
        <v>61</v>
      </c>
      <c r="D3" s="29" t="s">
        <v>62</v>
      </c>
      <c r="E3" s="29" t="s">
        <v>63</v>
      </c>
      <c r="F3" s="29" t="s">
        <v>64</v>
      </c>
      <c r="G3" s="29" t="s">
        <v>65</v>
      </c>
      <c r="H3" s="29" t="s">
        <v>66</v>
      </c>
      <c r="J3" s="29" t="s">
        <v>59</v>
      </c>
      <c r="K3" s="29" t="s">
        <v>60</v>
      </c>
      <c r="L3" s="29" t="s">
        <v>62</v>
      </c>
      <c r="M3" s="29" t="s">
        <v>72</v>
      </c>
      <c r="N3" s="29" t="s">
        <v>73</v>
      </c>
      <c r="O3" s="29" t="s">
        <v>74</v>
      </c>
      <c r="P3" s="29" t="s">
        <v>75</v>
      </c>
      <c r="Q3" s="29" t="s">
        <v>76</v>
      </c>
      <c r="R3" s="29" t="s">
        <v>77</v>
      </c>
      <c r="S3" s="29" t="s">
        <v>66</v>
      </c>
      <c r="U3" s="29" t="s">
        <v>59</v>
      </c>
      <c r="V3" s="29" t="s">
        <v>60</v>
      </c>
      <c r="W3" s="29" t="s">
        <v>105</v>
      </c>
      <c r="X3" s="29" t="s">
        <v>106</v>
      </c>
      <c r="Y3" s="29" t="s">
        <v>111</v>
      </c>
      <c r="Z3" s="29" t="s">
        <v>112</v>
      </c>
      <c r="AA3" s="29" t="s">
        <v>113</v>
      </c>
      <c r="AB3" s="29" t="s">
        <v>114</v>
      </c>
    </row>
    <row r="4" spans="1:28" x14ac:dyDescent="0.3">
      <c r="A4" s="30" t="s">
        <v>67</v>
      </c>
      <c r="B4" s="30" t="s">
        <v>68</v>
      </c>
      <c r="C4" s="31">
        <v>1</v>
      </c>
      <c r="D4" s="31">
        <v>521.42857142857099</v>
      </c>
      <c r="E4" s="31">
        <v>3649.9333333333302</v>
      </c>
      <c r="F4" s="31">
        <v>32.466666666666697</v>
      </c>
      <c r="G4" s="31">
        <v>112.47583268644701</v>
      </c>
      <c r="H4" s="31">
        <v>99.998173515981705</v>
      </c>
      <c r="J4" s="30" t="s">
        <v>67</v>
      </c>
      <c r="K4" s="30" t="s">
        <v>78</v>
      </c>
      <c r="L4" s="31">
        <v>521.42857142857099</v>
      </c>
      <c r="M4" s="31">
        <v>999999</v>
      </c>
      <c r="N4" s="31">
        <v>41</v>
      </c>
      <c r="O4" s="31">
        <v>326.56747967479703</v>
      </c>
      <c r="P4" s="31">
        <v>3.6682922374429201</v>
      </c>
      <c r="Q4" s="31">
        <v>8.4666666666666703</v>
      </c>
      <c r="R4" s="31">
        <v>8.4666666666666703</v>
      </c>
      <c r="S4" s="31">
        <v>3.6682959057388298E-4</v>
      </c>
      <c r="U4" s="30" t="s">
        <v>67</v>
      </c>
      <c r="V4" s="30" t="s">
        <v>115</v>
      </c>
      <c r="W4" s="31">
        <v>41</v>
      </c>
      <c r="X4" s="31">
        <v>88.804878048780495</v>
      </c>
      <c r="Y4" s="31">
        <v>1</v>
      </c>
      <c r="Z4" s="31">
        <v>42</v>
      </c>
      <c r="AA4" s="31">
        <v>42</v>
      </c>
      <c r="AB4" s="31">
        <v>21.544931506849299</v>
      </c>
    </row>
    <row r="5" spans="1:28" x14ac:dyDescent="0.3">
      <c r="A5" s="30" t="s">
        <v>69</v>
      </c>
      <c r="B5" s="30" t="s">
        <v>68</v>
      </c>
      <c r="C5" s="31">
        <v>1</v>
      </c>
      <c r="D5" s="31">
        <v>521.42857142857099</v>
      </c>
      <c r="E5" s="31">
        <v>3649.7903475538301</v>
      </c>
      <c r="F5" s="31">
        <v>32.0550832925233</v>
      </c>
      <c r="G5" s="31">
        <v>111.05255299217001</v>
      </c>
      <c r="H5" s="31">
        <v>99.994256097361301</v>
      </c>
      <c r="J5" s="30" t="s">
        <v>69</v>
      </c>
      <c r="K5" s="30" t="s">
        <v>78</v>
      </c>
      <c r="L5" s="31">
        <v>521.42857142857099</v>
      </c>
      <c r="M5" s="31">
        <v>999999</v>
      </c>
      <c r="N5" s="31">
        <v>41</v>
      </c>
      <c r="O5" s="31">
        <v>304.37130416395098</v>
      </c>
      <c r="P5" s="31">
        <v>3.4189653344443802</v>
      </c>
      <c r="Q5" s="31">
        <v>8.0550832925232498</v>
      </c>
      <c r="R5" s="31">
        <v>8.0550832925232498</v>
      </c>
      <c r="S5" s="31">
        <v>3.4189687534131398E-4</v>
      </c>
      <c r="U5" s="30" t="s">
        <v>69</v>
      </c>
      <c r="V5" s="30" t="s">
        <v>115</v>
      </c>
      <c r="W5" s="31">
        <v>41</v>
      </c>
      <c r="X5" s="31">
        <v>88.804876919597007</v>
      </c>
      <c r="Y5" s="31">
        <v>1</v>
      </c>
      <c r="Z5" s="31">
        <v>42</v>
      </c>
      <c r="AA5" s="31">
        <v>42</v>
      </c>
      <c r="AB5" s="31">
        <v>21.544931191232902</v>
      </c>
    </row>
    <row r="6" spans="1:28" x14ac:dyDescent="0.3">
      <c r="A6" s="30" t="s">
        <v>70</v>
      </c>
      <c r="B6" s="30" t="s">
        <v>68</v>
      </c>
      <c r="C6" s="31">
        <v>1</v>
      </c>
      <c r="D6" s="31">
        <v>521.42857142857099</v>
      </c>
      <c r="E6" s="31">
        <v>3650.0763191128399</v>
      </c>
      <c r="F6" s="31">
        <v>32.878250040810002</v>
      </c>
      <c r="G6" s="31">
        <v>113.89911238072401</v>
      </c>
      <c r="H6" s="31">
        <v>100.00209093460199</v>
      </c>
      <c r="J6" s="30" t="s">
        <v>70</v>
      </c>
      <c r="K6" s="30" t="s">
        <v>78</v>
      </c>
      <c r="L6" s="31">
        <v>521.42857142857099</v>
      </c>
      <c r="M6" s="31">
        <v>999999</v>
      </c>
      <c r="N6" s="31">
        <v>41</v>
      </c>
      <c r="O6" s="31">
        <v>348.76365518564199</v>
      </c>
      <c r="P6" s="31">
        <v>3.9176191404414702</v>
      </c>
      <c r="Q6" s="31">
        <v>8.8782500408100908</v>
      </c>
      <c r="R6" s="31">
        <v>8.8782500408100908</v>
      </c>
      <c r="S6" s="31">
        <v>3.9176230580645197E-4</v>
      </c>
      <c r="U6" s="30" t="s">
        <v>70</v>
      </c>
      <c r="V6" s="30" t="s">
        <v>115</v>
      </c>
      <c r="W6" s="31">
        <v>41</v>
      </c>
      <c r="X6" s="31">
        <v>88.804879177963997</v>
      </c>
      <c r="Y6" s="31">
        <v>1</v>
      </c>
      <c r="Z6" s="31">
        <v>42</v>
      </c>
      <c r="AA6" s="31">
        <v>42</v>
      </c>
      <c r="AB6" s="31">
        <v>21.544931822465699</v>
      </c>
    </row>
    <row r="7" spans="1:28" x14ac:dyDescent="0.3">
      <c r="A7" s="30" t="s">
        <v>67</v>
      </c>
      <c r="B7" s="30" t="s">
        <v>5</v>
      </c>
      <c r="C7" s="31">
        <v>1</v>
      </c>
      <c r="D7" s="31">
        <v>521.42857142857099</v>
      </c>
      <c r="E7" s="31">
        <v>110.246666666667</v>
      </c>
      <c r="F7" s="31">
        <v>41</v>
      </c>
      <c r="G7" s="31">
        <v>2.6889430894308899</v>
      </c>
      <c r="H7" s="31">
        <v>3.0204566210045698</v>
      </c>
      <c r="J7" s="30" t="s">
        <v>67</v>
      </c>
      <c r="K7" s="30" t="s">
        <v>79</v>
      </c>
      <c r="L7" s="31">
        <v>521.42857142857099</v>
      </c>
      <c r="M7" s="31">
        <v>1</v>
      </c>
      <c r="N7" s="31">
        <v>32.533333333333303</v>
      </c>
      <c r="O7" s="31">
        <v>108.696710127844</v>
      </c>
      <c r="P7" s="31">
        <v>0.96821004566210001</v>
      </c>
      <c r="Q7" s="31">
        <v>1</v>
      </c>
      <c r="R7" s="31">
        <v>1</v>
      </c>
      <c r="S7" s="31">
        <v>96.821004566209993</v>
      </c>
      <c r="U7" s="30" t="s">
        <v>67</v>
      </c>
      <c r="V7" s="30" t="s">
        <v>116</v>
      </c>
      <c r="W7" s="31">
        <v>41</v>
      </c>
      <c r="X7" s="31">
        <v>88.804878048780495</v>
      </c>
      <c r="Y7" s="31">
        <v>1</v>
      </c>
      <c r="Z7" s="31">
        <v>42</v>
      </c>
      <c r="AA7" s="31">
        <v>42</v>
      </c>
      <c r="AB7" s="31">
        <v>21.544931506849299</v>
      </c>
    </row>
    <row r="8" spans="1:28" x14ac:dyDescent="0.3">
      <c r="A8" s="30" t="s">
        <v>69</v>
      </c>
      <c r="B8" s="30" t="s">
        <v>5</v>
      </c>
      <c r="C8" s="31">
        <v>1</v>
      </c>
      <c r="D8" s="31">
        <v>521.42857142857099</v>
      </c>
      <c r="E8" s="31">
        <v>107.428836039586</v>
      </c>
      <c r="F8" s="31">
        <v>41</v>
      </c>
      <c r="G8" s="31">
        <v>2.6202155131606402</v>
      </c>
      <c r="H8" s="31">
        <v>2.94325578190647</v>
      </c>
      <c r="J8" s="30" t="s">
        <v>69</v>
      </c>
      <c r="K8" s="30" t="s">
        <v>79</v>
      </c>
      <c r="L8" s="31">
        <v>521.42857142857099</v>
      </c>
      <c r="M8" s="31">
        <v>1</v>
      </c>
      <c r="N8" s="31">
        <v>32.121749959189899</v>
      </c>
      <c r="O8" s="31">
        <v>106.728726877193</v>
      </c>
      <c r="P8" s="31">
        <v>0.96046233428640504</v>
      </c>
      <c r="Q8" s="31">
        <v>1</v>
      </c>
      <c r="R8" s="31">
        <v>1</v>
      </c>
      <c r="S8" s="31">
        <v>96.046233428640306</v>
      </c>
      <c r="U8" s="30" t="s">
        <v>69</v>
      </c>
      <c r="V8" s="30" t="s">
        <v>116</v>
      </c>
      <c r="W8" s="31">
        <v>41</v>
      </c>
      <c r="X8" s="31">
        <v>88.804876919597007</v>
      </c>
      <c r="Y8" s="31">
        <v>1</v>
      </c>
      <c r="Z8" s="31">
        <v>42</v>
      </c>
      <c r="AA8" s="31">
        <v>42</v>
      </c>
      <c r="AB8" s="31">
        <v>21.544931191232902</v>
      </c>
    </row>
    <row r="9" spans="1:28" x14ac:dyDescent="0.3">
      <c r="A9" s="30" t="s">
        <v>70</v>
      </c>
      <c r="B9" s="30" t="s">
        <v>5</v>
      </c>
      <c r="C9" s="31">
        <v>1</v>
      </c>
      <c r="D9" s="31">
        <v>521.42857142857099</v>
      </c>
      <c r="E9" s="31">
        <v>113.064497293747</v>
      </c>
      <c r="F9" s="31">
        <v>41</v>
      </c>
      <c r="G9" s="31">
        <v>2.7576706657011498</v>
      </c>
      <c r="H9" s="31">
        <v>3.0976574601026599</v>
      </c>
      <c r="J9" s="30" t="s">
        <v>70</v>
      </c>
      <c r="K9" s="30" t="s">
        <v>79</v>
      </c>
      <c r="L9" s="31">
        <v>521.42857142857099</v>
      </c>
      <c r="M9" s="31">
        <v>1</v>
      </c>
      <c r="N9" s="31">
        <v>32.9449167074768</v>
      </c>
      <c r="O9" s="31">
        <v>110.664693378495</v>
      </c>
      <c r="P9" s="31">
        <v>0.97595775703779597</v>
      </c>
      <c r="Q9" s="31">
        <v>1</v>
      </c>
      <c r="R9" s="31">
        <v>1</v>
      </c>
      <c r="S9" s="31">
        <v>97.595775703779793</v>
      </c>
      <c r="U9" s="30" t="s">
        <v>70</v>
      </c>
      <c r="V9" s="30" t="s">
        <v>116</v>
      </c>
      <c r="W9" s="31">
        <v>41</v>
      </c>
      <c r="X9" s="31">
        <v>88.804879177963997</v>
      </c>
      <c r="Y9" s="31">
        <v>1</v>
      </c>
      <c r="Z9" s="31">
        <v>42</v>
      </c>
      <c r="AA9" s="31">
        <v>42</v>
      </c>
      <c r="AB9" s="31">
        <v>21.544931822465699</v>
      </c>
    </row>
    <row r="10" spans="1:28" x14ac:dyDescent="0.3">
      <c r="A10" s="30" t="s">
        <v>67</v>
      </c>
      <c r="B10" s="30" t="s">
        <v>6</v>
      </c>
      <c r="C10" s="31">
        <v>1</v>
      </c>
      <c r="D10" s="31">
        <v>521.42857142857099</v>
      </c>
      <c r="E10" s="31">
        <v>1740.54666666667</v>
      </c>
      <c r="F10" s="31">
        <v>127.4</v>
      </c>
      <c r="G10" s="31">
        <v>30.999365485781301</v>
      </c>
      <c r="H10" s="31">
        <v>47.686210045662101</v>
      </c>
      <c r="J10" s="30" t="s">
        <v>67</v>
      </c>
      <c r="K10" s="30" t="s">
        <v>80</v>
      </c>
      <c r="L10" s="31">
        <v>521.42857142857099</v>
      </c>
      <c r="M10" s="31">
        <v>999999</v>
      </c>
      <c r="N10" s="31">
        <v>31.533333333333299</v>
      </c>
      <c r="O10" s="31">
        <v>0</v>
      </c>
      <c r="P10" s="31">
        <v>0</v>
      </c>
      <c r="Q10" s="31">
        <v>1</v>
      </c>
      <c r="R10" s="31">
        <v>0</v>
      </c>
      <c r="S10" s="31">
        <v>0</v>
      </c>
      <c r="U10" s="30" t="s">
        <v>67</v>
      </c>
      <c r="V10" s="30" t="s">
        <v>107</v>
      </c>
      <c r="W10" s="31">
        <v>31.466666666666701</v>
      </c>
      <c r="X10" s="31">
        <v>113.644228005865</v>
      </c>
      <c r="Y10" s="31">
        <v>6.6666666666666693E-2</v>
      </c>
      <c r="Z10" s="31">
        <v>31.533333333333299</v>
      </c>
      <c r="AA10" s="31">
        <v>31.533333333333299</v>
      </c>
      <c r="AB10" s="31">
        <v>15.9313059360731</v>
      </c>
    </row>
    <row r="11" spans="1:28" x14ac:dyDescent="0.3">
      <c r="A11" s="30" t="s">
        <v>69</v>
      </c>
      <c r="B11" s="30" t="s">
        <v>6</v>
      </c>
      <c r="C11" s="31">
        <v>1</v>
      </c>
      <c r="D11" s="31">
        <v>521.42857142857099</v>
      </c>
      <c r="E11" s="31">
        <v>1278.8597693563599</v>
      </c>
      <c r="F11" s="31">
        <v>99.371400427642897</v>
      </c>
      <c r="G11" s="31">
        <v>0</v>
      </c>
      <c r="H11" s="31">
        <v>35.037253954968598</v>
      </c>
      <c r="J11" s="30" t="s">
        <v>69</v>
      </c>
      <c r="K11" s="30" t="s">
        <v>80</v>
      </c>
      <c r="L11" s="31">
        <v>521.42857142857099</v>
      </c>
      <c r="M11" s="31">
        <v>999999</v>
      </c>
      <c r="N11" s="31">
        <v>31.121749959190002</v>
      </c>
      <c r="O11" s="31">
        <v>0</v>
      </c>
      <c r="P11" s="31">
        <v>0</v>
      </c>
      <c r="Q11" s="31">
        <v>1</v>
      </c>
      <c r="R11" s="31">
        <v>0</v>
      </c>
      <c r="S11" s="31">
        <v>0</v>
      </c>
      <c r="U11" s="30" t="s">
        <v>69</v>
      </c>
      <c r="V11" s="30" t="s">
        <v>107</v>
      </c>
      <c r="W11" s="31">
        <v>31.0550832925232</v>
      </c>
      <c r="X11" s="31">
        <v>112.399100093675</v>
      </c>
      <c r="Y11" s="31">
        <v>-7.6319112533333303E-2</v>
      </c>
      <c r="Z11" s="31">
        <v>31.121749959190002</v>
      </c>
      <c r="AA11" s="31">
        <v>31.121749959190002</v>
      </c>
      <c r="AB11" s="31">
        <v>15.6788081085625</v>
      </c>
    </row>
    <row r="12" spans="1:28" x14ac:dyDescent="0.3">
      <c r="A12" s="30" t="s">
        <v>70</v>
      </c>
      <c r="B12" s="30" t="s">
        <v>6</v>
      </c>
      <c r="C12" s="31">
        <v>1</v>
      </c>
      <c r="D12" s="31">
        <v>521.42857142857099</v>
      </c>
      <c r="E12" s="31">
        <v>2202.2335639769799</v>
      </c>
      <c r="F12" s="31">
        <v>155.428599572357</v>
      </c>
      <c r="G12" s="31">
        <v>62.861136991154098</v>
      </c>
      <c r="H12" s="31">
        <v>60.335166136355603</v>
      </c>
      <c r="J12" s="30" t="s">
        <v>70</v>
      </c>
      <c r="K12" s="30" t="s">
        <v>80</v>
      </c>
      <c r="L12" s="31">
        <v>521.42857142857099</v>
      </c>
      <c r="M12" s="31">
        <v>999999</v>
      </c>
      <c r="N12" s="31">
        <v>31.9449167074767</v>
      </c>
      <c r="O12" s="31">
        <v>0</v>
      </c>
      <c r="P12" s="31">
        <v>0</v>
      </c>
      <c r="Q12" s="31">
        <v>1</v>
      </c>
      <c r="R12" s="31">
        <v>0</v>
      </c>
      <c r="S12" s="31">
        <v>0</v>
      </c>
      <c r="U12" s="30" t="s">
        <v>70</v>
      </c>
      <c r="V12" s="30" t="s">
        <v>107</v>
      </c>
      <c r="W12" s="31">
        <v>31.878250040810101</v>
      </c>
      <c r="X12" s="31">
        <v>114.889355918055</v>
      </c>
      <c r="Y12" s="31">
        <v>0.20965244586666701</v>
      </c>
      <c r="Z12" s="31">
        <v>31.9449167074767</v>
      </c>
      <c r="AA12" s="31">
        <v>31.9449167074767</v>
      </c>
      <c r="AB12" s="31">
        <v>16.183803763583601</v>
      </c>
    </row>
    <row r="13" spans="1:28" x14ac:dyDescent="0.3">
      <c r="A13" s="30" t="s">
        <v>67</v>
      </c>
      <c r="B13" s="30" t="s">
        <v>7</v>
      </c>
      <c r="C13" s="31">
        <v>1</v>
      </c>
      <c r="D13" s="31">
        <v>521.42857142857099</v>
      </c>
      <c r="E13" s="31">
        <v>1852.63333333333</v>
      </c>
      <c r="F13" s="31">
        <v>130.53333333333299</v>
      </c>
      <c r="G13" s="31">
        <v>29.500634523032101</v>
      </c>
      <c r="H13" s="31">
        <v>50.757077625570801</v>
      </c>
      <c r="J13" s="30" t="s">
        <v>67</v>
      </c>
      <c r="K13" s="30" t="s">
        <v>81</v>
      </c>
      <c r="L13" s="31">
        <v>521.42857142857099</v>
      </c>
      <c r="M13" s="31">
        <v>1</v>
      </c>
      <c r="N13" s="31">
        <v>31.533333333333299</v>
      </c>
      <c r="O13" s="31">
        <v>6.0868413163896999</v>
      </c>
      <c r="P13" s="31">
        <v>5.25954337899543E-2</v>
      </c>
      <c r="Q13" s="31">
        <v>1</v>
      </c>
      <c r="R13" s="31">
        <v>0</v>
      </c>
      <c r="S13" s="31">
        <v>5.2595433789954296</v>
      </c>
      <c r="U13" s="30" t="s">
        <v>67</v>
      </c>
      <c r="V13" s="30" t="s">
        <v>108</v>
      </c>
      <c r="W13" s="31">
        <v>31.933333333333302</v>
      </c>
      <c r="X13" s="31">
        <v>93.412166145507598</v>
      </c>
      <c r="Y13" s="31">
        <v>0.6</v>
      </c>
      <c r="Z13" s="31">
        <v>32.533333333333303</v>
      </c>
      <c r="AA13" s="31">
        <v>32.533333333333303</v>
      </c>
      <c r="AB13" s="31">
        <v>17.4835287671233</v>
      </c>
    </row>
    <row r="14" spans="1:28" x14ac:dyDescent="0.3">
      <c r="A14" s="30" t="s">
        <v>69</v>
      </c>
      <c r="B14" s="30" t="s">
        <v>7</v>
      </c>
      <c r="C14" s="31">
        <v>1</v>
      </c>
      <c r="D14" s="31">
        <v>521.42857142857099</v>
      </c>
      <c r="E14" s="31">
        <v>1420.13701290411</v>
      </c>
      <c r="F14" s="31">
        <v>102.232467366329</v>
      </c>
      <c r="G14" s="31">
        <v>1.4323889440050599</v>
      </c>
      <c r="H14" s="31">
        <v>38.907863367235898</v>
      </c>
      <c r="J14" s="30" t="s">
        <v>69</v>
      </c>
      <c r="K14" s="30" t="s">
        <v>81</v>
      </c>
      <c r="L14" s="31">
        <v>521.42857142857099</v>
      </c>
      <c r="M14" s="31">
        <v>1</v>
      </c>
      <c r="N14" s="31">
        <v>31.121749959190002</v>
      </c>
      <c r="O14" s="31">
        <v>5.9672396591319901</v>
      </c>
      <c r="P14" s="31">
        <v>5.1224579538855598E-2</v>
      </c>
      <c r="Q14" s="31">
        <v>1</v>
      </c>
      <c r="R14" s="31">
        <v>0</v>
      </c>
      <c r="S14" s="31">
        <v>5.1224579538855703</v>
      </c>
      <c r="U14" s="30" t="s">
        <v>69</v>
      </c>
      <c r="V14" s="30" t="s">
        <v>108</v>
      </c>
      <c r="W14" s="31">
        <v>24.367816137830999</v>
      </c>
      <c r="X14" s="31">
        <v>89.691986781443802</v>
      </c>
      <c r="Y14" s="31">
        <v>0.31918150436303899</v>
      </c>
      <c r="Z14" s="31">
        <v>25.106916481042401</v>
      </c>
      <c r="AA14" s="31">
        <v>25.106916481042401</v>
      </c>
      <c r="AB14" s="31">
        <v>14.5199176500854</v>
      </c>
    </row>
    <row r="15" spans="1:28" x14ac:dyDescent="0.3">
      <c r="A15" s="30" t="s">
        <v>70</v>
      </c>
      <c r="B15" s="30" t="s">
        <v>7</v>
      </c>
      <c r="C15" s="31">
        <v>1</v>
      </c>
      <c r="D15" s="31">
        <v>521.42857142857099</v>
      </c>
      <c r="E15" s="31">
        <v>2285.1296537625499</v>
      </c>
      <c r="F15" s="31">
        <v>158.83419930033699</v>
      </c>
      <c r="G15" s="31">
        <v>57.568880102059097</v>
      </c>
      <c r="H15" s="31">
        <v>62.606291883905598</v>
      </c>
      <c r="J15" s="30" t="s">
        <v>70</v>
      </c>
      <c r="K15" s="30" t="s">
        <v>81</v>
      </c>
      <c r="L15" s="31">
        <v>521.42857142857099</v>
      </c>
      <c r="M15" s="31">
        <v>1</v>
      </c>
      <c r="N15" s="31">
        <v>31.9449167074767</v>
      </c>
      <c r="O15" s="31">
        <v>6.2064429736474196</v>
      </c>
      <c r="P15" s="31">
        <v>5.39662880410531E-2</v>
      </c>
      <c r="Q15" s="31">
        <v>1</v>
      </c>
      <c r="R15" s="31">
        <v>0</v>
      </c>
      <c r="S15" s="31">
        <v>5.3966288041053003</v>
      </c>
      <c r="U15" s="30" t="s">
        <v>70</v>
      </c>
      <c r="V15" s="30" t="s">
        <v>108</v>
      </c>
      <c r="W15" s="31">
        <v>39.498850528835703</v>
      </c>
      <c r="X15" s="31">
        <v>97.132345509571394</v>
      </c>
      <c r="Y15" s="31">
        <v>0.88081849563696102</v>
      </c>
      <c r="Z15" s="31">
        <v>39.959750185624301</v>
      </c>
      <c r="AA15" s="31">
        <v>39.959750185624301</v>
      </c>
      <c r="AB15" s="31">
        <v>20.4471398841611</v>
      </c>
    </row>
    <row r="16" spans="1:28" x14ac:dyDescent="0.3">
      <c r="A16" s="30" t="s">
        <v>67</v>
      </c>
      <c r="B16" s="30" t="s">
        <v>8</v>
      </c>
      <c r="C16" s="31">
        <v>1</v>
      </c>
      <c r="D16" s="31">
        <v>521.42857142857099</v>
      </c>
      <c r="E16" s="31">
        <v>3385.5</v>
      </c>
      <c r="F16" s="31">
        <v>228</v>
      </c>
      <c r="G16" s="31">
        <v>24.110250300874998</v>
      </c>
      <c r="H16" s="31">
        <v>92.753424657534296</v>
      </c>
      <c r="J16" s="30" t="s">
        <v>67</v>
      </c>
      <c r="K16" s="30" t="s">
        <v>82</v>
      </c>
      <c r="L16" s="31">
        <v>521.42857142857099</v>
      </c>
      <c r="M16" s="31">
        <v>999999</v>
      </c>
      <c r="N16" s="31">
        <v>155.73333333333301</v>
      </c>
      <c r="O16" s="31">
        <v>0</v>
      </c>
      <c r="P16" s="31">
        <v>0</v>
      </c>
      <c r="Q16" s="31">
        <v>1</v>
      </c>
      <c r="R16" s="31">
        <v>0</v>
      </c>
      <c r="S16" s="31">
        <v>0</v>
      </c>
      <c r="U16" s="30" t="s">
        <v>67</v>
      </c>
      <c r="V16" s="30" t="s">
        <v>109</v>
      </c>
      <c r="W16" s="31">
        <v>31.466666666666701</v>
      </c>
      <c r="X16" s="31">
        <v>113.644228005865</v>
      </c>
      <c r="Y16" s="31">
        <v>5.6133333333333297</v>
      </c>
      <c r="Z16" s="31">
        <v>157.02000000000001</v>
      </c>
      <c r="AA16" s="31">
        <v>115.95333333333301</v>
      </c>
      <c r="AB16" s="31">
        <v>115.459101917808</v>
      </c>
    </row>
    <row r="17" spans="1:28" x14ac:dyDescent="0.3">
      <c r="A17" s="30" t="s">
        <v>69</v>
      </c>
      <c r="B17" s="30" t="s">
        <v>8</v>
      </c>
      <c r="C17" s="31">
        <v>1</v>
      </c>
      <c r="D17" s="31">
        <v>521.42857142857099</v>
      </c>
      <c r="E17" s="31">
        <v>3299.5985192866901</v>
      </c>
      <c r="F17" s="31">
        <v>177.896649727896</v>
      </c>
      <c r="G17" s="31">
        <v>7.1298294664686104</v>
      </c>
      <c r="H17" s="31">
        <v>90.399959432511594</v>
      </c>
      <c r="J17" s="30" t="s">
        <v>69</v>
      </c>
      <c r="K17" s="30" t="s">
        <v>82</v>
      </c>
      <c r="L17" s="31">
        <v>521.42857142857099</v>
      </c>
      <c r="M17" s="31">
        <v>999999</v>
      </c>
      <c r="N17" s="31">
        <v>154.55920700761399</v>
      </c>
      <c r="O17" s="31">
        <v>0</v>
      </c>
      <c r="P17" s="31">
        <v>0</v>
      </c>
      <c r="Q17" s="31">
        <v>1</v>
      </c>
      <c r="R17" s="31">
        <v>0</v>
      </c>
      <c r="S17" s="31">
        <v>0</v>
      </c>
      <c r="U17" s="30" t="s">
        <v>69</v>
      </c>
      <c r="V17" s="30" t="s">
        <v>109</v>
      </c>
      <c r="W17" s="31">
        <v>31.0550832925232</v>
      </c>
      <c r="X17" s="31">
        <v>112.399100093675</v>
      </c>
      <c r="Y17" s="31">
        <v>-6.4260692753066699</v>
      </c>
      <c r="Z17" s="31">
        <v>151.25750837043401</v>
      </c>
      <c r="AA17" s="31">
        <v>106.259741114197</v>
      </c>
      <c r="AB17" s="31">
        <v>114.194851637608</v>
      </c>
    </row>
    <row r="18" spans="1:28" x14ac:dyDescent="0.3">
      <c r="A18" s="30" t="s">
        <v>70</v>
      </c>
      <c r="B18" s="30" t="s">
        <v>8</v>
      </c>
      <c r="C18" s="31">
        <v>1</v>
      </c>
      <c r="D18" s="31">
        <v>521.42857142857099</v>
      </c>
      <c r="E18" s="31">
        <v>3471.4014807133099</v>
      </c>
      <c r="F18" s="31">
        <v>278.10335027210402</v>
      </c>
      <c r="G18" s="31">
        <v>41.090671135281397</v>
      </c>
      <c r="H18" s="31">
        <v>95.106889882556899</v>
      </c>
      <c r="J18" s="30" t="s">
        <v>70</v>
      </c>
      <c r="K18" s="30" t="s">
        <v>82</v>
      </c>
      <c r="L18" s="31">
        <v>521.42857142857099</v>
      </c>
      <c r="M18" s="31">
        <v>999999</v>
      </c>
      <c r="N18" s="31">
        <v>156.90745965905299</v>
      </c>
      <c r="O18" s="31">
        <v>0</v>
      </c>
      <c r="P18" s="31">
        <v>0</v>
      </c>
      <c r="Q18" s="31">
        <v>1</v>
      </c>
      <c r="R18" s="31">
        <v>0</v>
      </c>
      <c r="S18" s="31">
        <v>0</v>
      </c>
      <c r="U18" s="30" t="s">
        <v>70</v>
      </c>
      <c r="V18" s="30" t="s">
        <v>109</v>
      </c>
      <c r="W18" s="31">
        <v>31.878250040810101</v>
      </c>
      <c r="X18" s="31">
        <v>114.889355918055</v>
      </c>
      <c r="Y18" s="31">
        <v>17.652735941973301</v>
      </c>
      <c r="Z18" s="31">
        <v>162.78249162956601</v>
      </c>
      <c r="AA18" s="31">
        <v>125.646925552469</v>
      </c>
      <c r="AB18" s="31">
        <v>116.723352198009</v>
      </c>
    </row>
    <row r="19" spans="1:28" x14ac:dyDescent="0.3">
      <c r="A19" s="30" t="s">
        <v>67</v>
      </c>
      <c r="B19" s="30" t="s">
        <v>9</v>
      </c>
      <c r="C19" s="31">
        <v>1</v>
      </c>
      <c r="D19" s="31">
        <v>521.42857142857099</v>
      </c>
      <c r="E19" s="31">
        <v>2995.36</v>
      </c>
      <c r="F19" s="31">
        <v>134.666666666667</v>
      </c>
      <c r="G19" s="31">
        <v>35.988172033999803</v>
      </c>
      <c r="H19" s="31">
        <v>82.064657534246606</v>
      </c>
      <c r="J19" s="30" t="s">
        <v>67</v>
      </c>
      <c r="K19" s="30" t="s">
        <v>83</v>
      </c>
      <c r="L19" s="31">
        <v>521.42857142857099</v>
      </c>
      <c r="M19" s="31">
        <v>1</v>
      </c>
      <c r="N19" s="31">
        <v>156.066666666667</v>
      </c>
      <c r="O19" s="31">
        <v>9.9524514620896305</v>
      </c>
      <c r="P19" s="31">
        <v>0.42548675799086799</v>
      </c>
      <c r="Q19" s="31">
        <v>1</v>
      </c>
      <c r="R19" s="31">
        <v>0.4</v>
      </c>
      <c r="S19" s="31">
        <v>42.548675799086801</v>
      </c>
      <c r="U19" s="30" t="s">
        <v>67</v>
      </c>
      <c r="V19" s="30" t="s">
        <v>110</v>
      </c>
      <c r="W19" s="31">
        <v>31.933333333333302</v>
      </c>
      <c r="X19" s="31">
        <v>93.412166145507598</v>
      </c>
      <c r="Y19" s="31">
        <v>39.8066666666667</v>
      </c>
      <c r="Z19" s="31">
        <v>172.59333333333299</v>
      </c>
      <c r="AA19" s="31">
        <v>128.713333333333</v>
      </c>
      <c r="AB19" s="31">
        <v>116.22773223744301</v>
      </c>
    </row>
    <row r="20" spans="1:28" x14ac:dyDescent="0.3">
      <c r="A20" s="30" t="s">
        <v>69</v>
      </c>
      <c r="B20" s="30" t="s">
        <v>9</v>
      </c>
      <c r="C20" s="31">
        <v>1</v>
      </c>
      <c r="D20" s="31">
        <v>521.42857142857099</v>
      </c>
      <c r="E20" s="31">
        <v>2833.83734491107</v>
      </c>
      <c r="F20" s="31">
        <v>105.479649925622</v>
      </c>
      <c r="G20" s="31">
        <v>10.998880940784201</v>
      </c>
      <c r="H20" s="31">
        <v>77.639379312631704</v>
      </c>
      <c r="J20" s="30" t="s">
        <v>69</v>
      </c>
      <c r="K20" s="30" t="s">
        <v>83</v>
      </c>
      <c r="L20" s="31">
        <v>521.42857142857099</v>
      </c>
      <c r="M20" s="31">
        <v>1</v>
      </c>
      <c r="N20" s="31">
        <v>154.85580178138699</v>
      </c>
      <c r="O20" s="31">
        <v>9.8530613719613207</v>
      </c>
      <c r="P20" s="31">
        <v>0.42202197515218898</v>
      </c>
      <c r="Q20" s="31">
        <v>1</v>
      </c>
      <c r="R20" s="31">
        <v>0.119181504363039</v>
      </c>
      <c r="S20" s="31">
        <v>42.202197515219297</v>
      </c>
      <c r="U20" s="30" t="s">
        <v>69</v>
      </c>
      <c r="V20" s="30" t="s">
        <v>110</v>
      </c>
      <c r="W20" s="31">
        <v>24.367816137830999</v>
      </c>
      <c r="X20" s="31">
        <v>89.691986781443802</v>
      </c>
      <c r="Y20" s="31">
        <v>20.915786787341801</v>
      </c>
      <c r="Z20" s="31">
        <v>151.49100240565201</v>
      </c>
      <c r="AA20" s="31">
        <v>108.634692342378</v>
      </c>
      <c r="AB20" s="31">
        <v>103.891287470847</v>
      </c>
    </row>
    <row r="21" spans="1:28" x14ac:dyDescent="0.3">
      <c r="A21" s="30" t="s">
        <v>70</v>
      </c>
      <c r="B21" s="30" t="s">
        <v>9</v>
      </c>
      <c r="C21" s="31">
        <v>1</v>
      </c>
      <c r="D21" s="31">
        <v>521.42857142857099</v>
      </c>
      <c r="E21" s="31">
        <v>3156.8826550889398</v>
      </c>
      <c r="F21" s="31">
        <v>163.853683407712</v>
      </c>
      <c r="G21" s="31">
        <v>60.977463127215401</v>
      </c>
      <c r="H21" s="31">
        <v>86.489935755861396</v>
      </c>
      <c r="J21" s="30" t="s">
        <v>70</v>
      </c>
      <c r="K21" s="30" t="s">
        <v>83</v>
      </c>
      <c r="L21" s="31">
        <v>521.42857142857099</v>
      </c>
      <c r="M21" s="31">
        <v>1</v>
      </c>
      <c r="N21" s="31">
        <v>157.277531551946</v>
      </c>
      <c r="O21" s="31">
        <v>10.051841552217899</v>
      </c>
      <c r="P21" s="31">
        <v>0.42895154082954601</v>
      </c>
      <c r="Q21" s="31">
        <v>1</v>
      </c>
      <c r="R21" s="31">
        <v>0.68081849563696095</v>
      </c>
      <c r="S21" s="31">
        <v>42.8951540829542</v>
      </c>
      <c r="U21" s="30" t="s">
        <v>70</v>
      </c>
      <c r="V21" s="30" t="s">
        <v>110</v>
      </c>
      <c r="W21" s="31">
        <v>39.498850528835703</v>
      </c>
      <c r="X21" s="31">
        <v>97.132345509571394</v>
      </c>
      <c r="Y21" s="31">
        <v>58.697546545991599</v>
      </c>
      <c r="Z21" s="31">
        <v>193.695664261015</v>
      </c>
      <c r="AA21" s="31">
        <v>148.79197432428899</v>
      </c>
      <c r="AB21" s="31">
        <v>128.56417700403901</v>
      </c>
    </row>
    <row r="22" spans="1:28" x14ac:dyDescent="0.3">
      <c r="A22" s="30" t="s">
        <v>67</v>
      </c>
      <c r="B22" s="30" t="s">
        <v>10</v>
      </c>
      <c r="C22" s="31">
        <v>1</v>
      </c>
      <c r="D22" s="31">
        <v>521.42857142857099</v>
      </c>
      <c r="E22" s="31">
        <v>2172.19333333333</v>
      </c>
      <c r="F22" s="31">
        <v>70.733333333333306</v>
      </c>
      <c r="G22" s="31">
        <v>56.876442019431501</v>
      </c>
      <c r="H22" s="31">
        <v>59.512146118721503</v>
      </c>
      <c r="J22" s="30" t="s">
        <v>67</v>
      </c>
      <c r="K22" s="30" t="s">
        <v>84</v>
      </c>
      <c r="L22" s="31">
        <v>521.42857142857099</v>
      </c>
      <c r="M22" s="31">
        <v>999999</v>
      </c>
      <c r="N22" s="31">
        <v>155.666666666667</v>
      </c>
      <c r="O22" s="31">
        <v>0</v>
      </c>
      <c r="P22" s="31">
        <v>0</v>
      </c>
      <c r="Q22" s="31">
        <v>1</v>
      </c>
      <c r="R22" s="31">
        <v>0</v>
      </c>
      <c r="S22" s="31">
        <v>0</v>
      </c>
    </row>
    <row r="23" spans="1:28" x14ac:dyDescent="0.3">
      <c r="A23" s="30" t="s">
        <v>69</v>
      </c>
      <c r="B23" s="30" t="s">
        <v>10</v>
      </c>
      <c r="C23" s="31">
        <v>1</v>
      </c>
      <c r="D23" s="31">
        <v>521.42857142857099</v>
      </c>
      <c r="E23" s="31">
        <v>1847.35928431347</v>
      </c>
      <c r="F23" s="31">
        <v>55.345910882130298</v>
      </c>
      <c r="G23" s="31">
        <v>9.3742012279580305</v>
      </c>
      <c r="H23" s="31">
        <v>50.612583131875802</v>
      </c>
      <c r="J23" s="30" t="s">
        <v>69</v>
      </c>
      <c r="K23" s="30" t="s">
        <v>84</v>
      </c>
      <c r="L23" s="31">
        <v>521.42857142857099</v>
      </c>
      <c r="M23" s="31">
        <v>999999</v>
      </c>
      <c r="N23" s="31">
        <v>154.54599587181801</v>
      </c>
      <c r="O23" s="31">
        <v>0</v>
      </c>
      <c r="P23" s="31">
        <v>0</v>
      </c>
      <c r="Q23" s="31">
        <v>1</v>
      </c>
      <c r="R23" s="31">
        <v>0</v>
      </c>
      <c r="S23" s="31">
        <v>0</v>
      </c>
    </row>
    <row r="24" spans="1:28" x14ac:dyDescent="0.3">
      <c r="A24" s="30" t="s">
        <v>70</v>
      </c>
      <c r="B24" s="30" t="s">
        <v>10</v>
      </c>
      <c r="C24" s="31">
        <v>1</v>
      </c>
      <c r="D24" s="31">
        <v>521.42857142857099</v>
      </c>
      <c r="E24" s="31">
        <v>2497.0273823532002</v>
      </c>
      <c r="F24" s="31">
        <v>86.1207557845363</v>
      </c>
      <c r="G24" s="31">
        <v>104.378682810905</v>
      </c>
      <c r="H24" s="31">
        <v>68.411709105567198</v>
      </c>
      <c r="J24" s="30" t="s">
        <v>70</v>
      </c>
      <c r="K24" s="30" t="s">
        <v>84</v>
      </c>
      <c r="L24" s="31">
        <v>521.42857142857099</v>
      </c>
      <c r="M24" s="31">
        <v>999999</v>
      </c>
      <c r="N24" s="31">
        <v>156.78733746151499</v>
      </c>
      <c r="O24" s="31">
        <v>0</v>
      </c>
      <c r="P24" s="31">
        <v>0</v>
      </c>
      <c r="Q24" s="31">
        <v>1</v>
      </c>
      <c r="R24" s="31">
        <v>0</v>
      </c>
      <c r="S24" s="31">
        <v>0</v>
      </c>
    </row>
    <row r="25" spans="1:28" x14ac:dyDescent="0.3">
      <c r="J25" s="30" t="s">
        <v>67</v>
      </c>
      <c r="K25" s="30" t="s">
        <v>85</v>
      </c>
      <c r="L25" s="31">
        <v>521.42857142857099</v>
      </c>
      <c r="M25" s="31">
        <v>1</v>
      </c>
      <c r="N25" s="31">
        <v>156.26666666666699</v>
      </c>
      <c r="O25" s="31">
        <v>11.153781757999701</v>
      </c>
      <c r="P25" s="31">
        <v>0.47742283105022798</v>
      </c>
      <c r="Q25" s="31">
        <v>1</v>
      </c>
      <c r="R25" s="31">
        <v>0.6</v>
      </c>
      <c r="S25" s="31">
        <v>47.7422831050228</v>
      </c>
    </row>
    <row r="26" spans="1:28" x14ac:dyDescent="0.3">
      <c r="J26" s="30" t="s">
        <v>69</v>
      </c>
      <c r="K26" s="30" t="s">
        <v>85</v>
      </c>
      <c r="L26" s="31">
        <v>521.42857142857099</v>
      </c>
      <c r="M26" s="31">
        <v>1</v>
      </c>
      <c r="N26" s="31">
        <v>155.092540340949</v>
      </c>
      <c r="O26" s="31">
        <v>11.027295051466901</v>
      </c>
      <c r="P26" s="31">
        <v>0.47414389517762201</v>
      </c>
      <c r="Q26" s="31">
        <v>1</v>
      </c>
      <c r="R26" s="31">
        <v>0.31918150436303899</v>
      </c>
      <c r="S26" s="31">
        <v>47.414389517762203</v>
      </c>
    </row>
    <row r="27" spans="1:28" x14ac:dyDescent="0.3">
      <c r="J27" s="30" t="s">
        <v>70</v>
      </c>
      <c r="K27" s="30" t="s">
        <v>85</v>
      </c>
      <c r="L27" s="31">
        <v>521.42857142857099</v>
      </c>
      <c r="M27" s="31">
        <v>1</v>
      </c>
      <c r="N27" s="31">
        <v>157.44079299238399</v>
      </c>
      <c r="O27" s="31">
        <v>11.2802684645324</v>
      </c>
      <c r="P27" s="31">
        <v>0.48070176692283401</v>
      </c>
      <c r="Q27" s="31">
        <v>1</v>
      </c>
      <c r="R27" s="31">
        <v>0.88081849563696102</v>
      </c>
      <c r="S27" s="31">
        <v>48.070176692283503</v>
      </c>
    </row>
    <row r="28" spans="1:28" x14ac:dyDescent="0.3">
      <c r="J28" s="30" t="s">
        <v>67</v>
      </c>
      <c r="K28" s="30" t="s">
        <v>86</v>
      </c>
      <c r="L28" s="31">
        <v>521.42857142857099</v>
      </c>
      <c r="M28" s="31">
        <v>999999</v>
      </c>
      <c r="N28" s="31">
        <v>31.466666666666701</v>
      </c>
      <c r="O28" s="31">
        <v>0</v>
      </c>
      <c r="P28" s="31">
        <v>0</v>
      </c>
      <c r="Q28" s="31">
        <v>1</v>
      </c>
      <c r="R28" s="31">
        <v>0</v>
      </c>
      <c r="S28" s="31">
        <v>0</v>
      </c>
    </row>
    <row r="29" spans="1:28" x14ac:dyDescent="0.3">
      <c r="J29" s="30" t="s">
        <v>69</v>
      </c>
      <c r="K29" s="30" t="s">
        <v>86</v>
      </c>
      <c r="L29" s="31">
        <v>521.42857142857099</v>
      </c>
      <c r="M29" s="31">
        <v>999999</v>
      </c>
      <c r="N29" s="31">
        <v>31.0550832925232</v>
      </c>
      <c r="O29" s="31">
        <v>0</v>
      </c>
      <c r="P29" s="31">
        <v>0</v>
      </c>
      <c r="Q29" s="31">
        <v>1</v>
      </c>
      <c r="R29" s="31">
        <v>0</v>
      </c>
      <c r="S29" s="31">
        <v>0</v>
      </c>
    </row>
    <row r="30" spans="1:28" x14ac:dyDescent="0.3">
      <c r="J30" s="30" t="s">
        <v>70</v>
      </c>
      <c r="K30" s="30" t="s">
        <v>86</v>
      </c>
      <c r="L30" s="31">
        <v>521.42857142857099</v>
      </c>
      <c r="M30" s="31">
        <v>999999</v>
      </c>
      <c r="N30" s="31">
        <v>31.878250040810101</v>
      </c>
      <c r="O30" s="31">
        <v>0</v>
      </c>
      <c r="P30" s="31">
        <v>0</v>
      </c>
      <c r="Q30" s="31">
        <v>1</v>
      </c>
      <c r="R30" s="31">
        <v>0</v>
      </c>
      <c r="S30" s="31">
        <v>0</v>
      </c>
    </row>
    <row r="31" spans="1:28" x14ac:dyDescent="0.3">
      <c r="J31" s="30" t="s">
        <v>67</v>
      </c>
      <c r="K31" s="30" t="s">
        <v>87</v>
      </c>
      <c r="L31" s="31">
        <v>521.42857142857099</v>
      </c>
      <c r="M31" s="31">
        <v>1</v>
      </c>
      <c r="N31" s="31">
        <v>31.466666666666701</v>
      </c>
      <c r="O31" s="31">
        <v>1.5081590501792099</v>
      </c>
      <c r="P31" s="31">
        <v>1.29972602739726E-2</v>
      </c>
      <c r="Q31" s="31">
        <v>1</v>
      </c>
      <c r="R31" s="31">
        <v>0</v>
      </c>
      <c r="S31" s="31">
        <v>1.29972602739726</v>
      </c>
    </row>
    <row r="32" spans="1:28" x14ac:dyDescent="0.3">
      <c r="J32" s="30" t="s">
        <v>69</v>
      </c>
      <c r="K32" s="30" t="s">
        <v>87</v>
      </c>
      <c r="L32" s="31">
        <v>521.42857142857099</v>
      </c>
      <c r="M32" s="31">
        <v>1</v>
      </c>
      <c r="N32" s="31">
        <v>31.0550832925232</v>
      </c>
      <c r="O32" s="31">
        <v>1.4761260962954701</v>
      </c>
      <c r="P32" s="31">
        <v>1.27340467217323E-2</v>
      </c>
      <c r="Q32" s="31">
        <v>1</v>
      </c>
      <c r="R32" s="31">
        <v>0</v>
      </c>
      <c r="S32" s="31">
        <v>1.27340467217322</v>
      </c>
    </row>
    <row r="33" spans="10:19" x14ac:dyDescent="0.3">
      <c r="J33" s="30" t="s">
        <v>70</v>
      </c>
      <c r="K33" s="30" t="s">
        <v>87</v>
      </c>
      <c r="L33" s="31">
        <v>521.42857142857099</v>
      </c>
      <c r="M33" s="31">
        <v>1</v>
      </c>
      <c r="N33" s="31">
        <v>31.878250040810101</v>
      </c>
      <c r="O33" s="31">
        <v>1.54019200406295</v>
      </c>
      <c r="P33" s="31">
        <v>1.3260473826213001E-2</v>
      </c>
      <c r="Q33" s="31">
        <v>1</v>
      </c>
      <c r="R33" s="31">
        <v>0</v>
      </c>
      <c r="S33" s="31">
        <v>1.3260473826213</v>
      </c>
    </row>
    <row r="34" spans="10:19" x14ac:dyDescent="0.3">
      <c r="J34" s="30" t="s">
        <v>67</v>
      </c>
      <c r="K34" s="30" t="s">
        <v>88</v>
      </c>
      <c r="L34" s="31">
        <v>521.42857142857099</v>
      </c>
      <c r="M34" s="31">
        <v>999999</v>
      </c>
      <c r="N34" s="31">
        <v>31.466666666666701</v>
      </c>
      <c r="O34" s="31">
        <v>0</v>
      </c>
      <c r="P34" s="31">
        <v>0</v>
      </c>
      <c r="Q34" s="31">
        <v>1</v>
      </c>
      <c r="R34" s="31">
        <v>0</v>
      </c>
      <c r="S34" s="31">
        <v>0</v>
      </c>
    </row>
    <row r="35" spans="10:19" x14ac:dyDescent="0.3">
      <c r="J35" s="30" t="s">
        <v>69</v>
      </c>
      <c r="K35" s="30" t="s">
        <v>88</v>
      </c>
      <c r="L35" s="31">
        <v>521.42857142857099</v>
      </c>
      <c r="M35" s="31">
        <v>999999</v>
      </c>
      <c r="N35" s="31">
        <v>31.0550832925232</v>
      </c>
      <c r="O35" s="31">
        <v>0</v>
      </c>
      <c r="P35" s="31">
        <v>0</v>
      </c>
      <c r="Q35" s="31">
        <v>1</v>
      </c>
      <c r="R35" s="31">
        <v>0</v>
      </c>
      <c r="S35" s="31">
        <v>0</v>
      </c>
    </row>
    <row r="36" spans="10:19" x14ac:dyDescent="0.3">
      <c r="J36" s="30" t="s">
        <v>70</v>
      </c>
      <c r="K36" s="30" t="s">
        <v>88</v>
      </c>
      <c r="L36" s="31">
        <v>521.42857142857099</v>
      </c>
      <c r="M36" s="31">
        <v>999999</v>
      </c>
      <c r="N36" s="31">
        <v>31.878250040810101</v>
      </c>
      <c r="O36" s="31">
        <v>0</v>
      </c>
      <c r="P36" s="31">
        <v>0</v>
      </c>
      <c r="Q36" s="31">
        <v>1</v>
      </c>
      <c r="R36" s="31">
        <v>0</v>
      </c>
      <c r="S36" s="31">
        <v>0</v>
      </c>
    </row>
    <row r="37" spans="10:19" x14ac:dyDescent="0.3">
      <c r="J37" s="30" t="s">
        <v>67</v>
      </c>
      <c r="K37" s="30" t="s">
        <v>89</v>
      </c>
      <c r="L37" s="31">
        <v>521.42857142857099</v>
      </c>
      <c r="M37" s="31">
        <v>1</v>
      </c>
      <c r="N37" s="31">
        <v>31.466666666666701</v>
      </c>
      <c r="O37" s="31">
        <v>1</v>
      </c>
      <c r="P37" s="31">
        <v>8.6210045662100492E-3</v>
      </c>
      <c r="Q37" s="31">
        <v>1</v>
      </c>
      <c r="R37" s="31">
        <v>0</v>
      </c>
      <c r="S37" s="31">
        <v>0.86210045662100498</v>
      </c>
    </row>
    <row r="38" spans="10:19" x14ac:dyDescent="0.3">
      <c r="J38" s="30" t="s">
        <v>69</v>
      </c>
      <c r="K38" s="30" t="s">
        <v>89</v>
      </c>
      <c r="L38" s="31">
        <v>521.42857142857099</v>
      </c>
      <c r="M38" s="31">
        <v>1</v>
      </c>
      <c r="N38" s="31">
        <v>31.0550832925232</v>
      </c>
      <c r="O38" s="31">
        <v>1</v>
      </c>
      <c r="P38" s="31">
        <v>8.5082419979515996E-3</v>
      </c>
      <c r="Q38" s="31">
        <v>1</v>
      </c>
      <c r="R38" s="31">
        <v>0</v>
      </c>
      <c r="S38" s="31">
        <v>0.850824199795158</v>
      </c>
    </row>
    <row r="39" spans="10:19" x14ac:dyDescent="0.3">
      <c r="J39" s="30" t="s">
        <v>70</v>
      </c>
      <c r="K39" s="30" t="s">
        <v>89</v>
      </c>
      <c r="L39" s="31">
        <v>521.42857142857099</v>
      </c>
      <c r="M39" s="31">
        <v>1</v>
      </c>
      <c r="N39" s="31">
        <v>31.878250040810101</v>
      </c>
      <c r="O39" s="31">
        <v>1</v>
      </c>
      <c r="P39" s="31">
        <v>8.7337671344684901E-3</v>
      </c>
      <c r="Q39" s="31">
        <v>1</v>
      </c>
      <c r="R39" s="31">
        <v>0</v>
      </c>
      <c r="S39" s="31">
        <v>0.87337671344685097</v>
      </c>
    </row>
    <row r="40" spans="10:19" x14ac:dyDescent="0.3">
      <c r="J40" s="30" t="s">
        <v>67</v>
      </c>
      <c r="K40" s="30" t="s">
        <v>90</v>
      </c>
      <c r="L40" s="31">
        <v>521.42857142857099</v>
      </c>
      <c r="M40" s="31">
        <v>999999</v>
      </c>
      <c r="N40" s="31">
        <v>41</v>
      </c>
      <c r="O40" s="31">
        <v>0</v>
      </c>
      <c r="P40" s="31">
        <v>0</v>
      </c>
      <c r="Q40" s="31">
        <v>1</v>
      </c>
      <c r="R40" s="31">
        <v>0</v>
      </c>
      <c r="S40" s="31">
        <v>0</v>
      </c>
    </row>
    <row r="41" spans="10:19" x14ac:dyDescent="0.3">
      <c r="J41" s="30" t="s">
        <v>69</v>
      </c>
      <c r="K41" s="30" t="s">
        <v>90</v>
      </c>
      <c r="L41" s="31">
        <v>521.42857142857099</v>
      </c>
      <c r="M41" s="31">
        <v>999999</v>
      </c>
      <c r="N41" s="31">
        <v>41</v>
      </c>
      <c r="O41" s="31">
        <v>0</v>
      </c>
      <c r="P41" s="31">
        <v>0</v>
      </c>
      <c r="Q41" s="31">
        <v>1</v>
      </c>
      <c r="R41" s="31">
        <v>0</v>
      </c>
      <c r="S41" s="31">
        <v>0</v>
      </c>
    </row>
    <row r="42" spans="10:19" x14ac:dyDescent="0.3">
      <c r="J42" s="30" t="s">
        <v>70</v>
      </c>
      <c r="K42" s="30" t="s">
        <v>90</v>
      </c>
      <c r="L42" s="31">
        <v>521.42857142857099</v>
      </c>
      <c r="M42" s="31">
        <v>999999</v>
      </c>
      <c r="N42" s="31">
        <v>41</v>
      </c>
      <c r="O42" s="31">
        <v>0</v>
      </c>
      <c r="P42" s="31">
        <v>0</v>
      </c>
      <c r="Q42" s="31">
        <v>1</v>
      </c>
      <c r="R42" s="31">
        <v>0</v>
      </c>
      <c r="S42" s="31">
        <v>0</v>
      </c>
    </row>
    <row r="43" spans="10:19" x14ac:dyDescent="0.3">
      <c r="J43" s="30" t="s">
        <v>67</v>
      </c>
      <c r="K43" s="30" t="s">
        <v>91</v>
      </c>
      <c r="L43" s="31">
        <v>521.42857142857099</v>
      </c>
      <c r="M43" s="31">
        <v>1</v>
      </c>
      <c r="N43" s="31">
        <v>41</v>
      </c>
      <c r="O43" s="31">
        <v>2.6889430894308899</v>
      </c>
      <c r="P43" s="31">
        <v>3.0204566210045702E-2</v>
      </c>
      <c r="Q43" s="31">
        <v>1</v>
      </c>
      <c r="R43" s="31">
        <v>0</v>
      </c>
      <c r="S43" s="31">
        <v>3.0204566210045698</v>
      </c>
    </row>
    <row r="44" spans="10:19" x14ac:dyDescent="0.3">
      <c r="J44" s="30" t="s">
        <v>69</v>
      </c>
      <c r="K44" s="30" t="s">
        <v>91</v>
      </c>
      <c r="L44" s="31">
        <v>521.42857142857099</v>
      </c>
      <c r="M44" s="31">
        <v>1</v>
      </c>
      <c r="N44" s="31">
        <v>41</v>
      </c>
      <c r="O44" s="31">
        <v>2.6202155131606402</v>
      </c>
      <c r="P44" s="31">
        <v>2.9432557819064498E-2</v>
      </c>
      <c r="Q44" s="31">
        <v>1</v>
      </c>
      <c r="R44" s="31">
        <v>0</v>
      </c>
      <c r="S44" s="31">
        <v>2.94325578190647</v>
      </c>
    </row>
    <row r="45" spans="10:19" x14ac:dyDescent="0.3">
      <c r="J45" s="30" t="s">
        <v>70</v>
      </c>
      <c r="K45" s="30" t="s">
        <v>91</v>
      </c>
      <c r="L45" s="31">
        <v>521.42857142857099</v>
      </c>
      <c r="M45" s="31">
        <v>1</v>
      </c>
      <c r="N45" s="31">
        <v>41</v>
      </c>
      <c r="O45" s="31">
        <v>2.7576706657011498</v>
      </c>
      <c r="P45" s="31">
        <v>3.0976574601026801E-2</v>
      </c>
      <c r="Q45" s="31">
        <v>1</v>
      </c>
      <c r="R45" s="31">
        <v>0</v>
      </c>
      <c r="S45" s="31">
        <v>3.0976574601026599</v>
      </c>
    </row>
    <row r="46" spans="10:19" x14ac:dyDescent="0.3">
      <c r="J46" s="30" t="s">
        <v>67</v>
      </c>
      <c r="K46" s="30" t="s">
        <v>92</v>
      </c>
      <c r="L46" s="31">
        <v>521.42857142857099</v>
      </c>
      <c r="M46" s="31">
        <v>999999</v>
      </c>
      <c r="N46" s="31">
        <v>41</v>
      </c>
      <c r="O46" s="31">
        <v>208.55691056910601</v>
      </c>
      <c r="P46" s="31">
        <v>2.34269406392694</v>
      </c>
      <c r="Q46" s="31">
        <v>7.8</v>
      </c>
      <c r="R46" s="31">
        <v>7.06666666666667</v>
      </c>
      <c r="S46" s="31">
        <v>2.3426964066233501E-4</v>
      </c>
    </row>
    <row r="47" spans="10:19" x14ac:dyDescent="0.3">
      <c r="J47" s="30" t="s">
        <v>69</v>
      </c>
      <c r="K47" s="30" t="s">
        <v>92</v>
      </c>
      <c r="L47" s="31">
        <v>521.42857142857099</v>
      </c>
      <c r="M47" s="31">
        <v>999999</v>
      </c>
      <c r="N47" s="31">
        <v>41</v>
      </c>
      <c r="O47" s="31">
        <v>0</v>
      </c>
      <c r="P47" s="31">
        <v>0</v>
      </c>
      <c r="Q47" s="31">
        <v>1.1671593395995199</v>
      </c>
      <c r="R47" s="31">
        <v>0.18656045904625301</v>
      </c>
      <c r="S47" s="31">
        <v>0</v>
      </c>
    </row>
    <row r="48" spans="10:19" x14ac:dyDescent="0.3">
      <c r="J48" s="30" t="s">
        <v>70</v>
      </c>
      <c r="K48" s="30" t="s">
        <v>92</v>
      </c>
      <c r="L48" s="31">
        <v>521.42857142857099</v>
      </c>
      <c r="M48" s="31">
        <v>999999</v>
      </c>
      <c r="N48" s="31">
        <v>41</v>
      </c>
      <c r="O48" s="31">
        <v>428.12998220676201</v>
      </c>
      <c r="P48" s="31">
        <v>4.8091313069800696</v>
      </c>
      <c r="Q48" s="31">
        <v>14.432840660400499</v>
      </c>
      <c r="R48" s="31">
        <v>13.946772874287101</v>
      </c>
      <c r="S48" s="31">
        <v>4.8091361161161798E-4</v>
      </c>
    </row>
    <row r="49" spans="10:19" x14ac:dyDescent="0.3">
      <c r="J49" s="30" t="s">
        <v>67</v>
      </c>
      <c r="K49" s="30" t="s">
        <v>93</v>
      </c>
      <c r="L49" s="31">
        <v>521.42857142857099</v>
      </c>
      <c r="M49" s="31">
        <v>1</v>
      </c>
      <c r="N49" s="31">
        <v>33.933333333333302</v>
      </c>
      <c r="O49" s="31">
        <v>68.351525879500301</v>
      </c>
      <c r="P49" s="31">
        <v>0.248785388127854</v>
      </c>
      <c r="Q49" s="31">
        <v>1</v>
      </c>
      <c r="R49" s="31">
        <v>0.6</v>
      </c>
      <c r="S49" s="31">
        <v>24.878538812785401</v>
      </c>
    </row>
    <row r="50" spans="10:19" x14ac:dyDescent="0.3">
      <c r="J50" s="30" t="s">
        <v>69</v>
      </c>
      <c r="K50" s="30" t="s">
        <v>93</v>
      </c>
      <c r="L50" s="31">
        <v>521.42857142857099</v>
      </c>
      <c r="M50" s="31">
        <v>1</v>
      </c>
      <c r="N50" s="31">
        <v>27.053227125712901</v>
      </c>
      <c r="O50" s="31">
        <v>0</v>
      </c>
      <c r="P50" s="31">
        <v>9.0604744278847696E-2</v>
      </c>
      <c r="Q50" s="31">
        <v>1</v>
      </c>
      <c r="R50" s="31">
        <v>0.31918150436303899</v>
      </c>
      <c r="S50" s="31">
        <v>9.0604744278847793</v>
      </c>
    </row>
    <row r="51" spans="10:19" x14ac:dyDescent="0.3">
      <c r="J51" s="30" t="s">
        <v>70</v>
      </c>
      <c r="K51" s="30" t="s">
        <v>93</v>
      </c>
      <c r="L51" s="31">
        <v>521.42857142857099</v>
      </c>
      <c r="M51" s="31">
        <v>1</v>
      </c>
      <c r="N51" s="31">
        <v>40.813439540953702</v>
      </c>
      <c r="O51" s="31">
        <v>145.82952366610601</v>
      </c>
      <c r="P51" s="31">
        <v>0.40696603197685999</v>
      </c>
      <c r="Q51" s="31">
        <v>1</v>
      </c>
      <c r="R51" s="31">
        <v>0.88081849563696102</v>
      </c>
      <c r="S51" s="31">
        <v>40.696603197686002</v>
      </c>
    </row>
    <row r="52" spans="10:19" x14ac:dyDescent="0.3">
      <c r="J52" s="30" t="s">
        <v>67</v>
      </c>
      <c r="K52" s="30" t="s">
        <v>94</v>
      </c>
      <c r="L52" s="31">
        <v>521.42857142857099</v>
      </c>
      <c r="M52" s="31">
        <v>999999</v>
      </c>
      <c r="N52" s="31">
        <v>61.8</v>
      </c>
      <c r="O52" s="31">
        <v>6.3182881220707005E-2</v>
      </c>
      <c r="P52" s="31">
        <v>7.9634703196347005E-4</v>
      </c>
      <c r="Q52" s="31">
        <v>1</v>
      </c>
      <c r="R52" s="31">
        <v>0</v>
      </c>
      <c r="S52" s="31">
        <v>7.9634782831129905E-8</v>
      </c>
    </row>
    <row r="53" spans="10:19" x14ac:dyDescent="0.3">
      <c r="J53" s="30" t="s">
        <v>69</v>
      </c>
      <c r="K53" s="30" t="s">
        <v>94</v>
      </c>
      <c r="L53" s="31">
        <v>521.42857142857099</v>
      </c>
      <c r="M53" s="31">
        <v>999999</v>
      </c>
      <c r="N53" s="31">
        <v>48.416936985046299</v>
      </c>
      <c r="O53" s="31">
        <v>0</v>
      </c>
      <c r="P53" s="31">
        <v>7.4561799145680003E-5</v>
      </c>
      <c r="Q53" s="31">
        <v>1</v>
      </c>
      <c r="R53" s="31">
        <v>0</v>
      </c>
      <c r="S53" s="31">
        <v>7.4561873707553695E-9</v>
      </c>
    </row>
    <row r="54" spans="10:19" x14ac:dyDescent="0.3">
      <c r="J54" s="30" t="s">
        <v>70</v>
      </c>
      <c r="K54" s="30" t="s">
        <v>94</v>
      </c>
      <c r="L54" s="31">
        <v>521.42857142857099</v>
      </c>
      <c r="M54" s="31">
        <v>999999</v>
      </c>
      <c r="N54" s="31">
        <v>75.183063014953703</v>
      </c>
      <c r="O54" s="31">
        <v>0.13160258346832199</v>
      </c>
      <c r="P54" s="31">
        <v>1.51813226478126E-3</v>
      </c>
      <c r="Q54" s="31">
        <v>1</v>
      </c>
      <c r="R54" s="31">
        <v>0</v>
      </c>
      <c r="S54" s="31">
        <v>1.5181337829150401E-7</v>
      </c>
    </row>
    <row r="55" spans="10:19" x14ac:dyDescent="0.3">
      <c r="J55" s="30" t="s">
        <v>67</v>
      </c>
      <c r="K55" s="30" t="s">
        <v>95</v>
      </c>
      <c r="L55" s="31">
        <v>521.42857142857099</v>
      </c>
      <c r="M55" s="31">
        <v>1</v>
      </c>
      <c r="N55" s="31">
        <v>61.8</v>
      </c>
      <c r="O55" s="31">
        <v>56.256043557388502</v>
      </c>
      <c r="P55" s="31">
        <v>0.40355981735159802</v>
      </c>
      <c r="Q55" s="31">
        <v>1</v>
      </c>
      <c r="R55" s="31">
        <v>0.66666666666666696</v>
      </c>
      <c r="S55" s="31">
        <v>40.355981735159801</v>
      </c>
    </row>
    <row r="56" spans="10:19" x14ac:dyDescent="0.3">
      <c r="J56" s="30" t="s">
        <v>69</v>
      </c>
      <c r="K56" s="30" t="s">
        <v>95</v>
      </c>
      <c r="L56" s="31">
        <v>521.42857142857099</v>
      </c>
      <c r="M56" s="31">
        <v>1</v>
      </c>
      <c r="N56" s="31">
        <v>48.416936985046299</v>
      </c>
      <c r="O56" s="31">
        <v>0</v>
      </c>
      <c r="P56" s="31">
        <v>0.26199839516277701</v>
      </c>
      <c r="Q56" s="31">
        <v>1</v>
      </c>
      <c r="R56" s="31">
        <v>0.39644894325095797</v>
      </c>
      <c r="S56" s="31">
        <v>26.199839516277599</v>
      </c>
    </row>
    <row r="57" spans="10:19" x14ac:dyDescent="0.3">
      <c r="J57" s="30" t="s">
        <v>70</v>
      </c>
      <c r="K57" s="30" t="s">
        <v>95</v>
      </c>
      <c r="L57" s="31">
        <v>521.42857142857099</v>
      </c>
      <c r="M57" s="31">
        <v>1</v>
      </c>
      <c r="N57" s="31">
        <v>75.183063014953703</v>
      </c>
      <c r="O57" s="31">
        <v>116.061447075847</v>
      </c>
      <c r="P57" s="31">
        <v>0.54512123954042002</v>
      </c>
      <c r="Q57" s="31">
        <v>1</v>
      </c>
      <c r="R57" s="31">
        <v>0.93688439008237501</v>
      </c>
      <c r="S57" s="31">
        <v>54.512123954042004</v>
      </c>
    </row>
    <row r="58" spans="10:19" x14ac:dyDescent="0.3">
      <c r="J58" s="30" t="s">
        <v>67</v>
      </c>
      <c r="K58" s="30" t="s">
        <v>96</v>
      </c>
      <c r="L58" s="31">
        <v>521.42857142857099</v>
      </c>
      <c r="M58" s="31">
        <v>999999</v>
      </c>
      <c r="N58" s="31">
        <v>64.066666666666706</v>
      </c>
      <c r="O58" s="31">
        <v>0.43018781063321898</v>
      </c>
      <c r="P58" s="31">
        <v>4.7196347031963496E-3</v>
      </c>
      <c r="Q58" s="31">
        <v>1</v>
      </c>
      <c r="R58" s="31">
        <v>0</v>
      </c>
      <c r="S58" s="31">
        <v>4.71963942283577E-7</v>
      </c>
    </row>
    <row r="59" spans="10:19" x14ac:dyDescent="0.3">
      <c r="J59" s="30" t="s">
        <v>69</v>
      </c>
      <c r="K59" s="30" t="s">
        <v>96</v>
      </c>
      <c r="L59" s="31">
        <v>521.42857142857099</v>
      </c>
      <c r="M59" s="31">
        <v>999999</v>
      </c>
      <c r="N59" s="31">
        <v>50.324614228799199</v>
      </c>
      <c r="O59" s="31">
        <v>0.10314356737074799</v>
      </c>
      <c r="P59" s="31">
        <v>1.4259142250352701E-3</v>
      </c>
      <c r="Q59" s="31">
        <v>1</v>
      </c>
      <c r="R59" s="31">
        <v>0</v>
      </c>
      <c r="S59" s="31">
        <v>1.4259156509509199E-7</v>
      </c>
    </row>
    <row r="60" spans="10:19" x14ac:dyDescent="0.3">
      <c r="J60" s="30" t="s">
        <v>70</v>
      </c>
      <c r="K60" s="30" t="s">
        <v>96</v>
      </c>
      <c r="L60" s="31">
        <v>521.42857142857099</v>
      </c>
      <c r="M60" s="31">
        <v>999999</v>
      </c>
      <c r="N60" s="31">
        <v>77.808719104534106</v>
      </c>
      <c r="O60" s="31">
        <v>0.75723205389569004</v>
      </c>
      <c r="P60" s="31">
        <v>8.0133551813574306E-3</v>
      </c>
      <c r="Q60" s="31">
        <v>1</v>
      </c>
      <c r="R60" s="31">
        <v>0</v>
      </c>
      <c r="S60" s="31">
        <v>8.0133631947206204E-7</v>
      </c>
    </row>
    <row r="61" spans="10:19" x14ac:dyDescent="0.3">
      <c r="J61" s="30" t="s">
        <v>67</v>
      </c>
      <c r="K61" s="30" t="s">
        <v>97</v>
      </c>
      <c r="L61" s="31">
        <v>521.42857142857099</v>
      </c>
      <c r="M61" s="31">
        <v>1</v>
      </c>
      <c r="N61" s="31">
        <v>64.066666666666706</v>
      </c>
      <c r="O61" s="31">
        <v>52.706423085814798</v>
      </c>
      <c r="P61" s="31">
        <v>0.41711050228310498</v>
      </c>
      <c r="Q61" s="31">
        <v>1</v>
      </c>
      <c r="R61" s="31">
        <v>0.33333333333333298</v>
      </c>
      <c r="S61" s="31">
        <v>41.711050228310498</v>
      </c>
    </row>
    <row r="62" spans="10:19" x14ac:dyDescent="0.3">
      <c r="J62" s="30" t="s">
        <v>69</v>
      </c>
      <c r="K62" s="30" t="s">
        <v>97</v>
      </c>
      <c r="L62" s="31">
        <v>521.42857142857099</v>
      </c>
      <c r="M62" s="31">
        <v>1</v>
      </c>
      <c r="N62" s="31">
        <v>50.324614228799199</v>
      </c>
      <c r="O62" s="31">
        <v>0</v>
      </c>
      <c r="P62" s="31">
        <v>0.28508951519696402</v>
      </c>
      <c r="Q62" s="31">
        <v>1</v>
      </c>
      <c r="R62" s="31">
        <v>6.3115609917624702E-2</v>
      </c>
      <c r="S62" s="31">
        <v>28.508951519696399</v>
      </c>
    </row>
    <row r="63" spans="10:19" x14ac:dyDescent="0.3">
      <c r="J63" s="30" t="s">
        <v>70</v>
      </c>
      <c r="K63" s="30" t="s">
        <v>97</v>
      </c>
      <c r="L63" s="31">
        <v>521.42857142857099</v>
      </c>
      <c r="M63" s="31">
        <v>1</v>
      </c>
      <c r="N63" s="31">
        <v>77.808719104534106</v>
      </c>
      <c r="O63" s="31">
        <v>106.07360285017801</v>
      </c>
      <c r="P63" s="31">
        <v>0.54913148936924605</v>
      </c>
      <c r="Q63" s="31">
        <v>1</v>
      </c>
      <c r="R63" s="31">
        <v>0.60355105674904197</v>
      </c>
      <c r="S63" s="31">
        <v>54.9131489369246</v>
      </c>
    </row>
    <row r="64" spans="10:19" x14ac:dyDescent="0.3">
      <c r="J64" s="30" t="s">
        <v>67</v>
      </c>
      <c r="K64" s="30" t="s">
        <v>98</v>
      </c>
      <c r="L64" s="31">
        <v>521.42857142857099</v>
      </c>
      <c r="M64" s="31">
        <v>999999</v>
      </c>
      <c r="N64" s="31">
        <v>35.266666666666701</v>
      </c>
      <c r="O64" s="31">
        <v>0</v>
      </c>
      <c r="P64" s="31">
        <v>0</v>
      </c>
      <c r="Q64" s="31">
        <v>1</v>
      </c>
      <c r="R64" s="31">
        <v>0</v>
      </c>
      <c r="S64" s="31">
        <v>0</v>
      </c>
    </row>
    <row r="65" spans="10:19" x14ac:dyDescent="0.3">
      <c r="J65" s="30" t="s">
        <v>69</v>
      </c>
      <c r="K65" s="30" t="s">
        <v>98</v>
      </c>
      <c r="L65" s="31">
        <v>521.42857142857099</v>
      </c>
      <c r="M65" s="31">
        <v>999999</v>
      </c>
      <c r="N65" s="31">
        <v>27.686686238619</v>
      </c>
      <c r="O65" s="31">
        <v>0</v>
      </c>
      <c r="P65" s="31">
        <v>0</v>
      </c>
      <c r="Q65" s="31">
        <v>1</v>
      </c>
      <c r="R65" s="31">
        <v>0</v>
      </c>
      <c r="S65" s="31">
        <v>0</v>
      </c>
    </row>
    <row r="66" spans="10:19" x14ac:dyDescent="0.3">
      <c r="J66" s="30" t="s">
        <v>70</v>
      </c>
      <c r="K66" s="30" t="s">
        <v>98</v>
      </c>
      <c r="L66" s="31">
        <v>521.42857142857099</v>
      </c>
      <c r="M66" s="31">
        <v>999999</v>
      </c>
      <c r="N66" s="31">
        <v>42.846647094714299</v>
      </c>
      <c r="O66" s="31">
        <v>0</v>
      </c>
      <c r="P66" s="31">
        <v>0</v>
      </c>
      <c r="Q66" s="31">
        <v>1</v>
      </c>
      <c r="R66" s="31">
        <v>0</v>
      </c>
      <c r="S66" s="31">
        <v>0</v>
      </c>
    </row>
    <row r="67" spans="10:19" x14ac:dyDescent="0.3">
      <c r="J67" s="30" t="s">
        <v>67</v>
      </c>
      <c r="K67" s="30" t="s">
        <v>99</v>
      </c>
      <c r="L67" s="31">
        <v>521.42857142857099</v>
      </c>
      <c r="M67" s="31">
        <v>1</v>
      </c>
      <c r="N67" s="31">
        <v>35.533333333333303</v>
      </c>
      <c r="O67" s="31">
        <v>52.145682771372101</v>
      </c>
      <c r="P67" s="31">
        <v>0.425574429223744</v>
      </c>
      <c r="Q67" s="31">
        <v>1</v>
      </c>
      <c r="R67" s="31">
        <v>0.46666666666666701</v>
      </c>
      <c r="S67" s="31">
        <v>42.557442922374399</v>
      </c>
    </row>
    <row r="68" spans="10:19" x14ac:dyDescent="0.3">
      <c r="J68" s="30" t="s">
        <v>69</v>
      </c>
      <c r="K68" s="30" t="s">
        <v>99</v>
      </c>
      <c r="L68" s="31">
        <v>521.42857142857099</v>
      </c>
      <c r="M68" s="31">
        <v>1</v>
      </c>
      <c r="N68" s="31">
        <v>27.854584286379399</v>
      </c>
      <c r="O68" s="31">
        <v>28.335933955614699</v>
      </c>
      <c r="P68" s="31">
        <v>0.32834709375659898</v>
      </c>
      <c r="Q68" s="31">
        <v>1</v>
      </c>
      <c r="R68" s="31">
        <v>0.18069510826666699</v>
      </c>
      <c r="S68" s="31">
        <v>32.834709375659898</v>
      </c>
    </row>
    <row r="69" spans="10:19" x14ac:dyDescent="0.3">
      <c r="J69" s="30" t="s">
        <v>70</v>
      </c>
      <c r="K69" s="30" t="s">
        <v>99</v>
      </c>
      <c r="L69" s="31">
        <v>521.42857142857099</v>
      </c>
      <c r="M69" s="31">
        <v>1</v>
      </c>
      <c r="N69" s="31">
        <v>43.2120823802872</v>
      </c>
      <c r="O69" s="31">
        <v>75.955431587129496</v>
      </c>
      <c r="P69" s="31">
        <v>0.52280176469089001</v>
      </c>
      <c r="Q69" s="31">
        <v>1</v>
      </c>
      <c r="R69" s="31">
        <v>0.752638225066667</v>
      </c>
      <c r="S69" s="31">
        <v>52.280176469089</v>
      </c>
    </row>
    <row r="70" spans="10:19" x14ac:dyDescent="0.3">
      <c r="J70" s="30" t="s">
        <v>67</v>
      </c>
      <c r="K70" s="30" t="s">
        <v>100</v>
      </c>
      <c r="L70" s="31">
        <v>521.42857142857099</v>
      </c>
      <c r="M70" s="31">
        <v>999999</v>
      </c>
      <c r="N70" s="31">
        <v>35.066666666666698</v>
      </c>
      <c r="O70" s="31">
        <v>0</v>
      </c>
      <c r="P70" s="31">
        <v>0</v>
      </c>
      <c r="Q70" s="31">
        <v>1</v>
      </c>
      <c r="R70" s="31">
        <v>0</v>
      </c>
      <c r="S70" s="31">
        <v>0</v>
      </c>
    </row>
    <row r="71" spans="10:19" x14ac:dyDescent="0.3">
      <c r="J71" s="30" t="s">
        <v>69</v>
      </c>
      <c r="K71" s="30" t="s">
        <v>100</v>
      </c>
      <c r="L71" s="31">
        <v>521.42857142857099</v>
      </c>
      <c r="M71" s="31">
        <v>999999</v>
      </c>
      <c r="N71" s="31">
        <v>27.397622985393401</v>
      </c>
      <c r="O71" s="31">
        <v>0</v>
      </c>
      <c r="P71" s="31">
        <v>0</v>
      </c>
      <c r="Q71" s="31">
        <v>1</v>
      </c>
      <c r="R71" s="31">
        <v>0</v>
      </c>
      <c r="S71" s="31">
        <v>0</v>
      </c>
    </row>
    <row r="72" spans="10:19" x14ac:dyDescent="0.3">
      <c r="J72" s="30" t="s">
        <v>70</v>
      </c>
      <c r="K72" s="30" t="s">
        <v>100</v>
      </c>
      <c r="L72" s="31">
        <v>521.42857142857099</v>
      </c>
      <c r="M72" s="31">
        <v>999999</v>
      </c>
      <c r="N72" s="31">
        <v>42.7357103479399</v>
      </c>
      <c r="O72" s="31">
        <v>0</v>
      </c>
      <c r="P72" s="31">
        <v>0</v>
      </c>
      <c r="Q72" s="31">
        <v>1</v>
      </c>
      <c r="R72" s="31">
        <v>0</v>
      </c>
      <c r="S72" s="31">
        <v>0</v>
      </c>
    </row>
    <row r="73" spans="10:19" x14ac:dyDescent="0.3">
      <c r="J73" s="30" t="s">
        <v>67</v>
      </c>
      <c r="K73" s="30" t="s">
        <v>101</v>
      </c>
      <c r="L73" s="31">
        <v>521.42857142857099</v>
      </c>
      <c r="M73" s="31">
        <v>1</v>
      </c>
      <c r="N73" s="31">
        <v>35.200000000000003</v>
      </c>
      <c r="O73" s="31">
        <v>61.962634424289099</v>
      </c>
      <c r="P73" s="31">
        <v>0.17920913242009101</v>
      </c>
      <c r="Q73" s="31">
        <v>1</v>
      </c>
      <c r="R73" s="31">
        <v>0.33333333333333298</v>
      </c>
      <c r="S73" s="31">
        <v>17.9209132420091</v>
      </c>
    </row>
    <row r="74" spans="10:19" x14ac:dyDescent="0.3">
      <c r="J74" s="30" t="s">
        <v>69</v>
      </c>
      <c r="K74" s="30" t="s">
        <v>101</v>
      </c>
      <c r="L74" s="31">
        <v>521.42857142857099</v>
      </c>
      <c r="M74" s="31">
        <v>1</v>
      </c>
      <c r="N74" s="31">
        <v>27.486147700425501</v>
      </c>
      <c r="O74" s="31">
        <v>0</v>
      </c>
      <c r="P74" s="31">
        <v>3.9195094761021003E-2</v>
      </c>
      <c r="Q74" s="31">
        <v>1</v>
      </c>
      <c r="R74" s="31">
        <v>6.3115609917624702E-2</v>
      </c>
      <c r="S74" s="31">
        <v>3.9195094761021001</v>
      </c>
    </row>
    <row r="75" spans="10:19" x14ac:dyDescent="0.3">
      <c r="J75" s="30" t="s">
        <v>70</v>
      </c>
      <c r="K75" s="30" t="s">
        <v>101</v>
      </c>
      <c r="L75" s="31">
        <v>521.42857142857099</v>
      </c>
      <c r="M75" s="31">
        <v>1</v>
      </c>
      <c r="N75" s="31">
        <v>42.913852299574501</v>
      </c>
      <c r="O75" s="31">
        <v>156.53976729655901</v>
      </c>
      <c r="P75" s="31">
        <v>0.31922317007916201</v>
      </c>
      <c r="Q75" s="31">
        <v>1</v>
      </c>
      <c r="R75" s="31">
        <v>0.60355105674904197</v>
      </c>
      <c r="S75" s="31">
        <v>31.922317007916199</v>
      </c>
    </row>
    <row r="76" spans="10:19" x14ac:dyDescent="0.3">
      <c r="J76" s="30" t="s">
        <v>67</v>
      </c>
      <c r="K76" s="30" t="s">
        <v>102</v>
      </c>
      <c r="L76" s="31">
        <v>521.42857142857099</v>
      </c>
      <c r="M76" s="31">
        <v>999999</v>
      </c>
      <c r="N76" s="31">
        <v>31.933333333333302</v>
      </c>
      <c r="O76" s="31">
        <v>0</v>
      </c>
      <c r="P76" s="31">
        <v>0</v>
      </c>
      <c r="Q76" s="31">
        <v>1</v>
      </c>
      <c r="R76" s="31">
        <v>0</v>
      </c>
      <c r="S76" s="31">
        <v>0</v>
      </c>
    </row>
    <row r="77" spans="10:19" x14ac:dyDescent="0.3">
      <c r="J77" s="30" t="s">
        <v>69</v>
      </c>
      <c r="K77" s="30" t="s">
        <v>102</v>
      </c>
      <c r="L77" s="31">
        <v>521.42857142857099</v>
      </c>
      <c r="M77" s="31">
        <v>999999</v>
      </c>
      <c r="N77" s="31">
        <v>24.367816137830999</v>
      </c>
      <c r="O77" s="31">
        <v>0</v>
      </c>
      <c r="P77" s="31">
        <v>0</v>
      </c>
      <c r="Q77" s="31">
        <v>1</v>
      </c>
      <c r="R77" s="31">
        <v>0</v>
      </c>
      <c r="S77" s="31">
        <v>0</v>
      </c>
    </row>
    <row r="78" spans="10:19" x14ac:dyDescent="0.3">
      <c r="J78" s="30" t="s">
        <v>70</v>
      </c>
      <c r="K78" s="30" t="s">
        <v>102</v>
      </c>
      <c r="L78" s="31">
        <v>521.42857142857099</v>
      </c>
      <c r="M78" s="31">
        <v>999999</v>
      </c>
      <c r="N78" s="31">
        <v>39.498850528835703</v>
      </c>
      <c r="O78" s="31">
        <v>0</v>
      </c>
      <c r="P78" s="31">
        <v>0</v>
      </c>
      <c r="Q78" s="31">
        <v>1</v>
      </c>
      <c r="R78" s="31">
        <v>0</v>
      </c>
      <c r="S78" s="31">
        <v>0</v>
      </c>
    </row>
    <row r="79" spans="10:19" x14ac:dyDescent="0.3">
      <c r="J79" s="30" t="s">
        <v>67</v>
      </c>
      <c r="K79" s="30" t="s">
        <v>103</v>
      </c>
      <c r="L79" s="31">
        <v>521.42857142857099</v>
      </c>
      <c r="M79" s="31">
        <v>1</v>
      </c>
      <c r="N79" s="31">
        <v>31.933333333333302</v>
      </c>
      <c r="O79" s="31">
        <v>1</v>
      </c>
      <c r="P79" s="31">
        <v>8.7488584474885792E-3</v>
      </c>
      <c r="Q79" s="31">
        <v>1</v>
      </c>
      <c r="R79" s="31">
        <v>0</v>
      </c>
      <c r="S79" s="31">
        <v>0.874885844748858</v>
      </c>
    </row>
    <row r="80" spans="10:19" x14ac:dyDescent="0.3">
      <c r="J80" s="30" t="s">
        <v>69</v>
      </c>
      <c r="K80" s="30" t="s">
        <v>103</v>
      </c>
      <c r="L80" s="31">
        <v>521.42857142857099</v>
      </c>
      <c r="M80" s="31">
        <v>1</v>
      </c>
      <c r="N80" s="31">
        <v>24.367816137830999</v>
      </c>
      <c r="O80" s="31">
        <v>1</v>
      </c>
      <c r="P80" s="31">
        <v>6.67611401036466E-3</v>
      </c>
      <c r="Q80" s="31">
        <v>1</v>
      </c>
      <c r="R80" s="31">
        <v>0</v>
      </c>
      <c r="S80" s="31">
        <v>0.66761140103646599</v>
      </c>
    </row>
    <row r="81" spans="10:19" x14ac:dyDescent="0.3">
      <c r="J81" s="30" t="s">
        <v>70</v>
      </c>
      <c r="K81" s="30" t="s">
        <v>103</v>
      </c>
      <c r="L81" s="31">
        <v>521.42857142857099</v>
      </c>
      <c r="M81" s="31">
        <v>1</v>
      </c>
      <c r="N81" s="31">
        <v>39.498850528835703</v>
      </c>
      <c r="O81" s="31">
        <v>1</v>
      </c>
      <c r="P81" s="31">
        <v>1.0821602884612499E-2</v>
      </c>
      <c r="Q81" s="31">
        <v>1</v>
      </c>
      <c r="R81" s="31">
        <v>0</v>
      </c>
      <c r="S81" s="31">
        <v>1.08216028846125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Output</vt:lpstr>
      <vt:lpstr>Verification</vt:lpstr>
      <vt:lpstr>Runtime Parameters</vt:lpstr>
      <vt:lpstr>Base Scenario - Results</vt:lpstr>
      <vt:lpstr>Scenario 1 - Results</vt:lpstr>
      <vt:lpstr>Scenario 2 - Results</vt:lpstr>
      <vt:lpstr>Scenario 3 -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</dc:creator>
  <cp:lastModifiedBy>Sudhan</cp:lastModifiedBy>
  <dcterms:created xsi:type="dcterms:W3CDTF">2017-12-09T14:13:19Z</dcterms:created>
  <dcterms:modified xsi:type="dcterms:W3CDTF">2017-12-11T11:31:48Z</dcterms:modified>
</cp:coreProperties>
</file>