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hung/Documents/Training/Data Science/MIT/Week 2/Final Quiz/"/>
    </mc:Choice>
  </mc:AlternateContent>
  <xr:revisionPtr revIDLastSave="0" documentId="8_{BBDB4BD2-8F4D-364A-B981-9928ABD3D296}" xr6:coauthVersionLast="47" xr6:coauthVersionMax="47" xr10:uidLastSave="{00000000-0000-0000-0000-000000000000}"/>
  <bookViews>
    <workbookView xWindow="68640" yWindow="-1460" windowWidth="38400" windowHeight="21100" xr2:uid="{D1B09259-66EA-AB41-8BD2-0C4AA1C2565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1" l="1"/>
  <c r="C49" i="1"/>
  <c r="C48" i="1"/>
  <c r="D42" i="1"/>
  <c r="D41" i="1"/>
  <c r="B42" i="1"/>
  <c r="B41" i="1"/>
  <c r="B34" i="1"/>
  <c r="D27" i="1"/>
  <c r="D26" i="1"/>
  <c r="C26" i="1"/>
  <c r="C27" i="1"/>
  <c r="C28" i="1" s="1"/>
  <c r="B27" i="1"/>
  <c r="B24" i="1"/>
  <c r="B29" i="1"/>
  <c r="B26" i="1"/>
  <c r="C17" i="1"/>
  <c r="C18" i="1" s="1"/>
  <c r="C16" i="1"/>
  <c r="F6" i="1"/>
  <c r="F7" i="1"/>
  <c r="F5" i="1"/>
  <c r="D28" i="1" l="1"/>
  <c r="D29" i="1"/>
  <c r="C29" i="1"/>
  <c r="B28" i="1"/>
</calcChain>
</file>

<file path=xl/sharedStrings.xml><?xml version="1.0" encoding="utf-8"?>
<sst xmlns="http://schemas.openxmlformats.org/spreadsheetml/2006/main" count="28" uniqueCount="21">
  <si>
    <t>Subject</t>
  </si>
  <si>
    <t>Marks Scored</t>
  </si>
  <si>
    <t>Out of</t>
  </si>
  <si>
    <t>Mean</t>
  </si>
  <si>
    <t>Standard deviation</t>
  </si>
  <si>
    <t>Physics</t>
  </si>
  <si>
    <t>History</t>
  </si>
  <si>
    <t>Computer science</t>
  </si>
  <si>
    <t>mean</t>
  </si>
  <si>
    <t>standard deviation</t>
  </si>
  <si>
    <t>confidence interval</t>
  </si>
  <si>
    <t>sample size</t>
  </si>
  <si>
    <t>Compute</t>
  </si>
  <si>
    <t>alpha</t>
  </si>
  <si>
    <t>high</t>
  </si>
  <si>
    <t>low</t>
  </si>
  <si>
    <t>variance</t>
  </si>
  <si>
    <t>Sample standard dev</t>
  </si>
  <si>
    <t>sample</t>
  </si>
  <si>
    <t>low score</t>
  </si>
  <si>
    <t>high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</si>
</sst>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rgb="FF000000"/>
      <name val="Helvetica Neue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2" fillId="0" borderId="0" xfId="0" applyFont="1"/>
    <xf numFmtId="9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4A557-EBCB-C84A-A921-12422425732C}">
  <dimension ref="A4:F50"/>
  <sheetViews>
    <sheetView tabSelected="1" topLeftCell="A5" workbookViewId="0">
      <selection activeCell="E46" sqref="E46"/>
    </sheetView>
  </sheetViews>
  <sheetFormatPr baseColWidth="10" defaultRowHeight="16" x14ac:dyDescent="0.2"/>
  <cols>
    <col min="1" max="1" width="24" bestFit="1" customWidth="1"/>
    <col min="2" max="2" width="18.1640625" bestFit="1" customWidth="1"/>
    <col min="3" max="3" width="8.83203125" bestFit="1" customWidth="1"/>
    <col min="5" max="5" width="24.33203125" bestFit="1" customWidth="1"/>
  </cols>
  <sheetData>
    <row r="4" spans="1:6" ht="20" x14ac:dyDescent="0.2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</row>
    <row r="5" spans="1:6" ht="20" x14ac:dyDescent="0.2">
      <c r="A5" s="1" t="s">
        <v>5</v>
      </c>
      <c r="B5" s="1">
        <v>56.88</v>
      </c>
      <c r="C5" s="1">
        <v>80</v>
      </c>
      <c r="D5" s="1">
        <v>47.5</v>
      </c>
      <c r="E5" s="1">
        <v>12.3</v>
      </c>
      <c r="F5">
        <f>(B5-D5)/E5</f>
        <v>0.76260162601626036</v>
      </c>
    </row>
    <row r="6" spans="1:6" ht="20" x14ac:dyDescent="0.2">
      <c r="A6" s="1" t="s">
        <v>6</v>
      </c>
      <c r="B6" s="1">
        <v>77.099999999999994</v>
      </c>
      <c r="C6" s="1">
        <v>100</v>
      </c>
      <c r="D6" s="1">
        <v>77</v>
      </c>
      <c r="E6" s="1">
        <v>8.1999999999999993</v>
      </c>
      <c r="F6">
        <f t="shared" ref="F6:F7" si="0">(B6-D6)/E6</f>
        <v>1.219512195121882E-2</v>
      </c>
    </row>
    <row r="7" spans="1:6" ht="20" x14ac:dyDescent="0.2">
      <c r="A7" s="1" t="s">
        <v>7</v>
      </c>
      <c r="B7" s="1">
        <v>35.549999999999997</v>
      </c>
      <c r="C7" s="1">
        <v>50</v>
      </c>
      <c r="D7" s="1">
        <v>33</v>
      </c>
      <c r="E7" s="1">
        <v>7.3</v>
      </c>
      <c r="F7">
        <f t="shared" si="0"/>
        <v>0.3493150684931503</v>
      </c>
    </row>
    <row r="14" spans="1:6" x14ac:dyDescent="0.2">
      <c r="B14">
        <v>55000</v>
      </c>
    </row>
    <row r="15" spans="1:6" x14ac:dyDescent="0.2">
      <c r="B15">
        <v>6200</v>
      </c>
    </row>
    <row r="16" spans="1:6" x14ac:dyDescent="0.2">
      <c r="B16">
        <v>59000</v>
      </c>
      <c r="C16">
        <f>_xlfn.NORM.DIST(B16,$B$14,$B$15,TRUE)</f>
        <v>0.74058866566490467</v>
      </c>
    </row>
    <row r="17" spans="1:4" x14ac:dyDescent="0.2">
      <c r="B17">
        <v>67000</v>
      </c>
      <c r="C17">
        <f>_xlfn.NORM.DIST(B17,$B$14,$B$15,TRUE)</f>
        <v>0.97353452698506504</v>
      </c>
    </row>
    <row r="18" spans="1:4" x14ac:dyDescent="0.2">
      <c r="C18">
        <f>C17-C16</f>
        <v>0.23294586132016037</v>
      </c>
    </row>
    <row r="21" spans="1:4" x14ac:dyDescent="0.2">
      <c r="A21" t="s">
        <v>11</v>
      </c>
      <c r="B21">
        <v>100</v>
      </c>
      <c r="C21">
        <v>100</v>
      </c>
      <c r="D21">
        <v>50</v>
      </c>
    </row>
    <row r="22" spans="1:4" x14ac:dyDescent="0.2">
      <c r="A22" t="s">
        <v>8</v>
      </c>
      <c r="B22">
        <v>180</v>
      </c>
      <c r="C22">
        <v>1000</v>
      </c>
      <c r="D22">
        <v>160.9</v>
      </c>
    </row>
    <row r="23" spans="1:4" x14ac:dyDescent="0.2">
      <c r="A23" t="s">
        <v>16</v>
      </c>
      <c r="B23">
        <v>36</v>
      </c>
    </row>
    <row r="24" spans="1:4" x14ac:dyDescent="0.2">
      <c r="A24" t="s">
        <v>9</v>
      </c>
      <c r="B24">
        <f>SQRT(B23)</f>
        <v>6</v>
      </c>
      <c r="C24">
        <v>200</v>
      </c>
      <c r="D24">
        <v>6</v>
      </c>
    </row>
    <row r="25" spans="1:4" x14ac:dyDescent="0.2">
      <c r="A25" t="s">
        <v>10</v>
      </c>
      <c r="B25" s="2">
        <v>0.95</v>
      </c>
      <c r="C25" s="2">
        <v>0.95</v>
      </c>
      <c r="D25" s="2">
        <v>0.95</v>
      </c>
    </row>
    <row r="26" spans="1:4" x14ac:dyDescent="0.2">
      <c r="A26" t="s">
        <v>13</v>
      </c>
      <c r="B26" s="2">
        <f>1-B25</f>
        <v>5.0000000000000044E-2</v>
      </c>
      <c r="C26" s="2">
        <f>1-C25</f>
        <v>5.0000000000000044E-2</v>
      </c>
      <c r="D26" s="2">
        <f>1-D25</f>
        <v>5.0000000000000044E-2</v>
      </c>
    </row>
    <row r="27" spans="1:4" x14ac:dyDescent="0.2">
      <c r="A27" t="s">
        <v>12</v>
      </c>
      <c r="B27">
        <f>_xlfn.CONFIDENCE.NORM(B26, B24,B21)</f>
        <v>1.1759783907240322</v>
      </c>
      <c r="C27">
        <f>_xlfn.CONFIDENCE.NORM(C26, C24,C21)</f>
        <v>39.19927969080107</v>
      </c>
      <c r="D27">
        <f>_xlfn.CONFIDENCE.T(D26, D24,D21)</f>
        <v>1.7051811329743789</v>
      </c>
    </row>
    <row r="28" spans="1:4" x14ac:dyDescent="0.2">
      <c r="A28" t="s">
        <v>14</v>
      </c>
      <c r="B28">
        <f>B22-B27</f>
        <v>178.82402160927597</v>
      </c>
      <c r="C28">
        <f>C22-C27</f>
        <v>960.80072030919894</v>
      </c>
      <c r="D28">
        <f>D22-D27</f>
        <v>159.19481886702562</v>
      </c>
    </row>
    <row r="29" spans="1:4" x14ac:dyDescent="0.2">
      <c r="A29" t="s">
        <v>15</v>
      </c>
      <c r="B29">
        <f>B22+B27</f>
        <v>181.17597839072403</v>
      </c>
      <c r="C29">
        <f>C22+C27</f>
        <v>1039.1992796908012</v>
      </c>
      <c r="D29">
        <f>D22+D27</f>
        <v>162.60518113297439</v>
      </c>
    </row>
    <row r="32" spans="1:4" x14ac:dyDescent="0.2">
      <c r="A32" t="s">
        <v>18</v>
      </c>
      <c r="B32">
        <v>35</v>
      </c>
    </row>
    <row r="33" spans="1:4" x14ac:dyDescent="0.2">
      <c r="A33" t="s">
        <v>9</v>
      </c>
      <c r="B33">
        <v>0.2</v>
      </c>
    </row>
    <row r="34" spans="1:4" x14ac:dyDescent="0.2">
      <c r="A34" t="s">
        <v>17</v>
      </c>
      <c r="B34">
        <f>B33/SQRT(B32)</f>
        <v>3.3806170189140665E-2</v>
      </c>
    </row>
    <row r="39" spans="1:4" x14ac:dyDescent="0.2">
      <c r="A39" t="s">
        <v>8</v>
      </c>
      <c r="B39">
        <v>502</v>
      </c>
    </row>
    <row r="40" spans="1:4" x14ac:dyDescent="0.2">
      <c r="A40" t="s">
        <v>9</v>
      </c>
      <c r="B40">
        <v>115</v>
      </c>
    </row>
    <row r="41" spans="1:4" x14ac:dyDescent="0.2">
      <c r="A41" t="s">
        <v>14</v>
      </c>
      <c r="B41">
        <f>B39+B40</f>
        <v>617</v>
      </c>
      <c r="C41">
        <v>590</v>
      </c>
      <c r="D41">
        <f>B41-C41</f>
        <v>27</v>
      </c>
    </row>
    <row r="42" spans="1:4" x14ac:dyDescent="0.2">
      <c r="A42" t="s">
        <v>15</v>
      </c>
      <c r="B42">
        <f>B39-B40</f>
        <v>387</v>
      </c>
      <c r="C42">
        <v>400</v>
      </c>
      <c r="D42">
        <f>B42-C42</f>
        <v>-13</v>
      </c>
    </row>
    <row r="46" spans="1:4" x14ac:dyDescent="0.2">
      <c r="A46" t="s">
        <v>8</v>
      </c>
      <c r="B46">
        <v>502</v>
      </c>
    </row>
    <row r="47" spans="1:4" x14ac:dyDescent="0.2">
      <c r="A47" t="s">
        <v>9</v>
      </c>
      <c r="B47">
        <v>115</v>
      </c>
    </row>
    <row r="48" spans="1:4" x14ac:dyDescent="0.2">
      <c r="A48" t="s">
        <v>19</v>
      </c>
      <c r="B48">
        <v>400</v>
      </c>
      <c r="C48">
        <f>_xlfn.NORM.DIST(B48,$B$46,$B$47,TRUE)</f>
        <v>0.18755115455350066</v>
      </c>
    </row>
    <row r="49" spans="1:3" x14ac:dyDescent="0.2">
      <c r="A49" t="s">
        <v>20</v>
      </c>
      <c r="B49">
        <v>590</v>
      </c>
      <c r="C49">
        <f>_xlfn.NORM.DIST(B49,$B$46,$B$47,TRUE)</f>
        <v>0.77792894733240536</v>
      </c>
    </row>
    <row r="50" spans="1:3" x14ac:dyDescent="0.2">
      <c r="C50" s="3">
        <f>C49-C48</f>
        <v>0.59037779277890468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 Hung</dc:creator>
  <cp:lastModifiedBy>Han Hung</cp:lastModifiedBy>
  <dcterms:created xsi:type="dcterms:W3CDTF">2023-10-09T12:27:41Z</dcterms:created>
  <dcterms:modified xsi:type="dcterms:W3CDTF">2023-10-09T19:39:46Z</dcterms:modified>
</cp:coreProperties>
</file>