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omo\ownCloud\SIGMORPHON-2023-Task2\final\"/>
    </mc:Choice>
  </mc:AlternateContent>
  <xr:revisionPtr revIDLastSave="0" documentId="13_ncr:1_{16C959DB-CF42-4101-8844-3B98D962E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rted" sheetId="5" r:id="rId1"/>
    <sheet name="non-sor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5" i="2" l="1"/>
  <c r="U75" i="2"/>
  <c r="V74" i="2"/>
  <c r="U74" i="2"/>
  <c r="V73" i="2"/>
  <c r="U73" i="2"/>
  <c r="V72" i="2"/>
  <c r="U72" i="2"/>
  <c r="V71" i="2"/>
  <c r="U71" i="2"/>
  <c r="V70" i="2"/>
  <c r="U70" i="2"/>
  <c r="V69" i="2"/>
  <c r="U69" i="2"/>
  <c r="V68" i="2"/>
  <c r="U68" i="2"/>
  <c r="V67" i="2"/>
  <c r="U67" i="2"/>
  <c r="V66" i="2"/>
  <c r="U66" i="2"/>
  <c r="V65" i="2"/>
  <c r="U65" i="2"/>
  <c r="V64" i="2"/>
  <c r="U64" i="2"/>
  <c r="V63" i="2"/>
  <c r="U63" i="2"/>
  <c r="V62" i="2"/>
  <c r="U62" i="2"/>
  <c r="V61" i="2"/>
  <c r="U61" i="2"/>
  <c r="V60" i="2"/>
  <c r="U60" i="2"/>
  <c r="V56" i="2"/>
  <c r="U56" i="2"/>
  <c r="V55" i="2"/>
  <c r="U55" i="2"/>
  <c r="V54" i="2"/>
  <c r="U54" i="2"/>
  <c r="V53" i="2"/>
  <c r="U53" i="2"/>
  <c r="V52" i="2"/>
  <c r="U52" i="2"/>
  <c r="V51" i="2"/>
  <c r="U51" i="2"/>
  <c r="V50" i="2"/>
  <c r="U50" i="2"/>
  <c r="V49" i="2"/>
  <c r="U49" i="2"/>
  <c r="V48" i="2"/>
  <c r="U48" i="2"/>
  <c r="V47" i="2"/>
  <c r="U47" i="2"/>
  <c r="V46" i="2"/>
  <c r="U46" i="2"/>
  <c r="V45" i="2"/>
  <c r="U45" i="2"/>
  <c r="V44" i="2"/>
  <c r="U44" i="2"/>
  <c r="V43" i="2"/>
  <c r="U43" i="2"/>
  <c r="V42" i="2"/>
  <c r="U42" i="2"/>
  <c r="V41" i="2"/>
  <c r="U41" i="2"/>
  <c r="V37" i="2"/>
  <c r="U37" i="2"/>
  <c r="V36" i="2"/>
  <c r="U36" i="2"/>
  <c r="V35" i="2"/>
  <c r="U35" i="2"/>
  <c r="V34" i="2"/>
  <c r="U34" i="2"/>
  <c r="V33" i="2"/>
  <c r="U33" i="2"/>
  <c r="V32" i="2"/>
  <c r="U32" i="2"/>
  <c r="V31" i="2"/>
  <c r="U31" i="2"/>
  <c r="V30" i="2"/>
  <c r="U30" i="2"/>
  <c r="V29" i="2"/>
  <c r="U29" i="2"/>
  <c r="V28" i="2"/>
  <c r="U28" i="2"/>
  <c r="V27" i="2"/>
  <c r="U27" i="2"/>
  <c r="V26" i="2"/>
  <c r="U26" i="2"/>
  <c r="V25" i="2"/>
  <c r="U25" i="2"/>
  <c r="V24" i="2"/>
  <c r="U24" i="2"/>
  <c r="V23" i="2"/>
  <c r="U23" i="2"/>
  <c r="V22" i="2"/>
  <c r="U22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</calcChain>
</file>

<file path=xl/sharedStrings.xml><?xml version="1.0" encoding="utf-8"?>
<sst xmlns="http://schemas.openxmlformats.org/spreadsheetml/2006/main" count="48" uniqueCount="9">
  <si>
    <t>overall</t>
  </si>
  <si>
    <t>high frequency</t>
  </si>
  <si>
    <t>low frequency</t>
  </si>
  <si>
    <t>nonce</t>
  </si>
  <si>
    <t>predictors</t>
  </si>
  <si>
    <t>mean</t>
  </si>
  <si>
    <t>sd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</si>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</sst>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7763-9F68-4768-BBE1-ECED07D3831F}">
  <sheetPr>
    <pageSetUpPr fitToPage="1"/>
  </sheetPr>
  <dimension ref="A1:V75"/>
  <sheetViews>
    <sheetView tabSelected="1" workbookViewId="0">
      <selection activeCell="E4" sqref="E4"/>
    </sheetView>
  </sheetViews>
  <sheetFormatPr defaultRowHeight="15" x14ac:dyDescent="0.25"/>
  <cols>
    <col min="1" max="1" width="3.42578125" customWidth="1"/>
    <col min="20" max="20" width="9.140625" style="16" customWidth="1"/>
    <col min="21" max="22" width="9.140625" style="16"/>
  </cols>
  <sheetData>
    <row r="1" spans="1:22" ht="20.100000000000001" customHeight="1" x14ac:dyDescent="0.25">
      <c r="A1" s="1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0.100000000000001" customHeight="1" x14ac:dyDescent="0.25">
      <c r="A2" s="1"/>
      <c r="B2" s="2"/>
      <c r="C2" s="3">
        <v>556014</v>
      </c>
      <c r="D2" s="3">
        <v>556033</v>
      </c>
      <c r="E2" s="3">
        <v>556505</v>
      </c>
      <c r="F2" s="3">
        <v>559838</v>
      </c>
      <c r="G2" s="3">
        <v>563118</v>
      </c>
      <c r="H2" s="3">
        <v>565631</v>
      </c>
      <c r="I2" s="3">
        <v>575760</v>
      </c>
      <c r="J2" s="3">
        <v>578085</v>
      </c>
      <c r="K2" s="3">
        <v>578698</v>
      </c>
      <c r="L2" s="3">
        <v>581952</v>
      </c>
      <c r="M2" s="3">
        <v>585660</v>
      </c>
      <c r="N2" s="3">
        <v>589028</v>
      </c>
      <c r="O2" s="3">
        <v>592117</v>
      </c>
      <c r="P2" s="3">
        <v>592166</v>
      </c>
      <c r="Q2" s="3">
        <v>594939</v>
      </c>
      <c r="R2" s="9">
        <v>597515</v>
      </c>
      <c r="S2" s="7" t="s">
        <v>5</v>
      </c>
      <c r="T2" s="7" t="s">
        <v>6</v>
      </c>
      <c r="U2" s="7" t="s">
        <v>8</v>
      </c>
      <c r="V2" s="7" t="s">
        <v>7</v>
      </c>
    </row>
    <row r="3" spans="1:22" ht="20.100000000000001" customHeight="1" x14ac:dyDescent="0.25">
      <c r="A3" s="13" t="s">
        <v>4</v>
      </c>
      <c r="B3" s="3">
        <v>597515</v>
      </c>
      <c r="C3" s="6">
        <v>0.78333333333333299</v>
      </c>
      <c r="D3" s="6">
        <v>0.65714285714285703</v>
      </c>
      <c r="E3" s="5">
        <v>0.69142857142857095</v>
      </c>
      <c r="F3" s="6">
        <v>0.80446927374301702</v>
      </c>
      <c r="G3" s="6">
        <v>0.82222222222222197</v>
      </c>
      <c r="H3" s="5">
        <v>0.74444444444444402</v>
      </c>
      <c r="I3" s="5">
        <v>0.38323353293413198</v>
      </c>
      <c r="J3" s="6">
        <v>0.78531073446327704</v>
      </c>
      <c r="K3" s="5">
        <v>0.72625698324022303</v>
      </c>
      <c r="L3" s="6">
        <v>0.75280898876404501</v>
      </c>
      <c r="M3" s="5">
        <v>0.55307262569832405</v>
      </c>
      <c r="N3" s="5">
        <v>0.75555555555555598</v>
      </c>
      <c r="O3" s="6">
        <v>0.77777777777777801</v>
      </c>
      <c r="P3" s="6">
        <v>0.64942528735632199</v>
      </c>
      <c r="Q3" s="6">
        <v>0.83888888888888902</v>
      </c>
      <c r="R3" s="12">
        <v>0.97777777777777797</v>
      </c>
      <c r="S3" s="15">
        <v>0.73144680342317303</v>
      </c>
      <c r="T3" s="18">
        <v>0.11861234330463531</v>
      </c>
      <c r="U3" s="18">
        <v>0.38323353293413198</v>
      </c>
      <c r="V3" s="18">
        <v>0.83888888888888902</v>
      </c>
    </row>
    <row r="4" spans="1:22" ht="20.100000000000001" customHeight="1" x14ac:dyDescent="0.25">
      <c r="A4" s="13"/>
      <c r="B4" s="3">
        <v>592117</v>
      </c>
      <c r="C4" s="5">
        <v>0.72777777777777797</v>
      </c>
      <c r="D4" s="5">
        <v>0.61714285714285699</v>
      </c>
      <c r="E4" s="5">
        <v>0.70857142857142896</v>
      </c>
      <c r="F4" s="5">
        <v>0.73184357541899403</v>
      </c>
      <c r="G4" s="5">
        <v>0.77222222222222203</v>
      </c>
      <c r="H4" s="5">
        <v>0.7</v>
      </c>
      <c r="I4" s="5">
        <v>0.419161676646707</v>
      </c>
      <c r="J4" s="6">
        <v>0.78531073446327704</v>
      </c>
      <c r="K4" s="5">
        <v>0.71508379888268203</v>
      </c>
      <c r="L4" s="5">
        <v>0.73033707865168496</v>
      </c>
      <c r="M4" s="5">
        <v>0.56983240223463705</v>
      </c>
      <c r="N4" s="5">
        <v>0.72777777777777797</v>
      </c>
      <c r="O4" s="4">
        <v>0.97777777777777797</v>
      </c>
      <c r="P4" s="5">
        <v>0.63793103448275901</v>
      </c>
      <c r="Q4" s="5">
        <v>0.76111111111111096</v>
      </c>
      <c r="R4" s="10">
        <v>0.78888888888888897</v>
      </c>
      <c r="S4" s="8">
        <v>0.71067313387816156</v>
      </c>
      <c r="T4" s="18">
        <v>9.7715541797871688E-2</v>
      </c>
      <c r="U4" s="18">
        <v>0.419161676646707</v>
      </c>
      <c r="V4" s="18">
        <v>0.78888888888888897</v>
      </c>
    </row>
    <row r="5" spans="1:22" ht="20.100000000000001" customHeight="1" x14ac:dyDescent="0.25">
      <c r="A5" s="13"/>
      <c r="B5" s="3">
        <v>563118</v>
      </c>
      <c r="C5" s="5">
        <v>0.74444444444444402</v>
      </c>
      <c r="D5" s="5">
        <v>0.61142857142857099</v>
      </c>
      <c r="E5" s="5">
        <v>0.68</v>
      </c>
      <c r="F5" s="5">
        <v>0.75418994413407803</v>
      </c>
      <c r="G5" s="4">
        <v>0.95555555555555605</v>
      </c>
      <c r="H5" s="5">
        <v>0.70555555555555605</v>
      </c>
      <c r="I5" s="5">
        <v>0.389221556886228</v>
      </c>
      <c r="J5" s="5">
        <v>0.76271186440677996</v>
      </c>
      <c r="K5" s="5">
        <v>0.72625698324022303</v>
      </c>
      <c r="L5" s="5">
        <v>0.71910112359550604</v>
      </c>
      <c r="M5" s="5">
        <v>0.59217877094972105</v>
      </c>
      <c r="N5" s="5">
        <v>0.71666666666666701</v>
      </c>
      <c r="O5" s="5">
        <v>0.76666666666666705</v>
      </c>
      <c r="P5" s="5">
        <v>0.60919540229885105</v>
      </c>
      <c r="Q5" s="5">
        <v>0.81666666666666698</v>
      </c>
      <c r="R5" s="11">
        <v>0.81666666666666698</v>
      </c>
      <c r="S5" s="8">
        <v>0.71040665244763634</v>
      </c>
      <c r="T5" s="18">
        <v>0.10890513851962094</v>
      </c>
      <c r="U5" s="18">
        <v>0.389221556886228</v>
      </c>
      <c r="V5" s="18">
        <v>0.81666666666666698</v>
      </c>
    </row>
    <row r="6" spans="1:22" ht="20.100000000000001" customHeight="1" x14ac:dyDescent="0.25">
      <c r="A6" s="13"/>
      <c r="B6" s="3">
        <v>556014</v>
      </c>
      <c r="C6" s="4">
        <v>0.96111111111111103</v>
      </c>
      <c r="D6" s="5">
        <v>0.628571428571429</v>
      </c>
      <c r="E6" s="5">
        <v>0.68</v>
      </c>
      <c r="F6" s="5">
        <v>0.70949720670391103</v>
      </c>
      <c r="G6" s="5">
        <v>0.75555555555555598</v>
      </c>
      <c r="H6" s="5">
        <v>0.68333333333333302</v>
      </c>
      <c r="I6" s="5">
        <v>0.45508982035928103</v>
      </c>
      <c r="J6" s="5">
        <v>0.71186440677966101</v>
      </c>
      <c r="K6" s="5">
        <v>0.68715083798882703</v>
      </c>
      <c r="L6" s="5">
        <v>0.69101123595505598</v>
      </c>
      <c r="M6" s="5">
        <v>0.54748603351955305</v>
      </c>
      <c r="N6" s="5">
        <v>0.72222222222222199</v>
      </c>
      <c r="O6" s="5">
        <v>0.73333333333333295</v>
      </c>
      <c r="P6" s="5">
        <v>0.63218390804597702</v>
      </c>
      <c r="Q6" s="5">
        <v>0.73888888888888904</v>
      </c>
      <c r="R6" s="10">
        <v>0.78888888888888897</v>
      </c>
      <c r="S6" s="8">
        <v>0.69538676320356418</v>
      </c>
      <c r="T6" s="18">
        <v>8.4820786673720533E-2</v>
      </c>
      <c r="U6" s="18">
        <v>0.45508982035928103</v>
      </c>
      <c r="V6" s="18">
        <v>0.78888888888888897</v>
      </c>
    </row>
    <row r="7" spans="1:22" ht="20.100000000000001" customHeight="1" x14ac:dyDescent="0.25">
      <c r="A7" s="13"/>
      <c r="B7" s="3">
        <v>578085</v>
      </c>
      <c r="C7" s="5">
        <v>0.7</v>
      </c>
      <c r="D7" s="5">
        <v>0.58857142857142897</v>
      </c>
      <c r="E7" s="5">
        <v>0.71428571428571397</v>
      </c>
      <c r="F7" s="5">
        <v>0.73184357541899403</v>
      </c>
      <c r="G7" s="5">
        <v>0.76666666666666705</v>
      </c>
      <c r="H7" s="5">
        <v>0.75555555555555598</v>
      </c>
      <c r="I7" s="5">
        <v>0.37724550898203602</v>
      </c>
      <c r="J7" s="4">
        <v>0.93785310734463301</v>
      </c>
      <c r="K7" s="5">
        <v>0.65921787709497204</v>
      </c>
      <c r="L7" s="5">
        <v>0.74157303370786498</v>
      </c>
      <c r="M7" s="5">
        <v>0.497206703910615</v>
      </c>
      <c r="N7" s="5">
        <v>0.76111111111111096</v>
      </c>
      <c r="O7" s="5">
        <v>0.75555555555555598</v>
      </c>
      <c r="P7" s="5">
        <v>0.60919540229885105</v>
      </c>
      <c r="Q7" s="5">
        <v>0.7</v>
      </c>
      <c r="R7" s="10">
        <v>0.77777777777777801</v>
      </c>
      <c r="S7" s="8">
        <v>0.69210368864261107</v>
      </c>
      <c r="T7" s="18">
        <v>0.11405691659194125</v>
      </c>
      <c r="U7" s="18">
        <v>0.37724550898203602</v>
      </c>
      <c r="V7" s="18">
        <v>0.77777777777777801</v>
      </c>
    </row>
    <row r="8" spans="1:22" ht="20.100000000000001" customHeight="1" x14ac:dyDescent="0.25">
      <c r="A8" s="13"/>
      <c r="B8" s="3">
        <v>559838</v>
      </c>
      <c r="C8" s="5">
        <v>0.69444444444444398</v>
      </c>
      <c r="D8" s="5">
        <v>0.54285714285714304</v>
      </c>
      <c r="E8" s="5">
        <v>0.70285714285714296</v>
      </c>
      <c r="F8" s="4">
        <v>0.94972067039106101</v>
      </c>
      <c r="G8" s="5">
        <v>0.76111111111111096</v>
      </c>
      <c r="H8" s="5">
        <v>0.75555555555555598</v>
      </c>
      <c r="I8" s="5">
        <v>0.389221556886228</v>
      </c>
      <c r="J8" s="5">
        <v>0.74576271186440701</v>
      </c>
      <c r="K8" s="5">
        <v>0.63128491620111704</v>
      </c>
      <c r="L8" s="5">
        <v>0.73033707865168496</v>
      </c>
      <c r="M8" s="5">
        <v>0.55307262569832405</v>
      </c>
      <c r="N8" s="5">
        <v>0.76111111111111096</v>
      </c>
      <c r="O8" s="5">
        <v>0.72777777777777797</v>
      </c>
      <c r="P8" s="5">
        <v>0.568965517241379</v>
      </c>
      <c r="Q8" s="5">
        <v>0.72222222222222199</v>
      </c>
      <c r="R8" s="10">
        <v>0.80555555555555602</v>
      </c>
      <c r="S8" s="8">
        <v>0.69011607127664143</v>
      </c>
      <c r="T8" s="18">
        <v>0.11328943566942287</v>
      </c>
      <c r="U8" s="18">
        <v>0.389221556886228</v>
      </c>
      <c r="V8" s="18">
        <v>0.80555555555555602</v>
      </c>
    </row>
    <row r="9" spans="1:22" ht="20.100000000000001" customHeight="1" x14ac:dyDescent="0.25">
      <c r="A9" s="13"/>
      <c r="B9" s="3">
        <v>589028</v>
      </c>
      <c r="C9" s="5">
        <v>0.70555555555555605</v>
      </c>
      <c r="D9" s="5">
        <v>0.55428571428571405</v>
      </c>
      <c r="E9" s="6">
        <v>0.74285714285714299</v>
      </c>
      <c r="F9" s="5">
        <v>0.76536312849162003</v>
      </c>
      <c r="G9" s="5">
        <v>0.72222222222222199</v>
      </c>
      <c r="H9" s="6">
        <v>0.85555555555555596</v>
      </c>
      <c r="I9" s="5">
        <v>0.329341317365269</v>
      </c>
      <c r="J9" s="5">
        <v>0.774011299435028</v>
      </c>
      <c r="K9" s="5">
        <v>0.63128491620111704</v>
      </c>
      <c r="L9" s="6">
        <v>0.75280898876404501</v>
      </c>
      <c r="M9" s="5">
        <v>0.474860335195531</v>
      </c>
      <c r="N9" s="4">
        <v>0.93333333333333302</v>
      </c>
      <c r="O9" s="5">
        <v>0.71666666666666701</v>
      </c>
      <c r="P9" s="5">
        <v>0.55747126436781602</v>
      </c>
      <c r="Q9" s="5">
        <v>0.68888888888888899</v>
      </c>
      <c r="R9" s="10">
        <v>0.76111111111111096</v>
      </c>
      <c r="S9" s="8">
        <v>0.68535109001853844</v>
      </c>
      <c r="T9" s="18">
        <v>0.13705949348147795</v>
      </c>
      <c r="U9" s="18">
        <v>0.329341317365269</v>
      </c>
      <c r="V9" s="18">
        <v>0.85555555555555596</v>
      </c>
    </row>
    <row r="10" spans="1:22" ht="20.100000000000001" customHeight="1" x14ac:dyDescent="0.25">
      <c r="A10" s="13"/>
      <c r="B10" s="3">
        <v>594939</v>
      </c>
      <c r="C10" s="5">
        <v>0.72222222222222199</v>
      </c>
      <c r="D10" s="5">
        <v>0.59428571428571397</v>
      </c>
      <c r="E10" s="5">
        <v>0.59428571428571397</v>
      </c>
      <c r="F10" s="5">
        <v>0.69273743016759803</v>
      </c>
      <c r="G10" s="5">
        <v>0.81111111111111101</v>
      </c>
      <c r="H10" s="5">
        <v>0.655555555555556</v>
      </c>
      <c r="I10" s="5">
        <v>0.37125748502993999</v>
      </c>
      <c r="J10" s="5">
        <v>0.677966101694915</v>
      </c>
      <c r="K10" s="6">
        <v>0.73743016759776503</v>
      </c>
      <c r="L10" s="5">
        <v>0.69662921348314599</v>
      </c>
      <c r="M10" s="5">
        <v>0.59217877094972105</v>
      </c>
      <c r="N10" s="5">
        <v>0.655555555555556</v>
      </c>
      <c r="O10" s="5">
        <v>0.74444444444444402</v>
      </c>
      <c r="P10" s="5">
        <v>0.62068965517241403</v>
      </c>
      <c r="Q10" s="4">
        <v>0.95555555555555605</v>
      </c>
      <c r="R10" s="10">
        <v>0.80555555555555602</v>
      </c>
      <c r="S10" s="8">
        <v>0.68296626579168296</v>
      </c>
      <c r="T10" s="18">
        <v>0.1074389941546081</v>
      </c>
      <c r="U10" s="18">
        <v>0.37125748502993999</v>
      </c>
      <c r="V10" s="18">
        <v>0.81111111111111101</v>
      </c>
    </row>
    <row r="11" spans="1:22" ht="20.100000000000001" customHeight="1" x14ac:dyDescent="0.25">
      <c r="A11" s="13"/>
      <c r="B11" s="3">
        <v>581952</v>
      </c>
      <c r="C11" s="5">
        <v>0.70555555555555605</v>
      </c>
      <c r="D11" s="5">
        <v>0.57142857142857095</v>
      </c>
      <c r="E11" s="5">
        <v>0.65142857142857102</v>
      </c>
      <c r="F11" s="5">
        <v>0.70949720670391103</v>
      </c>
      <c r="G11" s="5">
        <v>0.72777777777777797</v>
      </c>
      <c r="H11" s="5">
        <v>0.73333333333333295</v>
      </c>
      <c r="I11" s="5">
        <v>0.34131736526946099</v>
      </c>
      <c r="J11" s="5">
        <v>0.76271186440677996</v>
      </c>
      <c r="K11" s="5">
        <v>0.65921787709497204</v>
      </c>
      <c r="L11" s="4">
        <v>0.94382022471910099</v>
      </c>
      <c r="M11" s="5">
        <v>0.52513966480446905</v>
      </c>
      <c r="N11" s="5">
        <v>0.73888888888888904</v>
      </c>
      <c r="O11" s="5">
        <v>0.72222222222222199</v>
      </c>
      <c r="P11" s="5">
        <v>0.568965517241379</v>
      </c>
      <c r="Q11" s="5">
        <v>0.74444444444444402</v>
      </c>
      <c r="R11" s="10">
        <v>0.75</v>
      </c>
      <c r="S11" s="8">
        <v>0.67848431783246477</v>
      </c>
      <c r="T11" s="18">
        <v>0.11536130861508451</v>
      </c>
      <c r="U11" s="18">
        <v>0.34131736526946099</v>
      </c>
      <c r="V11" s="18">
        <v>0.76271186440677996</v>
      </c>
    </row>
    <row r="12" spans="1:22" ht="20.100000000000001" customHeight="1" x14ac:dyDescent="0.25">
      <c r="A12" s="13"/>
      <c r="B12" s="3">
        <v>565631</v>
      </c>
      <c r="C12" s="5">
        <v>0.68333333333333302</v>
      </c>
      <c r="D12" s="5">
        <v>0.54857142857142904</v>
      </c>
      <c r="E12" s="5">
        <v>0.73142857142857098</v>
      </c>
      <c r="F12" s="5">
        <v>0.75418994413407803</v>
      </c>
      <c r="G12" s="5">
        <v>0.71666666666666701</v>
      </c>
      <c r="H12" s="4">
        <v>0.92777777777777803</v>
      </c>
      <c r="I12" s="5">
        <v>0.31137724550898199</v>
      </c>
      <c r="J12" s="5">
        <v>0.774011299435028</v>
      </c>
      <c r="K12" s="5">
        <v>0.61452513966480404</v>
      </c>
      <c r="L12" s="5">
        <v>0.74157303370786498</v>
      </c>
      <c r="M12" s="5">
        <v>0.474860335195531</v>
      </c>
      <c r="N12" s="6">
        <v>0.86111111111111105</v>
      </c>
      <c r="O12" s="5">
        <v>0.7</v>
      </c>
      <c r="P12" s="5">
        <v>0.54597701149425304</v>
      </c>
      <c r="Q12" s="5">
        <v>0.68888888888888899</v>
      </c>
      <c r="R12" s="10">
        <v>0.75</v>
      </c>
      <c r="S12" s="8">
        <v>0.67651823668239486</v>
      </c>
      <c r="T12" s="18">
        <v>0.13929966842853042</v>
      </c>
      <c r="U12" s="18">
        <v>0.31137724550898199</v>
      </c>
      <c r="V12" s="18">
        <v>0.86111111111111105</v>
      </c>
    </row>
    <row r="13" spans="1:22" ht="20.100000000000001" customHeight="1" x14ac:dyDescent="0.25">
      <c r="A13" s="13"/>
      <c r="B13" s="3">
        <v>578698</v>
      </c>
      <c r="C13" s="5">
        <v>0.67777777777777803</v>
      </c>
      <c r="D13" s="5">
        <v>0.61142857142857099</v>
      </c>
      <c r="E13" s="5">
        <v>0.59428571428571397</v>
      </c>
      <c r="F13" s="5">
        <v>0.64245810055865904</v>
      </c>
      <c r="G13" s="5">
        <v>0.73888888888888904</v>
      </c>
      <c r="H13" s="5">
        <v>0.61666666666666703</v>
      </c>
      <c r="I13" s="5">
        <v>0.44311377245508998</v>
      </c>
      <c r="J13" s="5">
        <v>0.677966101694915</v>
      </c>
      <c r="K13" s="4">
        <v>0.960893854748603</v>
      </c>
      <c r="L13" s="5">
        <v>0.64606741573033699</v>
      </c>
      <c r="M13" s="6">
        <v>0.60893854748603304</v>
      </c>
      <c r="N13" s="5">
        <v>0.63888888888888895</v>
      </c>
      <c r="O13" s="5">
        <v>0.7</v>
      </c>
      <c r="P13" s="6">
        <v>0.64942528735632199</v>
      </c>
      <c r="Q13" s="5">
        <v>0.78333333333333299</v>
      </c>
      <c r="R13" s="10">
        <v>0.73888888888888904</v>
      </c>
      <c r="S13" s="8">
        <v>0.67056386313679306</v>
      </c>
      <c r="T13" s="18">
        <v>7.9282082707612403E-2</v>
      </c>
      <c r="U13" s="18">
        <v>0.44311377245508998</v>
      </c>
      <c r="V13" s="18">
        <v>0.78333333333333299</v>
      </c>
    </row>
    <row r="14" spans="1:22" ht="20.100000000000001" customHeight="1" x14ac:dyDescent="0.25">
      <c r="A14" s="13"/>
      <c r="B14" s="3">
        <v>556505</v>
      </c>
      <c r="C14" s="5">
        <v>0.65</v>
      </c>
      <c r="D14" s="5">
        <v>0.54285714285714304</v>
      </c>
      <c r="E14" s="4">
        <v>0.93714285714285706</v>
      </c>
      <c r="F14" s="5">
        <v>0.67597765363128504</v>
      </c>
      <c r="G14" s="5">
        <v>0.655555555555556</v>
      </c>
      <c r="H14" s="5">
        <v>0.71666666666666701</v>
      </c>
      <c r="I14" s="5">
        <v>0.359281437125749</v>
      </c>
      <c r="J14" s="5">
        <v>0.70621468926553699</v>
      </c>
      <c r="K14" s="5">
        <v>0.58659217877095005</v>
      </c>
      <c r="L14" s="5">
        <v>0.64044943820224698</v>
      </c>
      <c r="M14" s="5">
        <v>0.458100558659218</v>
      </c>
      <c r="N14" s="5">
        <v>0.73333333333333295</v>
      </c>
      <c r="O14" s="5">
        <v>0.67777777777777803</v>
      </c>
      <c r="P14" s="5">
        <v>0.50574712643678199</v>
      </c>
      <c r="Q14" s="5">
        <v>0.6</v>
      </c>
      <c r="R14" s="10">
        <v>0.67222222222222205</v>
      </c>
      <c r="S14" s="8">
        <v>0.6323699148529579</v>
      </c>
      <c r="T14" s="18">
        <v>0.10527581493282709</v>
      </c>
      <c r="U14" s="18">
        <v>0.359281437125749</v>
      </c>
      <c r="V14" s="18">
        <v>0.73333333333333295</v>
      </c>
    </row>
    <row r="15" spans="1:22" ht="20.100000000000001" customHeight="1" x14ac:dyDescent="0.25">
      <c r="A15" s="13"/>
      <c r="B15" s="3">
        <v>592166</v>
      </c>
      <c r="C15" s="5">
        <v>0.62222222222222201</v>
      </c>
      <c r="D15" s="5">
        <v>0.61142857142857099</v>
      </c>
      <c r="E15" s="5">
        <v>0.50857142857142901</v>
      </c>
      <c r="F15" s="5">
        <v>0.56983240223463705</v>
      </c>
      <c r="G15" s="5">
        <v>0.60555555555555596</v>
      </c>
      <c r="H15" s="5">
        <v>0.53333333333333299</v>
      </c>
      <c r="I15" s="5">
        <v>0.56287425149700598</v>
      </c>
      <c r="J15" s="5">
        <v>0.59887005649717495</v>
      </c>
      <c r="K15" s="5">
        <v>0.63687150837988804</v>
      </c>
      <c r="L15" s="5">
        <v>0.54494382022471899</v>
      </c>
      <c r="M15" s="5">
        <v>0.53072625698324005</v>
      </c>
      <c r="N15" s="5">
        <v>0.55555555555555602</v>
      </c>
      <c r="O15" s="5">
        <v>0.63333333333333297</v>
      </c>
      <c r="P15" s="4">
        <v>0.96551724137931005</v>
      </c>
      <c r="Q15" s="5">
        <v>0.62222222222222201</v>
      </c>
      <c r="R15" s="10">
        <v>0.64444444444444404</v>
      </c>
      <c r="S15" s="8">
        <v>0.60914388774141504</v>
      </c>
      <c r="T15" s="18">
        <v>4.4150739809795045E-2</v>
      </c>
      <c r="U15" s="18">
        <v>0.50857142857142901</v>
      </c>
      <c r="V15" s="18">
        <v>0.64444444444444404</v>
      </c>
    </row>
    <row r="16" spans="1:22" ht="20.100000000000001" customHeight="1" x14ac:dyDescent="0.25">
      <c r="A16" s="13"/>
      <c r="B16" s="3">
        <v>556033</v>
      </c>
      <c r="C16" s="5">
        <v>0.61111111111111105</v>
      </c>
      <c r="D16" s="4">
        <v>0.96571428571428597</v>
      </c>
      <c r="E16" s="5">
        <v>0.54285714285714304</v>
      </c>
      <c r="F16" s="5">
        <v>0.54189944134078205</v>
      </c>
      <c r="G16" s="5">
        <v>0.61111111111111105</v>
      </c>
      <c r="H16" s="5">
        <v>0.53888888888888897</v>
      </c>
      <c r="I16" s="5">
        <v>0.53892215568862301</v>
      </c>
      <c r="J16" s="5">
        <v>0.62146892655367203</v>
      </c>
      <c r="K16" s="5">
        <v>0.59776536312849204</v>
      </c>
      <c r="L16" s="5">
        <v>0.56179775280898903</v>
      </c>
      <c r="M16" s="5">
        <v>0.53631284916201105</v>
      </c>
      <c r="N16" s="5">
        <v>0.54444444444444395</v>
      </c>
      <c r="O16" s="5">
        <v>0.6</v>
      </c>
      <c r="P16" s="5">
        <v>0.60919540229885105</v>
      </c>
      <c r="Q16" s="5">
        <v>0.60555555555555596</v>
      </c>
      <c r="R16" s="10">
        <v>0.64444444444444404</v>
      </c>
      <c r="S16" s="8">
        <v>0.60446805469427534</v>
      </c>
      <c r="T16" s="18">
        <v>3.7550202016516827E-2</v>
      </c>
      <c r="U16" s="18">
        <v>0.53631284916201105</v>
      </c>
      <c r="V16" s="18">
        <v>0.64444444444444404</v>
      </c>
    </row>
    <row r="17" spans="1:22" ht="20.100000000000001" customHeight="1" x14ac:dyDescent="0.25">
      <c r="A17" s="13"/>
      <c r="B17" s="3">
        <v>585660</v>
      </c>
      <c r="C17" s="5">
        <v>0.54444444444444395</v>
      </c>
      <c r="D17" s="5">
        <v>0.53142857142857103</v>
      </c>
      <c r="E17" s="5">
        <v>0.45714285714285702</v>
      </c>
      <c r="F17" s="5">
        <v>0.53072625698324005</v>
      </c>
      <c r="G17" s="5">
        <v>0.57777777777777795</v>
      </c>
      <c r="H17" s="5">
        <v>0.45555555555555599</v>
      </c>
      <c r="I17" s="6">
        <v>0.580838323353293</v>
      </c>
      <c r="J17" s="5">
        <v>0.49152542372881403</v>
      </c>
      <c r="K17" s="5">
        <v>0.59776536312849204</v>
      </c>
      <c r="L17" s="5">
        <v>0.49438202247190999</v>
      </c>
      <c r="M17" s="4">
        <v>0.972067039106145</v>
      </c>
      <c r="N17" s="5">
        <v>0.45555555555555599</v>
      </c>
      <c r="O17" s="5">
        <v>0.54444444444444395</v>
      </c>
      <c r="P17" s="5">
        <v>0.53448275862068995</v>
      </c>
      <c r="Q17" s="5">
        <v>0.594444444444444</v>
      </c>
      <c r="R17" s="10">
        <v>0.53333333333333299</v>
      </c>
      <c r="S17" s="8">
        <v>0.55599463571997298</v>
      </c>
      <c r="T17" s="18">
        <v>4.8667229765046414E-2</v>
      </c>
      <c r="U17" s="18">
        <v>0.45555555555555599</v>
      </c>
      <c r="V17" s="18">
        <v>0.59776536312849204</v>
      </c>
    </row>
    <row r="18" spans="1:22" ht="20.100000000000001" customHeight="1" x14ac:dyDescent="0.25">
      <c r="A18" s="13"/>
      <c r="B18" s="3">
        <v>575760</v>
      </c>
      <c r="C18" s="5">
        <v>0.422222222222222</v>
      </c>
      <c r="D18" s="5">
        <v>0.52571428571428602</v>
      </c>
      <c r="E18" s="5">
        <v>0.35428571428571398</v>
      </c>
      <c r="F18" s="5">
        <v>0.39106145251396601</v>
      </c>
      <c r="G18" s="5">
        <v>0.38333333333333303</v>
      </c>
      <c r="H18" s="5">
        <v>0.29444444444444401</v>
      </c>
      <c r="I18" s="4">
        <v>0.94610778443113797</v>
      </c>
      <c r="J18" s="5">
        <v>0.37288135593220301</v>
      </c>
      <c r="K18" s="5">
        <v>0.43016759776536301</v>
      </c>
      <c r="L18" s="5">
        <v>0.33707865168539303</v>
      </c>
      <c r="M18" s="5">
        <v>0.58100558659217905</v>
      </c>
      <c r="N18" s="5">
        <v>0.31666666666666698</v>
      </c>
      <c r="O18" s="5">
        <v>0.41111111111111098</v>
      </c>
      <c r="P18" s="5">
        <v>0.53448275862068995</v>
      </c>
      <c r="Q18" s="5">
        <v>0.36111111111111099</v>
      </c>
      <c r="R18" s="10">
        <v>0.38888888888888901</v>
      </c>
      <c r="S18" s="8">
        <v>0.44066018533241924</v>
      </c>
      <c r="T18" s="18">
        <v>8.2078752444742095E-2</v>
      </c>
      <c r="U18" s="18">
        <v>0.29444444444444401</v>
      </c>
      <c r="V18" s="18">
        <v>0.58100558659217905</v>
      </c>
    </row>
    <row r="19" spans="1:22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7"/>
      <c r="U19" s="1"/>
      <c r="V19" s="1"/>
    </row>
    <row r="20" spans="1:22" ht="20.100000000000001" customHeight="1" x14ac:dyDescent="0.25">
      <c r="A20" s="1"/>
      <c r="B20" s="14" t="s">
        <v>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20.100000000000001" customHeight="1" x14ac:dyDescent="0.25">
      <c r="A21" s="1"/>
      <c r="B21" s="2"/>
      <c r="C21" s="3">
        <v>556014</v>
      </c>
      <c r="D21" s="3">
        <v>556033</v>
      </c>
      <c r="E21" s="3">
        <v>556505</v>
      </c>
      <c r="F21" s="3">
        <v>559838</v>
      </c>
      <c r="G21" s="3">
        <v>563118</v>
      </c>
      <c r="H21" s="3">
        <v>565631</v>
      </c>
      <c r="I21" s="3">
        <v>575760</v>
      </c>
      <c r="J21" s="3">
        <v>578085</v>
      </c>
      <c r="K21" s="3">
        <v>578698</v>
      </c>
      <c r="L21" s="3">
        <v>581952</v>
      </c>
      <c r="M21" s="3">
        <v>585660</v>
      </c>
      <c r="N21" s="3">
        <v>589028</v>
      </c>
      <c r="O21" s="3">
        <v>592117</v>
      </c>
      <c r="P21" s="3">
        <v>592166</v>
      </c>
      <c r="Q21" s="3">
        <v>594939</v>
      </c>
      <c r="R21" s="9">
        <v>597515</v>
      </c>
      <c r="S21" s="7" t="s">
        <v>5</v>
      </c>
      <c r="T21" s="7" t="s">
        <v>6</v>
      </c>
      <c r="U21" s="7" t="s">
        <v>8</v>
      </c>
      <c r="V21" s="7" t="s">
        <v>7</v>
      </c>
    </row>
    <row r="22" spans="1:22" ht="20.100000000000001" customHeight="1" x14ac:dyDescent="0.25">
      <c r="A22" s="13" t="s">
        <v>4</v>
      </c>
      <c r="B22" s="3">
        <v>592117</v>
      </c>
      <c r="C22" s="5">
        <v>0.65</v>
      </c>
      <c r="D22" s="6">
        <v>0.68333333333333302</v>
      </c>
      <c r="E22" s="6">
        <v>0.71666666666666701</v>
      </c>
      <c r="F22" s="5">
        <v>0.73333333333333295</v>
      </c>
      <c r="G22" s="6">
        <v>0.81666666666666698</v>
      </c>
      <c r="H22" s="5">
        <v>0.7</v>
      </c>
      <c r="I22" s="5">
        <v>0.45762711864406802</v>
      </c>
      <c r="J22" s="6">
        <v>0.81666666666666698</v>
      </c>
      <c r="K22" s="5">
        <v>0.677966101694915</v>
      </c>
      <c r="L22" s="6">
        <v>0.75862068965517204</v>
      </c>
      <c r="M22" s="5">
        <v>0.5</v>
      </c>
      <c r="N22" s="5">
        <v>0.71666666666666701</v>
      </c>
      <c r="O22" s="4">
        <v>0.96666666666666701</v>
      </c>
      <c r="P22" s="5">
        <v>0.6</v>
      </c>
      <c r="Q22" s="5">
        <v>0.75</v>
      </c>
      <c r="R22" s="11">
        <v>0.8</v>
      </c>
      <c r="S22" s="15">
        <v>0.70901336937463477</v>
      </c>
      <c r="T22" s="18">
        <v>0.10550338959996963</v>
      </c>
      <c r="U22" s="18">
        <v>0.45762711864406802</v>
      </c>
      <c r="V22" s="18">
        <v>0.81666666666666698</v>
      </c>
    </row>
    <row r="23" spans="1:22" ht="20.100000000000001" customHeight="1" x14ac:dyDescent="0.25">
      <c r="A23" s="13"/>
      <c r="B23" s="3">
        <v>597515</v>
      </c>
      <c r="C23" s="6">
        <v>0.71666666666666701</v>
      </c>
      <c r="D23" s="6">
        <v>0.68333333333333302</v>
      </c>
      <c r="E23" s="5">
        <v>0.7</v>
      </c>
      <c r="F23" s="6">
        <v>0.75</v>
      </c>
      <c r="G23" s="5">
        <v>0.76666666666666705</v>
      </c>
      <c r="H23" s="5">
        <v>0.76666666666666705</v>
      </c>
      <c r="I23" s="5">
        <v>0.37288135593220301</v>
      </c>
      <c r="J23" s="5">
        <v>0.78333333333333299</v>
      </c>
      <c r="K23" s="5">
        <v>0.677966101694915</v>
      </c>
      <c r="L23" s="6">
        <v>0.75862068965517204</v>
      </c>
      <c r="M23" s="5">
        <v>0.46666666666666701</v>
      </c>
      <c r="N23" s="5">
        <v>0.76666666666666705</v>
      </c>
      <c r="O23" s="5">
        <v>0.78333333333333299</v>
      </c>
      <c r="P23" s="5">
        <v>0.65</v>
      </c>
      <c r="Q23" s="5">
        <v>0.76666666666666705</v>
      </c>
      <c r="R23" s="12">
        <v>0.93333333333333302</v>
      </c>
      <c r="S23" s="15">
        <v>0.70892509253847658</v>
      </c>
      <c r="T23" s="18">
        <v>0.12013348254669308</v>
      </c>
      <c r="U23" s="18">
        <v>0.37288135593220301</v>
      </c>
      <c r="V23" s="18">
        <v>0.78333333333333299</v>
      </c>
    </row>
    <row r="24" spans="1:22" ht="20.100000000000001" customHeight="1" x14ac:dyDescent="0.25">
      <c r="A24" s="13"/>
      <c r="B24" s="3">
        <v>563118</v>
      </c>
      <c r="C24" s="5">
        <v>0.68333333333333302</v>
      </c>
      <c r="D24" s="5">
        <v>0.61666666666666703</v>
      </c>
      <c r="E24" s="5">
        <v>0.65</v>
      </c>
      <c r="F24" s="5">
        <v>0.7</v>
      </c>
      <c r="G24" s="4">
        <v>0.88333333333333297</v>
      </c>
      <c r="H24" s="5">
        <v>0.7</v>
      </c>
      <c r="I24" s="5">
        <v>0.44067796610169502</v>
      </c>
      <c r="J24" s="5">
        <v>0.75</v>
      </c>
      <c r="K24" s="5">
        <v>0.66101694915254205</v>
      </c>
      <c r="L24" s="5">
        <v>0.65517241379310298</v>
      </c>
      <c r="M24" s="5">
        <v>0.51666666666666705</v>
      </c>
      <c r="N24" s="5">
        <v>0.7</v>
      </c>
      <c r="O24" s="6">
        <v>0.8</v>
      </c>
      <c r="P24" s="5">
        <v>0.63333333333333297</v>
      </c>
      <c r="Q24" s="5">
        <v>0.76666666666666705</v>
      </c>
      <c r="R24" s="10">
        <v>0.76666666666666705</v>
      </c>
      <c r="S24" s="8">
        <v>0.6827208747321255</v>
      </c>
      <c r="T24" s="18">
        <v>9.4811622483739449E-2</v>
      </c>
      <c r="U24" s="18">
        <v>0.44067796610169502</v>
      </c>
      <c r="V24" s="18">
        <v>0.8</v>
      </c>
    </row>
    <row r="25" spans="1:22" ht="20.100000000000001" customHeight="1" x14ac:dyDescent="0.25">
      <c r="A25" s="13"/>
      <c r="B25" s="3">
        <v>578085</v>
      </c>
      <c r="C25" s="5">
        <v>0.68333333333333302</v>
      </c>
      <c r="D25" s="5">
        <v>0.56666666666666698</v>
      </c>
      <c r="E25" s="5">
        <v>0.66666666666666696</v>
      </c>
      <c r="F25" s="5">
        <v>0.71666666666666701</v>
      </c>
      <c r="G25" s="5">
        <v>0.78333333333333299</v>
      </c>
      <c r="H25" s="5">
        <v>0.71666666666666701</v>
      </c>
      <c r="I25" s="5">
        <v>0.40677966101694901</v>
      </c>
      <c r="J25" s="4">
        <v>0.85</v>
      </c>
      <c r="K25" s="5">
        <v>0.677966101694915</v>
      </c>
      <c r="L25" s="5">
        <v>0.68965517241379304</v>
      </c>
      <c r="M25" s="5">
        <v>0.43333333333333302</v>
      </c>
      <c r="N25" s="5">
        <v>0.73333333333333295</v>
      </c>
      <c r="O25" s="5">
        <v>0.76666666666666705</v>
      </c>
      <c r="P25" s="5">
        <v>0.65</v>
      </c>
      <c r="Q25" s="5">
        <v>0.7</v>
      </c>
      <c r="R25" s="10">
        <v>0.78333333333333299</v>
      </c>
      <c r="S25" s="8">
        <v>0.67652505844535349</v>
      </c>
      <c r="T25" s="18">
        <v>0.11368235653941609</v>
      </c>
      <c r="U25" s="18">
        <v>0.40677966101694901</v>
      </c>
      <c r="V25" s="18">
        <v>0.78333333333333299</v>
      </c>
    </row>
    <row r="26" spans="1:22" ht="20.100000000000001" customHeight="1" x14ac:dyDescent="0.25">
      <c r="A26" s="13"/>
      <c r="B26" s="3">
        <v>589028</v>
      </c>
      <c r="C26" s="5">
        <v>0.68333333333333302</v>
      </c>
      <c r="D26" s="5">
        <v>0.56666666666666698</v>
      </c>
      <c r="E26" s="6">
        <v>0.71666666666666701</v>
      </c>
      <c r="F26" s="6">
        <v>0.75</v>
      </c>
      <c r="G26" s="5">
        <v>0.71666666666666701</v>
      </c>
      <c r="H26" s="6">
        <v>0.81666666666666698</v>
      </c>
      <c r="I26" s="5">
        <v>0.37288135593220301</v>
      </c>
      <c r="J26" s="5">
        <v>0.71666666666666701</v>
      </c>
      <c r="K26" s="5">
        <v>0.61016949152542399</v>
      </c>
      <c r="L26" s="5">
        <v>0.72413793103448298</v>
      </c>
      <c r="M26" s="5">
        <v>0.41666666666666702</v>
      </c>
      <c r="N26" s="4">
        <v>0.86666666666666703</v>
      </c>
      <c r="O26" s="5">
        <v>0.7</v>
      </c>
      <c r="P26" s="5">
        <v>0.58333333333333304</v>
      </c>
      <c r="Q26" s="5">
        <v>0.66666666666666696</v>
      </c>
      <c r="R26" s="10">
        <v>0.76666666666666705</v>
      </c>
      <c r="S26" s="8">
        <v>0.66711596532242379</v>
      </c>
      <c r="T26" s="18">
        <v>0.12481530711571799</v>
      </c>
      <c r="U26" s="18">
        <v>0.37288135593220301</v>
      </c>
      <c r="V26" s="18">
        <v>0.81666666666666698</v>
      </c>
    </row>
    <row r="27" spans="1:22" ht="20.100000000000001" customHeight="1" x14ac:dyDescent="0.25">
      <c r="A27" s="13"/>
      <c r="B27" s="3">
        <v>581952</v>
      </c>
      <c r="C27" s="5">
        <v>0.7</v>
      </c>
      <c r="D27" s="5">
        <v>0.58333333333333304</v>
      </c>
      <c r="E27" s="5">
        <v>0.61666666666666703</v>
      </c>
      <c r="F27" s="5">
        <v>0.66666666666666696</v>
      </c>
      <c r="G27" s="5">
        <v>0.68333333333333302</v>
      </c>
      <c r="H27" s="5">
        <v>0.7</v>
      </c>
      <c r="I27" s="5">
        <v>0.37288135593220301</v>
      </c>
      <c r="J27" s="5">
        <v>0.71666666666666701</v>
      </c>
      <c r="K27" s="6">
        <v>0.69491525423728795</v>
      </c>
      <c r="L27" s="4">
        <v>0.87931034482758597</v>
      </c>
      <c r="M27" s="5">
        <v>0.483333333333333</v>
      </c>
      <c r="N27" s="5">
        <v>0.7</v>
      </c>
      <c r="O27" s="5">
        <v>0.73333333333333295</v>
      </c>
      <c r="P27" s="5">
        <v>0.58333333333333304</v>
      </c>
      <c r="Q27" s="6">
        <v>0.78333333333333299</v>
      </c>
      <c r="R27" s="10">
        <v>0.73333333333333295</v>
      </c>
      <c r="S27" s="8">
        <v>0.66440251802065053</v>
      </c>
      <c r="T27" s="18">
        <v>0.10743430404962949</v>
      </c>
      <c r="U27" s="18">
        <v>0.37288135593220301</v>
      </c>
      <c r="V27" s="18">
        <v>0.78333333333333299</v>
      </c>
    </row>
    <row r="28" spans="1:22" ht="20.100000000000001" customHeight="1" x14ac:dyDescent="0.25">
      <c r="A28" s="13"/>
      <c r="B28" s="3">
        <v>556014</v>
      </c>
      <c r="C28" s="4">
        <v>0.9</v>
      </c>
      <c r="D28" s="5">
        <v>0.6</v>
      </c>
      <c r="E28" s="5">
        <v>0.63333333333333297</v>
      </c>
      <c r="F28" s="5">
        <v>0.66666666666666696</v>
      </c>
      <c r="G28" s="5">
        <v>0.7</v>
      </c>
      <c r="H28" s="5">
        <v>0.66666666666666696</v>
      </c>
      <c r="I28" s="5">
        <v>0.49152542372881403</v>
      </c>
      <c r="J28" s="5">
        <v>0.68333333333333302</v>
      </c>
      <c r="K28" s="5">
        <v>0.644067796610169</v>
      </c>
      <c r="L28" s="5">
        <v>0.65517241379310298</v>
      </c>
      <c r="M28" s="5">
        <v>0.483333333333333</v>
      </c>
      <c r="N28" s="5">
        <v>0.71666666666666701</v>
      </c>
      <c r="O28" s="5">
        <v>0.66666666666666696</v>
      </c>
      <c r="P28" s="5">
        <v>0.66666666666666696</v>
      </c>
      <c r="Q28" s="5">
        <v>0.68333333333333302</v>
      </c>
      <c r="R28" s="10">
        <v>0.71666666666666701</v>
      </c>
      <c r="S28" s="8">
        <v>0.66088118546658869</v>
      </c>
      <c r="T28" s="18">
        <v>7.0745948674663509E-2</v>
      </c>
      <c r="U28" s="18">
        <v>0.483333333333333</v>
      </c>
      <c r="V28" s="18">
        <v>0.71666666666666701</v>
      </c>
    </row>
    <row r="29" spans="1:22" ht="20.100000000000001" customHeight="1" x14ac:dyDescent="0.25">
      <c r="A29" s="13"/>
      <c r="B29" s="3">
        <v>559838</v>
      </c>
      <c r="C29" s="5">
        <v>0.63333333333333297</v>
      </c>
      <c r="D29" s="5">
        <v>0.53333333333333299</v>
      </c>
      <c r="E29" s="5">
        <v>0.68333333333333302</v>
      </c>
      <c r="F29" s="4">
        <v>0.9</v>
      </c>
      <c r="G29" s="5">
        <v>0.71666666666666701</v>
      </c>
      <c r="H29" s="5">
        <v>0.75</v>
      </c>
      <c r="I29" s="5">
        <v>0.42372881355932202</v>
      </c>
      <c r="J29" s="5">
        <v>0.71666666666666701</v>
      </c>
      <c r="K29" s="5">
        <v>0.57627118644067798</v>
      </c>
      <c r="L29" s="5">
        <v>0.70689655172413801</v>
      </c>
      <c r="M29" s="5">
        <v>0.51666666666666705</v>
      </c>
      <c r="N29" s="5">
        <v>0.75</v>
      </c>
      <c r="O29" s="5">
        <v>0.71666666666666701</v>
      </c>
      <c r="P29" s="5">
        <v>0.55000000000000004</v>
      </c>
      <c r="Q29" s="5">
        <v>0.65</v>
      </c>
      <c r="R29" s="10">
        <v>0.75</v>
      </c>
      <c r="S29" s="8">
        <v>0.66084770114942537</v>
      </c>
      <c r="T29" s="18">
        <v>0.10197808274067456</v>
      </c>
      <c r="U29" s="18">
        <v>0.42372881355932202</v>
      </c>
      <c r="V29" s="18">
        <v>0.75</v>
      </c>
    </row>
    <row r="30" spans="1:22" ht="20.100000000000001" customHeight="1" x14ac:dyDescent="0.25">
      <c r="A30" s="13"/>
      <c r="B30" s="3">
        <v>565631</v>
      </c>
      <c r="C30" s="5">
        <v>0.66666666666666696</v>
      </c>
      <c r="D30" s="5">
        <v>0.53333333333333299</v>
      </c>
      <c r="E30" s="5">
        <v>0.7</v>
      </c>
      <c r="F30" s="5">
        <v>0.73333333333333295</v>
      </c>
      <c r="G30" s="5">
        <v>0.73333333333333295</v>
      </c>
      <c r="H30" s="4">
        <v>0.85</v>
      </c>
      <c r="I30" s="5">
        <v>0.338983050847458</v>
      </c>
      <c r="J30" s="5">
        <v>0.71666666666666701</v>
      </c>
      <c r="K30" s="5">
        <v>0.62711864406779705</v>
      </c>
      <c r="L30" s="5">
        <v>0.70689655172413801</v>
      </c>
      <c r="M30" s="5">
        <v>0.43333333333333302</v>
      </c>
      <c r="N30" s="6">
        <v>0.83333333333333304</v>
      </c>
      <c r="O30" s="5">
        <v>0.7</v>
      </c>
      <c r="P30" s="5">
        <v>0.55000000000000004</v>
      </c>
      <c r="Q30" s="5">
        <v>0.68333333333333302</v>
      </c>
      <c r="R30" s="10">
        <v>0.76666666666666705</v>
      </c>
      <c r="S30" s="8">
        <v>0.66081239041496198</v>
      </c>
      <c r="T30" s="18">
        <v>0.1317312497894442</v>
      </c>
      <c r="U30" s="18">
        <v>0.338983050847458</v>
      </c>
      <c r="V30" s="18">
        <v>0.83333333333333304</v>
      </c>
    </row>
    <row r="31" spans="1:22" ht="20.100000000000001" customHeight="1" x14ac:dyDescent="0.25">
      <c r="A31" s="13"/>
      <c r="B31" s="3">
        <v>578698</v>
      </c>
      <c r="C31" s="5">
        <v>0.63333333333333297</v>
      </c>
      <c r="D31" s="5">
        <v>0.6</v>
      </c>
      <c r="E31" s="5">
        <v>0.6</v>
      </c>
      <c r="F31" s="5">
        <v>0.58333333333333304</v>
      </c>
      <c r="G31" s="5">
        <v>0.65</v>
      </c>
      <c r="H31" s="5">
        <v>0.61666666666666703</v>
      </c>
      <c r="I31" s="5">
        <v>0.47457627118644102</v>
      </c>
      <c r="J31" s="5">
        <v>0.68333333333333302</v>
      </c>
      <c r="K31" s="4">
        <v>0.91525423728813604</v>
      </c>
      <c r="L31" s="5">
        <v>0.63793103448275901</v>
      </c>
      <c r="M31" s="5">
        <v>0.56666666666666698</v>
      </c>
      <c r="N31" s="5">
        <v>0.61666666666666703</v>
      </c>
      <c r="O31" s="5">
        <v>0.65</v>
      </c>
      <c r="P31" s="6">
        <v>0.68333333333333302</v>
      </c>
      <c r="Q31" s="5">
        <v>0.75</v>
      </c>
      <c r="R31" s="10">
        <v>0.68333333333333302</v>
      </c>
      <c r="S31" s="8">
        <v>0.64652676310150015</v>
      </c>
      <c r="T31" s="18">
        <v>6.340313803632637E-2</v>
      </c>
      <c r="U31" s="18">
        <v>0.47457627118644102</v>
      </c>
      <c r="V31" s="18">
        <v>0.75</v>
      </c>
    </row>
    <row r="32" spans="1:22" ht="20.100000000000001" customHeight="1" x14ac:dyDescent="0.25">
      <c r="A32" s="13"/>
      <c r="B32" s="3">
        <v>556505</v>
      </c>
      <c r="C32" s="5">
        <v>0.6</v>
      </c>
      <c r="D32" s="5">
        <v>0.65</v>
      </c>
      <c r="E32" s="4">
        <v>0.88333333333333297</v>
      </c>
      <c r="F32" s="5">
        <v>0.66666666666666696</v>
      </c>
      <c r="G32" s="5">
        <v>0.65</v>
      </c>
      <c r="H32" s="5">
        <v>0.68333333333333302</v>
      </c>
      <c r="I32" s="5">
        <v>0.45762711864406802</v>
      </c>
      <c r="J32" s="5">
        <v>0.65</v>
      </c>
      <c r="K32" s="5">
        <v>0.59322033898305104</v>
      </c>
      <c r="L32" s="5">
        <v>0.62068965517241403</v>
      </c>
      <c r="M32" s="5">
        <v>0.45</v>
      </c>
      <c r="N32" s="5">
        <v>0.7</v>
      </c>
      <c r="O32" s="5">
        <v>0.68333333333333302</v>
      </c>
      <c r="P32" s="5">
        <v>0.53333333333333299</v>
      </c>
      <c r="Q32" s="5">
        <v>0.6</v>
      </c>
      <c r="R32" s="10">
        <v>0.7</v>
      </c>
      <c r="S32" s="8">
        <v>0.63259606954997072</v>
      </c>
      <c r="T32" s="18">
        <v>8.0062076237856092E-2</v>
      </c>
      <c r="U32" s="18">
        <v>0.45</v>
      </c>
      <c r="V32" s="18">
        <v>0.7</v>
      </c>
    </row>
    <row r="33" spans="1:22" ht="20.100000000000001" customHeight="1" x14ac:dyDescent="0.25">
      <c r="A33" s="13"/>
      <c r="B33" s="3">
        <v>594939</v>
      </c>
      <c r="C33" s="5">
        <v>0.65</v>
      </c>
      <c r="D33" s="5">
        <v>0.56666666666666698</v>
      </c>
      <c r="E33" s="5">
        <v>0.55000000000000004</v>
      </c>
      <c r="F33" s="5">
        <v>0.58333333333333304</v>
      </c>
      <c r="G33" s="5">
        <v>0.71666666666666701</v>
      </c>
      <c r="H33" s="5">
        <v>0.63333333333333297</v>
      </c>
      <c r="I33" s="5">
        <v>0.38983050847457601</v>
      </c>
      <c r="J33" s="5">
        <v>0.63333333333333297</v>
      </c>
      <c r="K33" s="5">
        <v>0.66101694915254205</v>
      </c>
      <c r="L33" s="5">
        <v>0.68965517241379304</v>
      </c>
      <c r="M33" s="5">
        <v>0.483333333333333</v>
      </c>
      <c r="N33" s="5">
        <v>0.61666666666666703</v>
      </c>
      <c r="O33" s="5">
        <v>0.73333333333333295</v>
      </c>
      <c r="P33" s="5">
        <v>0.58333333333333304</v>
      </c>
      <c r="Q33" s="4">
        <v>0.91666666666666696</v>
      </c>
      <c r="R33" s="10">
        <v>0.7</v>
      </c>
      <c r="S33" s="8">
        <v>0.63169808104422365</v>
      </c>
      <c r="T33" s="18">
        <v>9.1682520165924999E-2</v>
      </c>
      <c r="U33" s="18">
        <v>0.38983050847457601</v>
      </c>
      <c r="V33" s="18">
        <v>0.73333333333333295</v>
      </c>
    </row>
    <row r="34" spans="1:22" ht="20.100000000000001" customHeight="1" x14ac:dyDescent="0.25">
      <c r="A34" s="13"/>
      <c r="B34" s="3">
        <v>556033</v>
      </c>
      <c r="C34" s="5">
        <v>0.61666666666666703</v>
      </c>
      <c r="D34" s="4">
        <v>0.93333333333333302</v>
      </c>
      <c r="E34" s="5">
        <v>0.68333333333333302</v>
      </c>
      <c r="F34" s="5">
        <v>0.55000000000000004</v>
      </c>
      <c r="G34" s="5">
        <v>0.63333333333333297</v>
      </c>
      <c r="H34" s="5">
        <v>0.55000000000000004</v>
      </c>
      <c r="I34" s="5">
        <v>0.55932203389830504</v>
      </c>
      <c r="J34" s="5">
        <v>0.65</v>
      </c>
      <c r="K34" s="5">
        <v>0.61016949152542399</v>
      </c>
      <c r="L34" s="5">
        <v>0.58620689655172398</v>
      </c>
      <c r="M34" s="5">
        <v>0.53333333333333299</v>
      </c>
      <c r="N34" s="5">
        <v>0.58333333333333304</v>
      </c>
      <c r="O34" s="5">
        <v>0.7</v>
      </c>
      <c r="P34" s="5">
        <v>0.58333333333333304</v>
      </c>
      <c r="Q34" s="5">
        <v>0.63333333333333297</v>
      </c>
      <c r="R34" s="10">
        <v>0.66666666666666696</v>
      </c>
      <c r="S34" s="8">
        <v>0.62952281804013244</v>
      </c>
      <c r="T34" s="18">
        <v>5.1442477452326656E-2</v>
      </c>
      <c r="U34" s="18">
        <v>0.53333333333333299</v>
      </c>
      <c r="V34" s="18">
        <v>0.7</v>
      </c>
    </row>
    <row r="35" spans="1:22" ht="20.100000000000001" customHeight="1" x14ac:dyDescent="0.25">
      <c r="A35" s="13"/>
      <c r="B35" s="3">
        <v>592166</v>
      </c>
      <c r="C35" s="5">
        <v>0.66666666666666696</v>
      </c>
      <c r="D35" s="5">
        <v>0.56666666666666698</v>
      </c>
      <c r="E35" s="5">
        <v>0.55000000000000004</v>
      </c>
      <c r="F35" s="5">
        <v>0.56666666666666698</v>
      </c>
      <c r="G35" s="5">
        <v>0.63333333333333297</v>
      </c>
      <c r="H35" s="5">
        <v>0.55000000000000004</v>
      </c>
      <c r="I35" s="5">
        <v>0.57627118644067798</v>
      </c>
      <c r="J35" s="5">
        <v>0.63333333333333297</v>
      </c>
      <c r="K35" s="5">
        <v>0.677966101694915</v>
      </c>
      <c r="L35" s="5">
        <v>0.55172413793103403</v>
      </c>
      <c r="M35" s="5">
        <v>0.5</v>
      </c>
      <c r="N35" s="5">
        <v>0.6</v>
      </c>
      <c r="O35" s="5">
        <v>0.61666666666666703</v>
      </c>
      <c r="P35" s="4">
        <v>0.95</v>
      </c>
      <c r="Q35" s="5">
        <v>0.61666666666666703</v>
      </c>
      <c r="R35" s="10">
        <v>0.66666666666666696</v>
      </c>
      <c r="S35" s="8">
        <v>0.6201642557958309</v>
      </c>
      <c r="T35" s="18">
        <v>5.1969269261929116E-2</v>
      </c>
      <c r="U35" s="18">
        <v>0.5</v>
      </c>
      <c r="V35" s="18">
        <v>0.677966101694915</v>
      </c>
    </row>
    <row r="36" spans="1:22" ht="20.100000000000001" customHeight="1" x14ac:dyDescent="0.25">
      <c r="A36" s="13"/>
      <c r="B36" s="3">
        <v>575760</v>
      </c>
      <c r="C36" s="5">
        <v>0.46666666666666701</v>
      </c>
      <c r="D36" s="5">
        <v>0.58333333333333304</v>
      </c>
      <c r="E36" s="5">
        <v>0.483333333333333</v>
      </c>
      <c r="F36" s="5">
        <v>0.483333333333333</v>
      </c>
      <c r="G36" s="5">
        <v>0.46666666666666701</v>
      </c>
      <c r="H36" s="5">
        <v>0.33333333333333298</v>
      </c>
      <c r="I36" s="4">
        <v>0.89830508474576298</v>
      </c>
      <c r="J36" s="5">
        <v>0.41666666666666702</v>
      </c>
      <c r="K36" s="5">
        <v>0.50847457627118597</v>
      </c>
      <c r="L36" s="5">
        <v>0.39655172413793099</v>
      </c>
      <c r="M36" s="6">
        <v>0.7</v>
      </c>
      <c r="N36" s="5">
        <v>0.38333333333333303</v>
      </c>
      <c r="O36" s="5">
        <v>0.5</v>
      </c>
      <c r="P36" s="5">
        <v>0.55000000000000004</v>
      </c>
      <c r="Q36" s="5">
        <v>0.41666666666666702</v>
      </c>
      <c r="R36" s="10">
        <v>0.43333333333333302</v>
      </c>
      <c r="S36" s="8">
        <v>0.50124987823884659</v>
      </c>
      <c r="T36" s="18">
        <v>8.9911356315246785E-2</v>
      </c>
      <c r="U36" s="18">
        <v>0.33333333333333298</v>
      </c>
      <c r="V36" s="18">
        <v>0.7</v>
      </c>
    </row>
    <row r="37" spans="1:22" ht="20.100000000000001" customHeight="1" x14ac:dyDescent="0.25">
      <c r="A37" s="13"/>
      <c r="B37" s="3">
        <v>585660</v>
      </c>
      <c r="C37" s="5">
        <v>0.5</v>
      </c>
      <c r="D37" s="5">
        <v>0.51666666666666705</v>
      </c>
      <c r="E37" s="5">
        <v>0.41666666666666702</v>
      </c>
      <c r="F37" s="5">
        <v>0.46666666666666701</v>
      </c>
      <c r="G37" s="5">
        <v>0.483333333333333</v>
      </c>
      <c r="H37" s="5">
        <v>0.4</v>
      </c>
      <c r="I37" s="6">
        <v>0.644067796610169</v>
      </c>
      <c r="J37" s="5">
        <v>0.41666666666666702</v>
      </c>
      <c r="K37" s="5">
        <v>0.57627118644067798</v>
      </c>
      <c r="L37" s="5">
        <v>0.41379310344827602</v>
      </c>
      <c r="M37" s="4">
        <v>0.91666666666666696</v>
      </c>
      <c r="N37" s="5">
        <v>0.38333333333333303</v>
      </c>
      <c r="O37" s="5">
        <v>0.45</v>
      </c>
      <c r="P37" s="5">
        <v>0.5</v>
      </c>
      <c r="Q37" s="5">
        <v>0.51666666666666705</v>
      </c>
      <c r="R37" s="10">
        <v>0.41666666666666702</v>
      </c>
      <c r="S37" s="8">
        <v>0.50109158873952864</v>
      </c>
      <c r="T37" s="18">
        <v>7.1847672579635591E-2</v>
      </c>
      <c r="U37" s="18">
        <v>0.38333333333333303</v>
      </c>
      <c r="V37" s="18">
        <v>0.644067796610169</v>
      </c>
    </row>
    <row r="38" spans="1:22" ht="20.10000000000000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7"/>
      <c r="U38" s="1"/>
      <c r="V38" s="1"/>
    </row>
    <row r="39" spans="1:22" ht="20.100000000000001" customHeight="1" x14ac:dyDescent="0.25">
      <c r="A39" s="1"/>
      <c r="B39" s="14" t="s">
        <v>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ht="20.100000000000001" customHeight="1" x14ac:dyDescent="0.25">
      <c r="A40" s="1"/>
      <c r="B40" s="2"/>
      <c r="C40" s="3">
        <v>556014</v>
      </c>
      <c r="D40" s="3">
        <v>556033</v>
      </c>
      <c r="E40" s="3">
        <v>556505</v>
      </c>
      <c r="F40" s="3">
        <v>559838</v>
      </c>
      <c r="G40" s="3">
        <v>563118</v>
      </c>
      <c r="H40" s="3">
        <v>565631</v>
      </c>
      <c r="I40" s="3">
        <v>575760</v>
      </c>
      <c r="J40" s="3">
        <v>578085</v>
      </c>
      <c r="K40" s="3">
        <v>578698</v>
      </c>
      <c r="L40" s="3">
        <v>581952</v>
      </c>
      <c r="M40" s="3">
        <v>585660</v>
      </c>
      <c r="N40" s="3">
        <v>589028</v>
      </c>
      <c r="O40" s="3">
        <v>592117</v>
      </c>
      <c r="P40" s="3">
        <v>592166</v>
      </c>
      <c r="Q40" s="3">
        <v>594939</v>
      </c>
      <c r="R40" s="9">
        <v>597515</v>
      </c>
      <c r="S40" s="7" t="s">
        <v>5</v>
      </c>
      <c r="T40" s="7" t="s">
        <v>6</v>
      </c>
      <c r="U40" s="7" t="s">
        <v>8</v>
      </c>
      <c r="V40" s="7" t="s">
        <v>7</v>
      </c>
    </row>
    <row r="41" spans="1:22" ht="20.100000000000001" customHeight="1" x14ac:dyDescent="0.25">
      <c r="A41" s="13" t="s">
        <v>4</v>
      </c>
      <c r="B41" s="3">
        <v>597515</v>
      </c>
      <c r="C41" s="6">
        <v>0.85</v>
      </c>
      <c r="D41" s="5">
        <v>0.68333333333333302</v>
      </c>
      <c r="E41" s="5">
        <v>0.68965517241379304</v>
      </c>
      <c r="F41" s="5">
        <v>0.77966101694915302</v>
      </c>
      <c r="G41" s="6">
        <v>0.9</v>
      </c>
      <c r="H41" s="5">
        <v>0.73333333333333295</v>
      </c>
      <c r="I41" s="5">
        <v>0.42592592592592599</v>
      </c>
      <c r="J41" s="5">
        <v>0.81034482758620696</v>
      </c>
      <c r="K41" s="5">
        <v>0.76666666666666705</v>
      </c>
      <c r="L41" s="5">
        <v>0.76666666666666705</v>
      </c>
      <c r="M41" s="5">
        <v>0.62711864406779705</v>
      </c>
      <c r="N41" s="5">
        <v>0.76666666666666705</v>
      </c>
      <c r="O41" s="5">
        <v>0.75</v>
      </c>
      <c r="P41" s="6">
        <v>0.70370370370370405</v>
      </c>
      <c r="Q41" s="6">
        <v>0.9</v>
      </c>
      <c r="R41" s="12">
        <v>1</v>
      </c>
      <c r="S41" s="15">
        <v>0.75956724733207803</v>
      </c>
      <c r="T41" s="18">
        <v>0.11660654950309224</v>
      </c>
      <c r="U41" s="18">
        <v>0.42592592592592599</v>
      </c>
      <c r="V41" s="18">
        <v>0.9</v>
      </c>
    </row>
    <row r="42" spans="1:22" ht="20.100000000000001" customHeight="1" x14ac:dyDescent="0.25">
      <c r="A42" s="13"/>
      <c r="B42" s="3">
        <v>563118</v>
      </c>
      <c r="C42" s="5">
        <v>0.8</v>
      </c>
      <c r="D42" s="5">
        <v>0.63333333333333297</v>
      </c>
      <c r="E42" s="5">
        <v>0.68965517241379304</v>
      </c>
      <c r="F42" s="5">
        <v>0.76271186440677996</v>
      </c>
      <c r="G42" s="4">
        <v>0.98333333333333295</v>
      </c>
      <c r="H42" s="5">
        <v>0.73333333333333295</v>
      </c>
      <c r="I42" s="5">
        <v>0.37037037037037002</v>
      </c>
      <c r="J42" s="5">
        <v>0.77586206896551702</v>
      </c>
      <c r="K42" s="5">
        <v>0.75</v>
      </c>
      <c r="L42" s="5">
        <v>0.78333333333333299</v>
      </c>
      <c r="M42" s="5">
        <v>0.644067796610169</v>
      </c>
      <c r="N42" s="5">
        <v>0.76666666666666705</v>
      </c>
      <c r="O42" s="5">
        <v>0.73333333333333295</v>
      </c>
      <c r="P42" s="5">
        <v>0.66666666666666696</v>
      </c>
      <c r="Q42" s="5">
        <v>0.86666666666666703</v>
      </c>
      <c r="R42" s="11">
        <v>0.88333333333333297</v>
      </c>
      <c r="S42" s="8">
        <v>0.74016670454791433</v>
      </c>
      <c r="T42" s="18">
        <v>0.12131024214670082</v>
      </c>
      <c r="U42" s="18">
        <v>0.37037037037037002</v>
      </c>
      <c r="V42" s="18">
        <v>0.88333333333333297</v>
      </c>
    </row>
    <row r="43" spans="1:22" ht="20.100000000000001" customHeight="1" x14ac:dyDescent="0.25">
      <c r="A43" s="13"/>
      <c r="B43" s="3">
        <v>556014</v>
      </c>
      <c r="C43" s="4">
        <v>0.98333333333333295</v>
      </c>
      <c r="D43" s="6">
        <v>0.7</v>
      </c>
      <c r="E43" s="5">
        <v>0.70689655172413801</v>
      </c>
      <c r="F43" s="5">
        <v>0.72881355932203395</v>
      </c>
      <c r="G43" s="5">
        <v>0.81666666666666698</v>
      </c>
      <c r="H43" s="5">
        <v>0.7</v>
      </c>
      <c r="I43" s="5">
        <v>0.44444444444444398</v>
      </c>
      <c r="J43" s="5">
        <v>0.74137931034482796</v>
      </c>
      <c r="K43" s="5">
        <v>0.7</v>
      </c>
      <c r="L43" s="5">
        <v>0.75</v>
      </c>
      <c r="M43" s="5">
        <v>0.644067796610169</v>
      </c>
      <c r="N43" s="5">
        <v>0.76666666666666705</v>
      </c>
      <c r="O43" s="5">
        <v>0.73333333333333295</v>
      </c>
      <c r="P43" s="5">
        <v>0.62962962962962998</v>
      </c>
      <c r="Q43" s="5">
        <v>0.78333333333333299</v>
      </c>
      <c r="R43" s="10">
        <v>0.86666666666666703</v>
      </c>
      <c r="S43" s="8">
        <v>0.73095195575470262</v>
      </c>
      <c r="T43" s="18">
        <v>9.6130335342478904E-2</v>
      </c>
      <c r="U43" s="18">
        <v>0.44444444444444398</v>
      </c>
      <c r="V43" s="18">
        <v>0.86666666666666703</v>
      </c>
    </row>
    <row r="44" spans="1:22" ht="20.100000000000001" customHeight="1" x14ac:dyDescent="0.25">
      <c r="A44" s="13"/>
      <c r="B44" s="3">
        <v>594939</v>
      </c>
      <c r="C44" s="5">
        <v>0.76666666666666705</v>
      </c>
      <c r="D44" s="5">
        <v>0.63333333333333297</v>
      </c>
      <c r="E44" s="5">
        <v>0.63793103448275901</v>
      </c>
      <c r="F44" s="5">
        <v>0.72881355932203395</v>
      </c>
      <c r="G44" s="5">
        <v>0.88333333333333297</v>
      </c>
      <c r="H44" s="5">
        <v>0.68333333333333302</v>
      </c>
      <c r="I44" s="5">
        <v>0.407407407407407</v>
      </c>
      <c r="J44" s="5">
        <v>0.74137931034482796</v>
      </c>
      <c r="K44" s="6">
        <v>0.8</v>
      </c>
      <c r="L44" s="5">
        <v>0.71666666666666701</v>
      </c>
      <c r="M44" s="6">
        <v>0.677966101694915</v>
      </c>
      <c r="N44" s="5">
        <v>0.7</v>
      </c>
      <c r="O44" s="5">
        <v>0.71666666666666701</v>
      </c>
      <c r="P44" s="5">
        <v>0.68518518518518501</v>
      </c>
      <c r="Q44" s="4">
        <v>0.96666666666666701</v>
      </c>
      <c r="R44" s="10">
        <v>0.86666666666666703</v>
      </c>
      <c r="S44" s="8">
        <v>0.72575099573565383</v>
      </c>
      <c r="T44" s="18">
        <v>0.11097396912009017</v>
      </c>
      <c r="U44" s="18">
        <v>0.407407407407407</v>
      </c>
      <c r="V44" s="18">
        <v>0.88333333333333297</v>
      </c>
    </row>
    <row r="45" spans="1:22" ht="20.100000000000001" customHeight="1" x14ac:dyDescent="0.25">
      <c r="A45" s="13"/>
      <c r="B45" s="3">
        <v>589028</v>
      </c>
      <c r="C45" s="5">
        <v>0.75</v>
      </c>
      <c r="D45" s="5">
        <v>0.55000000000000004</v>
      </c>
      <c r="E45" s="5">
        <v>0.77586206896551702</v>
      </c>
      <c r="F45" s="6">
        <v>0.79661016949152497</v>
      </c>
      <c r="G45" s="5">
        <v>0.76666666666666705</v>
      </c>
      <c r="H45" s="6">
        <v>0.86666666666666703</v>
      </c>
      <c r="I45" s="5">
        <v>0.33333333333333298</v>
      </c>
      <c r="J45" s="5">
        <v>0.81034482758620696</v>
      </c>
      <c r="K45" s="5">
        <v>0.66666666666666696</v>
      </c>
      <c r="L45" s="6">
        <v>0.85</v>
      </c>
      <c r="M45" s="5">
        <v>0.54237288135593198</v>
      </c>
      <c r="N45" s="4">
        <v>0.96666666666666701</v>
      </c>
      <c r="O45" s="6">
        <v>0.76666666666666705</v>
      </c>
      <c r="P45" s="5">
        <v>0.61111111111111105</v>
      </c>
      <c r="Q45" s="5">
        <v>0.75</v>
      </c>
      <c r="R45" s="10">
        <v>0.78333333333333299</v>
      </c>
      <c r="S45" s="8">
        <v>0.72414381615689338</v>
      </c>
      <c r="T45" s="18">
        <v>0.1434833514279002</v>
      </c>
      <c r="U45" s="18">
        <v>0.33333333333333298</v>
      </c>
      <c r="V45" s="18">
        <v>0.86666666666666703</v>
      </c>
    </row>
    <row r="46" spans="1:22" ht="20.100000000000001" customHeight="1" x14ac:dyDescent="0.25">
      <c r="A46" s="13"/>
      <c r="B46" s="3">
        <v>581952</v>
      </c>
      <c r="C46" s="5">
        <v>0.75</v>
      </c>
      <c r="D46" s="5">
        <v>0.58333333333333304</v>
      </c>
      <c r="E46" s="5">
        <v>0.68965517241379304</v>
      </c>
      <c r="F46" s="5">
        <v>0.76271186440677996</v>
      </c>
      <c r="G46" s="5">
        <v>0.78333333333333299</v>
      </c>
      <c r="H46" s="5">
        <v>0.78333333333333299</v>
      </c>
      <c r="I46" s="5">
        <v>0.33333333333333298</v>
      </c>
      <c r="J46" s="6">
        <v>0.82758620689655205</v>
      </c>
      <c r="K46" s="5">
        <v>0.66666666666666696</v>
      </c>
      <c r="L46" s="4">
        <v>0.96666666666666701</v>
      </c>
      <c r="M46" s="5">
        <v>0.59322033898305104</v>
      </c>
      <c r="N46" s="5">
        <v>0.81666666666666698</v>
      </c>
      <c r="O46" s="5">
        <v>0.73333333333333295</v>
      </c>
      <c r="P46" s="5">
        <v>0.64814814814814803</v>
      </c>
      <c r="Q46" s="5">
        <v>0.76666666666666705</v>
      </c>
      <c r="R46" s="10">
        <v>0.78333333333333299</v>
      </c>
      <c r="S46" s="8">
        <v>0.71799927484468695</v>
      </c>
      <c r="T46" s="18">
        <v>0.12706716532503162</v>
      </c>
      <c r="U46" s="18">
        <v>0.33333333333333298</v>
      </c>
      <c r="V46" s="18">
        <v>0.82758620689655205</v>
      </c>
    </row>
    <row r="47" spans="1:22" ht="20.100000000000001" customHeight="1" x14ac:dyDescent="0.25">
      <c r="A47" s="13"/>
      <c r="B47" s="3">
        <v>592117</v>
      </c>
      <c r="C47" s="5">
        <v>0.73333333333333295</v>
      </c>
      <c r="D47" s="5">
        <v>0.6</v>
      </c>
      <c r="E47" s="5">
        <v>0.74137931034482796</v>
      </c>
      <c r="F47" s="5">
        <v>0.71186440677966101</v>
      </c>
      <c r="G47" s="5">
        <v>0.73333333333333295</v>
      </c>
      <c r="H47" s="5">
        <v>0.73333333333333295</v>
      </c>
      <c r="I47" s="5">
        <v>0.42592592592592599</v>
      </c>
      <c r="J47" s="5">
        <v>0.75862068965517204</v>
      </c>
      <c r="K47" s="5">
        <v>0.73333333333333295</v>
      </c>
      <c r="L47" s="5">
        <v>0.73333333333333295</v>
      </c>
      <c r="M47" s="5">
        <v>0.59322033898305104</v>
      </c>
      <c r="N47" s="5">
        <v>0.78333333333333299</v>
      </c>
      <c r="O47" s="4">
        <v>0.96666666666666701</v>
      </c>
      <c r="P47" s="5">
        <v>0.66666666666666696</v>
      </c>
      <c r="Q47" s="5">
        <v>0.75</v>
      </c>
      <c r="R47" s="10">
        <v>0.76666666666666705</v>
      </c>
      <c r="S47" s="8">
        <v>0.71443816698053964</v>
      </c>
      <c r="T47" s="18">
        <v>9.3456899808458199E-2</v>
      </c>
      <c r="U47" s="18">
        <v>0.42592592592592599</v>
      </c>
      <c r="V47" s="18">
        <v>0.78333333333333299</v>
      </c>
    </row>
    <row r="48" spans="1:22" ht="20.100000000000001" customHeight="1" x14ac:dyDescent="0.25">
      <c r="A48" s="13"/>
      <c r="B48" s="3">
        <v>578085</v>
      </c>
      <c r="C48" s="5">
        <v>0.71666666666666701</v>
      </c>
      <c r="D48" s="5">
        <v>0.61666666666666703</v>
      </c>
      <c r="E48" s="5">
        <v>0.74137931034482796</v>
      </c>
      <c r="F48" s="5">
        <v>0.72881355932203395</v>
      </c>
      <c r="G48" s="5">
        <v>0.76666666666666705</v>
      </c>
      <c r="H48" s="5">
        <v>0.71666666666666701</v>
      </c>
      <c r="I48" s="5">
        <v>0.38888888888888901</v>
      </c>
      <c r="J48" s="4">
        <v>0.98275862068965503</v>
      </c>
      <c r="K48" s="5">
        <v>0.66666666666666696</v>
      </c>
      <c r="L48" s="5">
        <v>0.8</v>
      </c>
      <c r="M48" s="5">
        <v>0.55932203389830504</v>
      </c>
      <c r="N48" s="5">
        <v>0.75</v>
      </c>
      <c r="O48" s="5">
        <v>0.73333333333333295</v>
      </c>
      <c r="P48" s="5">
        <v>0.68518518518518501</v>
      </c>
      <c r="Q48" s="5">
        <v>0.75</v>
      </c>
      <c r="R48" s="10">
        <v>0.8</v>
      </c>
      <c r="S48" s="8">
        <v>0.71268839156222286</v>
      </c>
      <c r="T48" s="18">
        <v>0.10626284237761419</v>
      </c>
      <c r="U48" s="18">
        <v>0.38888888888888901</v>
      </c>
      <c r="V48" s="18">
        <v>0.8</v>
      </c>
    </row>
    <row r="49" spans="1:22" ht="20.100000000000001" customHeight="1" x14ac:dyDescent="0.25">
      <c r="A49" s="13"/>
      <c r="B49" s="3">
        <v>565631</v>
      </c>
      <c r="C49" s="5">
        <v>0.7</v>
      </c>
      <c r="D49" s="5">
        <v>0.55000000000000004</v>
      </c>
      <c r="E49" s="6">
        <v>0.77586206896551702</v>
      </c>
      <c r="F49" s="5">
        <v>0.77966101694915302</v>
      </c>
      <c r="G49" s="5">
        <v>0.73333333333333295</v>
      </c>
      <c r="H49" s="4">
        <v>0.96666666666666701</v>
      </c>
      <c r="I49" s="5">
        <v>0.33333333333333298</v>
      </c>
      <c r="J49" s="5">
        <v>0.77586206896551702</v>
      </c>
      <c r="K49" s="5">
        <v>0.63333333333333297</v>
      </c>
      <c r="L49" s="5">
        <v>0.81666666666666698</v>
      </c>
      <c r="M49" s="5">
        <v>0.52542372881355903</v>
      </c>
      <c r="N49" s="6">
        <v>0.86666666666666703</v>
      </c>
      <c r="O49" s="5">
        <v>0.73333333333333295</v>
      </c>
      <c r="P49" s="5">
        <v>0.62962962962962998</v>
      </c>
      <c r="Q49" s="5">
        <v>0.73333333333333295</v>
      </c>
      <c r="R49" s="10">
        <v>0.75</v>
      </c>
      <c r="S49" s="8">
        <v>0.70644407374937757</v>
      </c>
      <c r="T49" s="18">
        <v>0.13630650036217656</v>
      </c>
      <c r="U49" s="18">
        <v>0.33333333333333298</v>
      </c>
      <c r="V49" s="18">
        <v>0.86666666666666703</v>
      </c>
    </row>
    <row r="50" spans="1:22" ht="20.100000000000001" customHeight="1" x14ac:dyDescent="0.25">
      <c r="A50" s="13"/>
      <c r="B50" s="3">
        <v>559838</v>
      </c>
      <c r="C50" s="5">
        <v>0.71666666666666701</v>
      </c>
      <c r="D50" s="5">
        <v>0.55000000000000004</v>
      </c>
      <c r="E50" s="5">
        <v>0.72413793103448298</v>
      </c>
      <c r="F50" s="4">
        <v>0.94915254237288105</v>
      </c>
      <c r="G50" s="5">
        <v>0.76666666666666705</v>
      </c>
      <c r="H50" s="5">
        <v>0.76666666666666705</v>
      </c>
      <c r="I50" s="5">
        <v>0.35185185185185203</v>
      </c>
      <c r="J50" s="5">
        <v>0.75862068965517204</v>
      </c>
      <c r="K50" s="5">
        <v>0.63333333333333297</v>
      </c>
      <c r="L50" s="5">
        <v>0.78333333333333299</v>
      </c>
      <c r="M50" s="5">
        <v>0.57627118644067798</v>
      </c>
      <c r="N50" s="5">
        <v>0.78333333333333299</v>
      </c>
      <c r="O50" s="5">
        <v>0.71666666666666701</v>
      </c>
      <c r="P50" s="5">
        <v>0.62962962962962998</v>
      </c>
      <c r="Q50" s="5">
        <v>0.75</v>
      </c>
      <c r="R50" s="10">
        <v>0.78333333333333299</v>
      </c>
      <c r="S50" s="8">
        <v>0.70247898943654352</v>
      </c>
      <c r="T50" s="18">
        <v>0.12020324669840693</v>
      </c>
      <c r="U50" s="18">
        <v>0.35185185185185203</v>
      </c>
      <c r="V50" s="18">
        <v>0.78333333333333299</v>
      </c>
    </row>
    <row r="51" spans="1:22" ht="20.100000000000001" customHeight="1" x14ac:dyDescent="0.25">
      <c r="A51" s="13"/>
      <c r="B51" s="3">
        <v>578698</v>
      </c>
      <c r="C51" s="5">
        <v>0.66666666666666696</v>
      </c>
      <c r="D51" s="5">
        <v>0.65</v>
      </c>
      <c r="E51" s="5">
        <v>0.58620689655172398</v>
      </c>
      <c r="F51" s="5">
        <v>0.644067796610169</v>
      </c>
      <c r="G51" s="5">
        <v>0.78333333333333299</v>
      </c>
      <c r="H51" s="5">
        <v>0.63333333333333297</v>
      </c>
      <c r="I51" s="5">
        <v>0.42592592592592599</v>
      </c>
      <c r="J51" s="5">
        <v>0.68965517241379304</v>
      </c>
      <c r="K51" s="4">
        <v>0.98333333333333295</v>
      </c>
      <c r="L51" s="5">
        <v>0.66666666666666696</v>
      </c>
      <c r="M51" s="5">
        <v>0.66101694915254205</v>
      </c>
      <c r="N51" s="5">
        <v>0.66666666666666696</v>
      </c>
      <c r="O51" s="5">
        <v>0.7</v>
      </c>
      <c r="P51" s="6">
        <v>0.70370370370370405</v>
      </c>
      <c r="Q51" s="5">
        <v>0.83333333333333304</v>
      </c>
      <c r="R51" s="10">
        <v>0.78333333333333299</v>
      </c>
      <c r="S51" s="8">
        <v>0.69232769443903275</v>
      </c>
      <c r="T51" s="18">
        <v>9.4030688068566112E-2</v>
      </c>
      <c r="U51" s="18">
        <v>0.42592592592592599</v>
      </c>
      <c r="V51" s="18">
        <v>0.83333333333333304</v>
      </c>
    </row>
    <row r="52" spans="1:22" ht="20.100000000000001" customHeight="1" x14ac:dyDescent="0.25">
      <c r="A52" s="13"/>
      <c r="B52" s="3">
        <v>556505</v>
      </c>
      <c r="C52" s="5">
        <v>0.68333333333333302</v>
      </c>
      <c r="D52" s="5">
        <v>0.483333333333333</v>
      </c>
      <c r="E52" s="4">
        <v>0.96551724137931005</v>
      </c>
      <c r="F52" s="5">
        <v>0.69491525423728795</v>
      </c>
      <c r="G52" s="5">
        <v>0.65</v>
      </c>
      <c r="H52" s="5">
        <v>0.75</v>
      </c>
      <c r="I52" s="5">
        <v>0.35185185185185203</v>
      </c>
      <c r="J52" s="5">
        <v>0.74137931034482796</v>
      </c>
      <c r="K52" s="5">
        <v>0.58333333333333304</v>
      </c>
      <c r="L52" s="5">
        <v>0.66666666666666696</v>
      </c>
      <c r="M52" s="5">
        <v>0.50847457627118597</v>
      </c>
      <c r="N52" s="5">
        <v>0.76666666666666705</v>
      </c>
      <c r="O52" s="5">
        <v>0.71666666666666701</v>
      </c>
      <c r="P52" s="5">
        <v>0.55555555555555602</v>
      </c>
      <c r="Q52" s="5">
        <v>0.63333333333333297</v>
      </c>
      <c r="R52" s="10">
        <v>0.66666666666666696</v>
      </c>
      <c r="S52" s="8">
        <v>0.65110586185250119</v>
      </c>
      <c r="T52" s="18">
        <v>0.11480357250632264</v>
      </c>
      <c r="U52" s="18">
        <v>0.35185185185185203</v>
      </c>
      <c r="V52" s="18">
        <v>0.76666666666666705</v>
      </c>
    </row>
    <row r="53" spans="1:22" ht="20.100000000000001" customHeight="1" x14ac:dyDescent="0.25">
      <c r="A53" s="13"/>
      <c r="B53" s="3">
        <v>556033</v>
      </c>
      <c r="C53" s="5">
        <v>0.68333333333333302</v>
      </c>
      <c r="D53" s="4">
        <v>0.96666666666666701</v>
      </c>
      <c r="E53" s="5">
        <v>0.48275862068965503</v>
      </c>
      <c r="F53" s="5">
        <v>0.57627118644067798</v>
      </c>
      <c r="G53" s="5">
        <v>0.66666666666666696</v>
      </c>
      <c r="H53" s="5">
        <v>0.53333333333333299</v>
      </c>
      <c r="I53" s="5">
        <v>0.57407407407407396</v>
      </c>
      <c r="J53" s="5">
        <v>0.65517241379310298</v>
      </c>
      <c r="K53" s="5">
        <v>0.66666666666666696</v>
      </c>
      <c r="L53" s="5">
        <v>0.6</v>
      </c>
      <c r="M53" s="5">
        <v>0.62711864406779705</v>
      </c>
      <c r="N53" s="5">
        <v>0.53333333333333299</v>
      </c>
      <c r="O53" s="5">
        <v>0.58333333333333304</v>
      </c>
      <c r="P53" s="5">
        <v>0.66666666666666696</v>
      </c>
      <c r="Q53" s="5">
        <v>0.65</v>
      </c>
      <c r="R53" s="10">
        <v>0.71666666666666701</v>
      </c>
      <c r="S53" s="8">
        <v>0.63637885035824837</v>
      </c>
      <c r="T53" s="18">
        <v>6.6129053618323261E-2</v>
      </c>
      <c r="U53" s="18">
        <v>0.48275862068965503</v>
      </c>
      <c r="V53" s="18">
        <v>0.71666666666666701</v>
      </c>
    </row>
    <row r="54" spans="1:22" ht="20.100000000000001" customHeight="1" x14ac:dyDescent="0.25">
      <c r="A54" s="13"/>
      <c r="B54" s="3">
        <v>592166</v>
      </c>
      <c r="C54" s="5">
        <v>0.6</v>
      </c>
      <c r="D54" s="5">
        <v>0.63333333333333297</v>
      </c>
      <c r="E54" s="5">
        <v>0.55172413793103403</v>
      </c>
      <c r="F54" s="5">
        <v>0.61016949152542399</v>
      </c>
      <c r="G54" s="5">
        <v>0.65</v>
      </c>
      <c r="H54" s="5">
        <v>0.58333333333333304</v>
      </c>
      <c r="I54" s="5">
        <v>0.46296296296296302</v>
      </c>
      <c r="J54" s="5">
        <v>0.65517241379310298</v>
      </c>
      <c r="K54" s="5">
        <v>0.68333333333333302</v>
      </c>
      <c r="L54" s="5">
        <v>0.6</v>
      </c>
      <c r="M54" s="5">
        <v>0.49152542372881403</v>
      </c>
      <c r="N54" s="5">
        <v>0.58333333333333304</v>
      </c>
      <c r="O54" s="5">
        <v>0.63333333333333297</v>
      </c>
      <c r="P54" s="4">
        <v>0.96296296296296302</v>
      </c>
      <c r="Q54" s="5">
        <v>0.65</v>
      </c>
      <c r="R54" s="10">
        <v>0.66666666666666696</v>
      </c>
      <c r="S54" s="8">
        <v>0.62611567038985205</v>
      </c>
      <c r="T54" s="18">
        <v>6.267243533231337E-2</v>
      </c>
      <c r="U54" s="18">
        <v>0.46296296296296302</v>
      </c>
      <c r="V54" s="18">
        <v>0.68333333333333302</v>
      </c>
    </row>
    <row r="55" spans="1:22" ht="20.100000000000001" customHeight="1" x14ac:dyDescent="0.25">
      <c r="A55" s="13"/>
      <c r="B55" s="3">
        <v>585660</v>
      </c>
      <c r="C55" s="5">
        <v>0.61666666666666703</v>
      </c>
      <c r="D55" s="5">
        <v>0.58333333333333304</v>
      </c>
      <c r="E55" s="5">
        <v>0.51724137931034497</v>
      </c>
      <c r="F55" s="5">
        <v>0.55932203389830504</v>
      </c>
      <c r="G55" s="5">
        <v>0.63333333333333297</v>
      </c>
      <c r="H55" s="5">
        <v>0.5</v>
      </c>
      <c r="I55" s="6">
        <v>0.592592592592593</v>
      </c>
      <c r="J55" s="5">
        <v>0.55172413793103403</v>
      </c>
      <c r="K55" s="5">
        <v>0.63333333333333297</v>
      </c>
      <c r="L55" s="5">
        <v>0.56666666666666698</v>
      </c>
      <c r="M55" s="4">
        <v>1</v>
      </c>
      <c r="N55" s="5">
        <v>0.51666666666666705</v>
      </c>
      <c r="O55" s="5">
        <v>0.56666666666666698</v>
      </c>
      <c r="P55" s="5">
        <v>0.5</v>
      </c>
      <c r="Q55" s="5">
        <v>0.63333333333333297</v>
      </c>
      <c r="R55" s="10">
        <v>0.61666666666666703</v>
      </c>
      <c r="S55" s="8">
        <v>0.599221675649934</v>
      </c>
      <c r="T55" s="18">
        <v>4.8462999528963331E-2</v>
      </c>
      <c r="U55" s="18">
        <v>0.5</v>
      </c>
      <c r="V55" s="18">
        <v>0.63333333333333297</v>
      </c>
    </row>
    <row r="56" spans="1:22" ht="20.100000000000001" customHeight="1" x14ac:dyDescent="0.25">
      <c r="A56" s="13"/>
      <c r="B56" s="3">
        <v>575760</v>
      </c>
      <c r="C56" s="5">
        <v>0.4</v>
      </c>
      <c r="D56" s="5">
        <v>0.5</v>
      </c>
      <c r="E56" s="5">
        <v>0.32758620689655199</v>
      </c>
      <c r="F56" s="5">
        <v>0.322033898305085</v>
      </c>
      <c r="G56" s="5">
        <v>0.35</v>
      </c>
      <c r="H56" s="5">
        <v>0.3</v>
      </c>
      <c r="I56" s="4">
        <v>0.94444444444444398</v>
      </c>
      <c r="J56" s="5">
        <v>0.37931034482758602</v>
      </c>
      <c r="K56" s="5">
        <v>0.38333333333333303</v>
      </c>
      <c r="L56" s="5">
        <v>0.31666666666666698</v>
      </c>
      <c r="M56" s="5">
        <v>0.57627118644067798</v>
      </c>
      <c r="N56" s="5">
        <v>0.3</v>
      </c>
      <c r="O56" s="5">
        <v>0.38333333333333303</v>
      </c>
      <c r="P56" s="5">
        <v>0.44444444444444398</v>
      </c>
      <c r="Q56" s="5">
        <v>0.36666666666666697</v>
      </c>
      <c r="R56" s="10">
        <v>0.4</v>
      </c>
      <c r="S56" s="8">
        <v>0.41838065783492429</v>
      </c>
      <c r="T56" s="18">
        <v>7.6405876213095497E-2</v>
      </c>
      <c r="U56" s="18">
        <v>0.3</v>
      </c>
      <c r="V56" s="18">
        <v>0.57627118644067798</v>
      </c>
    </row>
    <row r="57" spans="1:22" ht="20.10000000000000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7"/>
      <c r="U57" s="1"/>
      <c r="V57" s="1"/>
    </row>
    <row r="58" spans="1:22" ht="20.100000000000001" customHeight="1" x14ac:dyDescent="0.25">
      <c r="A58" s="1"/>
      <c r="B58" s="14" t="s">
        <v>3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spans="1:22" ht="20.100000000000001" customHeight="1" x14ac:dyDescent="0.25">
      <c r="A59" s="1"/>
      <c r="B59" s="2"/>
      <c r="C59" s="3">
        <v>556014</v>
      </c>
      <c r="D59" s="3">
        <v>556033</v>
      </c>
      <c r="E59" s="3">
        <v>556505</v>
      </c>
      <c r="F59" s="3">
        <v>559838</v>
      </c>
      <c r="G59" s="3">
        <v>563118</v>
      </c>
      <c r="H59" s="3">
        <v>565631</v>
      </c>
      <c r="I59" s="3">
        <v>575760</v>
      </c>
      <c r="J59" s="3">
        <v>578085</v>
      </c>
      <c r="K59" s="3">
        <v>578698</v>
      </c>
      <c r="L59" s="3">
        <v>581952</v>
      </c>
      <c r="M59" s="3">
        <v>585660</v>
      </c>
      <c r="N59" s="3">
        <v>589028</v>
      </c>
      <c r="O59" s="3">
        <v>592117</v>
      </c>
      <c r="P59" s="3">
        <v>592166</v>
      </c>
      <c r="Q59" s="3">
        <v>594939</v>
      </c>
      <c r="R59" s="9">
        <v>597515</v>
      </c>
      <c r="S59" s="7" t="s">
        <v>5</v>
      </c>
      <c r="T59" s="7" t="s">
        <v>6</v>
      </c>
      <c r="U59" s="7" t="s">
        <v>8</v>
      </c>
      <c r="V59" s="7" t="s">
        <v>7</v>
      </c>
    </row>
    <row r="60" spans="1:22" ht="20.100000000000001" customHeight="1" x14ac:dyDescent="0.25">
      <c r="A60" s="13" t="s">
        <v>4</v>
      </c>
      <c r="B60" s="3">
        <v>597515</v>
      </c>
      <c r="C60" s="5">
        <v>0.78333333333333299</v>
      </c>
      <c r="D60" s="5">
        <v>0.6</v>
      </c>
      <c r="E60" s="5">
        <v>0.68421052631578905</v>
      </c>
      <c r="F60" s="6">
        <v>0.88333333333333297</v>
      </c>
      <c r="G60" s="5">
        <v>0.8</v>
      </c>
      <c r="H60" s="5">
        <v>0.73333333333333295</v>
      </c>
      <c r="I60" s="5">
        <v>0.35185185185185203</v>
      </c>
      <c r="J60" s="5">
        <v>0.76271186440677996</v>
      </c>
      <c r="K60" s="5">
        <v>0.73333333333333295</v>
      </c>
      <c r="L60" s="6">
        <v>0.73333333333333295</v>
      </c>
      <c r="M60" s="5">
        <v>0.56666666666666698</v>
      </c>
      <c r="N60" s="5">
        <v>0.73333333333333295</v>
      </c>
      <c r="O60" s="6">
        <v>0.8</v>
      </c>
      <c r="P60" s="5">
        <v>0.6</v>
      </c>
      <c r="Q60" s="6">
        <v>0.85</v>
      </c>
      <c r="R60" s="12">
        <v>1</v>
      </c>
      <c r="S60" s="15">
        <v>0.72596505682756796</v>
      </c>
      <c r="T60" s="18">
        <v>0.13357142445102627</v>
      </c>
      <c r="U60" s="18">
        <v>0.35185185185185203</v>
      </c>
      <c r="V60" s="18">
        <v>0.88333333333333297</v>
      </c>
    </row>
    <row r="61" spans="1:22" ht="20.100000000000001" customHeight="1" x14ac:dyDescent="0.25">
      <c r="A61" s="13"/>
      <c r="B61" s="3">
        <v>563118</v>
      </c>
      <c r="C61" s="5">
        <v>0.75</v>
      </c>
      <c r="D61" s="5">
        <v>0.58181818181818201</v>
      </c>
      <c r="E61" s="5">
        <v>0.70175438596491202</v>
      </c>
      <c r="F61" s="5">
        <v>0.8</v>
      </c>
      <c r="G61" s="4">
        <v>1</v>
      </c>
      <c r="H61" s="5">
        <v>0.68333333333333302</v>
      </c>
      <c r="I61" s="5">
        <v>0.35185185185185203</v>
      </c>
      <c r="J61" s="5">
        <v>0.76271186440677996</v>
      </c>
      <c r="K61" s="6">
        <v>0.76666666666666705</v>
      </c>
      <c r="L61" s="5">
        <v>0.71666666666666701</v>
      </c>
      <c r="M61" s="5">
        <v>0.61666666666666703</v>
      </c>
      <c r="N61" s="5">
        <v>0.68333333333333302</v>
      </c>
      <c r="O61" s="5">
        <v>0.76666666666666705</v>
      </c>
      <c r="P61" s="5">
        <v>0.53333333333333299</v>
      </c>
      <c r="Q61" s="5">
        <v>0.81666666666666698</v>
      </c>
      <c r="R61" s="10">
        <v>0.8</v>
      </c>
      <c r="S61" s="8">
        <v>0.70821685108594135</v>
      </c>
      <c r="T61" s="18">
        <v>0.12472025475504217</v>
      </c>
      <c r="U61" s="18">
        <v>0.35185185185185203</v>
      </c>
      <c r="V61" s="18">
        <v>0.81666666666666698</v>
      </c>
    </row>
    <row r="62" spans="1:22" ht="20.100000000000001" customHeight="1" x14ac:dyDescent="0.25">
      <c r="A62" s="13"/>
      <c r="B62" s="3">
        <v>592117</v>
      </c>
      <c r="C62" s="6">
        <v>0.8</v>
      </c>
      <c r="D62" s="5">
        <v>0.56363636363636405</v>
      </c>
      <c r="E62" s="5">
        <v>0.66666666666666696</v>
      </c>
      <c r="F62" s="5">
        <v>0.75</v>
      </c>
      <c r="G62" s="5">
        <v>0.76666666666666705</v>
      </c>
      <c r="H62" s="5">
        <v>0.66666666666666696</v>
      </c>
      <c r="I62" s="5">
        <v>0.37037037037037002</v>
      </c>
      <c r="J62" s="5">
        <v>0.77966101694915302</v>
      </c>
      <c r="K62" s="5">
        <v>0.73333333333333295</v>
      </c>
      <c r="L62" s="5">
        <v>0.7</v>
      </c>
      <c r="M62" s="6">
        <v>0.61666666666666703</v>
      </c>
      <c r="N62" s="5">
        <v>0.68333333333333302</v>
      </c>
      <c r="O62" s="4">
        <v>1</v>
      </c>
      <c r="P62" s="6">
        <v>0.65</v>
      </c>
      <c r="Q62" s="5">
        <v>0.78333333333333299</v>
      </c>
      <c r="R62" s="10">
        <v>0.8</v>
      </c>
      <c r="S62" s="8">
        <v>0.70814590110140974</v>
      </c>
      <c r="T62" s="18">
        <v>0.11295446684658009</v>
      </c>
      <c r="U62" s="18">
        <v>0.37037037037037002</v>
      </c>
      <c r="V62" s="18">
        <v>0.8</v>
      </c>
    </row>
    <row r="63" spans="1:22" ht="20.100000000000001" customHeight="1" x14ac:dyDescent="0.25">
      <c r="A63" s="13"/>
      <c r="B63" s="3">
        <v>559838</v>
      </c>
      <c r="C63" s="5">
        <v>0.73333333333333295</v>
      </c>
      <c r="D63" s="5">
        <v>0.54545454545454497</v>
      </c>
      <c r="E63" s="5">
        <v>0.70175438596491202</v>
      </c>
      <c r="F63" s="4">
        <v>1</v>
      </c>
      <c r="G63" s="5">
        <v>0.8</v>
      </c>
      <c r="H63" s="5">
        <v>0.75</v>
      </c>
      <c r="I63" s="5">
        <v>0.38888888888888901</v>
      </c>
      <c r="J63" s="5">
        <v>0.76271186440677996</v>
      </c>
      <c r="K63" s="5">
        <v>0.68333333333333302</v>
      </c>
      <c r="L63" s="5">
        <v>0.7</v>
      </c>
      <c r="M63" s="5">
        <v>0.56666666666666698</v>
      </c>
      <c r="N63" s="5">
        <v>0.75</v>
      </c>
      <c r="O63" s="5">
        <v>0.75</v>
      </c>
      <c r="P63" s="5">
        <v>0.53333333333333299</v>
      </c>
      <c r="Q63" s="5">
        <v>0.76666666666666705</v>
      </c>
      <c r="R63" s="11">
        <v>0.88333333333333297</v>
      </c>
      <c r="S63" s="8">
        <v>0.70721727196136208</v>
      </c>
      <c r="T63" s="18">
        <v>0.12672815252445049</v>
      </c>
      <c r="U63" s="18">
        <v>0.38888888888888901</v>
      </c>
      <c r="V63" s="18">
        <v>0.88333333333333297</v>
      </c>
    </row>
    <row r="64" spans="1:22" ht="20.100000000000001" customHeight="1" x14ac:dyDescent="0.25">
      <c r="A64" s="13"/>
      <c r="B64" s="3">
        <v>556014</v>
      </c>
      <c r="C64" s="4">
        <v>1</v>
      </c>
      <c r="D64" s="5">
        <v>0.58181818181818201</v>
      </c>
      <c r="E64" s="5">
        <v>0.70175438596491202</v>
      </c>
      <c r="F64" s="5">
        <v>0.73333333333333295</v>
      </c>
      <c r="G64" s="5">
        <v>0.75</v>
      </c>
      <c r="H64" s="5">
        <v>0.68333333333333302</v>
      </c>
      <c r="I64" s="5">
        <v>0.42592592592592599</v>
      </c>
      <c r="J64" s="5">
        <v>0.71186440677966101</v>
      </c>
      <c r="K64" s="5">
        <v>0.71666666666666701</v>
      </c>
      <c r="L64" s="5">
        <v>0.66666666666666696</v>
      </c>
      <c r="M64" s="5">
        <v>0.51666666666666705</v>
      </c>
      <c r="N64" s="5">
        <v>0.68333333333333302</v>
      </c>
      <c r="O64" s="6">
        <v>0.8</v>
      </c>
      <c r="P64" s="5">
        <v>0.6</v>
      </c>
      <c r="Q64" s="5">
        <v>0.75</v>
      </c>
      <c r="R64" s="10">
        <v>0.78333333333333299</v>
      </c>
      <c r="S64" s="8">
        <v>0.69404351461387592</v>
      </c>
      <c r="T64" s="18">
        <v>0.1026160744117465</v>
      </c>
      <c r="U64" s="18">
        <v>0.42592592592592599</v>
      </c>
      <c r="V64" s="18">
        <v>0.8</v>
      </c>
    </row>
    <row r="65" spans="1:22" ht="20.100000000000001" customHeight="1" x14ac:dyDescent="0.25">
      <c r="A65" s="13"/>
      <c r="B65" s="3">
        <v>594939</v>
      </c>
      <c r="C65" s="5">
        <v>0.75</v>
      </c>
      <c r="D65" s="5">
        <v>0.58181818181818201</v>
      </c>
      <c r="E65" s="5">
        <v>0.59649122807017496</v>
      </c>
      <c r="F65" s="5">
        <v>0.76666666666666705</v>
      </c>
      <c r="G65" s="6">
        <v>0.83333333333333304</v>
      </c>
      <c r="H65" s="5">
        <v>0.65</v>
      </c>
      <c r="I65" s="5">
        <v>0.31481481481481499</v>
      </c>
      <c r="J65" s="5">
        <v>0.66101694915254205</v>
      </c>
      <c r="K65" s="5">
        <v>0.75</v>
      </c>
      <c r="L65" s="5">
        <v>0.68333333333333302</v>
      </c>
      <c r="M65" s="6">
        <v>0.61666666666666703</v>
      </c>
      <c r="N65" s="5">
        <v>0.65</v>
      </c>
      <c r="O65" s="5">
        <v>0.78333333333333299</v>
      </c>
      <c r="P65" s="5">
        <v>0.6</v>
      </c>
      <c r="Q65" s="4">
        <v>0.98333333333333295</v>
      </c>
      <c r="R65" s="10">
        <v>0.85</v>
      </c>
      <c r="S65" s="8">
        <v>0.69192549003264869</v>
      </c>
      <c r="T65" s="18">
        <v>0.13150558105909535</v>
      </c>
      <c r="U65" s="18">
        <v>0.31481481481481499</v>
      </c>
      <c r="V65" s="18">
        <v>0.85</v>
      </c>
    </row>
    <row r="66" spans="1:22" ht="20.100000000000001" customHeight="1" x14ac:dyDescent="0.25">
      <c r="A66" s="13"/>
      <c r="B66" s="3">
        <v>578085</v>
      </c>
      <c r="C66" s="5">
        <v>0.7</v>
      </c>
      <c r="D66" s="5">
        <v>0.58181818181818201</v>
      </c>
      <c r="E66" s="6">
        <v>0.73684210526315796</v>
      </c>
      <c r="F66" s="5">
        <v>0.75</v>
      </c>
      <c r="G66" s="5">
        <v>0.75</v>
      </c>
      <c r="H66" s="5">
        <v>0.83333333333333304</v>
      </c>
      <c r="I66" s="5">
        <v>0.33333333333333298</v>
      </c>
      <c r="J66" s="4">
        <v>0.98305084745762705</v>
      </c>
      <c r="K66" s="5">
        <v>0.63333333333333297</v>
      </c>
      <c r="L66" s="6">
        <v>0.73333333333333295</v>
      </c>
      <c r="M66" s="5">
        <v>0.5</v>
      </c>
      <c r="N66" s="5">
        <v>0.8</v>
      </c>
      <c r="O66" s="5">
        <v>0.76666666666666705</v>
      </c>
      <c r="P66" s="5">
        <v>0.5</v>
      </c>
      <c r="Q66" s="5">
        <v>0.65</v>
      </c>
      <c r="R66" s="10">
        <v>0.75</v>
      </c>
      <c r="S66" s="8">
        <v>0.68760694590868543</v>
      </c>
      <c r="T66" s="18">
        <v>0.13682643954217286</v>
      </c>
      <c r="U66" s="18">
        <v>0.33333333333333298</v>
      </c>
      <c r="V66" s="18">
        <v>0.83333333333333304</v>
      </c>
    </row>
    <row r="67" spans="1:22" ht="20.100000000000001" customHeight="1" x14ac:dyDescent="0.25">
      <c r="A67" s="13"/>
      <c r="B67" s="3">
        <v>578698</v>
      </c>
      <c r="C67" s="5">
        <v>0.73333333333333295</v>
      </c>
      <c r="D67" s="5">
        <v>0.58181818181818201</v>
      </c>
      <c r="E67" s="5">
        <v>0.59649122807017496</v>
      </c>
      <c r="F67" s="5">
        <v>0.7</v>
      </c>
      <c r="G67" s="5">
        <v>0.78333333333333299</v>
      </c>
      <c r="H67" s="5">
        <v>0.6</v>
      </c>
      <c r="I67" s="5">
        <v>0.42592592592592599</v>
      </c>
      <c r="J67" s="5">
        <v>0.66101694915254205</v>
      </c>
      <c r="K67" s="4">
        <v>0.98333333333333295</v>
      </c>
      <c r="L67" s="5">
        <v>0.63333333333333297</v>
      </c>
      <c r="M67" s="5">
        <v>0.6</v>
      </c>
      <c r="N67" s="5">
        <v>0.63333333333333297</v>
      </c>
      <c r="O67" s="5">
        <v>0.75</v>
      </c>
      <c r="P67" s="5">
        <v>0.56666666666666698</v>
      </c>
      <c r="Q67" s="5">
        <v>0.76666666666666705</v>
      </c>
      <c r="R67" s="10">
        <v>0.75</v>
      </c>
      <c r="S67" s="8">
        <v>0.67282826781042648</v>
      </c>
      <c r="T67" s="18">
        <v>9.6772164268121089E-2</v>
      </c>
      <c r="U67" s="18">
        <v>0.42592592592592599</v>
      </c>
      <c r="V67" s="18">
        <v>0.78333333333333299</v>
      </c>
    </row>
    <row r="68" spans="1:22" ht="20.100000000000001" customHeight="1" x14ac:dyDescent="0.25">
      <c r="A68" s="13"/>
      <c r="B68" s="3">
        <v>589028</v>
      </c>
      <c r="C68" s="5">
        <v>0.68333333333333302</v>
      </c>
      <c r="D68" s="5">
        <v>0.54545454545454497</v>
      </c>
      <c r="E68" s="6">
        <v>0.73684210526315796</v>
      </c>
      <c r="F68" s="5">
        <v>0.75</v>
      </c>
      <c r="G68" s="5">
        <v>0.68333333333333302</v>
      </c>
      <c r="H68" s="6">
        <v>0.88333333333333297</v>
      </c>
      <c r="I68" s="5">
        <v>0.27777777777777801</v>
      </c>
      <c r="J68" s="5">
        <v>0.79661016949152497</v>
      </c>
      <c r="K68" s="5">
        <v>0.61666666666666703</v>
      </c>
      <c r="L68" s="5">
        <v>0.68333333333333302</v>
      </c>
      <c r="M68" s="5">
        <v>0.46666666666666701</v>
      </c>
      <c r="N68" s="4">
        <v>0.96666666666666701</v>
      </c>
      <c r="O68" s="5">
        <v>0.68333333333333302</v>
      </c>
      <c r="P68" s="5">
        <v>0.483333333333333</v>
      </c>
      <c r="Q68" s="5">
        <v>0.65</v>
      </c>
      <c r="R68" s="10">
        <v>0.73333333333333295</v>
      </c>
      <c r="S68" s="8">
        <v>0.66500112070752115</v>
      </c>
      <c r="T68" s="18">
        <v>0.15034647902785472</v>
      </c>
      <c r="U68" s="18">
        <v>0.27777777777777801</v>
      </c>
      <c r="V68" s="18">
        <v>0.88333333333333297</v>
      </c>
    </row>
    <row r="69" spans="1:22" ht="20.100000000000001" customHeight="1" x14ac:dyDescent="0.25">
      <c r="A69" s="13"/>
      <c r="B69" s="3">
        <v>565631</v>
      </c>
      <c r="C69" s="5">
        <v>0.68333333333333302</v>
      </c>
      <c r="D69" s="5">
        <v>0.56363636363636405</v>
      </c>
      <c r="E69" s="5">
        <v>0.71929824561403499</v>
      </c>
      <c r="F69" s="5">
        <v>0.75</v>
      </c>
      <c r="G69" s="5">
        <v>0.68333333333333302</v>
      </c>
      <c r="H69" s="4">
        <v>0.96666666666666701</v>
      </c>
      <c r="I69" s="5">
        <v>0.25925925925925902</v>
      </c>
      <c r="J69" s="6">
        <v>0.83050847457627097</v>
      </c>
      <c r="K69" s="5">
        <v>0.58333333333333304</v>
      </c>
      <c r="L69" s="5">
        <v>0.7</v>
      </c>
      <c r="M69" s="5">
        <v>0.46666666666666701</v>
      </c>
      <c r="N69" s="6">
        <v>0.88333333333333297</v>
      </c>
      <c r="O69" s="5">
        <v>0.66666666666666696</v>
      </c>
      <c r="P69" s="5">
        <v>0.46666666666666701</v>
      </c>
      <c r="Q69" s="5">
        <v>0.65</v>
      </c>
      <c r="R69" s="10">
        <v>0.73333333333333295</v>
      </c>
      <c r="S69" s="8">
        <v>0.66287722977620389</v>
      </c>
      <c r="T69" s="18">
        <v>0.15692631761016804</v>
      </c>
      <c r="U69" s="18">
        <v>0.25925925925925902</v>
      </c>
      <c r="V69" s="18">
        <v>0.88333333333333297</v>
      </c>
    </row>
    <row r="70" spans="1:22" ht="20.100000000000001" customHeight="1" x14ac:dyDescent="0.25">
      <c r="A70" s="13"/>
      <c r="B70" s="3">
        <v>581952</v>
      </c>
      <c r="C70" s="5">
        <v>0.66666666666666696</v>
      </c>
      <c r="D70" s="5">
        <v>0.54545454545454497</v>
      </c>
      <c r="E70" s="5">
        <v>0.64912280701754399</v>
      </c>
      <c r="F70" s="5">
        <v>0.7</v>
      </c>
      <c r="G70" s="5">
        <v>0.71666666666666701</v>
      </c>
      <c r="H70" s="5">
        <v>0.71666666666666701</v>
      </c>
      <c r="I70" s="5">
        <v>0.31481481481481499</v>
      </c>
      <c r="J70" s="5">
        <v>0.74576271186440701</v>
      </c>
      <c r="K70" s="5">
        <v>0.61666666666666703</v>
      </c>
      <c r="L70" s="4">
        <v>0.98333333333333295</v>
      </c>
      <c r="M70" s="5">
        <v>0.5</v>
      </c>
      <c r="N70" s="5">
        <v>0.7</v>
      </c>
      <c r="O70" s="5">
        <v>0.7</v>
      </c>
      <c r="P70" s="5">
        <v>0.483333333333333</v>
      </c>
      <c r="Q70" s="5">
        <v>0.68333333333333302</v>
      </c>
      <c r="R70" s="10">
        <v>0.73333333333333295</v>
      </c>
      <c r="S70" s="8">
        <v>0.65344717994695689</v>
      </c>
      <c r="T70" s="18">
        <v>0.12053522143950948</v>
      </c>
      <c r="U70" s="18">
        <v>0.31481481481481499</v>
      </c>
      <c r="V70" s="18">
        <v>0.74576271186440701</v>
      </c>
    </row>
    <row r="71" spans="1:22" ht="20.100000000000001" customHeight="1" x14ac:dyDescent="0.25">
      <c r="A71" s="13"/>
      <c r="B71" s="3">
        <v>556505</v>
      </c>
      <c r="C71" s="5">
        <v>0.66666666666666696</v>
      </c>
      <c r="D71" s="5">
        <v>0.49090909090909102</v>
      </c>
      <c r="E71" s="4">
        <v>0.96491228070175405</v>
      </c>
      <c r="F71" s="5">
        <v>0.66666666666666696</v>
      </c>
      <c r="G71" s="5">
        <v>0.66666666666666696</v>
      </c>
      <c r="H71" s="5">
        <v>0.71666666666666701</v>
      </c>
      <c r="I71" s="5">
        <v>0.25925925925925902</v>
      </c>
      <c r="J71" s="5">
        <v>0.72881355932203395</v>
      </c>
      <c r="K71" s="5">
        <v>0.58333333333333304</v>
      </c>
      <c r="L71" s="5">
        <v>0.63333333333333297</v>
      </c>
      <c r="M71" s="5">
        <v>0.41666666666666702</v>
      </c>
      <c r="N71" s="5">
        <v>0.73333333333333295</v>
      </c>
      <c r="O71" s="5">
        <v>0.63333333333333297</v>
      </c>
      <c r="P71" s="5">
        <v>0.43333333333333302</v>
      </c>
      <c r="Q71" s="5">
        <v>0.56666666666666698</v>
      </c>
      <c r="R71" s="10">
        <v>0.65</v>
      </c>
      <c r="S71" s="8">
        <v>0.61316005355367531</v>
      </c>
      <c r="T71" s="18">
        <v>0.13502167638976656</v>
      </c>
      <c r="U71" s="18">
        <v>0.25925925925925902</v>
      </c>
      <c r="V71" s="18">
        <v>0.73333333333333295</v>
      </c>
    </row>
    <row r="72" spans="1:22" ht="20.100000000000001" customHeight="1" x14ac:dyDescent="0.25">
      <c r="A72" s="13"/>
      <c r="B72" s="3">
        <v>592166</v>
      </c>
      <c r="C72" s="5">
        <v>0.6</v>
      </c>
      <c r="D72" s="6">
        <v>0.63636363636363602</v>
      </c>
      <c r="E72" s="5">
        <v>0.42105263157894701</v>
      </c>
      <c r="F72" s="5">
        <v>0.53333333333333299</v>
      </c>
      <c r="G72" s="5">
        <v>0.53333333333333299</v>
      </c>
      <c r="H72" s="5">
        <v>0.46666666666666701</v>
      </c>
      <c r="I72" s="6">
        <v>0.64814814814814803</v>
      </c>
      <c r="J72" s="5">
        <v>0.50847457627118597</v>
      </c>
      <c r="K72" s="5">
        <v>0.55000000000000004</v>
      </c>
      <c r="L72" s="5">
        <v>0.483333333333333</v>
      </c>
      <c r="M72" s="5">
        <v>0.6</v>
      </c>
      <c r="N72" s="5">
        <v>0.483333333333333</v>
      </c>
      <c r="O72" s="5">
        <v>0.65</v>
      </c>
      <c r="P72" s="4">
        <v>0.98333333333333295</v>
      </c>
      <c r="Q72" s="5">
        <v>0.6</v>
      </c>
      <c r="R72" s="10">
        <v>0.6</v>
      </c>
      <c r="S72" s="8">
        <v>0.58108577035595299</v>
      </c>
      <c r="T72" s="18">
        <v>7.1493761313975265E-2</v>
      </c>
      <c r="U72" s="18">
        <v>0.42105263157894701</v>
      </c>
      <c r="V72" s="18">
        <v>0.65</v>
      </c>
    </row>
    <row r="73" spans="1:22" ht="20.100000000000001" customHeight="1" x14ac:dyDescent="0.25">
      <c r="A73" s="13"/>
      <c r="B73" s="3">
        <v>585660</v>
      </c>
      <c r="C73" s="5">
        <v>0.51666666666666705</v>
      </c>
      <c r="D73" s="5">
        <v>0.49090909090909102</v>
      </c>
      <c r="E73" s="5">
        <v>0.43859649122806998</v>
      </c>
      <c r="F73" s="5">
        <v>0.56666666666666698</v>
      </c>
      <c r="G73" s="5">
        <v>0.61666666666666703</v>
      </c>
      <c r="H73" s="5">
        <v>0.46666666666666701</v>
      </c>
      <c r="I73" s="5">
        <v>0.5</v>
      </c>
      <c r="J73" s="5">
        <v>0.50847457627118597</v>
      </c>
      <c r="K73" s="5">
        <v>0.58333333333333304</v>
      </c>
      <c r="L73" s="5">
        <v>0.5</v>
      </c>
      <c r="M73" s="4">
        <v>1</v>
      </c>
      <c r="N73" s="5">
        <v>0.46666666666666701</v>
      </c>
      <c r="O73" s="5">
        <v>0.61666666666666703</v>
      </c>
      <c r="P73" s="5">
        <v>0.6</v>
      </c>
      <c r="Q73" s="5">
        <v>0.63333333333333297</v>
      </c>
      <c r="R73" s="10">
        <v>0.56666666666666698</v>
      </c>
      <c r="S73" s="8">
        <v>0.56695709323385513</v>
      </c>
      <c r="T73" s="18">
        <v>6.2961579500163303E-2</v>
      </c>
      <c r="U73" s="18">
        <v>0.43859649122806998</v>
      </c>
      <c r="V73" s="18">
        <v>0.63333333333333297</v>
      </c>
    </row>
    <row r="74" spans="1:22" ht="20.100000000000001" customHeight="1" x14ac:dyDescent="0.25">
      <c r="A74" s="13"/>
      <c r="B74" s="3">
        <v>556033</v>
      </c>
      <c r="C74" s="5">
        <v>0.53333333333333299</v>
      </c>
      <c r="D74" s="4">
        <v>1</v>
      </c>
      <c r="E74" s="5">
        <v>0.45614035087719301</v>
      </c>
      <c r="F74" s="5">
        <v>0.5</v>
      </c>
      <c r="G74" s="5">
        <v>0.53333333333333299</v>
      </c>
      <c r="H74" s="5">
        <v>0.53333333333333299</v>
      </c>
      <c r="I74" s="5">
        <v>0.48148148148148101</v>
      </c>
      <c r="J74" s="5">
        <v>0.55932203389830504</v>
      </c>
      <c r="K74" s="5">
        <v>0.51666666666666705</v>
      </c>
      <c r="L74" s="5">
        <v>0.5</v>
      </c>
      <c r="M74" s="5">
        <v>0.45</v>
      </c>
      <c r="N74" s="5">
        <v>0.51666666666666705</v>
      </c>
      <c r="O74" s="5">
        <v>0.51666666666666705</v>
      </c>
      <c r="P74" s="5">
        <v>0.58333333333333304</v>
      </c>
      <c r="Q74" s="5">
        <v>0.53333333333333299</v>
      </c>
      <c r="R74" s="10">
        <v>0.55000000000000004</v>
      </c>
      <c r="S74" s="8">
        <v>0.5477256583077279</v>
      </c>
      <c r="T74" s="18">
        <v>3.6228668015153641E-2</v>
      </c>
      <c r="U74" s="18">
        <v>0.45</v>
      </c>
      <c r="V74" s="18">
        <v>0.58333333333333304</v>
      </c>
    </row>
    <row r="75" spans="1:22" ht="20.100000000000001" customHeight="1" x14ac:dyDescent="0.25">
      <c r="A75" s="13"/>
      <c r="B75" s="3">
        <v>575760</v>
      </c>
      <c r="C75" s="5">
        <v>0.4</v>
      </c>
      <c r="D75" s="5">
        <v>0.49090909090909102</v>
      </c>
      <c r="E75" s="5">
        <v>0.24561403508771901</v>
      </c>
      <c r="F75" s="5">
        <v>0.36666666666666697</v>
      </c>
      <c r="G75" s="5">
        <v>0.33333333333333298</v>
      </c>
      <c r="H75" s="5">
        <v>0.25</v>
      </c>
      <c r="I75" s="4">
        <v>1</v>
      </c>
      <c r="J75" s="5">
        <v>0.322033898305085</v>
      </c>
      <c r="K75" s="5">
        <v>0.4</v>
      </c>
      <c r="L75" s="5">
        <v>0.3</v>
      </c>
      <c r="M75" s="5">
        <v>0.46666666666666701</v>
      </c>
      <c r="N75" s="5">
        <v>0.266666666666667</v>
      </c>
      <c r="O75" s="5">
        <v>0.35</v>
      </c>
      <c r="P75" s="5">
        <v>0.6</v>
      </c>
      <c r="Q75" s="5">
        <v>0.3</v>
      </c>
      <c r="R75" s="10">
        <v>0.33333333333333298</v>
      </c>
      <c r="S75" s="8">
        <v>0.40157648068553503</v>
      </c>
      <c r="T75" s="18">
        <v>9.7605585263912026E-2</v>
      </c>
      <c r="U75" s="18">
        <v>0.24561403508771901</v>
      </c>
      <c r="V75" s="18">
        <v>0.6</v>
      </c>
    </row>
  </sheetData>
  <sortState xmlns:xlrd2="http://schemas.microsoft.com/office/spreadsheetml/2017/richdata2" ref="B60:V75">
    <sortCondition descending="1" ref="S60:S75"/>
    <sortCondition ref="T60:T75"/>
  </sortState>
  <mergeCells count="8">
    <mergeCell ref="B58:V58"/>
    <mergeCell ref="A60:A75"/>
    <mergeCell ref="B1:V1"/>
    <mergeCell ref="A3:A18"/>
    <mergeCell ref="B20:V20"/>
    <mergeCell ref="A22:A37"/>
    <mergeCell ref="B39:V39"/>
    <mergeCell ref="A41:A56"/>
  </mergeCells>
  <pageMargins left="0.25" right="0.25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D6BE-9773-4020-B3CD-DBC75BEA49F2}">
  <sheetPr>
    <pageSetUpPr fitToPage="1"/>
  </sheetPr>
  <dimension ref="A1:V75"/>
  <sheetViews>
    <sheetView workbookViewId="0">
      <selection activeCell="O65" sqref="O65"/>
    </sheetView>
  </sheetViews>
  <sheetFormatPr defaultRowHeight="15" x14ac:dyDescent="0.25"/>
  <cols>
    <col min="1" max="1" width="3.42578125" customWidth="1"/>
    <col min="20" max="20" width="9.140625" style="16" customWidth="1"/>
    <col min="21" max="22" width="9.140625" style="16"/>
  </cols>
  <sheetData>
    <row r="1" spans="1:22" ht="20.100000000000001" customHeight="1" x14ac:dyDescent="0.25">
      <c r="A1" s="1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20.100000000000001" customHeight="1" x14ac:dyDescent="0.25">
      <c r="A2" s="1"/>
      <c r="B2" s="2"/>
      <c r="C2" s="3">
        <v>556014</v>
      </c>
      <c r="D2" s="3">
        <v>556033</v>
      </c>
      <c r="E2" s="3">
        <v>556505</v>
      </c>
      <c r="F2" s="3">
        <v>559838</v>
      </c>
      <c r="G2" s="3">
        <v>563118</v>
      </c>
      <c r="H2" s="3">
        <v>565631</v>
      </c>
      <c r="I2" s="3">
        <v>575760</v>
      </c>
      <c r="J2" s="3">
        <v>578085</v>
      </c>
      <c r="K2" s="3">
        <v>578698</v>
      </c>
      <c r="L2" s="3">
        <v>581952</v>
      </c>
      <c r="M2" s="3">
        <v>585660</v>
      </c>
      <c r="N2" s="3">
        <v>589028</v>
      </c>
      <c r="O2" s="3">
        <v>592117</v>
      </c>
      <c r="P2" s="3">
        <v>592166</v>
      </c>
      <c r="Q2" s="3">
        <v>594939</v>
      </c>
      <c r="R2" s="9">
        <v>597515</v>
      </c>
      <c r="S2" s="7" t="s">
        <v>5</v>
      </c>
      <c r="T2" s="7" t="s">
        <v>6</v>
      </c>
      <c r="U2" s="7" t="s">
        <v>8</v>
      </c>
      <c r="V2" s="7" t="s">
        <v>7</v>
      </c>
    </row>
    <row r="3" spans="1:22" ht="20.100000000000001" customHeight="1" x14ac:dyDescent="0.25">
      <c r="A3" s="13" t="s">
        <v>4</v>
      </c>
      <c r="B3" s="3">
        <v>556014</v>
      </c>
      <c r="C3" s="4">
        <v>0.96111111111111103</v>
      </c>
      <c r="D3" s="5">
        <v>0.628571428571429</v>
      </c>
      <c r="E3" s="5">
        <v>0.68</v>
      </c>
      <c r="F3" s="5">
        <v>0.70949720670391103</v>
      </c>
      <c r="G3" s="5">
        <v>0.75555555555555598</v>
      </c>
      <c r="H3" s="5">
        <v>0.68333333333333302</v>
      </c>
      <c r="I3" s="5">
        <v>0.45508982035928103</v>
      </c>
      <c r="J3" s="5">
        <v>0.71186440677966101</v>
      </c>
      <c r="K3" s="5">
        <v>0.68715083798882703</v>
      </c>
      <c r="L3" s="5">
        <v>0.69101123595505598</v>
      </c>
      <c r="M3" s="5">
        <v>0.54748603351955305</v>
      </c>
      <c r="N3" s="5">
        <v>0.72222222222222199</v>
      </c>
      <c r="O3" s="5">
        <v>0.73333333333333295</v>
      </c>
      <c r="P3" s="5">
        <v>0.63218390804597702</v>
      </c>
      <c r="Q3" s="5">
        <v>0.73888888888888904</v>
      </c>
      <c r="R3" s="10">
        <v>0.78888888888888897</v>
      </c>
      <c r="S3" s="8">
        <f>AVERAGE(C3:R3)</f>
        <v>0.69538676320356418</v>
      </c>
      <c r="T3" s="18">
        <f>STDEV(D3:R3)</f>
        <v>8.4820786673720533E-2</v>
      </c>
      <c r="U3" s="18">
        <f>MIN(D3:R3)</f>
        <v>0.45508982035928103</v>
      </c>
      <c r="V3" s="18">
        <f>MAX(D3:R3)</f>
        <v>0.78888888888888897</v>
      </c>
    </row>
    <row r="4" spans="1:22" ht="20.100000000000001" customHeight="1" x14ac:dyDescent="0.25">
      <c r="A4" s="13"/>
      <c r="B4" s="3">
        <v>556033</v>
      </c>
      <c r="C4" s="5">
        <v>0.61111111111111105</v>
      </c>
      <c r="D4" s="4">
        <v>0.96571428571428597</v>
      </c>
      <c r="E4" s="5">
        <v>0.54285714285714304</v>
      </c>
      <c r="F4" s="5">
        <v>0.54189944134078205</v>
      </c>
      <c r="G4" s="5">
        <v>0.61111111111111105</v>
      </c>
      <c r="H4" s="5">
        <v>0.53888888888888897</v>
      </c>
      <c r="I4" s="5">
        <v>0.53892215568862301</v>
      </c>
      <c r="J4" s="5">
        <v>0.62146892655367203</v>
      </c>
      <c r="K4" s="5">
        <v>0.59776536312849204</v>
      </c>
      <c r="L4" s="5">
        <v>0.56179775280898903</v>
      </c>
      <c r="M4" s="5">
        <v>0.53631284916201105</v>
      </c>
      <c r="N4" s="5">
        <v>0.54444444444444395</v>
      </c>
      <c r="O4" s="5">
        <v>0.6</v>
      </c>
      <c r="P4" s="5">
        <v>0.60919540229885105</v>
      </c>
      <c r="Q4" s="5">
        <v>0.60555555555555596</v>
      </c>
      <c r="R4" s="10">
        <v>0.64444444444444404</v>
      </c>
      <c r="S4" s="8">
        <f t="shared" ref="S4:S18" si="0">AVERAGE(C4:R4)</f>
        <v>0.60446805469427534</v>
      </c>
      <c r="T4" s="18">
        <f>STDEV(C4, E4:R4)</f>
        <v>3.7550202016516827E-2</v>
      </c>
      <c r="U4" s="18">
        <f>MIN(C4, E4:R4)</f>
        <v>0.53631284916201105</v>
      </c>
      <c r="V4" s="18">
        <f>MAX(C4, E4:R4)</f>
        <v>0.64444444444444404</v>
      </c>
    </row>
    <row r="5" spans="1:22" ht="20.100000000000001" customHeight="1" x14ac:dyDescent="0.25">
      <c r="A5" s="13"/>
      <c r="B5" s="3">
        <v>556505</v>
      </c>
      <c r="C5" s="5">
        <v>0.65</v>
      </c>
      <c r="D5" s="5">
        <v>0.54285714285714304</v>
      </c>
      <c r="E5" s="4">
        <v>0.93714285714285706</v>
      </c>
      <c r="F5" s="5">
        <v>0.67597765363128504</v>
      </c>
      <c r="G5" s="5">
        <v>0.655555555555556</v>
      </c>
      <c r="H5" s="5">
        <v>0.71666666666666701</v>
      </c>
      <c r="I5" s="5">
        <v>0.359281437125749</v>
      </c>
      <c r="J5" s="5">
        <v>0.70621468926553699</v>
      </c>
      <c r="K5" s="5">
        <v>0.58659217877095005</v>
      </c>
      <c r="L5" s="5">
        <v>0.64044943820224698</v>
      </c>
      <c r="M5" s="5">
        <v>0.458100558659218</v>
      </c>
      <c r="N5" s="5">
        <v>0.73333333333333295</v>
      </c>
      <c r="O5" s="5">
        <v>0.67777777777777803</v>
      </c>
      <c r="P5" s="5">
        <v>0.50574712643678199</v>
      </c>
      <c r="Q5" s="5">
        <v>0.6</v>
      </c>
      <c r="R5" s="10">
        <v>0.67222222222222205</v>
      </c>
      <c r="S5" s="8">
        <f t="shared" si="0"/>
        <v>0.6323699148529579</v>
      </c>
      <c r="T5" s="18">
        <f>STDEV(C5:D5, F5:R5)</f>
        <v>0.10527581493282709</v>
      </c>
      <c r="U5" s="18">
        <f>MIN(C5:D5, F5:R5)</f>
        <v>0.359281437125749</v>
      </c>
      <c r="V5" s="18">
        <f>MAX(C5:D5, F5:R5)</f>
        <v>0.73333333333333295</v>
      </c>
    </row>
    <row r="6" spans="1:22" ht="20.100000000000001" customHeight="1" x14ac:dyDescent="0.25">
      <c r="A6" s="13"/>
      <c r="B6" s="3">
        <v>559838</v>
      </c>
      <c r="C6" s="5">
        <v>0.69444444444444398</v>
      </c>
      <c r="D6" s="5">
        <v>0.54285714285714304</v>
      </c>
      <c r="E6" s="5">
        <v>0.70285714285714296</v>
      </c>
      <c r="F6" s="4">
        <v>0.94972067039106101</v>
      </c>
      <c r="G6" s="5">
        <v>0.76111111111111096</v>
      </c>
      <c r="H6" s="5">
        <v>0.75555555555555598</v>
      </c>
      <c r="I6" s="5">
        <v>0.389221556886228</v>
      </c>
      <c r="J6" s="5">
        <v>0.74576271186440701</v>
      </c>
      <c r="K6" s="5">
        <v>0.63128491620111704</v>
      </c>
      <c r="L6" s="5">
        <v>0.73033707865168496</v>
      </c>
      <c r="M6" s="5">
        <v>0.55307262569832405</v>
      </c>
      <c r="N6" s="5">
        <v>0.76111111111111096</v>
      </c>
      <c r="O6" s="5">
        <v>0.72777777777777797</v>
      </c>
      <c r="P6" s="5">
        <v>0.568965517241379</v>
      </c>
      <c r="Q6" s="5">
        <v>0.72222222222222199</v>
      </c>
      <c r="R6" s="10">
        <v>0.80555555555555602</v>
      </c>
      <c r="S6" s="8">
        <f t="shared" si="0"/>
        <v>0.69011607127664143</v>
      </c>
      <c r="T6" s="18">
        <f>STDEV(C6:E6, G6:R6)</f>
        <v>0.11328943566942287</v>
      </c>
      <c r="U6" s="18">
        <f>MIN(C6:E6, G6:R6)</f>
        <v>0.389221556886228</v>
      </c>
      <c r="V6" s="18">
        <f>MAX(C6:E6, G6:R6)</f>
        <v>0.80555555555555602</v>
      </c>
    </row>
    <row r="7" spans="1:22" ht="20.100000000000001" customHeight="1" x14ac:dyDescent="0.25">
      <c r="A7" s="13"/>
      <c r="B7" s="3">
        <v>563118</v>
      </c>
      <c r="C7" s="5">
        <v>0.74444444444444402</v>
      </c>
      <c r="D7" s="5">
        <v>0.61142857142857099</v>
      </c>
      <c r="E7" s="5">
        <v>0.68</v>
      </c>
      <c r="F7" s="5">
        <v>0.75418994413407803</v>
      </c>
      <c r="G7" s="4">
        <v>0.95555555555555605</v>
      </c>
      <c r="H7" s="5">
        <v>0.70555555555555605</v>
      </c>
      <c r="I7" s="5">
        <v>0.389221556886228</v>
      </c>
      <c r="J7" s="5">
        <v>0.76271186440677996</v>
      </c>
      <c r="K7" s="5">
        <v>0.72625698324022303</v>
      </c>
      <c r="L7" s="5">
        <v>0.71910112359550604</v>
      </c>
      <c r="M7" s="5">
        <v>0.59217877094972105</v>
      </c>
      <c r="N7" s="5">
        <v>0.71666666666666701</v>
      </c>
      <c r="O7" s="5">
        <v>0.76666666666666705</v>
      </c>
      <c r="P7" s="5">
        <v>0.60919540229885105</v>
      </c>
      <c r="Q7" s="5">
        <v>0.81666666666666698</v>
      </c>
      <c r="R7" s="11">
        <v>0.81666666666666698</v>
      </c>
      <c r="S7" s="8">
        <f t="shared" si="0"/>
        <v>0.71040665244763634</v>
      </c>
      <c r="T7" s="18">
        <f>STDEV(C7:F7, H7:R7)</f>
        <v>0.10890513851962094</v>
      </c>
      <c r="U7" s="18">
        <f>MIN(C7:F7, H7:R7)</f>
        <v>0.389221556886228</v>
      </c>
      <c r="V7" s="18">
        <f>MAX(C7:F7, H7:R7)</f>
        <v>0.81666666666666698</v>
      </c>
    </row>
    <row r="8" spans="1:22" ht="20.100000000000001" customHeight="1" x14ac:dyDescent="0.25">
      <c r="A8" s="13"/>
      <c r="B8" s="3">
        <v>565631</v>
      </c>
      <c r="C8" s="5">
        <v>0.68333333333333302</v>
      </c>
      <c r="D8" s="5">
        <v>0.54857142857142904</v>
      </c>
      <c r="E8" s="5">
        <v>0.73142857142857098</v>
      </c>
      <c r="F8" s="5">
        <v>0.75418994413407803</v>
      </c>
      <c r="G8" s="5">
        <v>0.71666666666666701</v>
      </c>
      <c r="H8" s="4">
        <v>0.92777777777777803</v>
      </c>
      <c r="I8" s="5">
        <v>0.31137724550898199</v>
      </c>
      <c r="J8" s="5">
        <v>0.774011299435028</v>
      </c>
      <c r="K8" s="5">
        <v>0.61452513966480404</v>
      </c>
      <c r="L8" s="5">
        <v>0.74157303370786498</v>
      </c>
      <c r="M8" s="5">
        <v>0.474860335195531</v>
      </c>
      <c r="N8" s="6">
        <v>0.86111111111111105</v>
      </c>
      <c r="O8" s="5">
        <v>0.7</v>
      </c>
      <c r="P8" s="5">
        <v>0.54597701149425304</v>
      </c>
      <c r="Q8" s="5">
        <v>0.68888888888888899</v>
      </c>
      <c r="R8" s="10">
        <v>0.75</v>
      </c>
      <c r="S8" s="8">
        <f t="shared" si="0"/>
        <v>0.67651823668239486</v>
      </c>
      <c r="T8" s="18">
        <f>STDEV(C8:G8, I8:R8)</f>
        <v>0.13929966842853042</v>
      </c>
      <c r="U8" s="18">
        <f>MIN(C8:G8, I8:R8)</f>
        <v>0.31137724550898199</v>
      </c>
      <c r="V8" s="18">
        <f>MAX(C8:G8, I8:R8)</f>
        <v>0.86111111111111105</v>
      </c>
    </row>
    <row r="9" spans="1:22" ht="20.100000000000001" customHeight="1" x14ac:dyDescent="0.25">
      <c r="A9" s="13"/>
      <c r="B9" s="3">
        <v>575760</v>
      </c>
      <c r="C9" s="5">
        <v>0.422222222222222</v>
      </c>
      <c r="D9" s="5">
        <v>0.52571428571428602</v>
      </c>
      <c r="E9" s="5">
        <v>0.35428571428571398</v>
      </c>
      <c r="F9" s="5">
        <v>0.39106145251396601</v>
      </c>
      <c r="G9" s="5">
        <v>0.38333333333333303</v>
      </c>
      <c r="H9" s="5">
        <v>0.29444444444444401</v>
      </c>
      <c r="I9" s="4">
        <v>0.94610778443113797</v>
      </c>
      <c r="J9" s="5">
        <v>0.37288135593220301</v>
      </c>
      <c r="K9" s="5">
        <v>0.43016759776536301</v>
      </c>
      <c r="L9" s="5">
        <v>0.33707865168539303</v>
      </c>
      <c r="M9" s="5">
        <v>0.58100558659217905</v>
      </c>
      <c r="N9" s="5">
        <v>0.31666666666666698</v>
      </c>
      <c r="O9" s="5">
        <v>0.41111111111111098</v>
      </c>
      <c r="P9" s="5">
        <v>0.53448275862068995</v>
      </c>
      <c r="Q9" s="5">
        <v>0.36111111111111099</v>
      </c>
      <c r="R9" s="10">
        <v>0.38888888888888901</v>
      </c>
      <c r="S9" s="8">
        <f t="shared" si="0"/>
        <v>0.44066018533241924</v>
      </c>
      <c r="T9" s="18">
        <f>STDEV(C9:H9, J9:R9)</f>
        <v>8.2078752444742095E-2</v>
      </c>
      <c r="U9" s="18">
        <f>MIN(C9:H9, J9:R9)</f>
        <v>0.29444444444444401</v>
      </c>
      <c r="V9" s="18">
        <f>MAX(C9:H9, J9:R9)</f>
        <v>0.58100558659217905</v>
      </c>
    </row>
    <row r="10" spans="1:22" ht="20.100000000000001" customHeight="1" x14ac:dyDescent="0.25">
      <c r="A10" s="13"/>
      <c r="B10" s="3">
        <v>578085</v>
      </c>
      <c r="C10" s="5">
        <v>0.7</v>
      </c>
      <c r="D10" s="5">
        <v>0.58857142857142897</v>
      </c>
      <c r="E10" s="5">
        <v>0.71428571428571397</v>
      </c>
      <c r="F10" s="5">
        <v>0.73184357541899403</v>
      </c>
      <c r="G10" s="5">
        <v>0.76666666666666705</v>
      </c>
      <c r="H10" s="5">
        <v>0.75555555555555598</v>
      </c>
      <c r="I10" s="5">
        <v>0.37724550898203602</v>
      </c>
      <c r="J10" s="4">
        <v>0.93785310734463301</v>
      </c>
      <c r="K10" s="5">
        <v>0.65921787709497204</v>
      </c>
      <c r="L10" s="5">
        <v>0.74157303370786498</v>
      </c>
      <c r="M10" s="5">
        <v>0.497206703910615</v>
      </c>
      <c r="N10" s="5">
        <v>0.76111111111111096</v>
      </c>
      <c r="O10" s="5">
        <v>0.75555555555555598</v>
      </c>
      <c r="P10" s="5">
        <v>0.60919540229885105</v>
      </c>
      <c r="Q10" s="5">
        <v>0.7</v>
      </c>
      <c r="R10" s="10">
        <v>0.77777777777777801</v>
      </c>
      <c r="S10" s="8">
        <f t="shared" si="0"/>
        <v>0.69210368864261107</v>
      </c>
      <c r="T10" s="18">
        <f>STDEV(C10:I10, K10:R10)</f>
        <v>0.11405691659194125</v>
      </c>
      <c r="U10" s="18">
        <f>MIN(C10:I10, K10:R10)</f>
        <v>0.37724550898203602</v>
      </c>
      <c r="V10" s="18">
        <f>MAX(C10:I10, K10:R10)</f>
        <v>0.77777777777777801</v>
      </c>
    </row>
    <row r="11" spans="1:22" ht="20.100000000000001" customHeight="1" x14ac:dyDescent="0.25">
      <c r="A11" s="13"/>
      <c r="B11" s="3">
        <v>578698</v>
      </c>
      <c r="C11" s="5">
        <v>0.67777777777777803</v>
      </c>
      <c r="D11" s="5">
        <v>0.61142857142857099</v>
      </c>
      <c r="E11" s="5">
        <v>0.59428571428571397</v>
      </c>
      <c r="F11" s="5">
        <v>0.64245810055865904</v>
      </c>
      <c r="G11" s="5">
        <v>0.73888888888888904</v>
      </c>
      <c r="H11" s="5">
        <v>0.61666666666666703</v>
      </c>
      <c r="I11" s="5">
        <v>0.44311377245508998</v>
      </c>
      <c r="J11" s="5">
        <v>0.677966101694915</v>
      </c>
      <c r="K11" s="4">
        <v>0.960893854748603</v>
      </c>
      <c r="L11" s="5">
        <v>0.64606741573033699</v>
      </c>
      <c r="M11" s="6">
        <v>0.60893854748603304</v>
      </c>
      <c r="N11" s="5">
        <v>0.63888888888888895</v>
      </c>
      <c r="O11" s="5">
        <v>0.7</v>
      </c>
      <c r="P11" s="6">
        <v>0.64942528735632199</v>
      </c>
      <c r="Q11" s="5">
        <v>0.78333333333333299</v>
      </c>
      <c r="R11" s="10">
        <v>0.73888888888888904</v>
      </c>
      <c r="S11" s="8">
        <f t="shared" si="0"/>
        <v>0.67056386313679306</v>
      </c>
      <c r="T11" s="18">
        <f>STDEV(C11:J11, L11:R11)</f>
        <v>7.9282082707612403E-2</v>
      </c>
      <c r="U11" s="18">
        <f>MIN(C11:J11, L11:R11)</f>
        <v>0.44311377245508998</v>
      </c>
      <c r="V11" s="18">
        <f>MAX(C11:J11, L11:R11)</f>
        <v>0.78333333333333299</v>
      </c>
    </row>
    <row r="12" spans="1:22" ht="20.100000000000001" customHeight="1" x14ac:dyDescent="0.25">
      <c r="A12" s="13"/>
      <c r="B12" s="3">
        <v>581952</v>
      </c>
      <c r="C12" s="5">
        <v>0.70555555555555605</v>
      </c>
      <c r="D12" s="5">
        <v>0.57142857142857095</v>
      </c>
      <c r="E12" s="5">
        <v>0.65142857142857102</v>
      </c>
      <c r="F12" s="5">
        <v>0.70949720670391103</v>
      </c>
      <c r="G12" s="5">
        <v>0.72777777777777797</v>
      </c>
      <c r="H12" s="5">
        <v>0.73333333333333295</v>
      </c>
      <c r="I12" s="5">
        <v>0.34131736526946099</v>
      </c>
      <c r="J12" s="5">
        <v>0.76271186440677996</v>
      </c>
      <c r="K12" s="5">
        <v>0.65921787709497204</v>
      </c>
      <c r="L12" s="4">
        <v>0.94382022471910099</v>
      </c>
      <c r="M12" s="5">
        <v>0.52513966480446905</v>
      </c>
      <c r="N12" s="5">
        <v>0.73888888888888904</v>
      </c>
      <c r="O12" s="5">
        <v>0.72222222222222199</v>
      </c>
      <c r="P12" s="5">
        <v>0.568965517241379</v>
      </c>
      <c r="Q12" s="5">
        <v>0.74444444444444402</v>
      </c>
      <c r="R12" s="10">
        <v>0.75</v>
      </c>
      <c r="S12" s="8">
        <f t="shared" si="0"/>
        <v>0.67848431783246477</v>
      </c>
      <c r="T12" s="18">
        <f>STDEV(C12:K12, M12:R12)</f>
        <v>0.11536130861508451</v>
      </c>
      <c r="U12" s="18">
        <f>MIN(C12:K12, M12:R12)</f>
        <v>0.34131736526946099</v>
      </c>
      <c r="V12" s="18">
        <f>MAX(C12:K12, M12:R12)</f>
        <v>0.76271186440677996</v>
      </c>
    </row>
    <row r="13" spans="1:22" ht="20.100000000000001" customHeight="1" x14ac:dyDescent="0.25">
      <c r="A13" s="13"/>
      <c r="B13" s="3">
        <v>585660</v>
      </c>
      <c r="C13" s="5">
        <v>0.54444444444444395</v>
      </c>
      <c r="D13" s="5">
        <v>0.53142857142857103</v>
      </c>
      <c r="E13" s="5">
        <v>0.45714285714285702</v>
      </c>
      <c r="F13" s="5">
        <v>0.53072625698324005</v>
      </c>
      <c r="G13" s="5">
        <v>0.57777777777777795</v>
      </c>
      <c r="H13" s="5">
        <v>0.45555555555555599</v>
      </c>
      <c r="I13" s="6">
        <v>0.580838323353293</v>
      </c>
      <c r="J13" s="5">
        <v>0.49152542372881403</v>
      </c>
      <c r="K13" s="5">
        <v>0.59776536312849204</v>
      </c>
      <c r="L13" s="5">
        <v>0.49438202247190999</v>
      </c>
      <c r="M13" s="4">
        <v>0.972067039106145</v>
      </c>
      <c r="N13" s="5">
        <v>0.45555555555555599</v>
      </c>
      <c r="O13" s="5">
        <v>0.54444444444444395</v>
      </c>
      <c r="P13" s="5">
        <v>0.53448275862068995</v>
      </c>
      <c r="Q13" s="5">
        <v>0.594444444444444</v>
      </c>
      <c r="R13" s="10">
        <v>0.53333333333333299</v>
      </c>
      <c r="S13" s="8">
        <f t="shared" si="0"/>
        <v>0.55599463571997298</v>
      </c>
      <c r="T13" s="18">
        <f>STDEV(C13:L13, N13:R13)</f>
        <v>4.8667229765046414E-2</v>
      </c>
      <c r="U13" s="18">
        <f>MIN(C13:L13, N13:R13)</f>
        <v>0.45555555555555599</v>
      </c>
      <c r="V13" s="18">
        <f>MAX(C13:L13, N13:R13)</f>
        <v>0.59776536312849204</v>
      </c>
    </row>
    <row r="14" spans="1:22" ht="20.100000000000001" customHeight="1" x14ac:dyDescent="0.25">
      <c r="A14" s="13"/>
      <c r="B14" s="3">
        <v>589028</v>
      </c>
      <c r="C14" s="5">
        <v>0.70555555555555605</v>
      </c>
      <c r="D14" s="5">
        <v>0.55428571428571405</v>
      </c>
      <c r="E14" s="6">
        <v>0.74285714285714299</v>
      </c>
      <c r="F14" s="5">
        <v>0.76536312849162003</v>
      </c>
      <c r="G14" s="5">
        <v>0.72222222222222199</v>
      </c>
      <c r="H14" s="6">
        <v>0.85555555555555596</v>
      </c>
      <c r="I14" s="5">
        <v>0.329341317365269</v>
      </c>
      <c r="J14" s="5">
        <v>0.774011299435028</v>
      </c>
      <c r="K14" s="5">
        <v>0.63128491620111704</v>
      </c>
      <c r="L14" s="6">
        <v>0.75280898876404501</v>
      </c>
      <c r="M14" s="5">
        <v>0.474860335195531</v>
      </c>
      <c r="N14" s="4">
        <v>0.93333333333333302</v>
      </c>
      <c r="O14" s="5">
        <v>0.71666666666666701</v>
      </c>
      <c r="P14" s="5">
        <v>0.55747126436781602</v>
      </c>
      <c r="Q14" s="5">
        <v>0.68888888888888899</v>
      </c>
      <c r="R14" s="10">
        <v>0.76111111111111096</v>
      </c>
      <c r="S14" s="8">
        <f t="shared" si="0"/>
        <v>0.68535109001853844</v>
      </c>
      <c r="T14" s="18">
        <f>STDEV(C14:M14, O14:R14)</f>
        <v>0.13705949348147795</v>
      </c>
      <c r="U14" s="18">
        <f>MIN(C14:M14, O14:R14)</f>
        <v>0.329341317365269</v>
      </c>
      <c r="V14" s="18">
        <f>MAX(C14:M14, O14:R14)</f>
        <v>0.85555555555555596</v>
      </c>
    </row>
    <row r="15" spans="1:22" ht="20.100000000000001" customHeight="1" x14ac:dyDescent="0.25">
      <c r="A15" s="13"/>
      <c r="B15" s="3">
        <v>592117</v>
      </c>
      <c r="C15" s="5">
        <v>0.72777777777777797</v>
      </c>
      <c r="D15" s="5">
        <v>0.61714285714285699</v>
      </c>
      <c r="E15" s="5">
        <v>0.70857142857142896</v>
      </c>
      <c r="F15" s="5">
        <v>0.73184357541899403</v>
      </c>
      <c r="G15" s="5">
        <v>0.77222222222222203</v>
      </c>
      <c r="H15" s="5">
        <v>0.7</v>
      </c>
      <c r="I15" s="5">
        <v>0.419161676646707</v>
      </c>
      <c r="J15" s="6">
        <v>0.78531073446327704</v>
      </c>
      <c r="K15" s="5">
        <v>0.71508379888268203</v>
      </c>
      <c r="L15" s="5">
        <v>0.73033707865168496</v>
      </c>
      <c r="M15" s="5">
        <v>0.56983240223463705</v>
      </c>
      <c r="N15" s="5">
        <v>0.72777777777777797</v>
      </c>
      <c r="O15" s="4">
        <v>0.97777777777777797</v>
      </c>
      <c r="P15" s="5">
        <v>0.63793103448275901</v>
      </c>
      <c r="Q15" s="5">
        <v>0.76111111111111096</v>
      </c>
      <c r="R15" s="10">
        <v>0.78888888888888897</v>
      </c>
      <c r="S15" s="8">
        <f t="shared" si="0"/>
        <v>0.71067313387816156</v>
      </c>
      <c r="T15" s="18">
        <f>STDEV(C15:N15, P15:R15)</f>
        <v>9.7715541797871688E-2</v>
      </c>
      <c r="U15" s="18">
        <f>MIN(C15:N15, P15:R15)</f>
        <v>0.419161676646707</v>
      </c>
      <c r="V15" s="18">
        <f>MAX(C15:N15, P15:R15)</f>
        <v>0.78888888888888897</v>
      </c>
    </row>
    <row r="16" spans="1:22" ht="20.100000000000001" customHeight="1" x14ac:dyDescent="0.25">
      <c r="A16" s="13"/>
      <c r="B16" s="3">
        <v>592166</v>
      </c>
      <c r="C16" s="5">
        <v>0.62222222222222201</v>
      </c>
      <c r="D16" s="5">
        <v>0.61142857142857099</v>
      </c>
      <c r="E16" s="5">
        <v>0.50857142857142901</v>
      </c>
      <c r="F16" s="5">
        <v>0.56983240223463705</v>
      </c>
      <c r="G16" s="5">
        <v>0.60555555555555596</v>
      </c>
      <c r="H16" s="5">
        <v>0.53333333333333299</v>
      </c>
      <c r="I16" s="5">
        <v>0.56287425149700598</v>
      </c>
      <c r="J16" s="5">
        <v>0.59887005649717495</v>
      </c>
      <c r="K16" s="5">
        <v>0.63687150837988804</v>
      </c>
      <c r="L16" s="5">
        <v>0.54494382022471899</v>
      </c>
      <c r="M16" s="5">
        <v>0.53072625698324005</v>
      </c>
      <c r="N16" s="5">
        <v>0.55555555555555602</v>
      </c>
      <c r="O16" s="5">
        <v>0.63333333333333297</v>
      </c>
      <c r="P16" s="4">
        <v>0.96551724137931005</v>
      </c>
      <c r="Q16" s="5">
        <v>0.62222222222222201</v>
      </c>
      <c r="R16" s="10">
        <v>0.64444444444444404</v>
      </c>
      <c r="S16" s="8">
        <f t="shared" si="0"/>
        <v>0.60914388774141504</v>
      </c>
      <c r="T16" s="18">
        <f>STDEV(C16:O16, Q16:R16)</f>
        <v>4.4150739809795045E-2</v>
      </c>
      <c r="U16" s="18">
        <f>MIN(C16:O16, Q16:R16)</f>
        <v>0.50857142857142901</v>
      </c>
      <c r="V16" s="18">
        <f>MAX(C16:O16, Q16:R16)</f>
        <v>0.64444444444444404</v>
      </c>
    </row>
    <row r="17" spans="1:22" ht="20.100000000000001" customHeight="1" x14ac:dyDescent="0.25">
      <c r="A17" s="13"/>
      <c r="B17" s="3">
        <v>594939</v>
      </c>
      <c r="C17" s="5">
        <v>0.72222222222222199</v>
      </c>
      <c r="D17" s="5">
        <v>0.59428571428571397</v>
      </c>
      <c r="E17" s="5">
        <v>0.59428571428571397</v>
      </c>
      <c r="F17" s="5">
        <v>0.69273743016759803</v>
      </c>
      <c r="G17" s="5">
        <v>0.81111111111111101</v>
      </c>
      <c r="H17" s="5">
        <v>0.655555555555556</v>
      </c>
      <c r="I17" s="5">
        <v>0.37125748502993999</v>
      </c>
      <c r="J17" s="5">
        <v>0.677966101694915</v>
      </c>
      <c r="K17" s="6">
        <v>0.73743016759776503</v>
      </c>
      <c r="L17" s="5">
        <v>0.69662921348314599</v>
      </c>
      <c r="M17" s="5">
        <v>0.59217877094972105</v>
      </c>
      <c r="N17" s="5">
        <v>0.655555555555556</v>
      </c>
      <c r="O17" s="5">
        <v>0.74444444444444402</v>
      </c>
      <c r="P17" s="5">
        <v>0.62068965517241403</v>
      </c>
      <c r="Q17" s="4">
        <v>0.95555555555555605</v>
      </c>
      <c r="R17" s="10">
        <v>0.80555555555555602</v>
      </c>
      <c r="S17" s="8">
        <f t="shared" si="0"/>
        <v>0.68296626579168296</v>
      </c>
      <c r="T17" s="18">
        <f>STDEV(C17:P17, R17:R17)</f>
        <v>0.1074389941546081</v>
      </c>
      <c r="U17" s="18">
        <f>MIN(C17:P17, R17)</f>
        <v>0.37125748502993999</v>
      </c>
      <c r="V17" s="18">
        <f>MAX(C17:P17, R17)</f>
        <v>0.81111111111111101</v>
      </c>
    </row>
    <row r="18" spans="1:22" ht="20.100000000000001" customHeight="1" x14ac:dyDescent="0.25">
      <c r="A18" s="13"/>
      <c r="B18" s="3">
        <v>597515</v>
      </c>
      <c r="C18" s="6">
        <v>0.78333333333333299</v>
      </c>
      <c r="D18" s="6">
        <v>0.65714285714285703</v>
      </c>
      <c r="E18" s="5">
        <v>0.69142857142857095</v>
      </c>
      <c r="F18" s="6">
        <v>0.80446927374301702</v>
      </c>
      <c r="G18" s="6">
        <v>0.82222222222222197</v>
      </c>
      <c r="H18" s="5">
        <v>0.74444444444444402</v>
      </c>
      <c r="I18" s="5">
        <v>0.38323353293413198</v>
      </c>
      <c r="J18" s="6">
        <v>0.78531073446327704</v>
      </c>
      <c r="K18" s="5">
        <v>0.72625698324022303</v>
      </c>
      <c r="L18" s="6">
        <v>0.75280898876404501</v>
      </c>
      <c r="M18" s="5">
        <v>0.55307262569832405</v>
      </c>
      <c r="N18" s="5">
        <v>0.75555555555555598</v>
      </c>
      <c r="O18" s="6">
        <v>0.77777777777777801</v>
      </c>
      <c r="P18" s="6">
        <v>0.64942528735632199</v>
      </c>
      <c r="Q18" s="6">
        <v>0.83888888888888902</v>
      </c>
      <c r="R18" s="12">
        <v>0.97777777777777797</v>
      </c>
      <c r="S18" s="15">
        <f t="shared" si="0"/>
        <v>0.73144680342317303</v>
      </c>
      <c r="T18" s="18">
        <f>STDEV(C18:Q18)</f>
        <v>0.11861234330463531</v>
      </c>
      <c r="U18" s="18">
        <f>MIN(C18:Q18)</f>
        <v>0.38323353293413198</v>
      </c>
      <c r="V18" s="18">
        <f>MAX(C18:Q18)</f>
        <v>0.83888888888888902</v>
      </c>
    </row>
    <row r="19" spans="1:22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7"/>
      <c r="U19" s="1"/>
      <c r="V19" s="1"/>
    </row>
    <row r="20" spans="1:22" ht="20.100000000000001" customHeight="1" x14ac:dyDescent="0.25">
      <c r="A20" s="1"/>
      <c r="B20" s="14" t="s">
        <v>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20.100000000000001" customHeight="1" x14ac:dyDescent="0.25">
      <c r="A21" s="1"/>
      <c r="B21" s="2"/>
      <c r="C21" s="3">
        <v>556014</v>
      </c>
      <c r="D21" s="3">
        <v>556033</v>
      </c>
      <c r="E21" s="3">
        <v>556505</v>
      </c>
      <c r="F21" s="3">
        <v>559838</v>
      </c>
      <c r="G21" s="3">
        <v>563118</v>
      </c>
      <c r="H21" s="3">
        <v>565631</v>
      </c>
      <c r="I21" s="3">
        <v>575760</v>
      </c>
      <c r="J21" s="3">
        <v>578085</v>
      </c>
      <c r="K21" s="3">
        <v>578698</v>
      </c>
      <c r="L21" s="3">
        <v>581952</v>
      </c>
      <c r="M21" s="3">
        <v>585660</v>
      </c>
      <c r="N21" s="3">
        <v>589028</v>
      </c>
      <c r="O21" s="3">
        <v>592117</v>
      </c>
      <c r="P21" s="3">
        <v>592166</v>
      </c>
      <c r="Q21" s="3">
        <v>594939</v>
      </c>
      <c r="R21" s="9">
        <v>597515</v>
      </c>
      <c r="S21" s="7" t="s">
        <v>5</v>
      </c>
      <c r="T21" s="7" t="s">
        <v>6</v>
      </c>
      <c r="U21" s="7" t="s">
        <v>8</v>
      </c>
      <c r="V21" s="7" t="s">
        <v>7</v>
      </c>
    </row>
    <row r="22" spans="1:22" ht="20.100000000000001" customHeight="1" x14ac:dyDescent="0.25">
      <c r="A22" s="13" t="s">
        <v>4</v>
      </c>
      <c r="B22" s="3">
        <v>556014</v>
      </c>
      <c r="C22" s="4">
        <v>0.9</v>
      </c>
      <c r="D22" s="5">
        <v>0.6</v>
      </c>
      <c r="E22" s="5">
        <v>0.63333333333333297</v>
      </c>
      <c r="F22" s="5">
        <v>0.66666666666666696</v>
      </c>
      <c r="G22" s="5">
        <v>0.7</v>
      </c>
      <c r="H22" s="5">
        <v>0.66666666666666696</v>
      </c>
      <c r="I22" s="5">
        <v>0.49152542372881403</v>
      </c>
      <c r="J22" s="5">
        <v>0.68333333333333302</v>
      </c>
      <c r="K22" s="5">
        <v>0.644067796610169</v>
      </c>
      <c r="L22" s="5">
        <v>0.65517241379310298</v>
      </c>
      <c r="M22" s="5">
        <v>0.483333333333333</v>
      </c>
      <c r="N22" s="5">
        <v>0.71666666666666701</v>
      </c>
      <c r="O22" s="5">
        <v>0.66666666666666696</v>
      </c>
      <c r="P22" s="5">
        <v>0.66666666666666696</v>
      </c>
      <c r="Q22" s="5">
        <v>0.68333333333333302</v>
      </c>
      <c r="R22" s="10">
        <v>0.71666666666666701</v>
      </c>
      <c r="S22" s="8">
        <f>AVERAGE(C22:R22)</f>
        <v>0.66088118546658869</v>
      </c>
      <c r="T22" s="18">
        <f>STDEV(D22:R22)</f>
        <v>7.0745948674663509E-2</v>
      </c>
      <c r="U22" s="18">
        <f>MIN(D22:R22)</f>
        <v>0.483333333333333</v>
      </c>
      <c r="V22" s="18">
        <f>MAX(D22:R22)</f>
        <v>0.71666666666666701</v>
      </c>
    </row>
    <row r="23" spans="1:22" ht="20.100000000000001" customHeight="1" x14ac:dyDescent="0.25">
      <c r="A23" s="13"/>
      <c r="B23" s="3">
        <v>556033</v>
      </c>
      <c r="C23" s="5">
        <v>0.61666666666666703</v>
      </c>
      <c r="D23" s="4">
        <v>0.93333333333333302</v>
      </c>
      <c r="E23" s="5">
        <v>0.68333333333333302</v>
      </c>
      <c r="F23" s="5">
        <v>0.55000000000000004</v>
      </c>
      <c r="G23" s="5">
        <v>0.63333333333333297</v>
      </c>
      <c r="H23" s="5">
        <v>0.55000000000000004</v>
      </c>
      <c r="I23" s="5">
        <v>0.55932203389830504</v>
      </c>
      <c r="J23" s="5">
        <v>0.65</v>
      </c>
      <c r="K23" s="5">
        <v>0.61016949152542399</v>
      </c>
      <c r="L23" s="5">
        <v>0.58620689655172398</v>
      </c>
      <c r="M23" s="5">
        <v>0.53333333333333299</v>
      </c>
      <c r="N23" s="5">
        <v>0.58333333333333304</v>
      </c>
      <c r="O23" s="5">
        <v>0.7</v>
      </c>
      <c r="P23" s="5">
        <v>0.58333333333333304</v>
      </c>
      <c r="Q23" s="5">
        <v>0.63333333333333297</v>
      </c>
      <c r="R23" s="10">
        <v>0.66666666666666696</v>
      </c>
      <c r="S23" s="8">
        <f t="shared" ref="S23:S37" si="1">AVERAGE(C23:R23)</f>
        <v>0.62952281804013244</v>
      </c>
      <c r="T23" s="18">
        <f>STDEV(C23, E23:R23)</f>
        <v>5.1442477452326656E-2</v>
      </c>
      <c r="U23" s="18">
        <f>MIN(C23, E23:R23)</f>
        <v>0.53333333333333299</v>
      </c>
      <c r="V23" s="18">
        <f>MAX(C23, E23:R23)</f>
        <v>0.7</v>
      </c>
    </row>
    <row r="24" spans="1:22" ht="20.100000000000001" customHeight="1" x14ac:dyDescent="0.25">
      <c r="A24" s="13"/>
      <c r="B24" s="3">
        <v>556505</v>
      </c>
      <c r="C24" s="5">
        <v>0.6</v>
      </c>
      <c r="D24" s="5">
        <v>0.65</v>
      </c>
      <c r="E24" s="4">
        <v>0.88333333333333297</v>
      </c>
      <c r="F24" s="5">
        <v>0.66666666666666696</v>
      </c>
      <c r="G24" s="5">
        <v>0.65</v>
      </c>
      <c r="H24" s="5">
        <v>0.68333333333333302</v>
      </c>
      <c r="I24" s="5">
        <v>0.45762711864406802</v>
      </c>
      <c r="J24" s="5">
        <v>0.65</v>
      </c>
      <c r="K24" s="5">
        <v>0.59322033898305104</v>
      </c>
      <c r="L24" s="5">
        <v>0.62068965517241403</v>
      </c>
      <c r="M24" s="5">
        <v>0.45</v>
      </c>
      <c r="N24" s="5">
        <v>0.7</v>
      </c>
      <c r="O24" s="5">
        <v>0.68333333333333302</v>
      </c>
      <c r="P24" s="5">
        <v>0.53333333333333299</v>
      </c>
      <c r="Q24" s="5">
        <v>0.6</v>
      </c>
      <c r="R24" s="10">
        <v>0.7</v>
      </c>
      <c r="S24" s="8">
        <f t="shared" si="1"/>
        <v>0.63259606954997072</v>
      </c>
      <c r="T24" s="18">
        <f>STDEV(C24:D24, F24:R24)</f>
        <v>8.0062076237856092E-2</v>
      </c>
      <c r="U24" s="18">
        <f>MIN(C24:D24, F24:R24)</f>
        <v>0.45</v>
      </c>
      <c r="V24" s="18">
        <f>MAX(C24:D24, F24:R24)</f>
        <v>0.7</v>
      </c>
    </row>
    <row r="25" spans="1:22" ht="20.100000000000001" customHeight="1" x14ac:dyDescent="0.25">
      <c r="A25" s="13"/>
      <c r="B25" s="3">
        <v>559838</v>
      </c>
      <c r="C25" s="5">
        <v>0.63333333333333297</v>
      </c>
      <c r="D25" s="5">
        <v>0.53333333333333299</v>
      </c>
      <c r="E25" s="5">
        <v>0.68333333333333302</v>
      </c>
      <c r="F25" s="4">
        <v>0.9</v>
      </c>
      <c r="G25" s="5">
        <v>0.71666666666666701</v>
      </c>
      <c r="H25" s="5">
        <v>0.75</v>
      </c>
      <c r="I25" s="5">
        <v>0.42372881355932202</v>
      </c>
      <c r="J25" s="5">
        <v>0.71666666666666701</v>
      </c>
      <c r="K25" s="5">
        <v>0.57627118644067798</v>
      </c>
      <c r="L25" s="5">
        <v>0.70689655172413801</v>
      </c>
      <c r="M25" s="5">
        <v>0.51666666666666705</v>
      </c>
      <c r="N25" s="5">
        <v>0.75</v>
      </c>
      <c r="O25" s="5">
        <v>0.71666666666666701</v>
      </c>
      <c r="P25" s="5">
        <v>0.55000000000000004</v>
      </c>
      <c r="Q25" s="5">
        <v>0.65</v>
      </c>
      <c r="R25" s="10">
        <v>0.75</v>
      </c>
      <c r="S25" s="8">
        <f t="shared" si="1"/>
        <v>0.66084770114942537</v>
      </c>
      <c r="T25" s="18">
        <f>STDEV(C25:E25, G25:R25)</f>
        <v>0.10197808274067456</v>
      </c>
      <c r="U25" s="18">
        <f>MIN(C25:E25, G25:R25)</f>
        <v>0.42372881355932202</v>
      </c>
      <c r="V25" s="18">
        <f>MAX(C25:E25, G25:R25)</f>
        <v>0.75</v>
      </c>
    </row>
    <row r="26" spans="1:22" ht="20.100000000000001" customHeight="1" x14ac:dyDescent="0.25">
      <c r="A26" s="13"/>
      <c r="B26" s="3">
        <v>563118</v>
      </c>
      <c r="C26" s="5">
        <v>0.68333333333333302</v>
      </c>
      <c r="D26" s="5">
        <v>0.61666666666666703</v>
      </c>
      <c r="E26" s="5">
        <v>0.65</v>
      </c>
      <c r="F26" s="5">
        <v>0.7</v>
      </c>
      <c r="G26" s="4">
        <v>0.88333333333333297</v>
      </c>
      <c r="H26" s="5">
        <v>0.7</v>
      </c>
      <c r="I26" s="5">
        <v>0.44067796610169502</v>
      </c>
      <c r="J26" s="5">
        <v>0.75</v>
      </c>
      <c r="K26" s="5">
        <v>0.66101694915254205</v>
      </c>
      <c r="L26" s="5">
        <v>0.65517241379310298</v>
      </c>
      <c r="M26" s="5">
        <v>0.51666666666666705</v>
      </c>
      <c r="N26" s="5">
        <v>0.7</v>
      </c>
      <c r="O26" s="6">
        <v>0.8</v>
      </c>
      <c r="P26" s="5">
        <v>0.63333333333333297</v>
      </c>
      <c r="Q26" s="5">
        <v>0.76666666666666705</v>
      </c>
      <c r="R26" s="10">
        <v>0.76666666666666705</v>
      </c>
      <c r="S26" s="8">
        <f t="shared" si="1"/>
        <v>0.6827208747321255</v>
      </c>
      <c r="T26" s="18">
        <f>STDEV(C26:F26, H26:R26)</f>
        <v>9.4811622483739449E-2</v>
      </c>
      <c r="U26" s="18">
        <f>MIN(C26:F26, H26:R26)</f>
        <v>0.44067796610169502</v>
      </c>
      <c r="V26" s="18">
        <f>MAX(C26:F26, H26:R26)</f>
        <v>0.8</v>
      </c>
    </row>
    <row r="27" spans="1:22" ht="20.100000000000001" customHeight="1" x14ac:dyDescent="0.25">
      <c r="A27" s="13"/>
      <c r="B27" s="3">
        <v>565631</v>
      </c>
      <c r="C27" s="5">
        <v>0.66666666666666696</v>
      </c>
      <c r="D27" s="5">
        <v>0.53333333333333299</v>
      </c>
      <c r="E27" s="5">
        <v>0.7</v>
      </c>
      <c r="F27" s="5">
        <v>0.73333333333333295</v>
      </c>
      <c r="G27" s="5">
        <v>0.73333333333333295</v>
      </c>
      <c r="H27" s="4">
        <v>0.85</v>
      </c>
      <c r="I27" s="5">
        <v>0.338983050847458</v>
      </c>
      <c r="J27" s="5">
        <v>0.71666666666666701</v>
      </c>
      <c r="K27" s="5">
        <v>0.62711864406779705</v>
      </c>
      <c r="L27" s="5">
        <v>0.70689655172413801</v>
      </c>
      <c r="M27" s="5">
        <v>0.43333333333333302</v>
      </c>
      <c r="N27" s="6">
        <v>0.83333333333333304</v>
      </c>
      <c r="O27" s="5">
        <v>0.7</v>
      </c>
      <c r="P27" s="5">
        <v>0.55000000000000004</v>
      </c>
      <c r="Q27" s="5">
        <v>0.68333333333333302</v>
      </c>
      <c r="R27" s="10">
        <v>0.76666666666666705</v>
      </c>
      <c r="S27" s="8">
        <f t="shared" si="1"/>
        <v>0.66081239041496198</v>
      </c>
      <c r="T27" s="18">
        <f>STDEV(C27:G27, I27:R27)</f>
        <v>0.1317312497894442</v>
      </c>
      <c r="U27" s="18">
        <f>MIN(C27:G27, I27:R27)</f>
        <v>0.338983050847458</v>
      </c>
      <c r="V27" s="18">
        <f>MAX(C27:G27, I27:R27)</f>
        <v>0.83333333333333304</v>
      </c>
    </row>
    <row r="28" spans="1:22" ht="20.100000000000001" customHeight="1" x14ac:dyDescent="0.25">
      <c r="A28" s="13"/>
      <c r="B28" s="3">
        <v>575760</v>
      </c>
      <c r="C28" s="5">
        <v>0.46666666666666701</v>
      </c>
      <c r="D28" s="5">
        <v>0.58333333333333304</v>
      </c>
      <c r="E28" s="5">
        <v>0.483333333333333</v>
      </c>
      <c r="F28" s="5">
        <v>0.483333333333333</v>
      </c>
      <c r="G28" s="5">
        <v>0.46666666666666701</v>
      </c>
      <c r="H28" s="5">
        <v>0.33333333333333298</v>
      </c>
      <c r="I28" s="4">
        <v>0.89830508474576298</v>
      </c>
      <c r="J28" s="5">
        <v>0.41666666666666702</v>
      </c>
      <c r="K28" s="5">
        <v>0.50847457627118597</v>
      </c>
      <c r="L28" s="5">
        <v>0.39655172413793099</v>
      </c>
      <c r="M28" s="6">
        <v>0.7</v>
      </c>
      <c r="N28" s="5">
        <v>0.38333333333333303</v>
      </c>
      <c r="O28" s="5">
        <v>0.5</v>
      </c>
      <c r="P28" s="5">
        <v>0.55000000000000004</v>
      </c>
      <c r="Q28" s="5">
        <v>0.41666666666666702</v>
      </c>
      <c r="R28" s="10">
        <v>0.43333333333333302</v>
      </c>
      <c r="S28" s="8">
        <f t="shared" si="1"/>
        <v>0.50124987823884659</v>
      </c>
      <c r="T28" s="18">
        <f>STDEV(C28:H28, J28:R28)</f>
        <v>8.9911356315246785E-2</v>
      </c>
      <c r="U28" s="18">
        <f>MIN(C28:H28, J28:R28)</f>
        <v>0.33333333333333298</v>
      </c>
      <c r="V28" s="18">
        <f>MAX(C28:H28, J28:R28)</f>
        <v>0.7</v>
      </c>
    </row>
    <row r="29" spans="1:22" ht="20.100000000000001" customHeight="1" x14ac:dyDescent="0.25">
      <c r="A29" s="13"/>
      <c r="B29" s="3">
        <v>578085</v>
      </c>
      <c r="C29" s="5">
        <v>0.68333333333333302</v>
      </c>
      <c r="D29" s="5">
        <v>0.56666666666666698</v>
      </c>
      <c r="E29" s="5">
        <v>0.66666666666666696</v>
      </c>
      <c r="F29" s="5">
        <v>0.71666666666666701</v>
      </c>
      <c r="G29" s="5">
        <v>0.78333333333333299</v>
      </c>
      <c r="H29" s="5">
        <v>0.71666666666666701</v>
      </c>
      <c r="I29" s="5">
        <v>0.40677966101694901</v>
      </c>
      <c r="J29" s="4">
        <v>0.85</v>
      </c>
      <c r="K29" s="5">
        <v>0.677966101694915</v>
      </c>
      <c r="L29" s="5">
        <v>0.68965517241379304</v>
      </c>
      <c r="M29" s="5">
        <v>0.43333333333333302</v>
      </c>
      <c r="N29" s="5">
        <v>0.73333333333333295</v>
      </c>
      <c r="O29" s="5">
        <v>0.76666666666666705</v>
      </c>
      <c r="P29" s="5">
        <v>0.65</v>
      </c>
      <c r="Q29" s="5">
        <v>0.7</v>
      </c>
      <c r="R29" s="10">
        <v>0.78333333333333299</v>
      </c>
      <c r="S29" s="8">
        <f t="shared" si="1"/>
        <v>0.67652505844535349</v>
      </c>
      <c r="T29" s="18">
        <f>STDEV(C29:I29, K29:R29)</f>
        <v>0.11368235653941609</v>
      </c>
      <c r="U29" s="18">
        <f>MIN(C29:I29, K29:R29)</f>
        <v>0.40677966101694901</v>
      </c>
      <c r="V29" s="18">
        <f>MAX(C29:I29, K29:R29)</f>
        <v>0.78333333333333299</v>
      </c>
    </row>
    <row r="30" spans="1:22" ht="20.100000000000001" customHeight="1" x14ac:dyDescent="0.25">
      <c r="A30" s="13"/>
      <c r="B30" s="3">
        <v>578698</v>
      </c>
      <c r="C30" s="5">
        <v>0.63333333333333297</v>
      </c>
      <c r="D30" s="5">
        <v>0.6</v>
      </c>
      <c r="E30" s="5">
        <v>0.6</v>
      </c>
      <c r="F30" s="5">
        <v>0.58333333333333304</v>
      </c>
      <c r="G30" s="5">
        <v>0.65</v>
      </c>
      <c r="H30" s="5">
        <v>0.61666666666666703</v>
      </c>
      <c r="I30" s="5">
        <v>0.47457627118644102</v>
      </c>
      <c r="J30" s="5">
        <v>0.68333333333333302</v>
      </c>
      <c r="K30" s="4">
        <v>0.91525423728813604</v>
      </c>
      <c r="L30" s="5">
        <v>0.63793103448275901</v>
      </c>
      <c r="M30" s="5">
        <v>0.56666666666666698</v>
      </c>
      <c r="N30" s="5">
        <v>0.61666666666666703</v>
      </c>
      <c r="O30" s="5">
        <v>0.65</v>
      </c>
      <c r="P30" s="6">
        <v>0.68333333333333302</v>
      </c>
      <c r="Q30" s="5">
        <v>0.75</v>
      </c>
      <c r="R30" s="10">
        <v>0.68333333333333302</v>
      </c>
      <c r="S30" s="8">
        <f t="shared" si="1"/>
        <v>0.64652676310150015</v>
      </c>
      <c r="T30" s="18">
        <f>STDEV(C30:J30, L30:R30)</f>
        <v>6.340313803632637E-2</v>
      </c>
      <c r="U30" s="18">
        <f>MIN(C30:J30, L30:R30)</f>
        <v>0.47457627118644102</v>
      </c>
      <c r="V30" s="18">
        <f>MAX(C30:J30, L30:R30)</f>
        <v>0.75</v>
      </c>
    </row>
    <row r="31" spans="1:22" ht="20.100000000000001" customHeight="1" x14ac:dyDescent="0.25">
      <c r="A31" s="13"/>
      <c r="B31" s="3">
        <v>581952</v>
      </c>
      <c r="C31" s="5">
        <v>0.7</v>
      </c>
      <c r="D31" s="5">
        <v>0.58333333333333304</v>
      </c>
      <c r="E31" s="5">
        <v>0.61666666666666703</v>
      </c>
      <c r="F31" s="5">
        <v>0.66666666666666696</v>
      </c>
      <c r="G31" s="5">
        <v>0.68333333333333302</v>
      </c>
      <c r="H31" s="5">
        <v>0.7</v>
      </c>
      <c r="I31" s="5">
        <v>0.37288135593220301</v>
      </c>
      <c r="J31" s="5">
        <v>0.71666666666666701</v>
      </c>
      <c r="K31" s="6">
        <v>0.69491525423728795</v>
      </c>
      <c r="L31" s="4">
        <v>0.87931034482758597</v>
      </c>
      <c r="M31" s="5">
        <v>0.483333333333333</v>
      </c>
      <c r="N31" s="5">
        <v>0.7</v>
      </c>
      <c r="O31" s="5">
        <v>0.73333333333333295</v>
      </c>
      <c r="P31" s="5">
        <v>0.58333333333333304</v>
      </c>
      <c r="Q31" s="6">
        <v>0.78333333333333299</v>
      </c>
      <c r="R31" s="10">
        <v>0.73333333333333295</v>
      </c>
      <c r="S31" s="8">
        <f t="shared" si="1"/>
        <v>0.66440251802065053</v>
      </c>
      <c r="T31" s="18">
        <f>STDEV(C31:K31, M31:R31)</f>
        <v>0.10743430404962949</v>
      </c>
      <c r="U31" s="18">
        <f>MIN(C31:K31, M31:R31)</f>
        <v>0.37288135593220301</v>
      </c>
      <c r="V31" s="18">
        <f>MAX(C31:K31, M31:R31)</f>
        <v>0.78333333333333299</v>
      </c>
    </row>
    <row r="32" spans="1:22" ht="20.100000000000001" customHeight="1" x14ac:dyDescent="0.25">
      <c r="A32" s="13"/>
      <c r="B32" s="3">
        <v>585660</v>
      </c>
      <c r="C32" s="5">
        <v>0.5</v>
      </c>
      <c r="D32" s="5">
        <v>0.51666666666666705</v>
      </c>
      <c r="E32" s="5">
        <v>0.41666666666666702</v>
      </c>
      <c r="F32" s="5">
        <v>0.46666666666666701</v>
      </c>
      <c r="G32" s="5">
        <v>0.483333333333333</v>
      </c>
      <c r="H32" s="5">
        <v>0.4</v>
      </c>
      <c r="I32" s="6">
        <v>0.644067796610169</v>
      </c>
      <c r="J32" s="5">
        <v>0.41666666666666702</v>
      </c>
      <c r="K32" s="5">
        <v>0.57627118644067798</v>
      </c>
      <c r="L32" s="5">
        <v>0.41379310344827602</v>
      </c>
      <c r="M32" s="4">
        <v>0.91666666666666696</v>
      </c>
      <c r="N32" s="5">
        <v>0.38333333333333303</v>
      </c>
      <c r="O32" s="5">
        <v>0.45</v>
      </c>
      <c r="P32" s="5">
        <v>0.5</v>
      </c>
      <c r="Q32" s="5">
        <v>0.51666666666666705</v>
      </c>
      <c r="R32" s="10">
        <v>0.41666666666666702</v>
      </c>
      <c r="S32" s="8">
        <f t="shared" si="1"/>
        <v>0.50109158873952864</v>
      </c>
      <c r="T32" s="18">
        <f>STDEV(C32:L32, N32:R32)</f>
        <v>7.1847672579635591E-2</v>
      </c>
      <c r="U32" s="18">
        <f>MIN(C32:L32, N32:R32)</f>
        <v>0.38333333333333303</v>
      </c>
      <c r="V32" s="18">
        <f>MAX(C32:L32, N32:R32)</f>
        <v>0.644067796610169</v>
      </c>
    </row>
    <row r="33" spans="1:22" ht="20.100000000000001" customHeight="1" x14ac:dyDescent="0.25">
      <c r="A33" s="13"/>
      <c r="B33" s="3">
        <v>589028</v>
      </c>
      <c r="C33" s="5">
        <v>0.68333333333333302</v>
      </c>
      <c r="D33" s="5">
        <v>0.56666666666666698</v>
      </c>
      <c r="E33" s="6">
        <v>0.71666666666666701</v>
      </c>
      <c r="F33" s="6">
        <v>0.75</v>
      </c>
      <c r="G33" s="5">
        <v>0.71666666666666701</v>
      </c>
      <c r="H33" s="6">
        <v>0.81666666666666698</v>
      </c>
      <c r="I33" s="5">
        <v>0.37288135593220301</v>
      </c>
      <c r="J33" s="5">
        <v>0.71666666666666701</v>
      </c>
      <c r="K33" s="5">
        <v>0.61016949152542399</v>
      </c>
      <c r="L33" s="5">
        <v>0.72413793103448298</v>
      </c>
      <c r="M33" s="5">
        <v>0.41666666666666702</v>
      </c>
      <c r="N33" s="4">
        <v>0.86666666666666703</v>
      </c>
      <c r="O33" s="5">
        <v>0.7</v>
      </c>
      <c r="P33" s="5">
        <v>0.58333333333333304</v>
      </c>
      <c r="Q33" s="5">
        <v>0.66666666666666696</v>
      </c>
      <c r="R33" s="10">
        <v>0.76666666666666705</v>
      </c>
      <c r="S33" s="8">
        <f t="shared" si="1"/>
        <v>0.66711596532242379</v>
      </c>
      <c r="T33" s="18">
        <f>STDEV(C33:M33, O33:R33)</f>
        <v>0.12481530711571799</v>
      </c>
      <c r="U33" s="18">
        <f>MIN(C33:M33, O33:R33)</f>
        <v>0.37288135593220301</v>
      </c>
      <c r="V33" s="18">
        <f>MAX(C33:M33, O33:R33)</f>
        <v>0.81666666666666698</v>
      </c>
    </row>
    <row r="34" spans="1:22" ht="20.100000000000001" customHeight="1" x14ac:dyDescent="0.25">
      <c r="A34" s="13"/>
      <c r="B34" s="3">
        <v>592117</v>
      </c>
      <c r="C34" s="5">
        <v>0.65</v>
      </c>
      <c r="D34" s="6">
        <v>0.68333333333333302</v>
      </c>
      <c r="E34" s="6">
        <v>0.71666666666666701</v>
      </c>
      <c r="F34" s="5">
        <v>0.73333333333333295</v>
      </c>
      <c r="G34" s="6">
        <v>0.81666666666666698</v>
      </c>
      <c r="H34" s="5">
        <v>0.7</v>
      </c>
      <c r="I34" s="5">
        <v>0.45762711864406802</v>
      </c>
      <c r="J34" s="6">
        <v>0.81666666666666698</v>
      </c>
      <c r="K34" s="5">
        <v>0.677966101694915</v>
      </c>
      <c r="L34" s="6">
        <v>0.75862068965517204</v>
      </c>
      <c r="M34" s="5">
        <v>0.5</v>
      </c>
      <c r="N34" s="5">
        <v>0.71666666666666701</v>
      </c>
      <c r="O34" s="4">
        <v>0.96666666666666701</v>
      </c>
      <c r="P34" s="5">
        <v>0.6</v>
      </c>
      <c r="Q34" s="5">
        <v>0.75</v>
      </c>
      <c r="R34" s="11">
        <v>0.8</v>
      </c>
      <c r="S34" s="15">
        <f t="shared" si="1"/>
        <v>0.70901336937463477</v>
      </c>
      <c r="T34" s="18">
        <f>STDEV(C34:N34, P34:R34)</f>
        <v>0.10550338959996963</v>
      </c>
      <c r="U34" s="18">
        <f>MIN(C34:N34, P34:R34)</f>
        <v>0.45762711864406802</v>
      </c>
      <c r="V34" s="18">
        <f>MAX(C34:N34, P34:R34)</f>
        <v>0.81666666666666698</v>
      </c>
    </row>
    <row r="35" spans="1:22" ht="20.100000000000001" customHeight="1" x14ac:dyDescent="0.25">
      <c r="A35" s="13"/>
      <c r="B35" s="3">
        <v>592166</v>
      </c>
      <c r="C35" s="5">
        <v>0.66666666666666696</v>
      </c>
      <c r="D35" s="5">
        <v>0.56666666666666698</v>
      </c>
      <c r="E35" s="5">
        <v>0.55000000000000004</v>
      </c>
      <c r="F35" s="5">
        <v>0.56666666666666698</v>
      </c>
      <c r="G35" s="5">
        <v>0.63333333333333297</v>
      </c>
      <c r="H35" s="5">
        <v>0.55000000000000004</v>
      </c>
      <c r="I35" s="5">
        <v>0.57627118644067798</v>
      </c>
      <c r="J35" s="5">
        <v>0.63333333333333297</v>
      </c>
      <c r="K35" s="5">
        <v>0.677966101694915</v>
      </c>
      <c r="L35" s="5">
        <v>0.55172413793103403</v>
      </c>
      <c r="M35" s="5">
        <v>0.5</v>
      </c>
      <c r="N35" s="5">
        <v>0.6</v>
      </c>
      <c r="O35" s="5">
        <v>0.61666666666666703</v>
      </c>
      <c r="P35" s="4">
        <v>0.95</v>
      </c>
      <c r="Q35" s="5">
        <v>0.61666666666666703</v>
      </c>
      <c r="R35" s="10">
        <v>0.66666666666666696</v>
      </c>
      <c r="S35" s="15">
        <f t="shared" si="1"/>
        <v>0.6201642557958309</v>
      </c>
      <c r="T35" s="18">
        <f>STDEV(C35:O35, Q35:R35)</f>
        <v>5.1969269261929116E-2</v>
      </c>
      <c r="U35" s="18">
        <f>MIN(C35:O35, Q35:R35)</f>
        <v>0.5</v>
      </c>
      <c r="V35" s="18">
        <f>MAX(C35:O35, Q35:R35)</f>
        <v>0.677966101694915</v>
      </c>
    </row>
    <row r="36" spans="1:22" ht="20.100000000000001" customHeight="1" x14ac:dyDescent="0.25">
      <c r="A36" s="13"/>
      <c r="B36" s="3">
        <v>594939</v>
      </c>
      <c r="C36" s="5">
        <v>0.65</v>
      </c>
      <c r="D36" s="5">
        <v>0.56666666666666698</v>
      </c>
      <c r="E36" s="5">
        <v>0.55000000000000004</v>
      </c>
      <c r="F36" s="5">
        <v>0.58333333333333304</v>
      </c>
      <c r="G36" s="5">
        <v>0.71666666666666701</v>
      </c>
      <c r="H36" s="5">
        <v>0.63333333333333297</v>
      </c>
      <c r="I36" s="5">
        <v>0.38983050847457601</v>
      </c>
      <c r="J36" s="5">
        <v>0.63333333333333297</v>
      </c>
      <c r="K36" s="5">
        <v>0.66101694915254205</v>
      </c>
      <c r="L36" s="5">
        <v>0.68965517241379304</v>
      </c>
      <c r="M36" s="5">
        <v>0.483333333333333</v>
      </c>
      <c r="N36" s="5">
        <v>0.61666666666666703</v>
      </c>
      <c r="O36" s="5">
        <v>0.73333333333333295</v>
      </c>
      <c r="P36" s="5">
        <v>0.58333333333333304</v>
      </c>
      <c r="Q36" s="4">
        <v>0.91666666666666696</v>
      </c>
      <c r="R36" s="10">
        <v>0.7</v>
      </c>
      <c r="S36" s="15">
        <f t="shared" si="1"/>
        <v>0.63169808104422365</v>
      </c>
      <c r="T36" s="18">
        <f>STDEV(C36:P36, R36:R36)</f>
        <v>9.1682520165924999E-2</v>
      </c>
      <c r="U36" s="18">
        <f>MIN(C36:P36, R36)</f>
        <v>0.38983050847457601</v>
      </c>
      <c r="V36" s="18">
        <f>MAX(C36:P36, R36)</f>
        <v>0.73333333333333295</v>
      </c>
    </row>
    <row r="37" spans="1:22" ht="20.100000000000001" customHeight="1" x14ac:dyDescent="0.25">
      <c r="A37" s="13"/>
      <c r="B37" s="3">
        <v>597515</v>
      </c>
      <c r="C37" s="6">
        <v>0.71666666666666701</v>
      </c>
      <c r="D37" s="6">
        <v>0.68333333333333302</v>
      </c>
      <c r="E37" s="5">
        <v>0.7</v>
      </c>
      <c r="F37" s="6">
        <v>0.75</v>
      </c>
      <c r="G37" s="5">
        <v>0.76666666666666705</v>
      </c>
      <c r="H37" s="5">
        <v>0.76666666666666705</v>
      </c>
      <c r="I37" s="5">
        <v>0.37288135593220301</v>
      </c>
      <c r="J37" s="5">
        <v>0.78333333333333299</v>
      </c>
      <c r="K37" s="5">
        <v>0.677966101694915</v>
      </c>
      <c r="L37" s="6">
        <v>0.75862068965517204</v>
      </c>
      <c r="M37" s="5">
        <v>0.46666666666666701</v>
      </c>
      <c r="N37" s="5">
        <v>0.76666666666666705</v>
      </c>
      <c r="O37" s="5">
        <v>0.78333333333333299</v>
      </c>
      <c r="P37" s="5">
        <v>0.65</v>
      </c>
      <c r="Q37" s="5">
        <v>0.76666666666666705</v>
      </c>
      <c r="R37" s="12">
        <v>0.93333333333333302</v>
      </c>
      <c r="S37" s="15">
        <f t="shared" si="1"/>
        <v>0.70892509253847658</v>
      </c>
      <c r="T37" s="18">
        <f>STDEV(C37:Q37)</f>
        <v>0.12013348254669308</v>
      </c>
      <c r="U37" s="18">
        <f>MIN(C37:Q37)</f>
        <v>0.37288135593220301</v>
      </c>
      <c r="V37" s="18">
        <f>MAX(C37:Q37)</f>
        <v>0.78333333333333299</v>
      </c>
    </row>
    <row r="38" spans="1:22" ht="20.10000000000000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7"/>
      <c r="U38" s="1"/>
      <c r="V38" s="1"/>
    </row>
    <row r="39" spans="1:22" ht="20.100000000000001" customHeight="1" x14ac:dyDescent="0.25">
      <c r="A39" s="1"/>
      <c r="B39" s="14" t="s">
        <v>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ht="20.100000000000001" customHeight="1" x14ac:dyDescent="0.25">
      <c r="A40" s="1"/>
      <c r="B40" s="2"/>
      <c r="C40" s="3">
        <v>556014</v>
      </c>
      <c r="D40" s="3">
        <v>556033</v>
      </c>
      <c r="E40" s="3">
        <v>556505</v>
      </c>
      <c r="F40" s="3">
        <v>559838</v>
      </c>
      <c r="G40" s="3">
        <v>563118</v>
      </c>
      <c r="H40" s="3">
        <v>565631</v>
      </c>
      <c r="I40" s="3">
        <v>575760</v>
      </c>
      <c r="J40" s="3">
        <v>578085</v>
      </c>
      <c r="K40" s="3">
        <v>578698</v>
      </c>
      <c r="L40" s="3">
        <v>581952</v>
      </c>
      <c r="M40" s="3">
        <v>585660</v>
      </c>
      <c r="N40" s="3">
        <v>589028</v>
      </c>
      <c r="O40" s="3">
        <v>592117</v>
      </c>
      <c r="P40" s="3">
        <v>592166</v>
      </c>
      <c r="Q40" s="3">
        <v>594939</v>
      </c>
      <c r="R40" s="9">
        <v>597515</v>
      </c>
      <c r="S40" s="7" t="s">
        <v>5</v>
      </c>
      <c r="T40" s="7" t="s">
        <v>6</v>
      </c>
      <c r="U40" s="7" t="s">
        <v>8</v>
      </c>
      <c r="V40" s="7" t="s">
        <v>7</v>
      </c>
    </row>
    <row r="41" spans="1:22" ht="20.100000000000001" customHeight="1" x14ac:dyDescent="0.25">
      <c r="A41" s="13" t="s">
        <v>4</v>
      </c>
      <c r="B41" s="3">
        <v>556014</v>
      </c>
      <c r="C41" s="4">
        <v>0.98333333333333295</v>
      </c>
      <c r="D41" s="6">
        <v>0.7</v>
      </c>
      <c r="E41" s="5">
        <v>0.70689655172413801</v>
      </c>
      <c r="F41" s="5">
        <v>0.72881355932203395</v>
      </c>
      <c r="G41" s="5">
        <v>0.81666666666666698</v>
      </c>
      <c r="H41" s="5">
        <v>0.7</v>
      </c>
      <c r="I41" s="5">
        <v>0.44444444444444398</v>
      </c>
      <c r="J41" s="5">
        <v>0.74137931034482796</v>
      </c>
      <c r="K41" s="5">
        <v>0.7</v>
      </c>
      <c r="L41" s="5">
        <v>0.75</v>
      </c>
      <c r="M41" s="5">
        <v>0.644067796610169</v>
      </c>
      <c r="N41" s="5">
        <v>0.76666666666666705</v>
      </c>
      <c r="O41" s="5">
        <v>0.73333333333333295</v>
      </c>
      <c r="P41" s="5">
        <v>0.62962962962962998</v>
      </c>
      <c r="Q41" s="5">
        <v>0.78333333333333299</v>
      </c>
      <c r="R41" s="10">
        <v>0.86666666666666703</v>
      </c>
      <c r="S41" s="8">
        <f>AVERAGE(C41:R41)</f>
        <v>0.73095195575470262</v>
      </c>
      <c r="T41" s="18">
        <f>STDEV(D41:R41)</f>
        <v>9.6130335342478904E-2</v>
      </c>
      <c r="U41" s="18">
        <f>MIN(D41:R41)</f>
        <v>0.44444444444444398</v>
      </c>
      <c r="V41" s="18">
        <f>MAX(D41:R41)</f>
        <v>0.86666666666666703</v>
      </c>
    </row>
    <row r="42" spans="1:22" ht="20.100000000000001" customHeight="1" x14ac:dyDescent="0.25">
      <c r="A42" s="13"/>
      <c r="B42" s="3">
        <v>556033</v>
      </c>
      <c r="C42" s="5">
        <v>0.68333333333333302</v>
      </c>
      <c r="D42" s="4">
        <v>0.96666666666666701</v>
      </c>
      <c r="E42" s="5">
        <v>0.48275862068965503</v>
      </c>
      <c r="F42" s="5">
        <v>0.57627118644067798</v>
      </c>
      <c r="G42" s="5">
        <v>0.66666666666666696</v>
      </c>
      <c r="H42" s="5">
        <v>0.53333333333333299</v>
      </c>
      <c r="I42" s="5">
        <v>0.57407407407407396</v>
      </c>
      <c r="J42" s="5">
        <v>0.65517241379310298</v>
      </c>
      <c r="K42" s="5">
        <v>0.66666666666666696</v>
      </c>
      <c r="L42" s="5">
        <v>0.6</v>
      </c>
      <c r="M42" s="5">
        <v>0.62711864406779705</v>
      </c>
      <c r="N42" s="5">
        <v>0.53333333333333299</v>
      </c>
      <c r="O42" s="5">
        <v>0.58333333333333304</v>
      </c>
      <c r="P42" s="5">
        <v>0.66666666666666696</v>
      </c>
      <c r="Q42" s="5">
        <v>0.65</v>
      </c>
      <c r="R42" s="10">
        <v>0.71666666666666701</v>
      </c>
      <c r="S42" s="8">
        <f t="shared" ref="S42:S56" si="2">AVERAGE(C42:R42)</f>
        <v>0.63637885035824837</v>
      </c>
      <c r="T42" s="18">
        <f>STDEV(C42, E42:R42)</f>
        <v>6.6129053618323261E-2</v>
      </c>
      <c r="U42" s="18">
        <f>MIN(C42, E42:R42)</f>
        <v>0.48275862068965503</v>
      </c>
      <c r="V42" s="18">
        <f>MAX(C42, E42:R42)</f>
        <v>0.71666666666666701</v>
      </c>
    </row>
    <row r="43" spans="1:22" ht="20.100000000000001" customHeight="1" x14ac:dyDescent="0.25">
      <c r="A43" s="13"/>
      <c r="B43" s="3">
        <v>556505</v>
      </c>
      <c r="C43" s="5">
        <v>0.68333333333333302</v>
      </c>
      <c r="D43" s="5">
        <v>0.483333333333333</v>
      </c>
      <c r="E43" s="4">
        <v>0.96551724137931005</v>
      </c>
      <c r="F43" s="5">
        <v>0.69491525423728795</v>
      </c>
      <c r="G43" s="5">
        <v>0.65</v>
      </c>
      <c r="H43" s="5">
        <v>0.75</v>
      </c>
      <c r="I43" s="5">
        <v>0.35185185185185203</v>
      </c>
      <c r="J43" s="5">
        <v>0.74137931034482796</v>
      </c>
      <c r="K43" s="5">
        <v>0.58333333333333304</v>
      </c>
      <c r="L43" s="5">
        <v>0.66666666666666696</v>
      </c>
      <c r="M43" s="5">
        <v>0.50847457627118597</v>
      </c>
      <c r="N43" s="5">
        <v>0.76666666666666705</v>
      </c>
      <c r="O43" s="5">
        <v>0.71666666666666701</v>
      </c>
      <c r="P43" s="5">
        <v>0.55555555555555602</v>
      </c>
      <c r="Q43" s="5">
        <v>0.63333333333333297</v>
      </c>
      <c r="R43" s="10">
        <v>0.66666666666666696</v>
      </c>
      <c r="S43" s="8">
        <f t="shared" si="2"/>
        <v>0.65110586185250119</v>
      </c>
      <c r="T43" s="18">
        <f>STDEV(C43:D43, F43:R43)</f>
        <v>0.11480357250632264</v>
      </c>
      <c r="U43" s="18">
        <f>MIN(C43:D43, F43:R43)</f>
        <v>0.35185185185185203</v>
      </c>
      <c r="V43" s="18">
        <f>MAX(C43:D43, F43:R43)</f>
        <v>0.76666666666666705</v>
      </c>
    </row>
    <row r="44" spans="1:22" ht="20.100000000000001" customHeight="1" x14ac:dyDescent="0.25">
      <c r="A44" s="13"/>
      <c r="B44" s="3">
        <v>559838</v>
      </c>
      <c r="C44" s="5">
        <v>0.71666666666666701</v>
      </c>
      <c r="D44" s="5">
        <v>0.55000000000000004</v>
      </c>
      <c r="E44" s="5">
        <v>0.72413793103448298</v>
      </c>
      <c r="F44" s="4">
        <v>0.94915254237288105</v>
      </c>
      <c r="G44" s="5">
        <v>0.76666666666666705</v>
      </c>
      <c r="H44" s="5">
        <v>0.76666666666666705</v>
      </c>
      <c r="I44" s="5">
        <v>0.35185185185185203</v>
      </c>
      <c r="J44" s="5">
        <v>0.75862068965517204</v>
      </c>
      <c r="K44" s="5">
        <v>0.63333333333333297</v>
      </c>
      <c r="L44" s="5">
        <v>0.78333333333333299</v>
      </c>
      <c r="M44" s="5">
        <v>0.57627118644067798</v>
      </c>
      <c r="N44" s="5">
        <v>0.78333333333333299</v>
      </c>
      <c r="O44" s="5">
        <v>0.71666666666666701</v>
      </c>
      <c r="P44" s="5">
        <v>0.62962962962962998</v>
      </c>
      <c r="Q44" s="5">
        <v>0.75</v>
      </c>
      <c r="R44" s="10">
        <v>0.78333333333333299</v>
      </c>
      <c r="S44" s="8">
        <f t="shared" si="2"/>
        <v>0.70247898943654352</v>
      </c>
      <c r="T44" s="18">
        <f>STDEV(C44:E44, G44:R44)</f>
        <v>0.12020324669840693</v>
      </c>
      <c r="U44" s="18">
        <f>MIN(C44:E44, G44:R44)</f>
        <v>0.35185185185185203</v>
      </c>
      <c r="V44" s="18">
        <f>MAX(C44:E44, G44:R44)</f>
        <v>0.78333333333333299</v>
      </c>
    </row>
    <row r="45" spans="1:22" ht="20.100000000000001" customHeight="1" x14ac:dyDescent="0.25">
      <c r="A45" s="13"/>
      <c r="B45" s="3">
        <v>563118</v>
      </c>
      <c r="C45" s="5">
        <v>0.8</v>
      </c>
      <c r="D45" s="5">
        <v>0.63333333333333297</v>
      </c>
      <c r="E45" s="5">
        <v>0.68965517241379304</v>
      </c>
      <c r="F45" s="5">
        <v>0.76271186440677996</v>
      </c>
      <c r="G45" s="4">
        <v>0.98333333333333295</v>
      </c>
      <c r="H45" s="5">
        <v>0.73333333333333295</v>
      </c>
      <c r="I45" s="5">
        <v>0.37037037037037002</v>
      </c>
      <c r="J45" s="5">
        <v>0.77586206896551702</v>
      </c>
      <c r="K45" s="5">
        <v>0.75</v>
      </c>
      <c r="L45" s="5">
        <v>0.78333333333333299</v>
      </c>
      <c r="M45" s="5">
        <v>0.644067796610169</v>
      </c>
      <c r="N45" s="5">
        <v>0.76666666666666705</v>
      </c>
      <c r="O45" s="5">
        <v>0.73333333333333295</v>
      </c>
      <c r="P45" s="5">
        <v>0.66666666666666696</v>
      </c>
      <c r="Q45" s="5">
        <v>0.86666666666666703</v>
      </c>
      <c r="R45" s="11">
        <v>0.88333333333333297</v>
      </c>
      <c r="S45" s="8">
        <f t="shared" si="2"/>
        <v>0.74016670454791433</v>
      </c>
      <c r="T45" s="18">
        <f>STDEV(C45:F45, H45:R45)</f>
        <v>0.12131024214670082</v>
      </c>
      <c r="U45" s="18">
        <f>MIN(C45:F45, H45:R45)</f>
        <v>0.37037037037037002</v>
      </c>
      <c r="V45" s="18">
        <f>MAX(C45:F45, H45:R45)</f>
        <v>0.88333333333333297</v>
      </c>
    </row>
    <row r="46" spans="1:22" ht="20.100000000000001" customHeight="1" x14ac:dyDescent="0.25">
      <c r="A46" s="13"/>
      <c r="B46" s="3">
        <v>565631</v>
      </c>
      <c r="C46" s="5">
        <v>0.7</v>
      </c>
      <c r="D46" s="5">
        <v>0.55000000000000004</v>
      </c>
      <c r="E46" s="6">
        <v>0.77586206896551702</v>
      </c>
      <c r="F46" s="5">
        <v>0.77966101694915302</v>
      </c>
      <c r="G46" s="5">
        <v>0.73333333333333295</v>
      </c>
      <c r="H46" s="4">
        <v>0.96666666666666701</v>
      </c>
      <c r="I46" s="5">
        <v>0.33333333333333298</v>
      </c>
      <c r="J46" s="5">
        <v>0.77586206896551702</v>
      </c>
      <c r="K46" s="5">
        <v>0.63333333333333297</v>
      </c>
      <c r="L46" s="5">
        <v>0.81666666666666698</v>
      </c>
      <c r="M46" s="5">
        <v>0.52542372881355903</v>
      </c>
      <c r="N46" s="6">
        <v>0.86666666666666703</v>
      </c>
      <c r="O46" s="5">
        <v>0.73333333333333295</v>
      </c>
      <c r="P46" s="5">
        <v>0.62962962962962998</v>
      </c>
      <c r="Q46" s="5">
        <v>0.73333333333333295</v>
      </c>
      <c r="R46" s="10">
        <v>0.75</v>
      </c>
      <c r="S46" s="8">
        <f t="shared" si="2"/>
        <v>0.70644407374937757</v>
      </c>
      <c r="T46" s="18">
        <f>STDEV(C46:G46, I46:R46)</f>
        <v>0.13630650036217656</v>
      </c>
      <c r="U46" s="18">
        <f>MIN(C46:G46, I46:R46)</f>
        <v>0.33333333333333298</v>
      </c>
      <c r="V46" s="18">
        <f>MAX(C46:G46, I46:R46)</f>
        <v>0.86666666666666703</v>
      </c>
    </row>
    <row r="47" spans="1:22" ht="20.100000000000001" customHeight="1" x14ac:dyDescent="0.25">
      <c r="A47" s="13"/>
      <c r="B47" s="3">
        <v>575760</v>
      </c>
      <c r="C47" s="5">
        <v>0.4</v>
      </c>
      <c r="D47" s="5">
        <v>0.5</v>
      </c>
      <c r="E47" s="5">
        <v>0.32758620689655199</v>
      </c>
      <c r="F47" s="5">
        <v>0.322033898305085</v>
      </c>
      <c r="G47" s="5">
        <v>0.35</v>
      </c>
      <c r="H47" s="5">
        <v>0.3</v>
      </c>
      <c r="I47" s="4">
        <v>0.94444444444444398</v>
      </c>
      <c r="J47" s="5">
        <v>0.37931034482758602</v>
      </c>
      <c r="K47" s="5">
        <v>0.38333333333333303</v>
      </c>
      <c r="L47" s="5">
        <v>0.31666666666666698</v>
      </c>
      <c r="M47" s="5">
        <v>0.57627118644067798</v>
      </c>
      <c r="N47" s="5">
        <v>0.3</v>
      </c>
      <c r="O47" s="5">
        <v>0.38333333333333303</v>
      </c>
      <c r="P47" s="5">
        <v>0.44444444444444398</v>
      </c>
      <c r="Q47" s="5">
        <v>0.36666666666666697</v>
      </c>
      <c r="R47" s="10">
        <v>0.4</v>
      </c>
      <c r="S47" s="8">
        <f t="shared" si="2"/>
        <v>0.41838065783492429</v>
      </c>
      <c r="T47" s="18">
        <f>STDEV(C47:H47, J47:R47)</f>
        <v>7.6405876213095497E-2</v>
      </c>
      <c r="U47" s="18">
        <f>MIN(C47:H47, J47:R47)</f>
        <v>0.3</v>
      </c>
      <c r="V47" s="18">
        <f>MAX(C47:H47, J47:R47)</f>
        <v>0.57627118644067798</v>
      </c>
    </row>
    <row r="48" spans="1:22" ht="20.100000000000001" customHeight="1" x14ac:dyDescent="0.25">
      <c r="A48" s="13"/>
      <c r="B48" s="3">
        <v>578085</v>
      </c>
      <c r="C48" s="5">
        <v>0.71666666666666701</v>
      </c>
      <c r="D48" s="5">
        <v>0.61666666666666703</v>
      </c>
      <c r="E48" s="5">
        <v>0.74137931034482796</v>
      </c>
      <c r="F48" s="5">
        <v>0.72881355932203395</v>
      </c>
      <c r="G48" s="5">
        <v>0.76666666666666705</v>
      </c>
      <c r="H48" s="5">
        <v>0.71666666666666701</v>
      </c>
      <c r="I48" s="5">
        <v>0.38888888888888901</v>
      </c>
      <c r="J48" s="4">
        <v>0.98275862068965503</v>
      </c>
      <c r="K48" s="5">
        <v>0.66666666666666696</v>
      </c>
      <c r="L48" s="5">
        <v>0.8</v>
      </c>
      <c r="M48" s="5">
        <v>0.55932203389830504</v>
      </c>
      <c r="N48" s="5">
        <v>0.75</v>
      </c>
      <c r="O48" s="5">
        <v>0.73333333333333295</v>
      </c>
      <c r="P48" s="5">
        <v>0.68518518518518501</v>
      </c>
      <c r="Q48" s="5">
        <v>0.75</v>
      </c>
      <c r="R48" s="10">
        <v>0.8</v>
      </c>
      <c r="S48" s="8">
        <f t="shared" si="2"/>
        <v>0.71268839156222286</v>
      </c>
      <c r="T48" s="18">
        <f>STDEV(C48:I48, K48:R48)</f>
        <v>0.10626284237761419</v>
      </c>
      <c r="U48" s="18">
        <f>MIN(C48:I48, K48:R48)</f>
        <v>0.38888888888888901</v>
      </c>
      <c r="V48" s="18">
        <f>MAX(C48:I48, K48:R48)</f>
        <v>0.8</v>
      </c>
    </row>
    <row r="49" spans="1:22" ht="20.100000000000001" customHeight="1" x14ac:dyDescent="0.25">
      <c r="A49" s="13"/>
      <c r="B49" s="3">
        <v>578698</v>
      </c>
      <c r="C49" s="5">
        <v>0.66666666666666696</v>
      </c>
      <c r="D49" s="5">
        <v>0.65</v>
      </c>
      <c r="E49" s="5">
        <v>0.58620689655172398</v>
      </c>
      <c r="F49" s="5">
        <v>0.644067796610169</v>
      </c>
      <c r="G49" s="5">
        <v>0.78333333333333299</v>
      </c>
      <c r="H49" s="5">
        <v>0.63333333333333297</v>
      </c>
      <c r="I49" s="5">
        <v>0.42592592592592599</v>
      </c>
      <c r="J49" s="5">
        <v>0.68965517241379304</v>
      </c>
      <c r="K49" s="4">
        <v>0.98333333333333295</v>
      </c>
      <c r="L49" s="5">
        <v>0.66666666666666696</v>
      </c>
      <c r="M49" s="5">
        <v>0.66101694915254205</v>
      </c>
      <c r="N49" s="5">
        <v>0.66666666666666696</v>
      </c>
      <c r="O49" s="5">
        <v>0.7</v>
      </c>
      <c r="P49" s="6">
        <v>0.70370370370370405</v>
      </c>
      <c r="Q49" s="5">
        <v>0.83333333333333304</v>
      </c>
      <c r="R49" s="10">
        <v>0.78333333333333299</v>
      </c>
      <c r="S49" s="8">
        <f t="shared" si="2"/>
        <v>0.69232769443903275</v>
      </c>
      <c r="T49" s="18">
        <f>STDEV(C49:J49, L49:R49)</f>
        <v>9.4030688068566112E-2</v>
      </c>
      <c r="U49" s="18">
        <f>MIN(C49:J49, L49:R49)</f>
        <v>0.42592592592592599</v>
      </c>
      <c r="V49" s="18">
        <f>MAX(C49:J49, L49:R49)</f>
        <v>0.83333333333333304</v>
      </c>
    </row>
    <row r="50" spans="1:22" ht="20.100000000000001" customHeight="1" x14ac:dyDescent="0.25">
      <c r="A50" s="13"/>
      <c r="B50" s="3">
        <v>581952</v>
      </c>
      <c r="C50" s="5">
        <v>0.75</v>
      </c>
      <c r="D50" s="5">
        <v>0.58333333333333304</v>
      </c>
      <c r="E50" s="5">
        <v>0.68965517241379304</v>
      </c>
      <c r="F50" s="5">
        <v>0.76271186440677996</v>
      </c>
      <c r="G50" s="5">
        <v>0.78333333333333299</v>
      </c>
      <c r="H50" s="5">
        <v>0.78333333333333299</v>
      </c>
      <c r="I50" s="5">
        <v>0.33333333333333298</v>
      </c>
      <c r="J50" s="6">
        <v>0.82758620689655205</v>
      </c>
      <c r="K50" s="5">
        <v>0.66666666666666696</v>
      </c>
      <c r="L50" s="4">
        <v>0.96666666666666701</v>
      </c>
      <c r="M50" s="5">
        <v>0.59322033898305104</v>
      </c>
      <c r="N50" s="5">
        <v>0.81666666666666698</v>
      </c>
      <c r="O50" s="5">
        <v>0.73333333333333295</v>
      </c>
      <c r="P50" s="5">
        <v>0.64814814814814803</v>
      </c>
      <c r="Q50" s="5">
        <v>0.76666666666666705</v>
      </c>
      <c r="R50" s="10">
        <v>0.78333333333333299</v>
      </c>
      <c r="S50" s="8">
        <f t="shared" si="2"/>
        <v>0.71799927484468695</v>
      </c>
      <c r="T50" s="18">
        <f>STDEV(C50:K50, M50:R50)</f>
        <v>0.12706716532503162</v>
      </c>
      <c r="U50" s="18">
        <f>MIN(C50:K50, M50:R50)</f>
        <v>0.33333333333333298</v>
      </c>
      <c r="V50" s="18">
        <f>MAX(C50:K50, M50:R50)</f>
        <v>0.82758620689655205</v>
      </c>
    </row>
    <row r="51" spans="1:22" ht="20.100000000000001" customHeight="1" x14ac:dyDescent="0.25">
      <c r="A51" s="13"/>
      <c r="B51" s="3">
        <v>585660</v>
      </c>
      <c r="C51" s="5">
        <v>0.61666666666666703</v>
      </c>
      <c r="D51" s="5">
        <v>0.58333333333333304</v>
      </c>
      <c r="E51" s="5">
        <v>0.51724137931034497</v>
      </c>
      <c r="F51" s="5">
        <v>0.55932203389830504</v>
      </c>
      <c r="G51" s="5">
        <v>0.63333333333333297</v>
      </c>
      <c r="H51" s="5">
        <v>0.5</v>
      </c>
      <c r="I51" s="6">
        <v>0.592592592592593</v>
      </c>
      <c r="J51" s="5">
        <v>0.55172413793103403</v>
      </c>
      <c r="K51" s="5">
        <v>0.63333333333333297</v>
      </c>
      <c r="L51" s="5">
        <v>0.56666666666666698</v>
      </c>
      <c r="M51" s="4">
        <v>1</v>
      </c>
      <c r="N51" s="5">
        <v>0.51666666666666705</v>
      </c>
      <c r="O51" s="5">
        <v>0.56666666666666698</v>
      </c>
      <c r="P51" s="5">
        <v>0.5</v>
      </c>
      <c r="Q51" s="5">
        <v>0.63333333333333297</v>
      </c>
      <c r="R51" s="10">
        <v>0.61666666666666703</v>
      </c>
      <c r="S51" s="8">
        <f t="shared" si="2"/>
        <v>0.599221675649934</v>
      </c>
      <c r="T51" s="18">
        <f>STDEV(C51:L51, N51:R51)</f>
        <v>4.8462999528963331E-2</v>
      </c>
      <c r="U51" s="18">
        <f>MIN(C51:L51, N51:R51)</f>
        <v>0.5</v>
      </c>
      <c r="V51" s="18">
        <f>MAX(C51:L51, N51:R51)</f>
        <v>0.63333333333333297</v>
      </c>
    </row>
    <row r="52" spans="1:22" ht="20.100000000000001" customHeight="1" x14ac:dyDescent="0.25">
      <c r="A52" s="13"/>
      <c r="B52" s="3">
        <v>589028</v>
      </c>
      <c r="C52" s="5">
        <v>0.75</v>
      </c>
      <c r="D52" s="5">
        <v>0.55000000000000004</v>
      </c>
      <c r="E52" s="5">
        <v>0.77586206896551702</v>
      </c>
      <c r="F52" s="6">
        <v>0.79661016949152497</v>
      </c>
      <c r="G52" s="5">
        <v>0.76666666666666705</v>
      </c>
      <c r="H52" s="6">
        <v>0.86666666666666703</v>
      </c>
      <c r="I52" s="5">
        <v>0.33333333333333298</v>
      </c>
      <c r="J52" s="5">
        <v>0.81034482758620696</v>
      </c>
      <c r="K52" s="5">
        <v>0.66666666666666696</v>
      </c>
      <c r="L52" s="6">
        <v>0.85</v>
      </c>
      <c r="M52" s="5">
        <v>0.54237288135593198</v>
      </c>
      <c r="N52" s="4">
        <v>0.96666666666666701</v>
      </c>
      <c r="O52" s="6">
        <v>0.76666666666666705</v>
      </c>
      <c r="P52" s="5">
        <v>0.61111111111111105</v>
      </c>
      <c r="Q52" s="5">
        <v>0.75</v>
      </c>
      <c r="R52" s="10">
        <v>0.78333333333333299</v>
      </c>
      <c r="S52" s="8">
        <f t="shared" si="2"/>
        <v>0.72414381615689338</v>
      </c>
      <c r="T52" s="18">
        <f>STDEV(C52:M52, O52:R52)</f>
        <v>0.1434833514279002</v>
      </c>
      <c r="U52" s="18">
        <f>MIN(C52:M52, O52:R52)</f>
        <v>0.33333333333333298</v>
      </c>
      <c r="V52" s="18">
        <f>MAX(C52:M52, O52:R52)</f>
        <v>0.86666666666666703</v>
      </c>
    </row>
    <row r="53" spans="1:22" ht="20.100000000000001" customHeight="1" x14ac:dyDescent="0.25">
      <c r="A53" s="13"/>
      <c r="B53" s="3">
        <v>592117</v>
      </c>
      <c r="C53" s="5">
        <v>0.73333333333333295</v>
      </c>
      <c r="D53" s="5">
        <v>0.6</v>
      </c>
      <c r="E53" s="5">
        <v>0.74137931034482796</v>
      </c>
      <c r="F53" s="5">
        <v>0.71186440677966101</v>
      </c>
      <c r="G53" s="5">
        <v>0.73333333333333295</v>
      </c>
      <c r="H53" s="5">
        <v>0.73333333333333295</v>
      </c>
      <c r="I53" s="5">
        <v>0.42592592592592599</v>
      </c>
      <c r="J53" s="5">
        <v>0.75862068965517204</v>
      </c>
      <c r="K53" s="5">
        <v>0.73333333333333295</v>
      </c>
      <c r="L53" s="5">
        <v>0.73333333333333295</v>
      </c>
      <c r="M53" s="5">
        <v>0.59322033898305104</v>
      </c>
      <c r="N53" s="5">
        <v>0.78333333333333299</v>
      </c>
      <c r="O53" s="4">
        <v>0.96666666666666701</v>
      </c>
      <c r="P53" s="5">
        <v>0.66666666666666696</v>
      </c>
      <c r="Q53" s="5">
        <v>0.75</v>
      </c>
      <c r="R53" s="10">
        <v>0.76666666666666705</v>
      </c>
      <c r="S53" s="8">
        <f t="shared" si="2"/>
        <v>0.71443816698053964</v>
      </c>
      <c r="T53" s="18">
        <f>STDEV(C53:N53, P53:R53)</f>
        <v>9.3456899808458199E-2</v>
      </c>
      <c r="U53" s="18">
        <f>MIN(C53:N53, P53:R53)</f>
        <v>0.42592592592592599</v>
      </c>
      <c r="V53" s="18">
        <f>MAX(C53:N53, P53:R53)</f>
        <v>0.78333333333333299</v>
      </c>
    </row>
    <row r="54" spans="1:22" ht="20.100000000000001" customHeight="1" x14ac:dyDescent="0.25">
      <c r="A54" s="13"/>
      <c r="B54" s="3">
        <v>592166</v>
      </c>
      <c r="C54" s="5">
        <v>0.6</v>
      </c>
      <c r="D54" s="5">
        <v>0.63333333333333297</v>
      </c>
      <c r="E54" s="5">
        <v>0.55172413793103403</v>
      </c>
      <c r="F54" s="5">
        <v>0.61016949152542399</v>
      </c>
      <c r="G54" s="5">
        <v>0.65</v>
      </c>
      <c r="H54" s="5">
        <v>0.58333333333333304</v>
      </c>
      <c r="I54" s="5">
        <v>0.46296296296296302</v>
      </c>
      <c r="J54" s="5">
        <v>0.65517241379310298</v>
      </c>
      <c r="K54" s="5">
        <v>0.68333333333333302</v>
      </c>
      <c r="L54" s="5">
        <v>0.6</v>
      </c>
      <c r="M54" s="5">
        <v>0.49152542372881403</v>
      </c>
      <c r="N54" s="5">
        <v>0.58333333333333304</v>
      </c>
      <c r="O54" s="5">
        <v>0.63333333333333297</v>
      </c>
      <c r="P54" s="4">
        <v>0.96296296296296302</v>
      </c>
      <c r="Q54" s="5">
        <v>0.65</v>
      </c>
      <c r="R54" s="10">
        <v>0.66666666666666696</v>
      </c>
      <c r="S54" s="8">
        <f t="shared" si="2"/>
        <v>0.62611567038985205</v>
      </c>
      <c r="T54" s="18">
        <f>STDEV(C54:O54, Q54:R54)</f>
        <v>6.267243533231337E-2</v>
      </c>
      <c r="U54" s="18">
        <f>MIN(C54:O54, Q54:R54)</f>
        <v>0.46296296296296302</v>
      </c>
      <c r="V54" s="18">
        <f>MAX(C54:O54, Q54:R54)</f>
        <v>0.68333333333333302</v>
      </c>
    </row>
    <row r="55" spans="1:22" ht="20.100000000000001" customHeight="1" x14ac:dyDescent="0.25">
      <c r="A55" s="13"/>
      <c r="B55" s="3">
        <v>594939</v>
      </c>
      <c r="C55" s="5">
        <v>0.76666666666666705</v>
      </c>
      <c r="D55" s="5">
        <v>0.63333333333333297</v>
      </c>
      <c r="E55" s="5">
        <v>0.63793103448275901</v>
      </c>
      <c r="F55" s="5">
        <v>0.72881355932203395</v>
      </c>
      <c r="G55" s="5">
        <v>0.88333333333333297</v>
      </c>
      <c r="H55" s="5">
        <v>0.68333333333333302</v>
      </c>
      <c r="I55" s="5">
        <v>0.407407407407407</v>
      </c>
      <c r="J55" s="5">
        <v>0.74137931034482796</v>
      </c>
      <c r="K55" s="6">
        <v>0.8</v>
      </c>
      <c r="L55" s="5">
        <v>0.71666666666666701</v>
      </c>
      <c r="M55" s="6">
        <v>0.677966101694915</v>
      </c>
      <c r="N55" s="5">
        <v>0.7</v>
      </c>
      <c r="O55" s="5">
        <v>0.71666666666666701</v>
      </c>
      <c r="P55" s="5">
        <v>0.68518518518518501</v>
      </c>
      <c r="Q55" s="4">
        <v>0.96666666666666701</v>
      </c>
      <c r="R55" s="10">
        <v>0.86666666666666703</v>
      </c>
      <c r="S55" s="8">
        <f t="shared" si="2"/>
        <v>0.72575099573565383</v>
      </c>
      <c r="T55" s="18">
        <f>STDEV(C55:P55, R55:R55)</f>
        <v>0.11097396912009017</v>
      </c>
      <c r="U55" s="18">
        <f>MIN(C55:P55, R55)</f>
        <v>0.407407407407407</v>
      </c>
      <c r="V55" s="18">
        <f>MAX(C55:P55, R55)</f>
        <v>0.88333333333333297</v>
      </c>
    </row>
    <row r="56" spans="1:22" ht="20.100000000000001" customHeight="1" x14ac:dyDescent="0.25">
      <c r="A56" s="13"/>
      <c r="B56" s="3">
        <v>597515</v>
      </c>
      <c r="C56" s="6">
        <v>0.85</v>
      </c>
      <c r="D56" s="5">
        <v>0.68333333333333302</v>
      </c>
      <c r="E56" s="5">
        <v>0.68965517241379304</v>
      </c>
      <c r="F56" s="5">
        <v>0.77966101694915302</v>
      </c>
      <c r="G56" s="6">
        <v>0.9</v>
      </c>
      <c r="H56" s="5">
        <v>0.73333333333333295</v>
      </c>
      <c r="I56" s="5">
        <v>0.42592592592592599</v>
      </c>
      <c r="J56" s="5">
        <v>0.81034482758620696</v>
      </c>
      <c r="K56" s="5">
        <v>0.76666666666666705</v>
      </c>
      <c r="L56" s="5">
        <v>0.76666666666666705</v>
      </c>
      <c r="M56" s="5">
        <v>0.62711864406779705</v>
      </c>
      <c r="N56" s="5">
        <v>0.76666666666666705</v>
      </c>
      <c r="O56" s="5">
        <v>0.75</v>
      </c>
      <c r="P56" s="6">
        <v>0.70370370370370405</v>
      </c>
      <c r="Q56" s="6">
        <v>0.9</v>
      </c>
      <c r="R56" s="12">
        <v>1</v>
      </c>
      <c r="S56" s="15">
        <f t="shared" si="2"/>
        <v>0.75956724733207803</v>
      </c>
      <c r="T56" s="18">
        <f>STDEV(C56:Q56)</f>
        <v>0.11660654950309224</v>
      </c>
      <c r="U56" s="18">
        <f>MIN(C56:Q56)</f>
        <v>0.42592592592592599</v>
      </c>
      <c r="V56" s="18">
        <f>MAX(C56:Q56)</f>
        <v>0.9</v>
      </c>
    </row>
    <row r="57" spans="1:22" ht="20.10000000000000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7"/>
      <c r="U57" s="1"/>
      <c r="V57" s="1"/>
    </row>
    <row r="58" spans="1:22" ht="20.100000000000001" customHeight="1" x14ac:dyDescent="0.25">
      <c r="A58" s="1"/>
      <c r="B58" s="14" t="s">
        <v>3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</row>
    <row r="59" spans="1:22" ht="20.100000000000001" customHeight="1" x14ac:dyDescent="0.25">
      <c r="A59" s="1"/>
      <c r="B59" s="2"/>
      <c r="C59" s="3">
        <v>556014</v>
      </c>
      <c r="D59" s="3">
        <v>556033</v>
      </c>
      <c r="E59" s="3">
        <v>556505</v>
      </c>
      <c r="F59" s="3">
        <v>559838</v>
      </c>
      <c r="G59" s="3">
        <v>563118</v>
      </c>
      <c r="H59" s="3">
        <v>565631</v>
      </c>
      <c r="I59" s="3">
        <v>575760</v>
      </c>
      <c r="J59" s="3">
        <v>578085</v>
      </c>
      <c r="K59" s="3">
        <v>578698</v>
      </c>
      <c r="L59" s="3">
        <v>581952</v>
      </c>
      <c r="M59" s="3">
        <v>585660</v>
      </c>
      <c r="N59" s="3">
        <v>589028</v>
      </c>
      <c r="O59" s="3">
        <v>592117</v>
      </c>
      <c r="P59" s="3">
        <v>592166</v>
      </c>
      <c r="Q59" s="3">
        <v>594939</v>
      </c>
      <c r="R59" s="9">
        <v>597515</v>
      </c>
      <c r="S59" s="7" t="s">
        <v>5</v>
      </c>
      <c r="T59" s="7" t="s">
        <v>6</v>
      </c>
      <c r="U59" s="7" t="s">
        <v>8</v>
      </c>
      <c r="V59" s="7" t="s">
        <v>7</v>
      </c>
    </row>
    <row r="60" spans="1:22" ht="20.100000000000001" customHeight="1" x14ac:dyDescent="0.25">
      <c r="A60" s="13" t="s">
        <v>4</v>
      </c>
      <c r="B60" s="3">
        <v>556014</v>
      </c>
      <c r="C60" s="4">
        <v>1</v>
      </c>
      <c r="D60" s="5">
        <v>0.58181818181818201</v>
      </c>
      <c r="E60" s="5">
        <v>0.70175438596491202</v>
      </c>
      <c r="F60" s="5">
        <v>0.73333333333333295</v>
      </c>
      <c r="G60" s="5">
        <v>0.75</v>
      </c>
      <c r="H60" s="5">
        <v>0.68333333333333302</v>
      </c>
      <c r="I60" s="5">
        <v>0.42592592592592599</v>
      </c>
      <c r="J60" s="5">
        <v>0.71186440677966101</v>
      </c>
      <c r="K60" s="5">
        <v>0.71666666666666701</v>
      </c>
      <c r="L60" s="5">
        <v>0.66666666666666696</v>
      </c>
      <c r="M60" s="5">
        <v>0.51666666666666705</v>
      </c>
      <c r="N60" s="5">
        <v>0.68333333333333302</v>
      </c>
      <c r="O60" s="6">
        <v>0.8</v>
      </c>
      <c r="P60" s="5">
        <v>0.6</v>
      </c>
      <c r="Q60" s="5">
        <v>0.75</v>
      </c>
      <c r="R60" s="10">
        <v>0.78333333333333299</v>
      </c>
      <c r="S60" s="8">
        <f>AVERAGE(C60:R60)</f>
        <v>0.69404351461387592</v>
      </c>
      <c r="T60" s="18">
        <f>STDEV(D60:R60)</f>
        <v>0.1026160744117465</v>
      </c>
      <c r="U60" s="18">
        <f>MIN(D60:R60)</f>
        <v>0.42592592592592599</v>
      </c>
      <c r="V60" s="18">
        <f>MAX(D60:R60)</f>
        <v>0.8</v>
      </c>
    </row>
    <row r="61" spans="1:22" ht="20.100000000000001" customHeight="1" x14ac:dyDescent="0.25">
      <c r="A61" s="13"/>
      <c r="B61" s="3">
        <v>556033</v>
      </c>
      <c r="C61" s="5">
        <v>0.53333333333333299</v>
      </c>
      <c r="D61" s="4">
        <v>1</v>
      </c>
      <c r="E61" s="5">
        <v>0.45614035087719301</v>
      </c>
      <c r="F61" s="5">
        <v>0.5</v>
      </c>
      <c r="G61" s="5">
        <v>0.53333333333333299</v>
      </c>
      <c r="H61" s="5">
        <v>0.53333333333333299</v>
      </c>
      <c r="I61" s="5">
        <v>0.48148148148148101</v>
      </c>
      <c r="J61" s="5">
        <v>0.55932203389830504</v>
      </c>
      <c r="K61" s="5">
        <v>0.51666666666666705</v>
      </c>
      <c r="L61" s="5">
        <v>0.5</v>
      </c>
      <c r="M61" s="5">
        <v>0.45</v>
      </c>
      <c r="N61" s="5">
        <v>0.51666666666666705</v>
      </c>
      <c r="O61" s="5">
        <v>0.51666666666666705</v>
      </c>
      <c r="P61" s="5">
        <v>0.58333333333333304</v>
      </c>
      <c r="Q61" s="5">
        <v>0.53333333333333299</v>
      </c>
      <c r="R61" s="10">
        <v>0.55000000000000004</v>
      </c>
      <c r="S61" s="8">
        <f t="shared" ref="S61:S75" si="3">AVERAGE(C61:R61)</f>
        <v>0.5477256583077279</v>
      </c>
      <c r="T61" s="18">
        <f>STDEV(C61, E61:R61)</f>
        <v>3.6228668015153641E-2</v>
      </c>
      <c r="U61" s="18">
        <f>MIN(C61, E61:R61)</f>
        <v>0.45</v>
      </c>
      <c r="V61" s="18">
        <f>MAX(C61, E61:R61)</f>
        <v>0.58333333333333304</v>
      </c>
    </row>
    <row r="62" spans="1:22" ht="20.100000000000001" customHeight="1" x14ac:dyDescent="0.25">
      <c r="A62" s="13"/>
      <c r="B62" s="3">
        <v>556505</v>
      </c>
      <c r="C62" s="5">
        <v>0.66666666666666696</v>
      </c>
      <c r="D62" s="5">
        <v>0.49090909090909102</v>
      </c>
      <c r="E62" s="4">
        <v>0.96491228070175405</v>
      </c>
      <c r="F62" s="5">
        <v>0.66666666666666696</v>
      </c>
      <c r="G62" s="5">
        <v>0.66666666666666696</v>
      </c>
      <c r="H62" s="5">
        <v>0.71666666666666701</v>
      </c>
      <c r="I62" s="5">
        <v>0.25925925925925902</v>
      </c>
      <c r="J62" s="5">
        <v>0.72881355932203395</v>
      </c>
      <c r="K62" s="5">
        <v>0.58333333333333304</v>
      </c>
      <c r="L62" s="5">
        <v>0.63333333333333297</v>
      </c>
      <c r="M62" s="5">
        <v>0.41666666666666702</v>
      </c>
      <c r="N62" s="5">
        <v>0.73333333333333295</v>
      </c>
      <c r="O62" s="5">
        <v>0.63333333333333297</v>
      </c>
      <c r="P62" s="5">
        <v>0.43333333333333302</v>
      </c>
      <c r="Q62" s="5">
        <v>0.56666666666666698</v>
      </c>
      <c r="R62" s="10">
        <v>0.65</v>
      </c>
      <c r="S62" s="8">
        <f t="shared" si="3"/>
        <v>0.61316005355367531</v>
      </c>
      <c r="T62" s="18">
        <f>STDEV(C62:D62, F62:R62)</f>
        <v>0.13502167638976656</v>
      </c>
      <c r="U62" s="18">
        <f>MIN(C62:D62, F62:R62)</f>
        <v>0.25925925925925902</v>
      </c>
      <c r="V62" s="18">
        <f>MAX(C62:D62, F62:R62)</f>
        <v>0.73333333333333295</v>
      </c>
    </row>
    <row r="63" spans="1:22" ht="20.100000000000001" customHeight="1" x14ac:dyDescent="0.25">
      <c r="A63" s="13"/>
      <c r="B63" s="3">
        <v>559838</v>
      </c>
      <c r="C63" s="5">
        <v>0.73333333333333295</v>
      </c>
      <c r="D63" s="5">
        <v>0.54545454545454497</v>
      </c>
      <c r="E63" s="5">
        <v>0.70175438596491202</v>
      </c>
      <c r="F63" s="4">
        <v>1</v>
      </c>
      <c r="G63" s="5">
        <v>0.8</v>
      </c>
      <c r="H63" s="5">
        <v>0.75</v>
      </c>
      <c r="I63" s="5">
        <v>0.38888888888888901</v>
      </c>
      <c r="J63" s="5">
        <v>0.76271186440677996</v>
      </c>
      <c r="K63" s="5">
        <v>0.68333333333333302</v>
      </c>
      <c r="L63" s="5">
        <v>0.7</v>
      </c>
      <c r="M63" s="5">
        <v>0.56666666666666698</v>
      </c>
      <c r="N63" s="5">
        <v>0.75</v>
      </c>
      <c r="O63" s="5">
        <v>0.75</v>
      </c>
      <c r="P63" s="5">
        <v>0.53333333333333299</v>
      </c>
      <c r="Q63" s="5">
        <v>0.76666666666666705</v>
      </c>
      <c r="R63" s="11">
        <v>0.88333333333333297</v>
      </c>
      <c r="S63" s="8">
        <f t="shared" si="3"/>
        <v>0.70721727196136208</v>
      </c>
      <c r="T63" s="18">
        <f>STDEV(C63:E63, G63:R63)</f>
        <v>0.12672815252445049</v>
      </c>
      <c r="U63" s="18">
        <f>MIN(C63:E63, G63:R63)</f>
        <v>0.38888888888888901</v>
      </c>
      <c r="V63" s="18">
        <f>MAX(C63:E63, G63:R63)</f>
        <v>0.88333333333333297</v>
      </c>
    </row>
    <row r="64" spans="1:22" ht="20.100000000000001" customHeight="1" x14ac:dyDescent="0.25">
      <c r="A64" s="13"/>
      <c r="B64" s="3">
        <v>563118</v>
      </c>
      <c r="C64" s="5">
        <v>0.75</v>
      </c>
      <c r="D64" s="5">
        <v>0.58181818181818201</v>
      </c>
      <c r="E64" s="5">
        <v>0.70175438596491202</v>
      </c>
      <c r="F64" s="5">
        <v>0.8</v>
      </c>
      <c r="G64" s="4">
        <v>1</v>
      </c>
      <c r="H64" s="5">
        <v>0.68333333333333302</v>
      </c>
      <c r="I64" s="5">
        <v>0.35185185185185203</v>
      </c>
      <c r="J64" s="5">
        <v>0.76271186440677996</v>
      </c>
      <c r="K64" s="6">
        <v>0.76666666666666705</v>
      </c>
      <c r="L64" s="5">
        <v>0.71666666666666701</v>
      </c>
      <c r="M64" s="5">
        <v>0.61666666666666703</v>
      </c>
      <c r="N64" s="5">
        <v>0.68333333333333302</v>
      </c>
      <c r="O64" s="5">
        <v>0.76666666666666705</v>
      </c>
      <c r="P64" s="5">
        <v>0.53333333333333299</v>
      </c>
      <c r="Q64" s="5">
        <v>0.81666666666666698</v>
      </c>
      <c r="R64" s="10">
        <v>0.8</v>
      </c>
      <c r="S64" s="8">
        <f t="shared" si="3"/>
        <v>0.70821685108594135</v>
      </c>
      <c r="T64" s="18">
        <f>STDEV(C64:F64, H64:R64)</f>
        <v>0.12472025475504217</v>
      </c>
      <c r="U64" s="18">
        <f>MIN(C64:F64, H64:R64)</f>
        <v>0.35185185185185203</v>
      </c>
      <c r="V64" s="18">
        <f>MAX(C64:F64, H64:R64)</f>
        <v>0.81666666666666698</v>
      </c>
    </row>
    <row r="65" spans="1:22" ht="20.100000000000001" customHeight="1" x14ac:dyDescent="0.25">
      <c r="A65" s="13"/>
      <c r="B65" s="3">
        <v>565631</v>
      </c>
      <c r="C65" s="5">
        <v>0.68333333333333302</v>
      </c>
      <c r="D65" s="5">
        <v>0.56363636363636405</v>
      </c>
      <c r="E65" s="5">
        <v>0.71929824561403499</v>
      </c>
      <c r="F65" s="5">
        <v>0.75</v>
      </c>
      <c r="G65" s="5">
        <v>0.68333333333333302</v>
      </c>
      <c r="H65" s="4">
        <v>0.96666666666666701</v>
      </c>
      <c r="I65" s="5">
        <v>0.25925925925925902</v>
      </c>
      <c r="J65" s="6">
        <v>0.83050847457627097</v>
      </c>
      <c r="K65" s="5">
        <v>0.58333333333333304</v>
      </c>
      <c r="L65" s="5">
        <v>0.7</v>
      </c>
      <c r="M65" s="5">
        <v>0.46666666666666701</v>
      </c>
      <c r="N65" s="6">
        <v>0.88333333333333297</v>
      </c>
      <c r="O65" s="5">
        <v>0.66666666666666696</v>
      </c>
      <c r="P65" s="5">
        <v>0.46666666666666701</v>
      </c>
      <c r="Q65" s="5">
        <v>0.65</v>
      </c>
      <c r="R65" s="10">
        <v>0.73333333333333295</v>
      </c>
      <c r="S65" s="8">
        <f t="shared" si="3"/>
        <v>0.66287722977620389</v>
      </c>
      <c r="T65" s="18">
        <f>STDEV(C65:G65, I65:R65)</f>
        <v>0.15692631761016804</v>
      </c>
      <c r="U65" s="18">
        <f>MIN(C65:G65, I65:R65)</f>
        <v>0.25925925925925902</v>
      </c>
      <c r="V65" s="18">
        <f>MAX(C65:G65, I65:R65)</f>
        <v>0.88333333333333297</v>
      </c>
    </row>
    <row r="66" spans="1:22" ht="20.100000000000001" customHeight="1" x14ac:dyDescent="0.25">
      <c r="A66" s="13"/>
      <c r="B66" s="3">
        <v>575760</v>
      </c>
      <c r="C66" s="5">
        <v>0.4</v>
      </c>
      <c r="D66" s="5">
        <v>0.49090909090909102</v>
      </c>
      <c r="E66" s="5">
        <v>0.24561403508771901</v>
      </c>
      <c r="F66" s="5">
        <v>0.36666666666666697</v>
      </c>
      <c r="G66" s="5">
        <v>0.33333333333333298</v>
      </c>
      <c r="H66" s="5">
        <v>0.25</v>
      </c>
      <c r="I66" s="4">
        <v>1</v>
      </c>
      <c r="J66" s="5">
        <v>0.322033898305085</v>
      </c>
      <c r="K66" s="5">
        <v>0.4</v>
      </c>
      <c r="L66" s="5">
        <v>0.3</v>
      </c>
      <c r="M66" s="5">
        <v>0.46666666666666701</v>
      </c>
      <c r="N66" s="5">
        <v>0.266666666666667</v>
      </c>
      <c r="O66" s="5">
        <v>0.35</v>
      </c>
      <c r="P66" s="5">
        <v>0.6</v>
      </c>
      <c r="Q66" s="5">
        <v>0.3</v>
      </c>
      <c r="R66" s="10">
        <v>0.33333333333333298</v>
      </c>
      <c r="S66" s="8">
        <f t="shared" si="3"/>
        <v>0.40157648068553503</v>
      </c>
      <c r="T66" s="18">
        <f>STDEV(C66:H66, J66:R66)</f>
        <v>9.7605585263912026E-2</v>
      </c>
      <c r="U66" s="18">
        <f>MIN(C66:H66, J66:R66)</f>
        <v>0.24561403508771901</v>
      </c>
      <c r="V66" s="18">
        <f>MAX(C66:H66, J66:R66)</f>
        <v>0.6</v>
      </c>
    </row>
    <row r="67" spans="1:22" ht="20.100000000000001" customHeight="1" x14ac:dyDescent="0.25">
      <c r="A67" s="13"/>
      <c r="B67" s="3">
        <v>578085</v>
      </c>
      <c r="C67" s="5">
        <v>0.7</v>
      </c>
      <c r="D67" s="5">
        <v>0.58181818181818201</v>
      </c>
      <c r="E67" s="6">
        <v>0.73684210526315796</v>
      </c>
      <c r="F67" s="5">
        <v>0.75</v>
      </c>
      <c r="G67" s="5">
        <v>0.75</v>
      </c>
      <c r="H67" s="5">
        <v>0.83333333333333304</v>
      </c>
      <c r="I67" s="5">
        <v>0.33333333333333298</v>
      </c>
      <c r="J67" s="4">
        <v>0.98305084745762705</v>
      </c>
      <c r="K67" s="5">
        <v>0.63333333333333297</v>
      </c>
      <c r="L67" s="6">
        <v>0.73333333333333295</v>
      </c>
      <c r="M67" s="5">
        <v>0.5</v>
      </c>
      <c r="N67" s="5">
        <v>0.8</v>
      </c>
      <c r="O67" s="5">
        <v>0.76666666666666705</v>
      </c>
      <c r="P67" s="5">
        <v>0.5</v>
      </c>
      <c r="Q67" s="5">
        <v>0.65</v>
      </c>
      <c r="R67" s="10">
        <v>0.75</v>
      </c>
      <c r="S67" s="8">
        <f t="shared" si="3"/>
        <v>0.68760694590868543</v>
      </c>
      <c r="T67" s="18">
        <f>STDEV(C67:I67, K67:R67)</f>
        <v>0.13682643954217286</v>
      </c>
      <c r="U67" s="18">
        <f>MIN(C67:I67, K67:R67)</f>
        <v>0.33333333333333298</v>
      </c>
      <c r="V67" s="18">
        <f>MAX(C67:I67, K67:R67)</f>
        <v>0.83333333333333304</v>
      </c>
    </row>
    <row r="68" spans="1:22" ht="20.100000000000001" customHeight="1" x14ac:dyDescent="0.25">
      <c r="A68" s="13"/>
      <c r="B68" s="3">
        <v>578698</v>
      </c>
      <c r="C68" s="5">
        <v>0.73333333333333295</v>
      </c>
      <c r="D68" s="5">
        <v>0.58181818181818201</v>
      </c>
      <c r="E68" s="5">
        <v>0.59649122807017496</v>
      </c>
      <c r="F68" s="5">
        <v>0.7</v>
      </c>
      <c r="G68" s="5">
        <v>0.78333333333333299</v>
      </c>
      <c r="H68" s="5">
        <v>0.6</v>
      </c>
      <c r="I68" s="5">
        <v>0.42592592592592599</v>
      </c>
      <c r="J68" s="5">
        <v>0.66101694915254205</v>
      </c>
      <c r="K68" s="4">
        <v>0.98333333333333295</v>
      </c>
      <c r="L68" s="5">
        <v>0.63333333333333297</v>
      </c>
      <c r="M68" s="5">
        <v>0.6</v>
      </c>
      <c r="N68" s="5">
        <v>0.63333333333333297</v>
      </c>
      <c r="O68" s="5">
        <v>0.75</v>
      </c>
      <c r="P68" s="5">
        <v>0.56666666666666698</v>
      </c>
      <c r="Q68" s="5">
        <v>0.76666666666666705</v>
      </c>
      <c r="R68" s="10">
        <v>0.75</v>
      </c>
      <c r="S68" s="8">
        <f t="shared" si="3"/>
        <v>0.67282826781042648</v>
      </c>
      <c r="T68" s="18">
        <f>STDEV(C68:J68, L68:R68)</f>
        <v>9.6772164268121089E-2</v>
      </c>
      <c r="U68" s="18">
        <f>MIN(C68:J68, L68:R68)</f>
        <v>0.42592592592592599</v>
      </c>
      <c r="V68" s="18">
        <f>MAX(C68:J68, L68:R68)</f>
        <v>0.78333333333333299</v>
      </c>
    </row>
    <row r="69" spans="1:22" ht="20.100000000000001" customHeight="1" x14ac:dyDescent="0.25">
      <c r="A69" s="13"/>
      <c r="B69" s="3">
        <v>581952</v>
      </c>
      <c r="C69" s="5">
        <v>0.66666666666666696</v>
      </c>
      <c r="D69" s="5">
        <v>0.54545454545454497</v>
      </c>
      <c r="E69" s="5">
        <v>0.64912280701754399</v>
      </c>
      <c r="F69" s="5">
        <v>0.7</v>
      </c>
      <c r="G69" s="5">
        <v>0.71666666666666701</v>
      </c>
      <c r="H69" s="5">
        <v>0.71666666666666701</v>
      </c>
      <c r="I69" s="5">
        <v>0.31481481481481499</v>
      </c>
      <c r="J69" s="5">
        <v>0.74576271186440701</v>
      </c>
      <c r="K69" s="5">
        <v>0.61666666666666703</v>
      </c>
      <c r="L69" s="4">
        <v>0.98333333333333295</v>
      </c>
      <c r="M69" s="5">
        <v>0.5</v>
      </c>
      <c r="N69" s="5">
        <v>0.7</v>
      </c>
      <c r="O69" s="5">
        <v>0.7</v>
      </c>
      <c r="P69" s="5">
        <v>0.483333333333333</v>
      </c>
      <c r="Q69" s="5">
        <v>0.68333333333333302</v>
      </c>
      <c r="R69" s="10">
        <v>0.73333333333333295</v>
      </c>
      <c r="S69" s="8">
        <f t="shared" si="3"/>
        <v>0.65344717994695689</v>
      </c>
      <c r="T69" s="18">
        <f>STDEV(C69:K69, M69:R69)</f>
        <v>0.12053522143950948</v>
      </c>
      <c r="U69" s="18">
        <f>MIN(C69:K69, M69:R69)</f>
        <v>0.31481481481481499</v>
      </c>
      <c r="V69" s="18">
        <f>MAX(C69:K69, M69:R69)</f>
        <v>0.74576271186440701</v>
      </c>
    </row>
    <row r="70" spans="1:22" ht="20.100000000000001" customHeight="1" x14ac:dyDescent="0.25">
      <c r="A70" s="13"/>
      <c r="B70" s="3">
        <v>585660</v>
      </c>
      <c r="C70" s="5">
        <v>0.51666666666666705</v>
      </c>
      <c r="D70" s="5">
        <v>0.49090909090909102</v>
      </c>
      <c r="E70" s="5">
        <v>0.43859649122806998</v>
      </c>
      <c r="F70" s="5">
        <v>0.56666666666666698</v>
      </c>
      <c r="G70" s="5">
        <v>0.61666666666666703</v>
      </c>
      <c r="H70" s="5">
        <v>0.46666666666666701</v>
      </c>
      <c r="I70" s="5">
        <v>0.5</v>
      </c>
      <c r="J70" s="5">
        <v>0.50847457627118597</v>
      </c>
      <c r="K70" s="5">
        <v>0.58333333333333304</v>
      </c>
      <c r="L70" s="5">
        <v>0.5</v>
      </c>
      <c r="M70" s="4">
        <v>1</v>
      </c>
      <c r="N70" s="5">
        <v>0.46666666666666701</v>
      </c>
      <c r="O70" s="5">
        <v>0.61666666666666703</v>
      </c>
      <c r="P70" s="5">
        <v>0.6</v>
      </c>
      <c r="Q70" s="5">
        <v>0.63333333333333297</v>
      </c>
      <c r="R70" s="10">
        <v>0.56666666666666698</v>
      </c>
      <c r="S70" s="8">
        <f t="shared" si="3"/>
        <v>0.56695709323385513</v>
      </c>
      <c r="T70" s="18">
        <f>STDEV(C70:L70, N70:R70)</f>
        <v>6.2961579500163303E-2</v>
      </c>
      <c r="U70" s="18">
        <f>MIN(C70:L70, N70:R70)</f>
        <v>0.43859649122806998</v>
      </c>
      <c r="V70" s="18">
        <f>MAX(C70:L70, N70:R70)</f>
        <v>0.63333333333333297</v>
      </c>
    </row>
    <row r="71" spans="1:22" ht="20.100000000000001" customHeight="1" x14ac:dyDescent="0.25">
      <c r="A71" s="13"/>
      <c r="B71" s="3">
        <v>589028</v>
      </c>
      <c r="C71" s="5">
        <v>0.68333333333333302</v>
      </c>
      <c r="D71" s="5">
        <v>0.54545454545454497</v>
      </c>
      <c r="E71" s="6">
        <v>0.73684210526315796</v>
      </c>
      <c r="F71" s="5">
        <v>0.75</v>
      </c>
      <c r="G71" s="5">
        <v>0.68333333333333302</v>
      </c>
      <c r="H71" s="6">
        <v>0.88333333333333297</v>
      </c>
      <c r="I71" s="5">
        <v>0.27777777777777801</v>
      </c>
      <c r="J71" s="5">
        <v>0.79661016949152497</v>
      </c>
      <c r="K71" s="5">
        <v>0.61666666666666703</v>
      </c>
      <c r="L71" s="5">
        <v>0.68333333333333302</v>
      </c>
      <c r="M71" s="5">
        <v>0.46666666666666701</v>
      </c>
      <c r="N71" s="4">
        <v>0.96666666666666701</v>
      </c>
      <c r="O71" s="5">
        <v>0.68333333333333302</v>
      </c>
      <c r="P71" s="5">
        <v>0.483333333333333</v>
      </c>
      <c r="Q71" s="5">
        <v>0.65</v>
      </c>
      <c r="R71" s="10">
        <v>0.73333333333333295</v>
      </c>
      <c r="S71" s="8">
        <f t="shared" si="3"/>
        <v>0.66500112070752115</v>
      </c>
      <c r="T71" s="18">
        <f>STDEV(C71:M71, O71:R71)</f>
        <v>0.15034647902785472</v>
      </c>
      <c r="U71" s="18">
        <f>MIN(C71:M71, O71:R71)</f>
        <v>0.27777777777777801</v>
      </c>
      <c r="V71" s="18">
        <f>MAX(C71:M71, O71:R71)</f>
        <v>0.88333333333333297</v>
      </c>
    </row>
    <row r="72" spans="1:22" ht="20.100000000000001" customHeight="1" x14ac:dyDescent="0.25">
      <c r="A72" s="13"/>
      <c r="B72" s="3">
        <v>592117</v>
      </c>
      <c r="C72" s="6">
        <v>0.8</v>
      </c>
      <c r="D72" s="5">
        <v>0.56363636363636405</v>
      </c>
      <c r="E72" s="5">
        <v>0.66666666666666696</v>
      </c>
      <c r="F72" s="5">
        <v>0.75</v>
      </c>
      <c r="G72" s="5">
        <v>0.76666666666666705</v>
      </c>
      <c r="H72" s="5">
        <v>0.66666666666666696</v>
      </c>
      <c r="I72" s="5">
        <v>0.37037037037037002</v>
      </c>
      <c r="J72" s="5">
        <v>0.77966101694915302</v>
      </c>
      <c r="K72" s="5">
        <v>0.73333333333333295</v>
      </c>
      <c r="L72" s="5">
        <v>0.7</v>
      </c>
      <c r="M72" s="6">
        <v>0.61666666666666703</v>
      </c>
      <c r="N72" s="5">
        <v>0.68333333333333302</v>
      </c>
      <c r="O72" s="4">
        <v>1</v>
      </c>
      <c r="P72" s="6">
        <v>0.65</v>
      </c>
      <c r="Q72" s="5">
        <v>0.78333333333333299</v>
      </c>
      <c r="R72" s="10">
        <v>0.8</v>
      </c>
      <c r="S72" s="8">
        <f t="shared" si="3"/>
        <v>0.70814590110140974</v>
      </c>
      <c r="T72" s="18">
        <f>STDEV(C72:N72, P72:R72)</f>
        <v>0.11295446684658009</v>
      </c>
      <c r="U72" s="18">
        <f>MIN(C72:N72, P72:R72)</f>
        <v>0.37037037037037002</v>
      </c>
      <c r="V72" s="18">
        <f>MAX(C72:N72, P72:R72)</f>
        <v>0.8</v>
      </c>
    </row>
    <row r="73" spans="1:22" ht="20.100000000000001" customHeight="1" x14ac:dyDescent="0.25">
      <c r="A73" s="13"/>
      <c r="B73" s="3">
        <v>592166</v>
      </c>
      <c r="C73" s="5">
        <v>0.6</v>
      </c>
      <c r="D73" s="6">
        <v>0.63636363636363602</v>
      </c>
      <c r="E73" s="5">
        <v>0.42105263157894701</v>
      </c>
      <c r="F73" s="5">
        <v>0.53333333333333299</v>
      </c>
      <c r="G73" s="5">
        <v>0.53333333333333299</v>
      </c>
      <c r="H73" s="5">
        <v>0.46666666666666701</v>
      </c>
      <c r="I73" s="6">
        <v>0.64814814814814803</v>
      </c>
      <c r="J73" s="5">
        <v>0.50847457627118597</v>
      </c>
      <c r="K73" s="5">
        <v>0.55000000000000004</v>
      </c>
      <c r="L73" s="5">
        <v>0.483333333333333</v>
      </c>
      <c r="M73" s="5">
        <v>0.6</v>
      </c>
      <c r="N73" s="5">
        <v>0.483333333333333</v>
      </c>
      <c r="O73" s="5">
        <v>0.65</v>
      </c>
      <c r="P73" s="4">
        <v>0.98333333333333295</v>
      </c>
      <c r="Q73" s="5">
        <v>0.6</v>
      </c>
      <c r="R73" s="10">
        <v>0.6</v>
      </c>
      <c r="S73" s="8">
        <f t="shared" si="3"/>
        <v>0.58108577035595299</v>
      </c>
      <c r="T73" s="18">
        <f>STDEV(C73:O73, Q73:R73)</f>
        <v>7.1493761313975265E-2</v>
      </c>
      <c r="U73" s="18">
        <f>MIN(C73:O73, Q73:R73)</f>
        <v>0.42105263157894701</v>
      </c>
      <c r="V73" s="18">
        <f>MAX(C73:O73, Q73:R73)</f>
        <v>0.65</v>
      </c>
    </row>
    <row r="74" spans="1:22" ht="20.100000000000001" customHeight="1" x14ac:dyDescent="0.25">
      <c r="A74" s="13"/>
      <c r="B74" s="3">
        <v>594939</v>
      </c>
      <c r="C74" s="5">
        <v>0.75</v>
      </c>
      <c r="D74" s="5">
        <v>0.58181818181818201</v>
      </c>
      <c r="E74" s="5">
        <v>0.59649122807017496</v>
      </c>
      <c r="F74" s="5">
        <v>0.76666666666666705</v>
      </c>
      <c r="G74" s="6">
        <v>0.83333333333333304</v>
      </c>
      <c r="H74" s="5">
        <v>0.65</v>
      </c>
      <c r="I74" s="5">
        <v>0.31481481481481499</v>
      </c>
      <c r="J74" s="5">
        <v>0.66101694915254205</v>
      </c>
      <c r="K74" s="5">
        <v>0.75</v>
      </c>
      <c r="L74" s="5">
        <v>0.68333333333333302</v>
      </c>
      <c r="M74" s="6">
        <v>0.61666666666666703</v>
      </c>
      <c r="N74" s="5">
        <v>0.65</v>
      </c>
      <c r="O74" s="5">
        <v>0.78333333333333299</v>
      </c>
      <c r="P74" s="5">
        <v>0.6</v>
      </c>
      <c r="Q74" s="4">
        <v>0.98333333333333295</v>
      </c>
      <c r="R74" s="10">
        <v>0.85</v>
      </c>
      <c r="S74" s="8">
        <f t="shared" si="3"/>
        <v>0.69192549003264869</v>
      </c>
      <c r="T74" s="18">
        <f>STDEV(C74:P74, R74:R74)</f>
        <v>0.13150558105909535</v>
      </c>
      <c r="U74" s="18">
        <f>MIN(C74:P74, R74)</f>
        <v>0.31481481481481499</v>
      </c>
      <c r="V74" s="18">
        <f>MAX(C74:P74, R74)</f>
        <v>0.85</v>
      </c>
    </row>
    <row r="75" spans="1:22" ht="20.100000000000001" customHeight="1" x14ac:dyDescent="0.25">
      <c r="A75" s="13"/>
      <c r="B75" s="3">
        <v>597515</v>
      </c>
      <c r="C75" s="5">
        <v>0.78333333333333299</v>
      </c>
      <c r="D75" s="5">
        <v>0.6</v>
      </c>
      <c r="E75" s="5">
        <v>0.68421052631578905</v>
      </c>
      <c r="F75" s="6">
        <v>0.88333333333333297</v>
      </c>
      <c r="G75" s="5">
        <v>0.8</v>
      </c>
      <c r="H75" s="5">
        <v>0.73333333333333295</v>
      </c>
      <c r="I75" s="5">
        <v>0.35185185185185203</v>
      </c>
      <c r="J75" s="5">
        <v>0.76271186440677996</v>
      </c>
      <c r="K75" s="5">
        <v>0.73333333333333295</v>
      </c>
      <c r="L75" s="6">
        <v>0.73333333333333295</v>
      </c>
      <c r="M75" s="5">
        <v>0.56666666666666698</v>
      </c>
      <c r="N75" s="5">
        <v>0.73333333333333295</v>
      </c>
      <c r="O75" s="6">
        <v>0.8</v>
      </c>
      <c r="P75" s="5">
        <v>0.6</v>
      </c>
      <c r="Q75" s="6">
        <v>0.85</v>
      </c>
      <c r="R75" s="12">
        <v>1</v>
      </c>
      <c r="S75" s="15">
        <f t="shared" si="3"/>
        <v>0.72596505682756796</v>
      </c>
      <c r="T75" s="18">
        <f>STDEV(C75:Q75)</f>
        <v>0.13357142445102627</v>
      </c>
      <c r="U75" s="18">
        <f>MIN(C75:Q75)</f>
        <v>0.35185185185185203</v>
      </c>
      <c r="V75" s="18">
        <f>MAX(C75:Q75)</f>
        <v>0.88333333333333297</v>
      </c>
    </row>
  </sheetData>
  <mergeCells count="8">
    <mergeCell ref="A60:A75"/>
    <mergeCell ref="A3:A18"/>
    <mergeCell ref="A22:A37"/>
    <mergeCell ref="A41:A56"/>
    <mergeCell ref="B58:V58"/>
    <mergeCell ref="B39:V39"/>
    <mergeCell ref="B20:V20"/>
    <mergeCell ref="B1:V1"/>
  </mergeCells>
  <pageMargins left="0.25" right="0.25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non-sorted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Schmitz</dc:creator>
  <cp:lastModifiedBy>Dominic Schmitz</cp:lastModifiedBy>
  <cp:lastPrinted>2023-04-20T13:14:46Z</cp:lastPrinted>
  <dcterms:created xsi:type="dcterms:W3CDTF">2015-06-05T18:19:34Z</dcterms:created>
  <dcterms:modified xsi:type="dcterms:W3CDTF">2023-05-08T16:54:52Z</dcterms:modified>
</cp:coreProperties>
</file>