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Python\"/>
    </mc:Choice>
  </mc:AlternateContent>
  <xr:revisionPtr revIDLastSave="0" documentId="13_ncr:40009_{8E525594-0E84-449A-A780-27180874C1E3}" xr6:coauthVersionLast="43" xr6:coauthVersionMax="43" xr10:uidLastSave="{00000000-0000-0000-0000-000000000000}"/>
  <bookViews>
    <workbookView xWindow="636" yWindow="0" windowWidth="21504" windowHeight="10812"/>
  </bookViews>
  <sheets>
    <sheet name="FX_Spot_Fwd_Rates_20190501" sheetId="1" r:id="rId1"/>
  </sheets>
  <calcPr calcId="0"/>
</workbook>
</file>

<file path=xl/calcChain.xml><?xml version="1.0" encoding="utf-8"?>
<calcChain xmlns="http://schemas.openxmlformats.org/spreadsheetml/2006/main">
  <c r="S5" i="1" l="1"/>
  <c r="T5" i="1" s="1"/>
  <c r="S4" i="1"/>
  <c r="T4" i="1" s="1"/>
  <c r="S3" i="1"/>
  <c r="T3" i="1" s="1"/>
  <c r="S2" i="1"/>
  <c r="T2" i="1" s="1"/>
  <c r="S6" i="1"/>
  <c r="T6" i="1" s="1"/>
  <c r="R5" i="1"/>
  <c r="R4" i="1"/>
  <c r="R3" i="1"/>
  <c r="R2" i="1"/>
  <c r="P6" i="1"/>
  <c r="Q3" i="1"/>
  <c r="Q4" i="1"/>
  <c r="Q5" i="1"/>
  <c r="Q6" i="1"/>
  <c r="R6" i="1" s="1"/>
  <c r="Q2" i="1"/>
  <c r="P3" i="1"/>
  <c r="P4" i="1"/>
  <c r="P5" i="1"/>
  <c r="P2" i="1"/>
</calcChain>
</file>

<file path=xl/sharedStrings.xml><?xml version="1.0" encoding="utf-8"?>
<sst xmlns="http://schemas.openxmlformats.org/spreadsheetml/2006/main" count="21" uniqueCount="21">
  <si>
    <t>Exp</t>
  </si>
  <si>
    <t>DaysExp</t>
  </si>
  <si>
    <t>FX_Fwd</t>
  </si>
  <si>
    <t>dom_r</t>
  </si>
  <si>
    <t>FX_Spot</t>
  </si>
  <si>
    <t>Bid_ATM</t>
  </si>
  <si>
    <t>Ask_ATM</t>
  </si>
  <si>
    <t>Bid_25D_C</t>
  </si>
  <si>
    <t>Ask_25D_C</t>
  </si>
  <si>
    <t>Bid_25D_P</t>
  </si>
  <si>
    <t>Ask_25D_P</t>
  </si>
  <si>
    <t>Bid_10D_C</t>
  </si>
  <si>
    <t>Ask_10D_C</t>
  </si>
  <si>
    <t>Bid_10D_P</t>
  </si>
  <si>
    <t>Ask_10D_P</t>
  </si>
  <si>
    <t>3m</t>
  </si>
  <si>
    <t>6m</t>
  </si>
  <si>
    <t>1y</t>
  </si>
  <si>
    <t>2y</t>
  </si>
  <si>
    <t>5y</t>
  </si>
  <si>
    <t>ATM Call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</si>
</sst>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J11" sqref="J11:M18"/>
    </sheetView>
  </sheetViews>
  <sheetFormatPr defaultRowHeight="14.4" x14ac:dyDescent="0.3"/>
  <cols>
    <col min="11" max="11" width="10.6640625" customWidth="1"/>
    <col min="12" max="12" width="12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T1" t="s">
        <v>20</v>
      </c>
    </row>
    <row r="2" spans="1:20" x14ac:dyDescent="0.3">
      <c r="A2" t="s">
        <v>15</v>
      </c>
      <c r="B2">
        <v>96</v>
      </c>
      <c r="C2">
        <v>1.1287</v>
      </c>
      <c r="D2">
        <v>2.4191097000000002E-2</v>
      </c>
      <c r="E2">
        <v>1.11965</v>
      </c>
      <c r="F2">
        <v>5.4050000000000002</v>
      </c>
      <c r="G2">
        <v>5.665</v>
      </c>
      <c r="H2">
        <v>5.4420000000000002</v>
      </c>
      <c r="I2">
        <v>5.7679999999999998</v>
      </c>
      <c r="J2">
        <v>5.6820000000000004</v>
      </c>
      <c r="K2">
        <v>6.008</v>
      </c>
      <c r="L2">
        <v>5.5739999999999998</v>
      </c>
      <c r="M2">
        <v>6.1660000000000004</v>
      </c>
      <c r="N2">
        <v>6.0039999999999996</v>
      </c>
      <c r="O2">
        <v>6.5960000000000001</v>
      </c>
      <c r="P2">
        <f>0.5*(F2+G2)/100</f>
        <v>5.5350000000000003E-2</v>
      </c>
      <c r="Q2">
        <f>C2*EXP(0.5*P2*P2*B2/365)</f>
        <v>1.1291548305600267</v>
      </c>
      <c r="R2">
        <f t="shared" ref="R2:R5" si="0">LN(C2/Q2)+0.5*P2*P2*B2/365</f>
        <v>-7.6382043051603787E-17</v>
      </c>
      <c r="S2">
        <f t="shared" ref="S2:S5" si="1">R2-P2*SQRT(B2/365)</f>
        <v>-2.838617066339719E-2</v>
      </c>
      <c r="T2">
        <f>$E$2*0.5-EXP(-D2*B2/365)*Q2*_xlfn.NORM.S.DIST(S2,TRUE)</f>
        <v>1.1532599339432292E-2</v>
      </c>
    </row>
    <row r="3" spans="1:20" x14ac:dyDescent="0.3">
      <c r="A3" t="s">
        <v>16</v>
      </c>
      <c r="B3">
        <v>187</v>
      </c>
      <c r="C3">
        <v>1.1371899999999999</v>
      </c>
      <c r="D3">
        <v>2.3864010000000001E-2</v>
      </c>
      <c r="F3">
        <v>5.76</v>
      </c>
      <c r="G3">
        <v>5.99</v>
      </c>
      <c r="H3">
        <v>5.8319999999999999</v>
      </c>
      <c r="I3">
        <v>6.1210000000000004</v>
      </c>
      <c r="J3">
        <v>6.0839999999999996</v>
      </c>
      <c r="K3">
        <v>6.3730000000000002</v>
      </c>
      <c r="L3">
        <v>6.0990000000000002</v>
      </c>
      <c r="M3">
        <v>6.6239999999999997</v>
      </c>
      <c r="N3">
        <v>6.5620000000000003</v>
      </c>
      <c r="O3">
        <v>7.0860000000000003</v>
      </c>
      <c r="P3">
        <f t="shared" ref="P3:P6" si="2">0.5*(F3+G3)/100</f>
        <v>5.8749999999999997E-2</v>
      </c>
      <c r="Q3">
        <f t="shared" ref="Q3:Q6" si="3">C3*EXP(0.5*P3*P3*B3/365)</f>
        <v>1.1381959109343045</v>
      </c>
      <c r="R3">
        <f t="shared" si="0"/>
        <v>4.2175464509686122E-17</v>
      </c>
      <c r="S3">
        <f t="shared" si="1"/>
        <v>-4.2051572625455627E-2</v>
      </c>
      <c r="T3">
        <f t="shared" ref="T3:T6" si="4">$E$2*0.5-EXP(-D3*B3/365)*Q3*_xlfn.NORM.S.DIST(S3,TRUE)</f>
        <v>1.6499554135676942E-2</v>
      </c>
    </row>
    <row r="4" spans="1:20" x14ac:dyDescent="0.3">
      <c r="A4" t="s">
        <v>17</v>
      </c>
      <c r="B4">
        <v>369</v>
      </c>
      <c r="C4">
        <v>1.1541215</v>
      </c>
      <c r="D4">
        <v>2.3079658999999999E-2</v>
      </c>
      <c r="F4">
        <v>6.2050000000000001</v>
      </c>
      <c r="G4">
        <v>6.4349999999999996</v>
      </c>
      <c r="H4">
        <v>6.3010000000000002</v>
      </c>
      <c r="I4">
        <v>6.5890000000000004</v>
      </c>
      <c r="J4">
        <v>6.5960000000000001</v>
      </c>
      <c r="K4">
        <v>6.8840000000000003</v>
      </c>
      <c r="L4">
        <v>6.6760000000000002</v>
      </c>
      <c r="M4">
        <v>7.1989999999999998</v>
      </c>
      <c r="N4">
        <v>7.2060000000000004</v>
      </c>
      <c r="O4">
        <v>7.7290000000000001</v>
      </c>
      <c r="P4">
        <f t="shared" si="2"/>
        <v>6.3200000000000006E-2</v>
      </c>
      <c r="Q4">
        <f t="shared" si="3"/>
        <v>1.1564540324242156</v>
      </c>
      <c r="R4">
        <f t="shared" si="0"/>
        <v>1.1709383462843448E-16</v>
      </c>
      <c r="S4">
        <f t="shared" si="1"/>
        <v>-6.35453577623942E-2</v>
      </c>
      <c r="T4">
        <f t="shared" si="4"/>
        <v>2.355513082365368E-2</v>
      </c>
    </row>
    <row r="5" spans="1:20" x14ac:dyDescent="0.3">
      <c r="A5" t="s">
        <v>18</v>
      </c>
      <c r="B5">
        <v>733</v>
      </c>
      <c r="C5">
        <v>1.185146</v>
      </c>
      <c r="D5">
        <v>2.1676465999999998E-2</v>
      </c>
      <c r="F5">
        <v>6.7149999999999999</v>
      </c>
      <c r="G5">
        <v>7.0449999999999999</v>
      </c>
      <c r="H5">
        <v>6.81</v>
      </c>
      <c r="I5">
        <v>7.2249999999999996</v>
      </c>
      <c r="J5">
        <v>7.1</v>
      </c>
      <c r="K5">
        <v>7.5149999999999997</v>
      </c>
      <c r="L5">
        <v>7.173</v>
      </c>
      <c r="M5">
        <v>7.9240000000000004</v>
      </c>
      <c r="N5">
        <v>7.7009999999999996</v>
      </c>
      <c r="O5">
        <v>8.452</v>
      </c>
      <c r="P5">
        <f t="shared" si="2"/>
        <v>6.88E-2</v>
      </c>
      <c r="Q5">
        <f t="shared" si="3"/>
        <v>1.1907922789760572</v>
      </c>
      <c r="R5">
        <f t="shared" si="0"/>
        <v>0</v>
      </c>
      <c r="S5">
        <f t="shared" si="1"/>
        <v>-9.7497615285202593E-2</v>
      </c>
      <c r="T5">
        <f t="shared" si="4"/>
        <v>3.4064913496923088E-2</v>
      </c>
    </row>
    <row r="6" spans="1:20" x14ac:dyDescent="0.3">
      <c r="A6" t="s">
        <v>19</v>
      </c>
      <c r="B6">
        <v>1829</v>
      </c>
      <c r="C6">
        <v>1.2722515000000001</v>
      </c>
      <c r="D6">
        <v>2.1019382999999999E-2</v>
      </c>
      <c r="F6">
        <v>7.76</v>
      </c>
      <c r="G6">
        <v>8.11</v>
      </c>
      <c r="H6">
        <v>7.8719999999999999</v>
      </c>
      <c r="I6">
        <v>8.3109999999999999</v>
      </c>
      <c r="J6">
        <v>8.1940000000000008</v>
      </c>
      <c r="K6">
        <v>8.6329999999999991</v>
      </c>
      <c r="L6">
        <v>8.3740000000000006</v>
      </c>
      <c r="M6">
        <v>9.1709999999999994</v>
      </c>
      <c r="N6">
        <v>8.9689999999999994</v>
      </c>
      <c r="O6">
        <v>9.766</v>
      </c>
      <c r="P6">
        <f t="shared" si="2"/>
        <v>7.934999999999999E-2</v>
      </c>
      <c r="Q6">
        <f t="shared" si="3"/>
        <v>1.2924811235558897</v>
      </c>
      <c r="R6">
        <f>LN(C6/Q6)+0.5*P6*P6*B6/365</f>
        <v>0</v>
      </c>
      <c r="S6">
        <f>R6-P6*SQRT(B6/365)</f>
        <v>-0.17762633360628416</v>
      </c>
      <c r="T6">
        <f t="shared" si="4"/>
        <v>6.019024544029028E-2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FX_Spot_Fwd_Rates_20190501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2019-05-09T02:14:00Z</dcterms:created>
  <dcterms:modified xsi:type="dcterms:W3CDTF">2019-05-09T04:34:27Z</dcterms:modified>
</cp:coreProperties>
</file>