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TopBottom10" sheetId="1" r:id="rId4"/>
    <sheet state="visible" name="2. Data" sheetId="2" r:id="rId5"/>
    <sheet state="visible" name="2.1. Data (only 0~100 without s" sheetId="3" r:id="rId6"/>
    <sheet state="visible" name="3. Demographics" sheetId="4" r:id="rId7"/>
    <sheet state="visible" name="(additional) Update and Discuss" sheetId="5" r:id="rId8"/>
    <sheet state="visible" name="scott school outcomes" sheetId="6" r:id="rId9"/>
    <sheet state="visible" name="(additional) Coding NEET data" sheetId="7" r:id="rId10"/>
    <sheet state="visible" name="(forCalculation) Standardized s" sheetId="8" r:id="rId11"/>
    <sheet state="visible" name="(forCalculation) 0~100score" sheetId="9" r:id="rId12"/>
    <sheet state="visible" name="Sheet14" sheetId="10" r:id="rId13"/>
  </sheets>
  <definedNames>
    <definedName hidden="1" localSheetId="1" name="_xlnm._FilterDatabase">'2. Data'!$A$3:$AG$53</definedName>
    <definedName hidden="1" localSheetId="2" name="_xlnm._FilterDatabase">'2.1. Data (only 0~100 without s'!$A$3:$AA$53</definedName>
    <definedName hidden="1" localSheetId="7" name="_xlnm._FilterDatabase">'(forCalculation) Standardized s'!$A$3:$AG$53</definedName>
    <definedName hidden="1" localSheetId="8" name="_xlnm._FilterDatabase">'(forCalculation) 0~100score'!$A$3:$AD$56</definedName>
  </definedNames>
  <calcPr/>
  <extLst>
    <ext uri="GoogleSheetsCustomDataVersion2">
      <go:sheetsCustomData xmlns:go="http://customooxmlschemas.google.com/" r:id="rId14" roundtripDataChecksum="ENyk42OxYHyXbXAxsdAiegzHp0cR/hxF9XhDNmHl/mE="/>
    </ext>
  </extLst>
</workbook>
</file>

<file path=xl/sharedStrings.xml><?xml version="1.0" encoding="utf-8"?>
<sst xmlns="http://schemas.openxmlformats.org/spreadsheetml/2006/main" count="701" uniqueCount="189">
  <si>
    <t>RANK</t>
  </si>
  <si>
    <t>Launching Future Ready Youth</t>
  </si>
  <si>
    <t>Navigating into Adulthood 1: Postsecondary outcomes</t>
  </si>
  <si>
    <t>Navigating into Adulthood 2: Young Adults Deserve a Brighter Future (19-27yrs, 2021)</t>
  </si>
  <si>
    <t>Social mobility 2021 (34-36yrs)</t>
  </si>
  <si>
    <t>Overall Scores (Average of four scores)</t>
  </si>
  <si>
    <t>Top 10</t>
  </si>
  <si>
    <t>New Hampshire</t>
  </si>
  <si>
    <t>Florida</t>
  </si>
  <si>
    <t>Minnesota</t>
  </si>
  <si>
    <t>Massachusetts</t>
  </si>
  <si>
    <t>Vermont</t>
  </si>
  <si>
    <t>Delaware</t>
  </si>
  <si>
    <t>North Dakota</t>
  </si>
  <si>
    <t>Maryland</t>
  </si>
  <si>
    <t>Connecticut</t>
  </si>
  <si>
    <t>Colorado</t>
  </si>
  <si>
    <t>New Jersey</t>
  </si>
  <si>
    <t>Washington</t>
  </si>
  <si>
    <t>Rhode Island</t>
  </si>
  <si>
    <t>Nevada</t>
  </si>
  <si>
    <t>Wisconsin</t>
  </si>
  <si>
    <t>Alaska</t>
  </si>
  <si>
    <t>Virginia</t>
  </si>
  <si>
    <t>Hawaii</t>
  </si>
  <si>
    <t>Iowa</t>
  </si>
  <si>
    <t>Tennessee</t>
  </si>
  <si>
    <t>Nebraska</t>
  </si>
  <si>
    <t>Pennsylvania</t>
  </si>
  <si>
    <t>Maine</t>
  </si>
  <si>
    <t>California</t>
  </si>
  <si>
    <t>Bottom 10</t>
  </si>
  <si>
    <t>Arizona</t>
  </si>
  <si>
    <t>Kansas</t>
  </si>
  <si>
    <t>Alabama</t>
  </si>
  <si>
    <t>Idaho</t>
  </si>
  <si>
    <t>New Mexico</t>
  </si>
  <si>
    <t>Georgia</t>
  </si>
  <si>
    <t>Wyoming</t>
  </si>
  <si>
    <t>Texas</t>
  </si>
  <si>
    <t>Montana</t>
  </si>
  <si>
    <t>Arkansas</t>
  </si>
  <si>
    <t>West Virginia</t>
  </si>
  <si>
    <t>Utah</t>
  </si>
  <si>
    <t>Louisiana</t>
  </si>
  <si>
    <t>South Carolina</t>
  </si>
  <si>
    <t>Oklahoma</t>
  </si>
  <si>
    <t>Mississippi</t>
  </si>
  <si>
    <t>Michigan</t>
  </si>
  <si>
    <t>OVERALL SCORE</t>
  </si>
  <si>
    <t>50 States</t>
  </si>
  <si>
    <t>Elementary/Middle School Counselor Ratio 2020-21</t>
  </si>
  <si>
    <t>High School Counselor Ratio 2020-21</t>
  </si>
  <si>
    <t>AP Test Performance of 3 or Higher (2020) (%)</t>
  </si>
  <si>
    <t>Fafsa Completion Rate (%) 2021-22</t>
  </si>
  <si>
    <t>HS Completion Rate (%) 2018-19 (Cohort based)</t>
  </si>
  <si>
    <t>Post HS Placement - college (%) 2018-19 (Cohort based)</t>
  </si>
  <si>
    <t>CR Score (Standardized)</t>
  </si>
  <si>
    <t>CR Score (0~100 score)</t>
  </si>
  <si>
    <t>Retention rate PT (%) 2019-20</t>
  </si>
  <si>
    <t>Retention rate FT (%) 2019-20</t>
  </si>
  <si>
    <t>PS completion (2 years) (%) 2019-20</t>
  </si>
  <si>
    <t>PS completion (4 years) (%) 2019-20</t>
  </si>
  <si>
    <t>Rank</t>
  </si>
  <si>
    <t>Disconnected youth (%)</t>
  </si>
  <si>
    <t>Median hourly wage of Non-NEET youth($)</t>
  </si>
  <si>
    <t>Non-NEET earning more than state's living wage (%)</t>
  </si>
  <si>
    <r>
      <rPr>
        <rFont val="Arial"/>
        <b/>
        <color rgb="FF000000"/>
        <sz val="11.0"/>
      </rPr>
      <t xml:space="preserve">CR Score (Standardized) 
</t>
    </r>
    <r>
      <rPr>
        <rFont val="Arial"/>
        <b/>
        <color rgb="FF000000"/>
        <sz val="9.0"/>
      </rPr>
      <t xml:space="preserve">
</t>
    </r>
    <r>
      <rPr>
        <rFont val="Arial"/>
        <b val="0"/>
        <i/>
        <color rgb="FF000000"/>
        <sz val="9.0"/>
      </rPr>
      <t>(Note: To create score, rather than Disconnected youth (column P), % of Non-disconnected youth data were used, so that higher score means higher CR</t>
    </r>
  </si>
  <si>
    <t>Median hourly wage of all adult ($)</t>
  </si>
  <si>
    <t>Adults working full time (1820h) (%)</t>
  </si>
  <si>
    <t>Full time adults earning more than MIT wage (%)</t>
  </si>
  <si>
    <t>CR Score (standardized)</t>
  </si>
  <si>
    <t>Rank (based on CR score 1 and 2)</t>
  </si>
  <si>
    <t>Rank (based on CR score 3)</t>
  </si>
  <si>
    <t>CR Score 1 (average of 4 standardized scores)</t>
  </si>
  <si>
    <t>CR Score 2 (0~100 score from CR score 1)</t>
  </si>
  <si>
    <t>CR Score 3 (0~100 score by averaging four 0~100 scores)</t>
  </si>
  <si>
    <t>South Dakota</t>
  </si>
  <si>
    <t>NA</t>
  </si>
  <si>
    <t>New York</t>
  </si>
  <si>
    <t>Illinois</t>
  </si>
  <si>
    <t>Indiana</t>
  </si>
  <si>
    <t>Ohio</t>
  </si>
  <si>
    <t>Missouri</t>
  </si>
  <si>
    <t>North Carolina</t>
  </si>
  <si>
    <t>Oregon</t>
  </si>
  <si>
    <t>Kentucky</t>
  </si>
  <si>
    <t>Opportunity youth data (50 States)</t>
  </si>
  <si>
    <t>Social mobility data (50 States)</t>
  </si>
  <si>
    <t>(Among) All youth</t>
  </si>
  <si>
    <t>(Among) NEET youth</t>
  </si>
  <si>
    <t>(Among) Non-NEET youth</t>
  </si>
  <si>
    <t>(Among) Non-Youth earning more than living wage</t>
  </si>
  <si>
    <t>(Among) All adults</t>
  </si>
  <si>
    <t>(Among) Adult working full time</t>
  </si>
  <si>
    <t>(Among) Full time adult earning more than living</t>
  </si>
  <si>
    <t>SEX (Male)</t>
  </si>
  <si>
    <t>AGE (Average)</t>
  </si>
  <si>
    <t>White (non-hispanic)</t>
  </si>
  <si>
    <t>Black/African American (non-hispanic)</t>
  </si>
  <si>
    <t>American Indian/Alaska Native (non-hispanic)</t>
  </si>
  <si>
    <t>Asian American/Pacific Islander (non-hispanic)</t>
  </si>
  <si>
    <t>Hispanic</t>
  </si>
  <si>
    <t>Other races (non-hispanic)</t>
  </si>
  <si>
    <t>English speaking less than "well"</t>
  </si>
  <si>
    <t>High school degree (including alternatives like GED)</t>
  </si>
  <si>
    <t>High school degree without four years college degree</t>
  </si>
  <si>
    <t>Four years college degree</t>
  </si>
  <si>
    <r>
      <rPr>
        <rFont val="Arial"/>
        <color rgb="FF000000"/>
        <sz val="11.0"/>
      </rPr>
      <t xml:space="preserve">Median hourly wage ($) </t>
    </r>
    <r>
      <rPr>
        <rFont val="Arial"/>
        <color rgb="FF000000"/>
        <sz val="11.0"/>
      </rPr>
      <t>(not adjusted, because national score)</t>
    </r>
  </si>
  <si>
    <t>Not applicable</t>
  </si>
  <si>
    <t>Adults working full-time</t>
  </si>
  <si>
    <t>Connected youth who earn more than state living wage</t>
  </si>
  <si>
    <r>
      <rPr>
        <rFont val="Arial"/>
        <color rgb="FF000000"/>
        <sz val="11.0"/>
      </rPr>
      <t xml:space="preserve">Median hourly wage </t>
    </r>
    <r>
      <rPr>
        <rFont val="Arial"/>
        <color rgb="FF000000"/>
        <sz val="11.0"/>
      </rPr>
      <t>(not adjusted, because national score)</t>
    </r>
  </si>
  <si>
    <t>Disconnected youth</t>
  </si>
  <si>
    <t>Full time adults who earn more than living wage</t>
  </si>
  <si>
    <t>Youth with disabiilities</t>
  </si>
  <si>
    <t>Adults with disabilities</t>
  </si>
  <si>
    <t>Age: 19~27</t>
  </si>
  <si>
    <t>Among youth without high school degree</t>
  </si>
  <si>
    <t>Among youth with high school degree without four years college degree</t>
  </si>
  <si>
    <t>Among youth with college degree</t>
  </si>
  <si>
    <t>Age: 34~36</t>
  </si>
  <si>
    <t>Among adults without high school degree</t>
  </si>
  <si>
    <t>Among adult with high school degree without four years college degree</t>
  </si>
  <si>
    <t>Among adult with college degree</t>
  </si>
  <si>
    <t>-&gt;
Example of visualizatoin</t>
  </si>
  <si>
    <t>% of NEET youth</t>
  </si>
  <si>
    <t>% of adult working full time</t>
  </si>
  <si>
    <t>% of Non-NEET youth</t>
  </si>
  <si>
    <t>% of adult working full time and earning more than living wage</t>
  </si>
  <si>
    <t>% of Non-NEET youth earning more than living wage</t>
  </si>
  <si>
    <t>* careful to interprete because the sample is 19-27 years old</t>
  </si>
  <si>
    <t>Additional table for "adjusted" wage (only for the report appendix to give more information, is not used to create CR score ) =&gt;</t>
  </si>
  <si>
    <r>
      <rPr>
        <rFont val="Arial"/>
        <b/>
        <color rgb="FF000000"/>
        <sz val="11.0"/>
        <u/>
      </rPr>
      <t xml:space="preserve">Median of adjusted hourly wage of Non-NEET youth (%)
</t>
    </r>
    <r>
      <rPr>
        <rFont val="Arial"/>
        <b val="0"/>
        <i/>
        <color rgb="FF000000"/>
        <sz val="9.0"/>
        <u/>
      </rPr>
      <t xml:space="preserve">
(Note: 60% means youths usually earn 60% of state living wage, it is percentage to adjust = to compare with the state living wage)</t>
    </r>
  </si>
  <si>
    <t>Median of adjusted hourly wage of all adults ($)</t>
  </si>
  <si>
    <t>*Ignore this table and below graph (but please keep this for now) and check the graph of above</t>
  </si>
  <si>
    <t>Without high school degree</t>
  </si>
  <si>
    <t>With high school degree without 4-years college degree</t>
  </si>
  <si>
    <t>With college degree</t>
  </si>
  <si>
    <t>Update</t>
  </si>
  <si>
    <t>1. Social Mobility data added</t>
  </si>
  <si>
    <t>2. Opportunity youth data updated with latest data: IPUMS 2019 -&gt; IPUMS 2021</t>
  </si>
  <si>
    <t>3. Found out the IPUMS 2019 NEET variable was mis-coded. IPUMS 2021's NEET were coded right way, and this shows quite different percentage than NEET, but it is right after double-checked</t>
  </si>
  <si>
    <t xml:space="preserve">4. Demographic of data is also added (check different sheet in this file) </t>
  </si>
  <si>
    <t>Discussion</t>
  </si>
  <si>
    <t>1. Post secondary placement (college) is included in both college readiness and college outcomes, probably need to choose one category [scott: yes. let's drop from college readiness] =&gt; decided to include in college outcomes</t>
  </si>
  <si>
    <t>2. How we want to define "full time" =&gt; decided to use 1820 hours</t>
  </si>
  <si>
    <t xml:space="preserve">   option 1. follow BLS report = 1820 hours (35 hours * 52 weeks) [Scott: et's be generous and go with the BLS?]</t>
  </si>
  <si>
    <t xml:space="preserve">   option 2. follow Georgetown pathway report = 2080 hours (40 hours * 52 weeks)</t>
  </si>
  <si>
    <t xml:space="preserve">3. Opportunity youth data wage-related data =&gt; decided to include </t>
  </si>
  <si>
    <t xml:space="preserve">    3-1. Median wage of Non-NEET youth</t>
  </si>
  <si>
    <t xml:space="preserve">    3-2. (previously) we used Adjusted wage (=hourly wage / BPP (relative score of living wage)), but this wasn't good to understand meaning of score straighforwardly.. so how about replace this with the 3-3?</t>
  </si>
  <si>
    <t xml:space="preserve">    3-3. Percentage of Non-NEET youth who earning more than MIT's state living wage of full time job  (Aligned concept with Social mobility variable) [scott: yes, let's chat; need to decide what living wage to use - maybe single like the one Carnevale uses?]</t>
  </si>
  <si>
    <t>mar 11 ques</t>
  </si>
  <si>
    <t>Want the average adjusted hourly earnings for columns Q and U</t>
  </si>
  <si>
    <t>Column 4 for median adjusted wages is reading as a percentage not the dollar amount</t>
  </si>
  <si>
    <t>College Readiness Score (School to College)</t>
  </si>
  <si>
    <t>SCHOOL</t>
  </si>
  <si>
    <t>Frequency</t>
  </si>
  <si>
    <t>Percent</t>
  </si>
  <si>
    <t>Valid Percent</t>
  </si>
  <si>
    <t>Cumulative Percent</t>
  </si>
  <si>
    <t>Valid</t>
  </si>
  <si>
    <t>No, not in school</t>
  </si>
  <si>
    <t>Yes, in school</t>
  </si>
  <si>
    <t>Total</t>
  </si>
  <si>
    <t>EMPSTAT</t>
  </si>
  <si>
    <t>Employed</t>
  </si>
  <si>
    <t>Unemployed</t>
  </si>
  <si>
    <t>Not in labor force</t>
  </si>
  <si>
    <t>LABFORCE</t>
  </si>
  <si>
    <t>No, not in the labor force</t>
  </si>
  <si>
    <t>Yes, in the labor force</t>
  </si>
  <si>
    <t>(raw) Elementary/Middle School Counselor Ratio 2020-21</t>
  </si>
  <si>
    <t>(raw) High School Counselor Ratio 2020-21</t>
  </si>
  <si>
    <t>(raw-reverse) Elementary/Middle School Counselor Ratio 2020-21</t>
  </si>
  <si>
    <t>(raw-reverse) High School Counselor Ratio 2020-21</t>
  </si>
  <si>
    <t>CR score</t>
  </si>
  <si>
    <t>Raw(disconnected youth (%))</t>
  </si>
  <si>
    <t>Raw(non-disconnected youth(%))</t>
  </si>
  <si>
    <t>NON-disconnected youth</t>
  </si>
  <si>
    <t>Median of hourly wage of Non-NEET youth ($)</t>
  </si>
  <si>
    <t>Non-NEET earning more than state's living hourly wage (%)</t>
  </si>
  <si>
    <t>Median hourly wage ($)</t>
  </si>
  <si>
    <t>Full-time working adults earning more than state's living wage (%)</t>
  </si>
  <si>
    <t>Score (average of 4 scores)</t>
  </si>
  <si>
    <r>
      <rPr>
        <rFont val="Arial"/>
        <b/>
        <color rgb="FF000000"/>
        <sz val="11.0"/>
      </rPr>
      <t xml:space="preserve">CR Score (Standardized) 
</t>
    </r>
    <r>
      <rPr>
        <rFont val="Arial"/>
        <b/>
        <color rgb="FF000000"/>
        <sz val="9.0"/>
      </rPr>
      <t xml:space="preserve">
</t>
    </r>
    <r>
      <rPr>
        <rFont val="Arial"/>
        <b val="0"/>
        <i/>
        <color rgb="FF000000"/>
        <sz val="9.0"/>
      </rPr>
      <t>(Note: To create score, rather than Disconnected youth (column P), % of Non-disconnected youth data were used, so that higher score means higher CR</t>
    </r>
  </si>
  <si>
    <t>CR Score</t>
  </si>
  <si>
    <r>
      <rPr>
        <rFont val="Arial"/>
        <b/>
        <color theme="1"/>
        <sz val="11.0"/>
      </rPr>
      <t xml:space="preserve">CR Score 
</t>
    </r>
    <r>
      <rPr>
        <rFont val="Arial"/>
        <b/>
        <color theme="1"/>
        <sz val="9.0"/>
      </rPr>
      <t xml:space="preserve">
</t>
    </r>
    <r>
      <rPr>
        <rFont val="Arial"/>
        <b val="0"/>
        <i/>
        <color theme="1"/>
        <sz val="9.0"/>
      </rPr>
      <t>(Note: To create score, rather than Disconnected youth (column P), % of Non-disconnected youth data were used, so that higher score means higher CR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</si>
</sst>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0.0%"/>
    <numFmt numFmtId="166" formatCode="0.0"/>
    <numFmt numFmtId="167" formatCode="mmmm d, yyyy"/>
    <numFmt numFmtId="168" formatCode="mmmm d"/>
    <numFmt numFmtId="169" formatCode="0.0000000"/>
    <numFmt numFmtId="170" formatCode="0.000"/>
  </numFmts>
  <fonts count="40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Roboto"/>
    </font>
    <font>
      <b/>
      <color rgb="FF000000"/>
      <name val="Arial"/>
    </font>
    <font>
      <sz val="11.0"/>
      <color rgb="FF000000"/>
      <name val="Arial"/>
    </font>
    <font/>
    <font>
      <sz val="12.0"/>
      <color rgb="FF000000"/>
      <name val="Calibri"/>
    </font>
    <font>
      <color rgb="FF000000"/>
      <name val="Arial"/>
      <scheme val="minor"/>
    </font>
    <font>
      <b/>
      <sz val="11.0"/>
      <color rgb="FFFF0000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b/>
      <sz val="11.0"/>
      <color theme="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FF0000"/>
      <name val="Arial"/>
    </font>
    <font>
      <strike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b/>
      <sz val="12.0"/>
      <color rgb="FF000000"/>
      <name val="Calibri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color theme="1"/>
      <name val="Arial"/>
    </font>
    <font>
      <b/>
      <color rgb="FFFF0000"/>
      <name val="Arial"/>
    </font>
    <font>
      <u/>
      <color rgb="FF000000"/>
      <name val="Arial"/>
      <scheme val="minor"/>
    </font>
    <font>
      <u/>
      <sz val="11.0"/>
      <color theme="1"/>
      <name val="Arial"/>
    </font>
    <font>
      <sz val="12.0"/>
      <color theme="1"/>
      <name val="Calibri"/>
    </font>
    <font>
      <b/>
      <sz val="12.0"/>
      <color rgb="FFFFFFFF"/>
      <name val="Calibri"/>
    </font>
    <font>
      <b/>
      <sz val="11.0"/>
      <color theme="1"/>
      <name val="Arial"/>
      <scheme val="minor"/>
    </font>
    <font>
      <b/>
      <sz val="11.0"/>
      <color theme="1"/>
      <name val="Arial"/>
    </font>
    <font>
      <sz val="12.0"/>
      <color rgb="FFFF0000"/>
      <name val="Calibri"/>
    </font>
    <font>
      <color rgb="FFFF0000"/>
      <name val="Arial"/>
      <scheme val="minor"/>
    </font>
    <font>
      <color rgb="FFFF0000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20124D"/>
        <bgColor rgb="FF20124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2" fillId="2" fontId="3" numFmtId="0" xfId="0" applyAlignment="1" applyBorder="1" applyFill="1" applyFont="1">
      <alignment vertical="top"/>
    </xf>
    <xf borderId="1" fillId="2" fontId="4" numFmtId="0" xfId="0" applyAlignment="1" applyBorder="1" applyFont="1">
      <alignment vertical="bottom"/>
    </xf>
    <xf borderId="3" fillId="0" fontId="5" numFmtId="0" xfId="0" applyBorder="1" applyFont="1"/>
    <xf borderId="4" fillId="0" fontId="5" numFmtId="0" xfId="0" applyBorder="1" applyFont="1"/>
    <xf borderId="2" fillId="3" fontId="3" numFmtId="0" xfId="0" applyAlignment="1" applyBorder="1" applyFill="1" applyFont="1">
      <alignment vertical="top"/>
    </xf>
    <xf borderId="1" fillId="3" fontId="6" numFmtId="1" xfId="0" applyAlignment="1" applyBorder="1" applyFont="1" applyNumberFormat="1">
      <alignment horizontal="right" shrinkToFit="0" vertical="bottom" wrapText="0"/>
    </xf>
    <xf borderId="1" fillId="3" fontId="4" numFmtId="0" xfId="0" applyAlignment="1" applyBorder="1" applyFont="1">
      <alignment vertical="bottom"/>
    </xf>
    <xf borderId="0" fillId="0" fontId="7" numFmtId="0" xfId="0" applyFont="1"/>
    <xf borderId="1" fillId="0" fontId="8" numFmtId="0" xfId="0" applyAlignment="1" applyBorder="1" applyFont="1">
      <alignment shrinkToFit="0" vertical="bottom" wrapText="1"/>
    </xf>
    <xf borderId="5" fillId="2" fontId="9" numFmtId="0" xfId="0" applyAlignment="1" applyBorder="1" applyFont="1">
      <alignment horizontal="center"/>
    </xf>
    <xf borderId="6" fillId="0" fontId="5" numFmtId="0" xfId="0" applyBorder="1" applyFont="1"/>
    <xf borderId="7" fillId="0" fontId="5" numFmtId="0" xfId="0" applyBorder="1" applyFont="1"/>
    <xf borderId="5" fillId="4" fontId="10" numFmtId="0" xfId="0" applyAlignment="1" applyBorder="1" applyFill="1" applyFont="1">
      <alignment horizontal="center"/>
    </xf>
    <xf borderId="5" fillId="5" fontId="11" numFmtId="0" xfId="0" applyAlignment="1" applyBorder="1" applyFill="1" applyFont="1">
      <alignment horizontal="center" shrinkToFit="0" wrapText="1"/>
    </xf>
    <xf borderId="5" fillId="3" fontId="12" numFmtId="0" xfId="0" applyAlignment="1" applyBorder="1" applyFont="1">
      <alignment horizontal="center" shrinkToFit="0" vertical="bottom" wrapText="1"/>
    </xf>
    <xf borderId="0" fillId="6" fontId="13" numFmtId="0" xfId="0" applyAlignment="1" applyFill="1" applyFont="1">
      <alignment horizontal="center"/>
    </xf>
    <xf borderId="1" fillId="0" fontId="14" numFmtId="0" xfId="0" applyAlignment="1" applyBorder="1" applyFont="1">
      <alignment shrinkToFit="0" vertical="bottom" wrapText="1"/>
    </xf>
    <xf borderId="7" fillId="0" fontId="14" numFmtId="0" xfId="0" applyAlignment="1" applyBorder="1" applyFont="1">
      <alignment shrinkToFit="0" wrapText="1"/>
    </xf>
    <xf borderId="5" fillId="0" fontId="14" numFmtId="0" xfId="0" applyAlignment="1" applyBorder="1" applyFont="1">
      <alignment shrinkToFit="0" wrapText="1"/>
    </xf>
    <xf borderId="6" fillId="0" fontId="14" numFmtId="0" xfId="0" applyAlignment="1" applyBorder="1" applyFont="1">
      <alignment shrinkToFit="0" wrapText="1"/>
    </xf>
    <xf borderId="6" fillId="0" fontId="14" numFmtId="0" xfId="0" applyAlignment="1" applyBorder="1" applyFont="1">
      <alignment shrinkToFit="0" vertical="bottom" wrapText="1"/>
    </xf>
    <xf borderId="7" fillId="0" fontId="14" numFmtId="0" xfId="0" applyAlignment="1" applyBorder="1" applyFont="1">
      <alignment shrinkToFit="0" vertical="bottom" wrapText="1"/>
    </xf>
    <xf borderId="0" fillId="0" fontId="15" numFmtId="0" xfId="0" applyFont="1"/>
    <xf borderId="1" fillId="2" fontId="14" numFmtId="0" xfId="0" applyAlignment="1" applyBorder="1" applyFont="1">
      <alignment shrinkToFit="0" wrapText="1"/>
    </xf>
    <xf borderId="1" fillId="2" fontId="14" numFmtId="0" xfId="0" applyAlignment="1" applyBorder="1" applyFont="1">
      <alignment shrinkToFit="0" vertical="bottom" wrapText="1"/>
    </xf>
    <xf borderId="1" fillId="2" fontId="14" numFmtId="0" xfId="0" applyAlignment="1" applyBorder="1" applyFont="1">
      <alignment horizontal="left" readingOrder="0" shrinkToFit="0" wrapText="1"/>
    </xf>
    <xf borderId="1" fillId="2" fontId="8" numFmtId="0" xfId="0" applyAlignment="1" applyBorder="1" applyFont="1">
      <alignment horizontal="left" readingOrder="0" shrinkToFit="0" wrapText="1"/>
    </xf>
    <xf borderId="1" fillId="4" fontId="14" numFmtId="0" xfId="0" applyAlignment="1" applyBorder="1" applyFont="1">
      <alignment shrinkToFit="0" vertical="bottom" wrapText="1"/>
    </xf>
    <xf borderId="1" fillId="4" fontId="14" numFmtId="0" xfId="0" applyAlignment="1" applyBorder="1" applyFont="1">
      <alignment shrinkToFit="0" wrapText="1"/>
    </xf>
    <xf borderId="1" fillId="4" fontId="14" numFmtId="0" xfId="0" applyAlignment="1" applyBorder="1" applyFont="1">
      <alignment readingOrder="0" shrinkToFit="0" vertical="bottom" wrapText="1"/>
    </xf>
    <xf borderId="1" fillId="4" fontId="8" numFmtId="0" xfId="0" applyAlignment="1" applyBorder="1" applyFont="1">
      <alignment readingOrder="0" shrinkToFit="0" vertical="bottom" wrapText="1"/>
    </xf>
    <xf borderId="1" fillId="5" fontId="14" numFmtId="0" xfId="0" applyAlignment="1" applyBorder="1" applyFont="1">
      <alignment shrinkToFit="0" vertical="bottom" wrapText="1"/>
    </xf>
    <xf borderId="1" fillId="5" fontId="14" numFmtId="0" xfId="0" applyAlignment="1" applyBorder="1" applyFont="1">
      <alignment readingOrder="0" shrinkToFit="0" vertical="bottom" wrapText="1"/>
    </xf>
    <xf borderId="1" fillId="5" fontId="8" numFmtId="0" xfId="0" applyAlignment="1" applyBorder="1" applyFont="1">
      <alignment readingOrder="0" shrinkToFit="0" vertical="bottom" wrapText="1"/>
    </xf>
    <xf borderId="1" fillId="3" fontId="14" numFmtId="0" xfId="0" applyAlignment="1" applyBorder="1" applyFont="1">
      <alignment shrinkToFit="0" vertical="bottom" wrapText="1"/>
    </xf>
    <xf borderId="1" fillId="3" fontId="14" numFmtId="0" xfId="0" applyAlignment="1" applyBorder="1" applyFont="1">
      <alignment readingOrder="0" shrinkToFit="0" vertical="bottom" wrapText="1"/>
    </xf>
    <xf borderId="1" fillId="3" fontId="8" numFmtId="0" xfId="0" applyAlignment="1" applyBorder="1" applyFont="1">
      <alignment readingOrder="0" shrinkToFit="0" vertical="bottom" wrapText="1"/>
    </xf>
    <xf borderId="1" fillId="7" fontId="14" numFmtId="0" xfId="0" applyAlignment="1" applyBorder="1" applyFill="1" applyFont="1">
      <alignment horizontal="left" readingOrder="0" shrinkToFit="0" wrapText="1"/>
    </xf>
    <xf borderId="1" fillId="7" fontId="8" numFmtId="0" xfId="0" applyAlignment="1" applyBorder="1" applyFont="1">
      <alignment horizontal="left" readingOrder="0" shrinkToFit="0" wrapText="1"/>
    </xf>
    <xf borderId="1" fillId="7" fontId="14" numFmtId="0" xfId="0" applyAlignment="1" applyBorder="1" applyFont="1">
      <alignment horizontal="left" readingOrder="0" shrinkToFit="0" wrapText="1"/>
    </xf>
    <xf borderId="1" fillId="7" fontId="8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4" numFmtId="9" xfId="0" applyAlignment="1" applyBorder="1" applyFont="1" applyNumberFormat="1">
      <alignment horizontal="right" shrinkToFit="0" vertical="bottom" wrapText="0"/>
    </xf>
    <xf borderId="1" fillId="0" fontId="4" numFmtId="2" xfId="0" applyAlignment="1" applyBorder="1" applyFont="1" applyNumberFormat="1">
      <alignment horizontal="right" vertical="bottom"/>
    </xf>
    <xf borderId="1" fillId="0" fontId="16" numFmtId="2" xfId="0" applyAlignment="1" applyBorder="1" applyFont="1" applyNumberFormat="1">
      <alignment horizontal="right" vertical="bottom"/>
    </xf>
    <xf borderId="1" fillId="0" fontId="4" numFmtId="1" xfId="0" applyAlignment="1" applyBorder="1" applyFont="1" applyNumberFormat="1">
      <alignment horizontal="right" shrinkToFit="0" vertical="bottom" wrapText="0"/>
    </xf>
    <xf borderId="1" fillId="0" fontId="4" numFmtId="2" xfId="0" applyAlignment="1" applyBorder="1" applyFont="1" applyNumberFormat="1">
      <alignment horizontal="right" shrinkToFit="0" vertical="bottom" wrapText="0"/>
    </xf>
    <xf borderId="1" fillId="0" fontId="16" numFmtId="2" xfId="0" applyAlignment="1" applyBorder="1" applyFont="1" applyNumberFormat="1">
      <alignment horizontal="right" shrinkToFit="0" vertical="bottom" wrapText="0"/>
    </xf>
    <xf borderId="1" fillId="0" fontId="16" numFmtId="1" xfId="0" applyAlignment="1" applyBorder="1" applyFont="1" applyNumberFormat="1">
      <alignment horizontal="right" vertical="bottom"/>
    </xf>
    <xf borderId="1" fillId="0" fontId="4" numFmtId="10" xfId="0" applyAlignment="1" applyBorder="1" applyFont="1" applyNumberFormat="1">
      <alignment horizontal="right" shrinkToFit="0" vertical="bottom" wrapText="0"/>
    </xf>
    <xf borderId="1" fillId="0" fontId="6" numFmtId="164" xfId="0" applyAlignment="1" applyBorder="1" applyFont="1" applyNumberFormat="1">
      <alignment horizontal="right" readingOrder="0" shrinkToFit="0" vertical="bottom" wrapText="0"/>
    </xf>
    <xf borderId="1" fillId="0" fontId="4" numFmtId="2" xfId="0" applyAlignment="1" applyBorder="1" applyFont="1" applyNumberFormat="1">
      <alignment horizontal="right"/>
    </xf>
    <xf borderId="1" fillId="0" fontId="16" numFmtId="2" xfId="0" applyBorder="1" applyFont="1" applyNumberFormat="1"/>
    <xf borderId="1" fillId="0" fontId="4" numFmtId="1" xfId="0" applyBorder="1" applyFont="1" applyNumberFormat="1"/>
    <xf borderId="1" fillId="0" fontId="6" numFmtId="164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horizontal="right" readingOrder="0" shrinkToFit="0" vertical="bottom" wrapText="0"/>
    </xf>
    <xf borderId="1" fillId="0" fontId="4" numFmtId="2" xfId="0" applyBorder="1" applyFont="1" applyNumberFormat="1"/>
    <xf borderId="1" fillId="0" fontId="4" numFmtId="0" xfId="0" applyBorder="1" applyFont="1"/>
    <xf borderId="1" fillId="0" fontId="16" numFmtId="0" xfId="0" applyAlignment="1" applyBorder="1" applyFont="1">
      <alignment readingOrder="0"/>
    </xf>
    <xf borderId="1" fillId="0" fontId="4" numFmtId="0" xfId="0" applyAlignment="1" applyBorder="1" applyFont="1">
      <alignment horizontal="right" shrinkToFit="0" vertical="bottom" wrapText="0"/>
    </xf>
    <xf borderId="0" fillId="0" fontId="17" numFmtId="0" xfId="0" applyFont="1"/>
    <xf borderId="0" fillId="0" fontId="18" numFmtId="2" xfId="0" applyFont="1" applyNumberFormat="1"/>
    <xf borderId="1" fillId="2" fontId="8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vertical="bottom" wrapText="1"/>
    </xf>
    <xf borderId="1" fillId="5" fontId="8" numFmtId="0" xfId="0" applyAlignment="1" applyBorder="1" applyFont="1">
      <alignment shrinkToFit="0" vertical="bottom" wrapText="1"/>
    </xf>
    <xf borderId="1" fillId="3" fontId="8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right" readingOrder="0" vertical="bottom"/>
    </xf>
    <xf borderId="1" fillId="0" fontId="16" numFmtId="2" xfId="0" applyAlignment="1" applyBorder="1" applyFont="1" applyNumberFormat="1">
      <alignment horizontal="right" readingOrder="0" vertical="bottom"/>
    </xf>
    <xf borderId="1" fillId="0" fontId="16" numFmtId="1" xfId="0" applyAlignment="1" applyBorder="1" applyFont="1" applyNumberFormat="1">
      <alignment horizontal="right" readingOrder="0" shrinkToFit="0" vertical="bottom" wrapText="0"/>
    </xf>
    <xf borderId="1" fillId="0" fontId="16" numFmtId="2" xfId="0" applyAlignment="1" applyBorder="1" applyFont="1" applyNumberFormat="1">
      <alignment horizontal="right" readingOrder="0" shrinkToFit="0" vertical="bottom" wrapText="0"/>
    </xf>
    <xf borderId="1" fillId="0" fontId="16" numFmtId="1" xfId="0" applyAlignment="1" applyBorder="1" applyFont="1" applyNumberFormat="1">
      <alignment horizontal="right" readingOrder="0" vertical="bottom"/>
    </xf>
    <xf borderId="1" fillId="0" fontId="16" numFmtId="2" xfId="0" applyAlignment="1" applyBorder="1" applyFont="1" applyNumberFormat="1">
      <alignment readingOrder="0"/>
    </xf>
    <xf borderId="1" fillId="0" fontId="16" numFmtId="1" xfId="0" applyAlignment="1" applyBorder="1" applyFont="1" applyNumberFormat="1">
      <alignment readingOrder="0"/>
    </xf>
    <xf borderId="1" fillId="0" fontId="16" numFmtId="0" xfId="0" applyAlignment="1" applyBorder="1" applyFont="1">
      <alignment readingOrder="0"/>
    </xf>
    <xf borderId="5" fillId="0" fontId="14" numFmtId="0" xfId="0" applyAlignment="1" applyBorder="1" applyFont="1">
      <alignment horizontal="center" shrinkToFit="0" wrapText="1"/>
    </xf>
    <xf borderId="0" fillId="0" fontId="15" numFmtId="0" xfId="0" applyAlignment="1" applyFont="1">
      <alignment shrinkToFit="0" wrapText="1"/>
    </xf>
    <xf borderId="5" fillId="0" fontId="1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bottom" wrapText="0"/>
    </xf>
    <xf borderId="1" fillId="0" fontId="4" numFmtId="165" xfId="0" applyAlignment="1" applyBorder="1" applyFont="1" applyNumberFormat="1">
      <alignment horizontal="right" shrinkToFit="0" vertical="bottom" wrapText="0"/>
    </xf>
    <xf borderId="1" fillId="0" fontId="4" numFmtId="4" xfId="0" applyAlignment="1" applyBorder="1" applyFont="1" applyNumberFormat="1">
      <alignment horizontal="right" shrinkToFit="0" vertical="bottom" wrapText="0"/>
    </xf>
    <xf borderId="1" fillId="0" fontId="4" numFmtId="166" xfId="0" applyAlignment="1" applyBorder="1" applyFont="1" applyNumberFormat="1">
      <alignment horizontal="right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10" xfId="0" applyAlignment="1" applyBorder="1" applyFont="1" applyNumberFormat="1">
      <alignment vertical="bottom"/>
    </xf>
    <xf borderId="1" fillId="0" fontId="1" numFmtId="10" xfId="0" applyBorder="1" applyFont="1" applyNumberFormat="1"/>
    <xf borderId="0" fillId="0" fontId="1" numFmtId="10" xfId="0" applyFont="1" applyNumberFormat="1"/>
    <xf borderId="1" fillId="8" fontId="4" numFmtId="166" xfId="0" applyBorder="1" applyFill="1" applyFont="1" applyNumberFormat="1"/>
    <xf borderId="1" fillId="8" fontId="4" numFmtId="9" xfId="0" applyBorder="1" applyFont="1" applyNumberFormat="1"/>
    <xf borderId="1" fillId="9" fontId="4" numFmtId="0" xfId="0" applyAlignment="1" applyBorder="1" applyFill="1" applyFont="1">
      <alignment shrinkToFit="0" vertical="bottom" wrapText="0"/>
    </xf>
    <xf borderId="1" fillId="9" fontId="4" numFmtId="10" xfId="0" applyAlignment="1" applyBorder="1" applyFont="1" applyNumberFormat="1">
      <alignment horizontal="right" shrinkToFit="0" vertical="bottom" wrapText="0"/>
    </xf>
    <xf borderId="1" fillId="0" fontId="19" numFmtId="0" xfId="0" applyAlignment="1" applyBorder="1" applyFont="1">
      <alignment horizontal="left" shrinkToFit="0" vertical="top" wrapText="0"/>
    </xf>
    <xf borderId="1" fillId="0" fontId="4" numFmtId="0" xfId="0" applyAlignment="1" applyBorder="1" applyFont="1">
      <alignment horizontal="left" shrinkToFit="0" wrapText="1"/>
    </xf>
    <xf borderId="0" fillId="0" fontId="1" numFmtId="0" xfId="0" applyAlignment="1" applyFont="1">
      <alignment horizontal="right" shrinkToFit="0" wrapText="1"/>
    </xf>
    <xf borderId="1" fillId="0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left"/>
    </xf>
    <xf borderId="1" fillId="0" fontId="19" numFmtId="0" xfId="0" applyAlignment="1" applyBorder="1" applyFont="1">
      <alignment horizontal="left" shrinkToFit="0" vertical="bottom" wrapText="0"/>
    </xf>
    <xf borderId="1" fillId="0" fontId="19" numFmtId="0" xfId="0" applyAlignment="1" applyBorder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0"/>
    </xf>
    <xf borderId="0" fillId="0" fontId="15" numFmtId="10" xfId="0" applyAlignment="1" applyFont="1" applyNumberFormat="1">
      <alignment horizontal="left"/>
    </xf>
    <xf borderId="0" fillId="0" fontId="6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vertical="center" wrapText="1"/>
    </xf>
    <xf borderId="1" fillId="5" fontId="21" numFmtId="0" xfId="0" applyAlignment="1" applyBorder="1" applyFont="1">
      <alignment readingOrder="0" shrinkToFit="0" vertical="bottom" wrapText="1"/>
    </xf>
    <xf borderId="1" fillId="3" fontId="22" numFmtId="0" xfId="0" applyAlignment="1" applyBorder="1" applyFont="1">
      <alignment shrinkToFit="0" vertical="bottom" wrapText="1"/>
    </xf>
    <xf borderId="1" fillId="0" fontId="23" numFmtId="9" xfId="0" applyAlignment="1" applyBorder="1" applyFont="1" applyNumberFormat="1">
      <alignment horizontal="right" shrinkToFit="0" vertical="bottom" wrapText="0"/>
    </xf>
    <xf borderId="4" fillId="0" fontId="24" numFmtId="9" xfId="0" applyAlignment="1" applyBorder="1" applyFont="1" applyNumberFormat="1">
      <alignment horizontal="right" shrinkToFit="0" vertical="bottom" wrapText="0"/>
    </xf>
    <xf borderId="8" fillId="0" fontId="25" numFmtId="0" xfId="0" applyBorder="1" applyFont="1"/>
    <xf borderId="9" fillId="0" fontId="26" numFmtId="0" xfId="0" applyBorder="1" applyFont="1"/>
    <xf borderId="9" fillId="0" fontId="15" numFmtId="0" xfId="0" applyBorder="1" applyFont="1"/>
    <xf borderId="9" fillId="0" fontId="25" numFmtId="0" xfId="0" applyBorder="1" applyFont="1"/>
    <xf borderId="10" fillId="0" fontId="15" numFmtId="0" xfId="0" applyBorder="1" applyFont="1"/>
    <xf borderId="11" fillId="0" fontId="15" numFmtId="0" xfId="0" applyBorder="1" applyFont="1"/>
    <xf borderId="1" fillId="0" fontId="1" numFmtId="0" xfId="0" applyAlignment="1" applyBorder="1" applyFont="1">
      <alignment shrinkToFit="0" wrapText="1"/>
    </xf>
    <xf borderId="12" fillId="0" fontId="15" numFmtId="0" xfId="0" applyBorder="1" applyFont="1"/>
    <xf borderId="1" fillId="0" fontId="1" numFmtId="9" xfId="0" applyAlignment="1" applyBorder="1" applyFont="1" applyNumberFormat="1">
      <alignment shrinkToFit="0" wrapText="1"/>
    </xf>
    <xf borderId="12" fillId="0" fontId="25" numFmtId="0" xfId="0" applyBorder="1" applyFont="1"/>
    <xf borderId="0" fillId="0" fontId="27" numFmtId="0" xfId="0" applyFont="1"/>
    <xf borderId="0" fillId="0" fontId="28" numFmtId="0" xfId="0" applyFont="1"/>
    <xf borderId="13" fillId="0" fontId="15" numFmtId="0" xfId="0" applyBorder="1" applyFont="1"/>
    <xf borderId="14" fillId="0" fontId="15" numFmtId="0" xfId="0" applyBorder="1" applyFont="1"/>
    <xf borderId="15" fillId="0" fontId="15" numFmtId="0" xfId="0" applyBorder="1" applyFont="1"/>
    <xf borderId="0" fillId="0" fontId="25" numFmtId="167" xfId="0" applyFont="1" applyNumberFormat="1"/>
    <xf borderId="0" fillId="0" fontId="25" numFmtId="0" xfId="0" applyAlignment="1" applyFont="1">
      <alignment shrinkToFit="0" wrapText="1"/>
    </xf>
    <xf borderId="0" fillId="0" fontId="25" numFmtId="0" xfId="0" applyFont="1"/>
    <xf borderId="0" fillId="0" fontId="17" numFmtId="0" xfId="0" applyAlignment="1" applyFont="1">
      <alignment shrinkToFit="0" wrapText="1"/>
    </xf>
    <xf borderId="0" fillId="0" fontId="18" numFmtId="168" xfId="0" applyAlignment="1" applyFont="1" applyNumberFormat="1">
      <alignment readingOrder="0"/>
    </xf>
    <xf borderId="0" fillId="0" fontId="25" numFmtId="0" xfId="0" applyAlignment="1" applyFont="1">
      <alignment readingOrder="0" shrinkToFit="0" wrapText="1"/>
    </xf>
    <xf borderId="0" fillId="0" fontId="29" numFmtId="0" xfId="0" applyAlignment="1" applyFont="1">
      <alignment vertical="bottom"/>
    </xf>
    <xf borderId="11" fillId="10" fontId="30" numFmtId="0" xfId="0" applyAlignment="1" applyBorder="1" applyFill="1" applyFont="1">
      <alignment horizontal="center" shrinkToFit="0" vertical="bottom" wrapText="1"/>
    </xf>
    <xf borderId="1" fillId="0" fontId="4" numFmtId="0" xfId="0" applyAlignment="1" applyBorder="1" applyFont="1">
      <alignment horizontal="center" vertical="bottom"/>
    </xf>
    <xf borderId="11" fillId="0" fontId="29" numFmtId="0" xfId="0" applyAlignment="1" applyBorder="1" applyFont="1">
      <alignment horizontal="right" vertical="bottom"/>
    </xf>
    <xf borderId="0" fillId="0" fontId="6" numFmtId="0" xfId="0" applyAlignment="1" applyFont="1">
      <alignment horizontal="right" shrinkToFit="0" vertical="bottom" wrapText="0"/>
    </xf>
    <xf borderId="0" fillId="11" fontId="6" numFmtId="0" xfId="0" applyAlignment="1" applyFill="1" applyFont="1">
      <alignment horizontal="right" shrinkToFit="0" vertical="bottom" wrapText="0"/>
    </xf>
    <xf borderId="5" fillId="2" fontId="31" numFmtId="0" xfId="0" applyAlignment="1" applyBorder="1" applyFont="1">
      <alignment horizontal="center"/>
    </xf>
    <xf borderId="6" fillId="2" fontId="32" numFmtId="0" xfId="0" applyAlignment="1" applyBorder="1" applyFont="1">
      <alignment horizontal="center"/>
    </xf>
    <xf borderId="7" fillId="2" fontId="32" numFmtId="0" xfId="0" applyAlignment="1" applyBorder="1" applyFont="1">
      <alignment horizontal="center"/>
    </xf>
    <xf borderId="6" fillId="4" fontId="32" numFmtId="0" xfId="0" applyAlignment="1" applyBorder="1" applyFont="1">
      <alignment horizontal="center"/>
    </xf>
    <xf borderId="7" fillId="4" fontId="32" numFmtId="0" xfId="0" applyAlignment="1" applyBorder="1" applyFont="1">
      <alignment horizontal="center"/>
    </xf>
    <xf borderId="5" fillId="5" fontId="32" numFmtId="0" xfId="0" applyAlignment="1" applyBorder="1" applyFont="1">
      <alignment horizontal="center" shrinkToFit="0" wrapText="1"/>
    </xf>
    <xf borderId="5" fillId="2" fontId="14" numFmtId="0" xfId="0" applyAlignment="1" applyBorder="1" applyFont="1">
      <alignment shrinkToFit="0" wrapText="1"/>
    </xf>
    <xf borderId="6" fillId="2" fontId="14" numFmtId="0" xfId="0" applyAlignment="1" applyBorder="1" applyFont="1">
      <alignment shrinkToFit="0" wrapText="1"/>
    </xf>
    <xf borderId="6" fillId="2" fontId="14" numFmtId="0" xfId="0" applyAlignment="1" applyBorder="1" applyFont="1">
      <alignment shrinkToFit="0" vertical="bottom" wrapText="1"/>
    </xf>
    <xf borderId="7" fillId="2" fontId="14" numFmtId="0" xfId="0" applyAlignment="1" applyBorder="1" applyFont="1">
      <alignment shrinkToFit="0" wrapText="1"/>
    </xf>
    <xf borderId="6" fillId="4" fontId="14" numFmtId="0" xfId="0" applyAlignment="1" applyBorder="1" applyFont="1">
      <alignment shrinkToFit="0" wrapText="1"/>
    </xf>
    <xf borderId="6" fillId="4" fontId="14" numFmtId="0" xfId="0" applyAlignment="1" applyBorder="1" applyFont="1">
      <alignment shrinkToFit="0" vertical="bottom" wrapText="1"/>
    </xf>
    <xf borderId="7" fillId="4" fontId="14" numFmtId="0" xfId="0" applyAlignment="1" applyBorder="1" applyFont="1">
      <alignment shrinkToFit="0" vertical="bottom" wrapText="1"/>
    </xf>
    <xf borderId="1" fillId="12" fontId="14" numFmtId="0" xfId="0" applyAlignment="1" applyBorder="1" applyFill="1" applyFont="1">
      <alignment readingOrder="0" shrinkToFit="0" wrapText="1"/>
    </xf>
    <xf borderId="1" fillId="2" fontId="14" numFmtId="0" xfId="0" applyAlignment="1" applyBorder="1" applyFont="1">
      <alignment readingOrder="0" shrinkToFit="0" vertical="bottom" wrapText="1"/>
    </xf>
    <xf borderId="1" fillId="12" fontId="14" numFmtId="0" xfId="0" applyAlignment="1" applyBorder="1" applyFont="1">
      <alignment readingOrder="0" shrinkToFit="0" vertical="bottom" wrapText="1"/>
    </xf>
    <xf borderId="1" fillId="7" fontId="14" numFmtId="0" xfId="0" applyAlignment="1" applyBorder="1" applyFont="1">
      <alignment horizontal="center" shrinkToFit="0" wrapText="1"/>
    </xf>
    <xf borderId="1" fillId="0" fontId="4" numFmtId="169" xfId="0" applyAlignment="1" applyBorder="1" applyFont="1" applyNumberFormat="1">
      <alignment horizontal="right" vertical="bottom"/>
    </xf>
    <xf borderId="1" fillId="0" fontId="4" numFmtId="2" xfId="0" applyAlignment="1" applyBorder="1" applyFont="1" applyNumberFormat="1">
      <alignment horizontal="right" readingOrder="0" shrinkToFit="0" vertical="bottom" wrapText="0"/>
    </xf>
    <xf borderId="7" fillId="0" fontId="4" numFmtId="2" xfId="0" applyAlignment="1" applyBorder="1" applyFont="1" applyNumberFormat="1">
      <alignment horizontal="right" readingOrder="0" shrinkToFit="0" vertical="bottom" wrapText="0"/>
    </xf>
    <xf borderId="1" fillId="0" fontId="4" numFmtId="2" xfId="0" applyAlignment="1" applyBorder="1" applyFont="1" applyNumberFormat="1">
      <alignment horizontal="center" readingOrder="0" vertical="bottom"/>
    </xf>
    <xf borderId="1" fillId="0" fontId="4" numFmtId="2" xfId="0" applyAlignment="1" applyBorder="1" applyFont="1" applyNumberFormat="1">
      <alignment horizontal="center" vertical="bottom"/>
    </xf>
    <xf borderId="1" fillId="0" fontId="6" numFmtId="2" xfId="0" applyAlignment="1" applyBorder="1" applyFont="1" applyNumberFormat="1">
      <alignment horizontal="right" shrinkToFit="0" vertical="bottom" wrapText="0"/>
    </xf>
    <xf borderId="1" fillId="0" fontId="6" numFmtId="1" xfId="0" applyAlignment="1" applyBorder="1" applyFont="1" applyNumberFormat="1">
      <alignment horizontal="right" shrinkToFit="0" vertical="bottom" wrapText="0"/>
    </xf>
    <xf borderId="1" fillId="0" fontId="4" numFmtId="10" xfId="0" applyAlignment="1" applyBorder="1" applyFont="1" applyNumberFormat="1">
      <alignment horizontal="right" readingOrder="0" shrinkToFit="0" vertical="bottom" wrapText="0"/>
    </xf>
    <xf borderId="1" fillId="0" fontId="33" numFmtId="2" xfId="0" applyAlignment="1" applyBorder="1" applyFont="1" applyNumberFormat="1">
      <alignment horizontal="right" readingOrder="0" shrinkToFit="0" vertical="bottom" wrapText="0"/>
    </xf>
    <xf borderId="1" fillId="0" fontId="4" numFmtId="2" xfId="0" applyAlignment="1" applyBorder="1" applyFont="1" applyNumberFormat="1">
      <alignment horizontal="right" readingOrder="0" vertical="bottom"/>
    </xf>
    <xf borderId="1" fillId="0" fontId="6" numFmtId="2" xfId="0" applyAlignment="1" applyBorder="1" applyFont="1" applyNumberFormat="1">
      <alignment horizontal="right" readingOrder="0" shrinkToFit="0" vertical="bottom" wrapText="0"/>
    </xf>
    <xf borderId="1" fillId="0" fontId="25" numFmtId="2" xfId="0" applyBorder="1" applyFont="1" applyNumberFormat="1"/>
    <xf borderId="1" fillId="0" fontId="25" numFmtId="0" xfId="0" applyBorder="1" applyFont="1"/>
    <xf borderId="1" fillId="0" fontId="34" numFmtId="2" xfId="0" applyBorder="1" applyFont="1" applyNumberFormat="1"/>
    <xf borderId="1" fillId="0" fontId="35" numFmtId="0" xfId="0" applyBorder="1" applyFont="1"/>
    <xf borderId="4" fillId="0" fontId="4" numFmtId="2" xfId="0" applyAlignment="1" applyBorder="1" applyFont="1" applyNumberFormat="1">
      <alignment horizontal="right" readingOrder="0" shrinkToFit="0" vertical="bottom" wrapText="0"/>
    </xf>
    <xf borderId="15" fillId="0" fontId="4" numFmtId="2" xfId="0" applyAlignment="1" applyBorder="1" applyFont="1" applyNumberFormat="1">
      <alignment horizontal="right" readingOrder="0" shrinkToFit="0" vertical="bottom" wrapText="0"/>
    </xf>
    <xf borderId="1" fillId="11" fontId="4" numFmtId="2" xfId="0" applyAlignment="1" applyBorder="1" applyFont="1" applyNumberFormat="1">
      <alignment horizontal="right" vertical="bottom"/>
    </xf>
    <xf borderId="1" fillId="11" fontId="6" numFmtId="2" xfId="0" applyAlignment="1" applyBorder="1" applyFont="1" applyNumberFormat="1">
      <alignment horizontal="right" shrinkToFit="0" vertical="bottom" wrapText="0"/>
    </xf>
    <xf borderId="1" fillId="11" fontId="6" numFmtId="1" xfId="0" applyAlignment="1" applyBorder="1" applyFont="1" applyNumberFormat="1">
      <alignment horizontal="right" shrinkToFit="0" vertical="bottom" wrapText="0"/>
    </xf>
    <xf borderId="1" fillId="11" fontId="6" numFmtId="2" xfId="0" applyAlignment="1" applyBorder="1" applyFont="1" applyNumberFormat="1">
      <alignment horizontal="right" readingOrder="0" shrinkToFit="0" vertical="bottom" wrapText="0"/>
    </xf>
    <xf borderId="1" fillId="11" fontId="25" numFmtId="2" xfId="0" applyBorder="1" applyFont="1" applyNumberFormat="1"/>
    <xf borderId="1" fillId="11" fontId="25" numFmtId="0" xfId="0" applyBorder="1" applyFont="1"/>
    <xf borderId="0" fillId="0" fontId="25" numFmtId="170" xfId="0" applyFont="1" applyNumberFormat="1"/>
    <xf borderId="0" fillId="0" fontId="25" numFmtId="170" xfId="0" applyAlignment="1" applyFont="1" applyNumberFormat="1">
      <alignment readingOrder="0"/>
    </xf>
    <xf borderId="1" fillId="0" fontId="14" numFmtId="0" xfId="0" applyAlignment="1" applyBorder="1" applyFont="1">
      <alignment horizontal="center" shrinkToFit="0" vertical="bottom" wrapText="1"/>
    </xf>
    <xf borderId="1" fillId="2" fontId="14" numFmtId="0" xfId="0" applyAlignment="1" applyBorder="1" applyFont="1">
      <alignment horizontal="left" shrinkToFit="0" wrapText="1"/>
    </xf>
    <xf borderId="1" fillId="2" fontId="14" numFmtId="0" xfId="0" applyAlignment="1" applyBorder="1" applyFont="1">
      <alignment horizontal="left" shrinkToFit="0" vertical="bottom" wrapText="1"/>
    </xf>
    <xf borderId="1" fillId="4" fontId="14" numFmtId="0" xfId="0" applyAlignment="1" applyBorder="1" applyFont="1">
      <alignment horizontal="left" shrinkToFit="0" vertical="bottom" wrapText="1"/>
    </xf>
    <xf borderId="1" fillId="4" fontId="14" numFmtId="0" xfId="0" applyAlignment="1" applyBorder="1" applyFont="1">
      <alignment horizontal="left" shrinkToFit="0" wrapText="1"/>
    </xf>
    <xf borderId="1" fillId="4" fontId="14" numFmtId="0" xfId="0" applyAlignment="1" applyBorder="1" applyFont="1">
      <alignment horizontal="left" readingOrder="0" shrinkToFit="0" vertical="bottom" wrapText="1"/>
    </xf>
    <xf borderId="1" fillId="4" fontId="8" numFmtId="0" xfId="0" applyAlignment="1" applyBorder="1" applyFont="1">
      <alignment horizontal="left" readingOrder="0" shrinkToFit="0" vertical="bottom" wrapText="1"/>
    </xf>
    <xf borderId="1" fillId="5" fontId="14" numFmtId="0" xfId="0" applyAlignment="1" applyBorder="1" applyFont="1">
      <alignment horizontal="left" shrinkToFit="0" vertical="bottom" wrapText="1"/>
    </xf>
    <xf borderId="1" fillId="5" fontId="14" numFmtId="0" xfId="0" applyAlignment="1" applyBorder="1" applyFont="1">
      <alignment horizontal="left" readingOrder="0" shrinkToFit="0" vertical="bottom" wrapText="1"/>
    </xf>
    <xf borderId="1" fillId="5" fontId="8" numFmtId="0" xfId="0" applyAlignment="1" applyBorder="1" applyFont="1">
      <alignment horizontal="left" readingOrder="0" shrinkToFit="0" vertical="bottom" wrapText="1"/>
    </xf>
    <xf borderId="1" fillId="3" fontId="14" numFmtId="0" xfId="0" applyAlignment="1" applyBorder="1" applyFont="1">
      <alignment horizontal="left" shrinkToFit="0" vertical="bottom" wrapText="1"/>
    </xf>
    <xf borderId="1" fillId="3" fontId="14" numFmtId="0" xfId="0" applyAlignment="1" applyBorder="1" applyFont="1">
      <alignment horizontal="left" readingOrder="0" shrinkToFit="0" vertical="bottom" wrapText="1"/>
    </xf>
    <xf borderId="1" fillId="3" fontId="8" numFmtId="0" xfId="0" applyAlignment="1" applyBorder="1" applyFont="1">
      <alignment horizontal="left" readingOrder="0" shrinkToFit="0" vertical="bottom" wrapText="1"/>
    </xf>
    <xf borderId="1" fillId="0" fontId="4" numFmtId="1" xfId="0" applyAlignment="1" applyBorder="1" applyFont="1" applyNumberFormat="1">
      <alignment horizontal="right" vertical="bottom"/>
    </xf>
    <xf borderId="1" fillId="0" fontId="16" numFmtId="2" xfId="0" applyAlignment="1" applyBorder="1" applyFont="1" applyNumberFormat="1">
      <alignment horizontal="right"/>
    </xf>
    <xf borderId="1" fillId="0" fontId="4" numFmtId="1" xfId="0" applyAlignment="1" applyBorder="1" applyFont="1" applyNumberFormat="1">
      <alignment horizontal="right"/>
    </xf>
    <xf borderId="1" fillId="0" fontId="4" numFmtId="0" xfId="0" applyAlignment="1" applyBorder="1" applyFont="1">
      <alignment horizontal="right"/>
    </xf>
    <xf borderId="1" fillId="0" fontId="16" numFmtId="0" xfId="0" applyAlignment="1" applyBorder="1" applyFont="1">
      <alignment horizontal="right" readingOrder="0"/>
    </xf>
    <xf borderId="1" fillId="0" fontId="18" numFmtId="0" xfId="0" applyAlignment="1" applyBorder="1" applyFont="1">
      <alignment horizontal="center"/>
    </xf>
    <xf borderId="1" fillId="0" fontId="34" numFmtId="2" xfId="0" applyAlignment="1" applyBorder="1" applyFont="1" applyNumberFormat="1">
      <alignment horizontal="center"/>
    </xf>
    <xf borderId="1" fillId="0" fontId="4" numFmtId="2" xfId="0" applyAlignment="1" applyBorder="1" applyFont="1" applyNumberFormat="1">
      <alignment horizontal="center" shrinkToFit="0" vertical="bottom" wrapText="0"/>
    </xf>
    <xf borderId="1" fillId="0" fontId="17" numFmtId="0" xfId="0" applyAlignment="1" applyBorder="1" applyFon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35" numFmtId="2" xfId="0" applyAlignment="1" applyBorder="1" applyFont="1" applyNumberFormat="1">
      <alignment horizontal="center" vertical="bottom"/>
    </xf>
    <xf borderId="1" fillId="0" fontId="18" numFmtId="2" xfId="0" applyAlignment="1" applyBorder="1" applyFont="1" applyNumberFormat="1">
      <alignment horizontal="center"/>
    </xf>
    <xf borderId="0" fillId="7" fontId="14" numFmtId="0" xfId="0" applyAlignment="1" applyFont="1">
      <alignment horizontal="center" shrinkToFit="0" wrapText="1"/>
    </xf>
    <xf borderId="1" fillId="2" fontId="32" numFmtId="0" xfId="0" applyAlignment="1" applyBorder="1" applyFont="1">
      <alignment shrinkToFit="0" vertical="bottom" wrapText="1"/>
    </xf>
    <xf borderId="7" fillId="2" fontId="32" numFmtId="0" xfId="0" applyAlignment="1" applyBorder="1" applyFont="1">
      <alignment shrinkToFit="0" vertical="bottom" wrapText="1"/>
    </xf>
    <xf borderId="1" fillId="4" fontId="32" numFmtId="0" xfId="0" applyAlignment="1" applyBorder="1" applyFont="1">
      <alignment shrinkToFit="0" vertical="bottom" wrapText="1"/>
    </xf>
    <xf borderId="7" fillId="4" fontId="32" numFmtId="0" xfId="0" applyAlignment="1" applyBorder="1" applyFont="1">
      <alignment shrinkToFit="0" vertical="bottom" wrapText="1"/>
    </xf>
    <xf borderId="1" fillId="5" fontId="32" numFmtId="0" xfId="0" applyAlignment="1" applyBorder="1" applyFont="1">
      <alignment shrinkToFit="0" vertical="bottom" wrapText="1"/>
    </xf>
    <xf borderId="7" fillId="5" fontId="32" numFmtId="0" xfId="0" applyAlignment="1" applyBorder="1" applyFont="1">
      <alignment shrinkToFit="0" vertical="bottom" wrapText="1"/>
    </xf>
    <xf borderId="1" fillId="3" fontId="32" numFmtId="0" xfId="0" applyAlignment="1" applyBorder="1" applyFont="1">
      <alignment shrinkToFit="0" vertical="bottom" wrapText="1"/>
    </xf>
    <xf borderId="7" fillId="3" fontId="32" numFmtId="0" xfId="0" applyAlignment="1" applyBorder="1" applyFont="1">
      <alignment shrinkToFit="0" vertical="bottom" wrapText="1"/>
    </xf>
    <xf borderId="4" fillId="2" fontId="36" numFmtId="0" xfId="0" applyAlignment="1" applyBorder="1" applyFont="1">
      <alignment horizontal="center" vertical="bottom"/>
    </xf>
    <xf borderId="14" fillId="2" fontId="25" numFmtId="0" xfId="0" applyAlignment="1" applyBorder="1" applyFont="1">
      <alignment vertical="bottom"/>
    </xf>
    <xf borderId="15" fillId="4" fontId="37" numFmtId="0" xfId="0" applyAlignment="1" applyBorder="1" applyFont="1">
      <alignment horizontal="center" vertical="bottom"/>
    </xf>
    <xf borderId="15" fillId="4" fontId="25" numFmtId="0" xfId="0" applyAlignment="1" applyBorder="1" applyFont="1">
      <alignment vertical="bottom"/>
    </xf>
    <xf borderId="4" fillId="5" fontId="38" numFmtId="0" xfId="0" applyAlignment="1" applyBorder="1" applyFont="1">
      <alignment horizontal="center" shrinkToFit="0" vertical="bottom" wrapText="1"/>
    </xf>
    <xf borderId="4" fillId="5" fontId="25" numFmtId="0" xfId="0" applyAlignment="1" applyBorder="1" applyFont="1">
      <alignment vertical="bottom"/>
    </xf>
    <xf borderId="4" fillId="3" fontId="39" numFmtId="0" xfId="0" applyAlignment="1" applyBorder="1" applyFont="1">
      <alignment horizontal="center" shrinkToFit="0" vertical="bottom" wrapText="1"/>
    </xf>
    <xf borderId="4" fillId="3" fontId="25" numFmtId="0" xfId="0" applyAlignment="1" applyBorder="1" applyFont="1">
      <alignment vertical="bottom"/>
    </xf>
    <xf borderId="4" fillId="0" fontId="16" numFmtId="0" xfId="0" applyAlignment="1" applyBorder="1" applyFont="1">
      <alignment horizontal="center" vertical="bottom"/>
    </xf>
    <xf borderId="4" fillId="0" fontId="16" numFmtId="2" xfId="0" applyAlignment="1" applyBorder="1" applyFont="1" applyNumberFormat="1">
      <alignment horizontal="center" vertical="bottom"/>
    </xf>
    <xf borderId="4" fillId="0" fontId="15" numFmtId="1" xfId="0" applyAlignment="1" applyBorder="1" applyFont="1" applyNumberFormat="1">
      <alignment horizontal="right" vertical="bottom"/>
    </xf>
    <xf borderId="4" fillId="0" fontId="15" numFmtId="2" xfId="0" applyAlignment="1" applyBorder="1" applyFont="1" applyNumberFormat="1">
      <alignment horizontal="right" vertical="bottom"/>
    </xf>
    <xf borderId="4" fillId="0" fontId="15" numFmtId="0" xfId="0" applyAlignment="1" applyBorder="1" applyFont="1">
      <alignment horizontal="right" vertical="bottom"/>
    </xf>
    <xf borderId="0" fillId="11" fontId="18" numFmtId="0" xfId="0" applyFont="1"/>
    <xf borderId="1" fillId="11" fontId="4" numFmtId="0" xfId="0" applyAlignment="1" applyBorder="1" applyFont="1">
      <alignment vertical="bottom"/>
    </xf>
    <xf borderId="1" fillId="11" fontId="16" numFmtId="2" xfId="0" applyBorder="1" applyFont="1" applyNumberFormat="1"/>
    <xf borderId="1" fillId="11" fontId="16" numFmtId="0" xfId="0" applyAlignment="1" applyBorder="1" applyFont="1">
      <alignment readingOrder="0"/>
    </xf>
    <xf borderId="4" fillId="11" fontId="16" numFmtId="0" xfId="0" applyAlignment="1" applyBorder="1" applyFont="1">
      <alignment horizontal="center" vertical="bottom"/>
    </xf>
    <xf borderId="4" fillId="11" fontId="16" numFmtId="2" xfId="0" applyAlignment="1" applyBorder="1" applyFont="1" applyNumberFormat="1">
      <alignment horizontal="center" vertical="bottom"/>
    </xf>
    <xf borderId="4" fillId="11" fontId="15" numFmtId="1" xfId="0" applyAlignment="1" applyBorder="1" applyFont="1" applyNumberFormat="1">
      <alignment horizontal="right" vertical="bottom"/>
    </xf>
    <xf borderId="4" fillId="11" fontId="15" numFmtId="2" xfId="0" applyAlignment="1" applyBorder="1" applyFont="1" applyNumberFormat="1">
      <alignment horizontal="right" vertical="bottom"/>
    </xf>
    <xf borderId="4" fillId="11" fontId="15" numFmtId="0" xfId="0" applyAlignment="1" applyBorder="1" applyFont="1">
      <alignment horizontal="right" vertical="bottom"/>
    </xf>
    <xf borderId="0" fillId="0" fontId="16" numFmtId="0" xfId="0" applyAlignment="1" applyFont="1">
      <alignment readingOrder="0"/>
    </xf>
    <xf borderId="1" fillId="0" fontId="15" numFmtId="0" xfId="0" applyBorder="1" applyFont="1"/>
    <xf borderId="4" fillId="0" fontId="25" numFmtId="0" xfId="0" applyAlignment="1" applyBorder="1" applyFont="1">
      <alignment vertical="bottom"/>
    </xf>
    <xf borderId="0" fillId="0" fontId="2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Educational attainment -&gt; Working status (full-time) and earning</a:t>
            </a:r>
          </a:p>
        </c:rich>
      </c:tx>
      <c:layout>
        <c:manualLayout>
          <c:xMode val="edge"/>
          <c:yMode val="edge"/>
          <c:x val="0.02475533807829182"/>
          <c:y val="0.05364208633093526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'3. Demographics'!$H$58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'3. Demographics'!$G$59:$G$60</c:f>
            </c:strRef>
          </c:cat>
          <c:val>
            <c:numRef>
              <c:f>'3. Demographics'!$H$59:$H$60</c:f>
              <c:numCache/>
            </c:numRef>
          </c:val>
        </c:ser>
        <c:ser>
          <c:idx val="1"/>
          <c:order val="1"/>
          <c:tx>
            <c:strRef>
              <c:f>'3. Demographics'!$I$58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'3. Demographics'!$G$59:$G$60</c:f>
            </c:strRef>
          </c:cat>
          <c:val>
            <c:numRef>
              <c:f>'3. Demographics'!$I$59:$I$60</c:f>
              <c:numCache/>
            </c:numRef>
          </c:val>
        </c:ser>
        <c:ser>
          <c:idx val="2"/>
          <c:order val="2"/>
          <c:tx>
            <c:strRef>
              <c:f>'3. Demographics'!$J$58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'3. Demographics'!$G$59:$G$60</c:f>
            </c:strRef>
          </c:cat>
          <c:val>
            <c:numRef>
              <c:f>'3. Demographics'!$J$59:$J$60</c:f>
              <c:numCache/>
            </c:numRef>
          </c:val>
        </c:ser>
        <c:overlap val="100"/>
        <c:axId val="1892026654"/>
        <c:axId val="1521764392"/>
      </c:barChart>
      <c:catAx>
        <c:axId val="18920266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1764392"/>
      </c:catAx>
      <c:valAx>
        <c:axId val="1521764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2026654"/>
        <c:crosses val="max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60</xdr:row>
      <xdr:rowOff>152400</xdr:rowOff>
    </xdr:from>
    <xdr:ext cx="7134225" cy="3533775"/>
    <xdr:graphicFrame>
      <xdr:nvGraphicFramePr>
        <xdr:cNvPr id="199799823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142875</xdr:colOff>
      <xdr:row>18</xdr:row>
      <xdr:rowOff>180975</xdr:rowOff>
    </xdr:from>
    <xdr:ext cx="5181600" cy="2505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yGe7fnQbS7Y1zaPGw4W2X8iw2NwM0SlY" TargetMode="External"/><Relationship Id="rId2" Type="http://schemas.openxmlformats.org/officeDocument/2006/relationships/hyperlink" Target="https://drive.google.com/drive/folders/1bghOhOxu2KYZsb9K0r2uJ7eraE5LRlO-" TargetMode="External"/><Relationship Id="rId3" Type="http://schemas.openxmlformats.org/officeDocument/2006/relationships/hyperlink" Target="https://drive.google.com/drive/folders/10t9bxHjgOGcjAq14_daCgCARAjcc2VyN" TargetMode="External"/><Relationship Id="rId4" Type="http://schemas.openxmlformats.org/officeDocument/2006/relationships/hyperlink" Target="https://drive.google.com/drive/folders/1FoaGZD5rK2Uqu-jBUVGsDnKXD8P34Dih" TargetMode="External"/><Relationship Id="rId5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yGe7fnQbS7Y1zaPGw4W2X8iw2NwM0SlY" TargetMode="External"/><Relationship Id="rId2" Type="http://schemas.openxmlformats.org/officeDocument/2006/relationships/hyperlink" Target="https://drive.google.com/drive/folders/1bghOhOxu2KYZsb9K0r2uJ7eraE5LRlO-" TargetMode="External"/><Relationship Id="rId3" Type="http://schemas.openxmlformats.org/officeDocument/2006/relationships/hyperlink" Target="https://drive.google.com/drive/folders/10t9bxHjgOGcjAq14_daCgCARAjcc2VyN" TargetMode="External"/><Relationship Id="rId4" Type="http://schemas.openxmlformats.org/officeDocument/2006/relationships/hyperlink" Target="https://drive.google.com/drive/folders/1FoaGZD5rK2Uqu-jBUVGsDnKXD8P34Dih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yGe7fnQbS7Y1zaPGw4W2X8iw2NwM0SlY" TargetMode="External"/><Relationship Id="rId2" Type="http://schemas.openxmlformats.org/officeDocument/2006/relationships/hyperlink" Target="https://drive.google.com/drive/folders/1bghOhOxu2KYZsb9K0r2uJ7eraE5LRlO-" TargetMode="External"/><Relationship Id="rId3" Type="http://schemas.openxmlformats.org/officeDocument/2006/relationships/hyperlink" Target="https://drive.google.com/drive/folders/10t9bxHjgOGcjAq14_daCgCARAjcc2VyN" TargetMode="External"/><Relationship Id="rId4" Type="http://schemas.openxmlformats.org/officeDocument/2006/relationships/hyperlink" Target="https://drive.google.com/drive/folders/1FoaGZD5rK2Uqu-jBUVGsDnKXD8P34Dih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yGe7fnQbS7Y1zaPGw4W2X8iw2NwM0SlY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yGe7fnQbS7Y1zaPGw4W2X8iw2NwM0SlY" TargetMode="External"/><Relationship Id="rId2" Type="http://schemas.openxmlformats.org/officeDocument/2006/relationships/hyperlink" Target="https://drive.google.com/drive/folders/1bghOhOxu2KYZsb9K0r2uJ7eraE5LRlO-" TargetMode="External"/><Relationship Id="rId3" Type="http://schemas.openxmlformats.org/officeDocument/2006/relationships/hyperlink" Target="https://drive.google.com/drive/folders/1FoaGZD5rK2Uqu-jBUVGsDnKXD8P34Dih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yGe7fnQbS7Y1zaPGw4W2X8iw2NwM0SlY" TargetMode="External"/><Relationship Id="rId2" Type="http://schemas.openxmlformats.org/officeDocument/2006/relationships/hyperlink" Target="https://drive.google.com/drive/folders/1bghOhOxu2KYZsb9K0r2uJ7eraE5LRlO-" TargetMode="External"/><Relationship Id="rId3" Type="http://schemas.openxmlformats.org/officeDocument/2006/relationships/hyperlink" Target="https://drive.google.com/drive/folders/10t9bxHjgOGcjAq14_daCgCARAjcc2VyN" TargetMode="External"/><Relationship Id="rId4" Type="http://schemas.openxmlformats.org/officeDocument/2006/relationships/hyperlink" Target="https://drive.google.com/drive/folders/1FoaGZD5rK2Uqu-jBUVGsDnKXD8P34Dih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7" width="21.3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>
      <c r="A2" s="5" t="s">
        <v>6</v>
      </c>
      <c r="B2" s="6">
        <v>1.0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10</v>
      </c>
    </row>
    <row r="3">
      <c r="A3" s="7"/>
      <c r="B3" s="6">
        <v>2.0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</row>
    <row r="4">
      <c r="A4" s="7"/>
      <c r="B4" s="6">
        <v>3.0</v>
      </c>
      <c r="C4" s="6" t="s">
        <v>15</v>
      </c>
      <c r="D4" s="6" t="s">
        <v>16</v>
      </c>
      <c r="E4" s="6" t="s">
        <v>10</v>
      </c>
      <c r="F4" s="6" t="s">
        <v>17</v>
      </c>
      <c r="G4" s="6" t="s">
        <v>17</v>
      </c>
    </row>
    <row r="5">
      <c r="A5" s="7"/>
      <c r="B5" s="6">
        <v>4.0</v>
      </c>
      <c r="C5" s="6" t="s">
        <v>10</v>
      </c>
      <c r="D5" s="6" t="s">
        <v>18</v>
      </c>
      <c r="E5" s="6" t="s">
        <v>19</v>
      </c>
      <c r="F5" s="6" t="s">
        <v>15</v>
      </c>
      <c r="G5" s="6" t="s">
        <v>7</v>
      </c>
    </row>
    <row r="6">
      <c r="A6" s="7"/>
      <c r="B6" s="6">
        <v>5.0</v>
      </c>
      <c r="C6" s="6" t="s">
        <v>17</v>
      </c>
      <c r="D6" s="6" t="s">
        <v>20</v>
      </c>
      <c r="E6" s="6" t="s">
        <v>21</v>
      </c>
      <c r="F6" s="6" t="s">
        <v>16</v>
      </c>
      <c r="G6" s="6" t="s">
        <v>19</v>
      </c>
    </row>
    <row r="7">
      <c r="A7" s="7"/>
      <c r="B7" s="6">
        <v>6.0</v>
      </c>
      <c r="C7" s="6" t="s">
        <v>12</v>
      </c>
      <c r="D7" s="6" t="s">
        <v>22</v>
      </c>
      <c r="E7" s="6" t="s">
        <v>7</v>
      </c>
      <c r="F7" s="6" t="s">
        <v>23</v>
      </c>
      <c r="G7" s="6" t="s">
        <v>9</v>
      </c>
    </row>
    <row r="8">
      <c r="A8" s="7"/>
      <c r="B8" s="6">
        <v>7.0</v>
      </c>
      <c r="C8" s="6" t="s">
        <v>24</v>
      </c>
      <c r="D8" s="6" t="s">
        <v>21</v>
      </c>
      <c r="E8" s="6" t="s">
        <v>25</v>
      </c>
      <c r="F8" s="6" t="s">
        <v>9</v>
      </c>
      <c r="G8" s="6" t="s">
        <v>14</v>
      </c>
    </row>
    <row r="9">
      <c r="A9" s="7"/>
      <c r="B9" s="6">
        <v>8.0</v>
      </c>
      <c r="C9" s="6" t="s">
        <v>26</v>
      </c>
      <c r="D9" s="6" t="s">
        <v>10</v>
      </c>
      <c r="E9" s="6" t="s">
        <v>11</v>
      </c>
      <c r="F9" s="6" t="s">
        <v>27</v>
      </c>
      <c r="G9" s="6" t="s">
        <v>16</v>
      </c>
    </row>
    <row r="10">
      <c r="A10" s="7"/>
      <c r="B10" s="6">
        <v>9.0</v>
      </c>
      <c r="C10" s="6" t="s">
        <v>14</v>
      </c>
      <c r="D10" s="6" t="s">
        <v>28</v>
      </c>
      <c r="E10" s="6" t="s">
        <v>29</v>
      </c>
      <c r="F10" s="6" t="s">
        <v>18</v>
      </c>
      <c r="G10" s="6" t="s">
        <v>11</v>
      </c>
    </row>
    <row r="11">
      <c r="A11" s="8"/>
      <c r="B11" s="6">
        <v>10.0</v>
      </c>
      <c r="C11" s="6" t="s">
        <v>23</v>
      </c>
      <c r="D11" s="6" t="s">
        <v>30</v>
      </c>
      <c r="E11" s="6" t="s">
        <v>15</v>
      </c>
      <c r="F11" s="6" t="s">
        <v>12</v>
      </c>
      <c r="G11" s="6" t="s">
        <v>21</v>
      </c>
    </row>
    <row r="12">
      <c r="A12" s="9" t="s">
        <v>31</v>
      </c>
      <c r="B12" s="10">
        <v>41.0</v>
      </c>
      <c r="C12" s="11" t="s">
        <v>32</v>
      </c>
      <c r="D12" s="11" t="s">
        <v>33</v>
      </c>
      <c r="E12" s="11" t="s">
        <v>24</v>
      </c>
      <c r="F12" s="11" t="s">
        <v>34</v>
      </c>
      <c r="G12" s="11" t="s">
        <v>24</v>
      </c>
    </row>
    <row r="13">
      <c r="A13" s="7"/>
      <c r="B13" s="10">
        <v>42.0</v>
      </c>
      <c r="C13" s="11" t="s">
        <v>35</v>
      </c>
      <c r="D13" s="11" t="s">
        <v>35</v>
      </c>
      <c r="E13" s="11" t="s">
        <v>8</v>
      </c>
      <c r="F13" s="11" t="s">
        <v>36</v>
      </c>
      <c r="G13" s="11" t="s">
        <v>34</v>
      </c>
    </row>
    <row r="14">
      <c r="A14" s="7"/>
      <c r="B14" s="10">
        <v>43.0</v>
      </c>
      <c r="C14" s="11" t="s">
        <v>36</v>
      </c>
      <c r="D14" s="11" t="s">
        <v>32</v>
      </c>
      <c r="E14" s="11" t="s">
        <v>37</v>
      </c>
      <c r="F14" s="11" t="s">
        <v>20</v>
      </c>
      <c r="G14" s="11" t="s">
        <v>35</v>
      </c>
    </row>
    <row r="15">
      <c r="A15" s="7"/>
      <c r="B15" s="10">
        <v>44.0</v>
      </c>
      <c r="C15" s="11" t="s">
        <v>22</v>
      </c>
      <c r="D15" s="11" t="s">
        <v>38</v>
      </c>
      <c r="E15" s="11" t="s">
        <v>39</v>
      </c>
      <c r="F15" s="11" t="s">
        <v>40</v>
      </c>
      <c r="G15" s="11" t="s">
        <v>32</v>
      </c>
    </row>
    <row r="16">
      <c r="A16" s="7"/>
      <c r="B16" s="10">
        <v>45.0</v>
      </c>
      <c r="C16" s="11" t="s">
        <v>18</v>
      </c>
      <c r="D16" s="11" t="s">
        <v>41</v>
      </c>
      <c r="E16" s="11" t="s">
        <v>34</v>
      </c>
      <c r="F16" s="11" t="s">
        <v>24</v>
      </c>
      <c r="G16" s="11" t="s">
        <v>42</v>
      </c>
    </row>
    <row r="17">
      <c r="A17" s="7"/>
      <c r="B17" s="10">
        <v>46.0</v>
      </c>
      <c r="C17" s="11" t="s">
        <v>43</v>
      </c>
      <c r="D17" s="11" t="s">
        <v>24</v>
      </c>
      <c r="E17" s="11" t="s">
        <v>42</v>
      </c>
      <c r="F17" s="11" t="s">
        <v>44</v>
      </c>
      <c r="G17" s="11" t="s">
        <v>41</v>
      </c>
    </row>
    <row r="18">
      <c r="A18" s="7"/>
      <c r="B18" s="10">
        <v>47.0</v>
      </c>
      <c r="C18" s="11" t="s">
        <v>20</v>
      </c>
      <c r="D18" s="11" t="s">
        <v>45</v>
      </c>
      <c r="E18" s="11" t="s">
        <v>46</v>
      </c>
      <c r="F18" s="11" t="s">
        <v>47</v>
      </c>
      <c r="G18" s="11" t="s">
        <v>46</v>
      </c>
    </row>
    <row r="19">
      <c r="A19" s="7"/>
      <c r="B19" s="10">
        <v>48.0</v>
      </c>
      <c r="C19" s="11" t="s">
        <v>48</v>
      </c>
      <c r="D19" s="11" t="s">
        <v>44</v>
      </c>
      <c r="E19" s="11" t="s">
        <v>44</v>
      </c>
      <c r="F19" s="11" t="s">
        <v>46</v>
      </c>
      <c r="G19" s="11" t="s">
        <v>47</v>
      </c>
    </row>
    <row r="20">
      <c r="A20" s="7"/>
      <c r="B20" s="10">
        <v>49.0</v>
      </c>
      <c r="C20" s="11" t="s">
        <v>46</v>
      </c>
      <c r="D20" s="11" t="s">
        <v>47</v>
      </c>
      <c r="E20" s="11" t="s">
        <v>47</v>
      </c>
      <c r="F20" s="11" t="s">
        <v>41</v>
      </c>
      <c r="G20" s="11" t="s">
        <v>44</v>
      </c>
    </row>
    <row r="21">
      <c r="A21" s="8"/>
      <c r="B21" s="10">
        <v>50.0</v>
      </c>
      <c r="C21" s="11" t="s">
        <v>30</v>
      </c>
      <c r="D21" s="11" t="s">
        <v>36</v>
      </c>
      <c r="E21" s="11" t="s">
        <v>36</v>
      </c>
      <c r="F21" s="11" t="s">
        <v>42</v>
      </c>
      <c r="G21" s="11" t="s">
        <v>36</v>
      </c>
    </row>
    <row r="22">
      <c r="C22" s="12"/>
    </row>
    <row r="23">
      <c r="C23" s="12"/>
    </row>
    <row r="24">
      <c r="C24" s="12"/>
    </row>
    <row r="25">
      <c r="C25" s="12"/>
    </row>
    <row r="26">
      <c r="C26" s="12"/>
    </row>
  </sheetData>
  <mergeCells count="2">
    <mergeCell ref="A2:A11"/>
    <mergeCell ref="A12:A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4" width="16.13"/>
  </cols>
  <sheetData>
    <row r="1">
      <c r="B1" s="21" t="s">
        <v>50</v>
      </c>
      <c r="C1" s="207" t="s">
        <v>185</v>
      </c>
      <c r="D1" s="207" t="s">
        <v>63</v>
      </c>
      <c r="E1" s="208" t="s">
        <v>0</v>
      </c>
      <c r="F1" s="209" t="s">
        <v>187</v>
      </c>
      <c r="G1" s="210" t="s">
        <v>0</v>
      </c>
      <c r="H1" s="211" t="s">
        <v>187</v>
      </c>
      <c r="I1" s="212" t="s">
        <v>63</v>
      </c>
      <c r="J1" s="213" t="s">
        <v>188</v>
      </c>
      <c r="K1" s="214" t="s">
        <v>63</v>
      </c>
      <c r="L1" s="215" t="s">
        <v>187</v>
      </c>
    </row>
    <row r="2">
      <c r="B2" s="13"/>
      <c r="C2" s="20" t="s">
        <v>49</v>
      </c>
      <c r="E2" s="216" t="s">
        <v>1</v>
      </c>
      <c r="F2" s="217"/>
      <c r="G2" s="218" t="s">
        <v>2</v>
      </c>
      <c r="H2" s="219"/>
      <c r="I2" s="220" t="s">
        <v>3</v>
      </c>
      <c r="J2" s="221"/>
      <c r="K2" s="222" t="s">
        <v>4</v>
      </c>
      <c r="L2" s="223"/>
    </row>
    <row r="3">
      <c r="B3" s="46" t="s">
        <v>10</v>
      </c>
      <c r="C3" s="58">
        <v>1.0938908333333333</v>
      </c>
      <c r="D3" s="64">
        <v>1.0</v>
      </c>
      <c r="E3" s="224">
        <v>4.0</v>
      </c>
      <c r="F3" s="225">
        <v>0.7803216666666667</v>
      </c>
      <c r="G3" s="226">
        <v>8.0</v>
      </c>
      <c r="H3" s="227">
        <v>0.644425</v>
      </c>
      <c r="I3" s="228">
        <v>3.0</v>
      </c>
      <c r="J3" s="227">
        <v>1.3001333333333334</v>
      </c>
      <c r="K3" s="226">
        <v>1.0</v>
      </c>
      <c r="L3" s="227">
        <v>1.6506833333333333</v>
      </c>
    </row>
    <row r="4">
      <c r="B4" s="46" t="s">
        <v>15</v>
      </c>
      <c r="C4" s="58">
        <v>0.8816406250000001</v>
      </c>
      <c r="D4" s="64">
        <v>2.0</v>
      </c>
      <c r="E4" s="224">
        <v>3.0</v>
      </c>
      <c r="F4" s="225">
        <v>0.9971566666666666</v>
      </c>
      <c r="G4" s="226">
        <v>15.0</v>
      </c>
      <c r="H4" s="227">
        <v>0.3477725</v>
      </c>
      <c r="I4" s="228">
        <v>9.0</v>
      </c>
      <c r="J4" s="227">
        <v>0.9087900000000001</v>
      </c>
      <c r="K4" s="226">
        <v>4.0</v>
      </c>
      <c r="L4" s="227">
        <v>1.2728433333333333</v>
      </c>
    </row>
    <row r="5">
      <c r="A5" s="229"/>
      <c r="B5" s="230" t="s">
        <v>36</v>
      </c>
      <c r="C5" s="231">
        <v>0.802620625</v>
      </c>
      <c r="D5" s="232">
        <v>3.0</v>
      </c>
      <c r="E5" s="233">
        <v>48.0</v>
      </c>
      <c r="F5" s="234">
        <v>-1.0773216666666667</v>
      </c>
      <c r="G5" s="235">
        <v>50.0</v>
      </c>
      <c r="H5" s="236">
        <v>-1.10796</v>
      </c>
      <c r="I5" s="237">
        <v>50.0</v>
      </c>
      <c r="J5" s="236">
        <v>-2.11993</v>
      </c>
      <c r="K5" s="235">
        <v>42.0</v>
      </c>
      <c r="L5" s="236">
        <v>-0.7806333333333334</v>
      </c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r="6">
      <c r="B6" s="46" t="s">
        <v>9</v>
      </c>
      <c r="C6" s="58">
        <v>0.6247254166666667</v>
      </c>
      <c r="D6" s="64">
        <v>4.0</v>
      </c>
      <c r="E6" s="224">
        <v>30.0</v>
      </c>
      <c r="F6" s="225">
        <v>-0.1376083333333333</v>
      </c>
      <c r="G6" s="226">
        <v>19.0</v>
      </c>
      <c r="H6" s="227">
        <v>0.26397</v>
      </c>
      <c r="I6" s="228">
        <v>2.0</v>
      </c>
      <c r="J6" s="227">
        <v>1.4620133333333332</v>
      </c>
      <c r="K6" s="226">
        <v>7.0</v>
      </c>
      <c r="L6" s="227">
        <v>0.9105266666666667</v>
      </c>
    </row>
    <row r="7">
      <c r="B7" s="46" t="s">
        <v>14</v>
      </c>
      <c r="C7" s="58">
        <v>0.59683875</v>
      </c>
      <c r="D7" s="64">
        <v>5.0</v>
      </c>
      <c r="E7" s="224">
        <v>9.0</v>
      </c>
      <c r="F7" s="225">
        <v>0.491285</v>
      </c>
      <c r="G7" s="226">
        <v>16.0</v>
      </c>
      <c r="H7" s="227">
        <v>0.31743</v>
      </c>
      <c r="I7" s="228">
        <v>24.0</v>
      </c>
      <c r="J7" s="227">
        <v>0.12307666666666665</v>
      </c>
      <c r="K7" s="226">
        <v>2.0</v>
      </c>
      <c r="L7" s="227">
        <v>1.4555633333333333</v>
      </c>
    </row>
    <row r="8">
      <c r="B8" s="46" t="s">
        <v>16</v>
      </c>
      <c r="C8" s="58">
        <v>0.5523310416666666</v>
      </c>
      <c r="D8" s="64">
        <v>6.0</v>
      </c>
      <c r="E8" s="224">
        <v>33.0</v>
      </c>
      <c r="F8" s="225">
        <v>-0.14613166666666666</v>
      </c>
      <c r="G8" s="226">
        <v>3.0</v>
      </c>
      <c r="H8" s="227">
        <v>0.8473525</v>
      </c>
      <c r="I8" s="228">
        <v>15.0</v>
      </c>
      <c r="J8" s="227">
        <v>0.5108266666666667</v>
      </c>
      <c r="K8" s="226">
        <v>5.0</v>
      </c>
      <c r="L8" s="227">
        <v>0.9972766666666666</v>
      </c>
    </row>
    <row r="9">
      <c r="A9" s="229"/>
      <c r="B9" s="230" t="s">
        <v>39</v>
      </c>
      <c r="C9" s="231">
        <v>0.5214727083333333</v>
      </c>
      <c r="D9" s="232">
        <v>7.0</v>
      </c>
      <c r="E9" s="233">
        <v>32.0</v>
      </c>
      <c r="F9" s="234">
        <v>-0.13939166666666666</v>
      </c>
      <c r="G9" s="235">
        <v>35.0</v>
      </c>
      <c r="H9" s="236">
        <v>-0.31831</v>
      </c>
      <c r="I9" s="237">
        <v>45.0</v>
      </c>
      <c r="J9" s="236">
        <v>-0.9685433333333333</v>
      </c>
      <c r="K9" s="235">
        <v>29.0</v>
      </c>
      <c r="L9" s="236">
        <v>-0.09842000000000001</v>
      </c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</row>
    <row r="10">
      <c r="B10" s="46" t="s">
        <v>13</v>
      </c>
      <c r="C10" s="58">
        <v>0.5185912500000001</v>
      </c>
      <c r="D10" s="64">
        <v>8.0</v>
      </c>
      <c r="E10" s="224">
        <v>12.0</v>
      </c>
      <c r="F10" s="225">
        <v>0.33735799999999994</v>
      </c>
      <c r="G10" s="226">
        <v>31.0</v>
      </c>
      <c r="H10" s="227">
        <v>-0.12296750000000001</v>
      </c>
      <c r="I10" s="228">
        <v>1.0</v>
      </c>
      <c r="J10" s="227">
        <v>1.4821333333333335</v>
      </c>
      <c r="K10" s="226">
        <v>21.0</v>
      </c>
      <c r="L10" s="227">
        <v>0.15719999999999998</v>
      </c>
    </row>
    <row r="11">
      <c r="A11" s="229"/>
      <c r="B11" s="230" t="s">
        <v>46</v>
      </c>
      <c r="C11" s="231">
        <v>0.5108751250000001</v>
      </c>
      <c r="D11" s="232">
        <v>9.0</v>
      </c>
      <c r="E11" s="233">
        <v>42.0</v>
      </c>
      <c r="F11" s="234">
        <v>-0.49461499999999997</v>
      </c>
      <c r="G11" s="235">
        <v>34.0</v>
      </c>
      <c r="H11" s="236">
        <v>-0.27692249999999996</v>
      </c>
      <c r="I11" s="237">
        <v>47.0</v>
      </c>
      <c r="J11" s="236">
        <v>-1.2540233333333335</v>
      </c>
      <c r="K11" s="235">
        <v>48.0</v>
      </c>
      <c r="L11" s="236">
        <v>-1.3645333333333332</v>
      </c>
      <c r="M11" s="229">
        <f>sum(F11,H11,J11,L11)/4</f>
        <v>-0.8475235417</v>
      </c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</row>
    <row r="12">
      <c r="B12" s="46" t="s">
        <v>12</v>
      </c>
      <c r="C12" s="58">
        <v>0.4987670833333333</v>
      </c>
      <c r="D12" s="64">
        <v>10.0</v>
      </c>
      <c r="E12" s="224">
        <v>6.0</v>
      </c>
      <c r="F12" s="225">
        <v>0.6320733333333334</v>
      </c>
      <c r="G12" s="226">
        <v>2.0</v>
      </c>
      <c r="H12" s="227">
        <v>0.8649749999999998</v>
      </c>
      <c r="I12" s="228">
        <v>30.0</v>
      </c>
      <c r="J12" s="227">
        <v>-0.26996333333333333</v>
      </c>
      <c r="K12" s="226">
        <v>10.0</v>
      </c>
      <c r="L12" s="227">
        <v>0.7679833333333334</v>
      </c>
    </row>
    <row r="13">
      <c r="B13" s="46" t="s">
        <v>18</v>
      </c>
      <c r="C13" s="58">
        <v>0.49688479166666666</v>
      </c>
      <c r="D13" s="64">
        <v>11.0</v>
      </c>
      <c r="E13" s="224">
        <v>46.0</v>
      </c>
      <c r="F13" s="225">
        <v>-0.75015</v>
      </c>
      <c r="G13" s="226">
        <v>4.0</v>
      </c>
      <c r="H13" s="227">
        <v>0.8077124999999999</v>
      </c>
      <c r="I13" s="228">
        <v>16.0</v>
      </c>
      <c r="J13" s="227">
        <v>0.5011066666666666</v>
      </c>
      <c r="K13" s="226">
        <v>9.0</v>
      </c>
      <c r="L13" s="227">
        <v>0.77323</v>
      </c>
    </row>
    <row r="14">
      <c r="B14" s="46" t="s">
        <v>77</v>
      </c>
      <c r="C14" s="58">
        <v>0.4886020833333333</v>
      </c>
      <c r="D14" s="64">
        <v>12.0</v>
      </c>
      <c r="E14" s="224">
        <v>13.0</v>
      </c>
      <c r="F14" s="225">
        <v>0.301305</v>
      </c>
      <c r="G14" s="226">
        <v>11.0</v>
      </c>
      <c r="H14" s="227">
        <v>0.5040224999999999</v>
      </c>
      <c r="I14" s="228">
        <v>11.0</v>
      </c>
      <c r="J14" s="227">
        <v>0.7313666666666666</v>
      </c>
      <c r="K14" s="226">
        <v>16.0</v>
      </c>
      <c r="L14" s="227">
        <v>0.41142000000000006</v>
      </c>
    </row>
    <row r="15">
      <c r="B15" s="46" t="s">
        <v>25</v>
      </c>
      <c r="C15" s="58">
        <v>0.48610770833333333</v>
      </c>
      <c r="D15" s="64">
        <v>13.0</v>
      </c>
      <c r="E15" s="224">
        <v>18.0</v>
      </c>
      <c r="F15" s="225">
        <v>0.14934666666666666</v>
      </c>
      <c r="G15" s="226">
        <v>18.0</v>
      </c>
      <c r="H15" s="227">
        <v>0.28499749999999996</v>
      </c>
      <c r="I15" s="228">
        <v>7.0</v>
      </c>
      <c r="J15" s="227">
        <v>1.01098</v>
      </c>
      <c r="K15" s="226">
        <v>13.0</v>
      </c>
      <c r="L15" s="227">
        <v>0.49910666666666664</v>
      </c>
    </row>
    <row r="16">
      <c r="B16" s="46" t="s">
        <v>27</v>
      </c>
      <c r="C16" s="58">
        <v>0.3226610416666667</v>
      </c>
      <c r="D16" s="64">
        <v>14.0</v>
      </c>
      <c r="E16" s="224">
        <v>19.0</v>
      </c>
      <c r="F16" s="225">
        <v>0.14559833333333333</v>
      </c>
      <c r="G16" s="226">
        <v>28.0</v>
      </c>
      <c r="H16" s="227">
        <v>-0.08879749999999997</v>
      </c>
      <c r="I16" s="228">
        <v>19.0</v>
      </c>
      <c r="J16" s="227">
        <v>0.41381666666666667</v>
      </c>
      <c r="K16" s="226">
        <v>8.0</v>
      </c>
      <c r="L16" s="227">
        <v>0.8200266666666667</v>
      </c>
    </row>
    <row r="17">
      <c r="B17" s="46" t="s">
        <v>42</v>
      </c>
      <c r="C17" s="58">
        <v>0.287906875</v>
      </c>
      <c r="D17" s="64">
        <v>15.0</v>
      </c>
      <c r="E17" s="224">
        <v>27.0</v>
      </c>
      <c r="F17" s="225">
        <v>-0.07393333333333334</v>
      </c>
      <c r="G17" s="226">
        <v>24.0</v>
      </c>
      <c r="H17" s="227">
        <v>-0.004632500000000039</v>
      </c>
      <c r="I17" s="228">
        <v>46.0</v>
      </c>
      <c r="J17" s="227">
        <v>-1.12889</v>
      </c>
      <c r="K17" s="226">
        <v>50.0</v>
      </c>
      <c r="L17" s="227">
        <v>-1.5757866666666667</v>
      </c>
    </row>
    <row r="18">
      <c r="B18" s="46" t="s">
        <v>80</v>
      </c>
      <c r="C18" s="58">
        <v>0.20185958333333334</v>
      </c>
      <c r="D18" s="64">
        <v>16.0</v>
      </c>
      <c r="E18" s="224">
        <v>28.0</v>
      </c>
      <c r="F18" s="225">
        <v>-0.07802166666666661</v>
      </c>
      <c r="G18" s="226">
        <v>20.0</v>
      </c>
      <c r="H18" s="227">
        <v>0.20516</v>
      </c>
      <c r="I18" s="228">
        <v>21.0</v>
      </c>
      <c r="J18" s="227">
        <v>0.21114333333333335</v>
      </c>
      <c r="K18" s="226">
        <v>15.0</v>
      </c>
      <c r="L18" s="227">
        <v>0.46915666666666667</v>
      </c>
    </row>
    <row r="19">
      <c r="B19" s="46" t="s">
        <v>79</v>
      </c>
      <c r="C19" s="58">
        <v>0.17775395833333332</v>
      </c>
      <c r="D19" s="64">
        <v>17.0</v>
      </c>
      <c r="E19" s="224">
        <v>15.0</v>
      </c>
      <c r="F19" s="225">
        <v>0.24959166666666666</v>
      </c>
      <c r="G19" s="226">
        <v>13.0</v>
      </c>
      <c r="H19" s="227">
        <v>0.3845700000000001</v>
      </c>
      <c r="I19" s="228">
        <v>25.0</v>
      </c>
      <c r="J19" s="227">
        <v>0.020363333333333327</v>
      </c>
      <c r="K19" s="226">
        <v>18.0</v>
      </c>
      <c r="L19" s="227">
        <v>0.3469766666666667</v>
      </c>
    </row>
    <row r="20">
      <c r="B20" s="46" t="s">
        <v>7</v>
      </c>
      <c r="C20" s="58">
        <v>0.17565770833333336</v>
      </c>
      <c r="D20" s="64">
        <v>18.0</v>
      </c>
      <c r="E20" s="224">
        <v>1.0</v>
      </c>
      <c r="F20" s="225">
        <v>1.1140366666666666</v>
      </c>
      <c r="G20" s="226">
        <v>22.0</v>
      </c>
      <c r="H20" s="227">
        <v>0.0816825</v>
      </c>
      <c r="I20" s="228">
        <v>6.0</v>
      </c>
      <c r="J20" s="227">
        <v>1.1947366666666668</v>
      </c>
      <c r="K20" s="226">
        <v>12.0</v>
      </c>
      <c r="L20" s="227">
        <v>0.5049933333333333</v>
      </c>
    </row>
    <row r="21">
      <c r="B21" s="46" t="s">
        <v>21</v>
      </c>
      <c r="C21" s="58">
        <v>0.143775625</v>
      </c>
      <c r="D21" s="64">
        <v>19.0</v>
      </c>
      <c r="E21" s="224">
        <v>23.0</v>
      </c>
      <c r="F21" s="225">
        <v>0.09069833333333331</v>
      </c>
      <c r="G21" s="226">
        <v>7.0</v>
      </c>
      <c r="H21" s="227">
        <v>0.684225</v>
      </c>
      <c r="I21" s="228">
        <v>5.0</v>
      </c>
      <c r="J21" s="227">
        <v>1.20641</v>
      </c>
      <c r="K21" s="226">
        <v>24.0</v>
      </c>
      <c r="L21" s="227">
        <v>0.06123333333333336</v>
      </c>
    </row>
    <row r="22">
      <c r="B22" s="46" t="s">
        <v>81</v>
      </c>
      <c r="C22" s="58">
        <v>0.09801708333333334</v>
      </c>
      <c r="D22" s="64">
        <v>20.0</v>
      </c>
      <c r="E22" s="224">
        <v>40.0</v>
      </c>
      <c r="F22" s="225">
        <v>-0.2619916666666666</v>
      </c>
      <c r="G22" s="226">
        <v>26.0</v>
      </c>
      <c r="H22" s="227">
        <v>-0.057849999999999985</v>
      </c>
      <c r="I22" s="228">
        <v>13.0</v>
      </c>
      <c r="J22" s="227">
        <v>0.6705466666666666</v>
      </c>
      <c r="K22" s="226">
        <v>26.0</v>
      </c>
      <c r="L22" s="227">
        <v>0.04136333333333333</v>
      </c>
    </row>
    <row r="23">
      <c r="B23" s="46" t="s">
        <v>85</v>
      </c>
      <c r="C23" s="58">
        <v>0.04695208333333332</v>
      </c>
      <c r="D23" s="64">
        <v>21.0</v>
      </c>
      <c r="E23" s="224">
        <v>39.0</v>
      </c>
      <c r="F23" s="225">
        <v>-0.24901333333333334</v>
      </c>
      <c r="G23" s="226">
        <v>32.0</v>
      </c>
      <c r="H23" s="227">
        <v>-0.20977750000000003</v>
      </c>
      <c r="I23" s="228">
        <v>35.0</v>
      </c>
      <c r="J23" s="227">
        <v>-0.39758999999999994</v>
      </c>
      <c r="K23" s="226">
        <v>28.0</v>
      </c>
      <c r="L23" s="227">
        <v>-0.06547333333333337</v>
      </c>
    </row>
    <row r="24">
      <c r="B24" s="46" t="s">
        <v>45</v>
      </c>
      <c r="C24" s="58">
        <v>0.040705416666666716</v>
      </c>
      <c r="D24" s="64">
        <v>22.0</v>
      </c>
      <c r="E24" s="224">
        <v>22.0</v>
      </c>
      <c r="F24" s="225">
        <v>0.09538333333333332</v>
      </c>
      <c r="G24" s="226">
        <v>47.0</v>
      </c>
      <c r="H24" s="227">
        <v>-0.8328125</v>
      </c>
      <c r="I24" s="228">
        <v>36.0</v>
      </c>
      <c r="J24" s="227">
        <v>-0.45045</v>
      </c>
      <c r="K24" s="226">
        <v>30.0</v>
      </c>
      <c r="L24" s="227">
        <v>-0.15189</v>
      </c>
    </row>
    <row r="25">
      <c r="B25" s="46" t="s">
        <v>29</v>
      </c>
      <c r="C25" s="58">
        <v>0.03437749999999999</v>
      </c>
      <c r="D25" s="64">
        <v>23.0</v>
      </c>
      <c r="E25" s="224">
        <v>29.0</v>
      </c>
      <c r="F25" s="225">
        <v>-0.12369833333333331</v>
      </c>
      <c r="G25" s="226">
        <v>33.0</v>
      </c>
      <c r="H25" s="227">
        <v>-0.227195</v>
      </c>
      <c r="I25" s="228">
        <v>10.0</v>
      </c>
      <c r="J25" s="227">
        <v>0.8799933333333333</v>
      </c>
      <c r="K25" s="226">
        <v>34.0</v>
      </c>
      <c r="L25" s="227">
        <v>-0.39159000000000005</v>
      </c>
    </row>
    <row r="26">
      <c r="B26" s="46" t="s">
        <v>83</v>
      </c>
      <c r="C26" s="58">
        <v>-0.04755749999999999</v>
      </c>
      <c r="D26" s="64">
        <v>24.0</v>
      </c>
      <c r="E26" s="224">
        <v>24.0</v>
      </c>
      <c r="F26" s="225">
        <v>0.002165000000000014</v>
      </c>
      <c r="G26" s="226">
        <v>36.0</v>
      </c>
      <c r="H26" s="227">
        <v>-0.391525</v>
      </c>
      <c r="I26" s="228">
        <v>26.0</v>
      </c>
      <c r="J26" s="227">
        <v>-0.03288333333333334</v>
      </c>
      <c r="K26" s="226">
        <v>19.0</v>
      </c>
      <c r="L26" s="227">
        <v>0.23201333333333338</v>
      </c>
    </row>
    <row r="27">
      <c r="B27" s="46" t="s">
        <v>33</v>
      </c>
      <c r="C27" s="58">
        <v>-0.049126875000000035</v>
      </c>
      <c r="D27" s="64">
        <v>25.0</v>
      </c>
      <c r="E27" s="224">
        <v>21.0</v>
      </c>
      <c r="F27" s="225">
        <v>0.12685166666666667</v>
      </c>
      <c r="G27" s="226">
        <v>41.0</v>
      </c>
      <c r="H27" s="227">
        <v>-0.5058925000000001</v>
      </c>
      <c r="I27" s="228">
        <v>29.0</v>
      </c>
      <c r="J27" s="227">
        <v>-0.20345000000000002</v>
      </c>
      <c r="K27" s="226">
        <v>17.0</v>
      </c>
      <c r="L27" s="227">
        <v>0.3859833333333333</v>
      </c>
    </row>
    <row r="28">
      <c r="B28" s="46" t="s">
        <v>43</v>
      </c>
      <c r="C28" s="58">
        <v>-0.064440625</v>
      </c>
      <c r="D28" s="64">
        <v>26.0</v>
      </c>
      <c r="E28" s="224">
        <v>45.0</v>
      </c>
      <c r="F28" s="225">
        <v>-0.6975716666666667</v>
      </c>
      <c r="G28" s="226">
        <v>37.0</v>
      </c>
      <c r="H28" s="227">
        <v>-0.41189499999999996</v>
      </c>
      <c r="I28" s="228">
        <v>23.0</v>
      </c>
      <c r="J28" s="227">
        <v>0.14221333333333333</v>
      </c>
      <c r="K28" s="226">
        <v>20.0</v>
      </c>
      <c r="L28" s="227">
        <v>0.17852333333333337</v>
      </c>
    </row>
    <row r="29">
      <c r="B29" s="46" t="s">
        <v>30</v>
      </c>
      <c r="C29" s="58">
        <v>-0.07075291666666667</v>
      </c>
      <c r="D29" s="64">
        <v>27.0</v>
      </c>
      <c r="E29" s="224">
        <v>41.0</v>
      </c>
      <c r="F29" s="225">
        <v>-0.29614166666666675</v>
      </c>
      <c r="G29" s="226">
        <v>10.0</v>
      </c>
      <c r="H29" s="227">
        <v>0.50907</v>
      </c>
      <c r="I29" s="228">
        <v>39.0</v>
      </c>
      <c r="J29" s="227">
        <v>-0.5698833333333333</v>
      </c>
      <c r="K29" s="226">
        <v>23.0</v>
      </c>
      <c r="L29" s="227">
        <v>0.07394333333333335</v>
      </c>
    </row>
    <row r="30">
      <c r="B30" s="46" t="s">
        <v>38</v>
      </c>
      <c r="C30" s="58">
        <v>-0.0710372916666667</v>
      </c>
      <c r="D30" s="64">
        <v>28.0</v>
      </c>
      <c r="E30" s="224">
        <v>36.0</v>
      </c>
      <c r="F30" s="225">
        <v>-0.178448</v>
      </c>
      <c r="G30" s="226">
        <v>44.0</v>
      </c>
      <c r="H30" s="227">
        <v>-0.60524</v>
      </c>
      <c r="I30" s="228">
        <v>32.0</v>
      </c>
      <c r="J30" s="227">
        <v>-0.36465</v>
      </c>
      <c r="K30" s="226">
        <v>25.0</v>
      </c>
      <c r="L30" s="227">
        <v>0.04239333333333334</v>
      </c>
    </row>
    <row r="31">
      <c r="B31" s="46" t="s">
        <v>8</v>
      </c>
      <c r="C31" s="58">
        <v>-0.15703729166666663</v>
      </c>
      <c r="D31" s="64">
        <v>29.0</v>
      </c>
      <c r="E31" s="224">
        <v>38.0</v>
      </c>
      <c r="F31" s="225">
        <v>-0.21393333333333334</v>
      </c>
      <c r="G31" s="226">
        <v>1.0</v>
      </c>
      <c r="H31" s="227">
        <v>1.0154875</v>
      </c>
      <c r="I31" s="228">
        <v>43.0</v>
      </c>
      <c r="J31" s="227">
        <v>-0.8914033333333334</v>
      </c>
      <c r="K31" s="226">
        <v>37.0</v>
      </c>
      <c r="L31" s="227">
        <v>-0.5383</v>
      </c>
    </row>
    <row r="32">
      <c r="B32" s="46" t="s">
        <v>26</v>
      </c>
      <c r="C32" s="58">
        <v>-0.17812145833333332</v>
      </c>
      <c r="D32" s="64">
        <v>30.0</v>
      </c>
      <c r="E32" s="224">
        <v>8.0</v>
      </c>
      <c r="F32" s="225">
        <v>0.5116316666666667</v>
      </c>
      <c r="G32" s="226">
        <v>30.0</v>
      </c>
      <c r="H32" s="227">
        <v>-0.11366749999999996</v>
      </c>
      <c r="I32" s="228">
        <v>38.0</v>
      </c>
      <c r="J32" s="227">
        <v>-0.5038366666666667</v>
      </c>
      <c r="K32" s="226">
        <v>35.0</v>
      </c>
      <c r="L32" s="227">
        <v>-0.41571</v>
      </c>
    </row>
    <row r="33">
      <c r="B33" s="46" t="s">
        <v>19</v>
      </c>
      <c r="C33" s="58">
        <v>-0.19345104166666668</v>
      </c>
      <c r="D33" s="64">
        <v>31.0</v>
      </c>
      <c r="E33" s="224">
        <v>11.0</v>
      </c>
      <c r="F33" s="225">
        <v>0.3756216666666667</v>
      </c>
      <c r="G33" s="226">
        <v>14.0</v>
      </c>
      <c r="H33" s="227">
        <v>0.35353999999999997</v>
      </c>
      <c r="I33" s="228">
        <v>4.0</v>
      </c>
      <c r="J33" s="227">
        <v>1.29072</v>
      </c>
      <c r="K33" s="226">
        <v>11.0</v>
      </c>
      <c r="L33" s="227">
        <v>0.5491966666666667</v>
      </c>
    </row>
    <row r="34">
      <c r="B34" s="46" t="s">
        <v>22</v>
      </c>
      <c r="C34" s="58">
        <v>-0.20104974999999997</v>
      </c>
      <c r="D34" s="64">
        <v>32.0</v>
      </c>
      <c r="E34" s="224">
        <v>47.0</v>
      </c>
      <c r="F34" s="225">
        <v>-0.9671839999999999</v>
      </c>
      <c r="G34" s="226">
        <v>6.0</v>
      </c>
      <c r="H34" s="227">
        <v>0.721515</v>
      </c>
      <c r="I34" s="228">
        <v>22.0</v>
      </c>
      <c r="J34" s="227">
        <v>0.18688000000000005</v>
      </c>
      <c r="K34" s="226">
        <v>40.0</v>
      </c>
      <c r="L34" s="227">
        <v>-0.74541</v>
      </c>
    </row>
    <row r="35">
      <c r="B35" s="46" t="s">
        <v>48</v>
      </c>
      <c r="C35" s="58">
        <v>-0.2063502083333333</v>
      </c>
      <c r="D35" s="64">
        <v>33.0</v>
      </c>
      <c r="E35" s="224">
        <v>43.0</v>
      </c>
      <c r="F35" s="225">
        <v>-0.5566949999999999</v>
      </c>
      <c r="G35" s="226">
        <v>27.0</v>
      </c>
      <c r="H35" s="227">
        <v>-0.08160250000000002</v>
      </c>
      <c r="I35" s="228">
        <v>17.0</v>
      </c>
      <c r="J35" s="227">
        <v>0.44211333333333336</v>
      </c>
      <c r="K35" s="226">
        <v>38.0</v>
      </c>
      <c r="L35" s="227">
        <v>-0.6292166666666666</v>
      </c>
    </row>
    <row r="36">
      <c r="B36" s="46" t="s">
        <v>82</v>
      </c>
      <c r="C36" s="58">
        <v>-0.224789375</v>
      </c>
      <c r="D36" s="64">
        <v>34.0</v>
      </c>
      <c r="E36" s="224">
        <v>34.0</v>
      </c>
      <c r="F36" s="225">
        <v>-0.149775</v>
      </c>
      <c r="G36" s="226">
        <v>29.0</v>
      </c>
      <c r="H36" s="227">
        <v>-0.10025999999999999</v>
      </c>
      <c r="I36" s="228">
        <v>14.0</v>
      </c>
      <c r="J36" s="227">
        <v>0.6216066666666666</v>
      </c>
      <c r="K36" s="226">
        <v>22.0</v>
      </c>
      <c r="L36" s="227">
        <v>0.08257666666666667</v>
      </c>
    </row>
    <row r="37">
      <c r="B37" s="46" t="s">
        <v>11</v>
      </c>
      <c r="C37" s="58">
        <v>-0.25370624999999997</v>
      </c>
      <c r="D37" s="64">
        <v>35.0</v>
      </c>
      <c r="E37" s="224">
        <v>2.0</v>
      </c>
      <c r="F37" s="225">
        <v>1.05018</v>
      </c>
      <c r="G37" s="226">
        <v>23.0</v>
      </c>
      <c r="H37" s="227">
        <v>0.0767525</v>
      </c>
      <c r="I37" s="228">
        <v>8.0</v>
      </c>
      <c r="J37" s="227">
        <v>0.9590266666666666</v>
      </c>
      <c r="K37" s="226">
        <v>27.0</v>
      </c>
      <c r="L37" s="227">
        <v>0.016433333333333373</v>
      </c>
    </row>
    <row r="38">
      <c r="B38" s="46" t="s">
        <v>17</v>
      </c>
      <c r="C38" s="58">
        <v>-0.2558539583333333</v>
      </c>
      <c r="D38" s="64">
        <v>36.0</v>
      </c>
      <c r="E38" s="224">
        <v>5.0</v>
      </c>
      <c r="F38" s="225">
        <v>0.6433883333333333</v>
      </c>
      <c r="G38" s="226">
        <v>12.0</v>
      </c>
      <c r="H38" s="227">
        <v>0.4340375</v>
      </c>
      <c r="I38" s="228">
        <v>18.0</v>
      </c>
      <c r="J38" s="227">
        <v>0.4268533333333333</v>
      </c>
      <c r="K38" s="226">
        <v>3.0</v>
      </c>
      <c r="L38" s="227">
        <v>1.41984</v>
      </c>
    </row>
    <row r="39">
      <c r="B39" s="46" t="s">
        <v>37</v>
      </c>
      <c r="C39" s="58">
        <v>-0.27920541666666665</v>
      </c>
      <c r="D39" s="64">
        <v>37.0</v>
      </c>
      <c r="E39" s="224">
        <v>26.0</v>
      </c>
      <c r="F39" s="225">
        <v>-0.06310333333333333</v>
      </c>
      <c r="G39" s="226">
        <v>25.0</v>
      </c>
      <c r="H39" s="227">
        <v>-0.030905000000000016</v>
      </c>
      <c r="I39" s="228">
        <v>41.0</v>
      </c>
      <c r="J39" s="227">
        <v>-0.8242266666666668</v>
      </c>
      <c r="K39" s="226">
        <v>32.0</v>
      </c>
      <c r="L39" s="227">
        <v>-0.19858666666666666</v>
      </c>
    </row>
    <row r="40">
      <c r="B40" s="46" t="s">
        <v>23</v>
      </c>
      <c r="C40" s="58">
        <v>-0.34574083333333333</v>
      </c>
      <c r="D40" s="64">
        <v>38.0</v>
      </c>
      <c r="E40" s="224">
        <v>10.0</v>
      </c>
      <c r="F40" s="225">
        <v>0.47042500000000004</v>
      </c>
      <c r="G40" s="226">
        <v>17.0</v>
      </c>
      <c r="H40" s="227">
        <v>0.28747249999999996</v>
      </c>
      <c r="I40" s="228">
        <v>20.0</v>
      </c>
      <c r="J40" s="227">
        <v>0.21520666666666666</v>
      </c>
      <c r="K40" s="226">
        <v>6.0</v>
      </c>
      <c r="L40" s="227">
        <v>0.9233066666666666</v>
      </c>
    </row>
    <row r="41">
      <c r="B41" s="46" t="s">
        <v>40</v>
      </c>
      <c r="C41" s="58">
        <v>-0.3469570833333333</v>
      </c>
      <c r="D41" s="64">
        <v>39.0</v>
      </c>
      <c r="E41" s="224">
        <v>25.0</v>
      </c>
      <c r="F41" s="225">
        <v>-0.023015000000000008</v>
      </c>
      <c r="G41" s="226">
        <v>38.0</v>
      </c>
      <c r="H41" s="227">
        <v>-0.42867999999999995</v>
      </c>
      <c r="I41" s="228">
        <v>27.0</v>
      </c>
      <c r="J41" s="227">
        <v>-0.12225333333333337</v>
      </c>
      <c r="K41" s="226">
        <v>44.0</v>
      </c>
      <c r="L41" s="227">
        <v>-0.81388</v>
      </c>
    </row>
    <row r="42">
      <c r="B42" s="46" t="s">
        <v>86</v>
      </c>
      <c r="C42" s="58">
        <v>-0.3497485416666667</v>
      </c>
      <c r="D42" s="64">
        <v>40.0</v>
      </c>
      <c r="E42" s="224">
        <v>20.0</v>
      </c>
      <c r="F42" s="225">
        <v>0.12806</v>
      </c>
      <c r="G42" s="226">
        <v>39.0</v>
      </c>
      <c r="H42" s="227">
        <v>-0.4660175</v>
      </c>
      <c r="I42" s="228">
        <v>31.0</v>
      </c>
      <c r="J42" s="227">
        <v>-0.3395533333333334</v>
      </c>
      <c r="K42" s="226">
        <v>39.0</v>
      </c>
      <c r="L42" s="227">
        <v>-0.7214833333333334</v>
      </c>
    </row>
    <row r="43">
      <c r="B43" s="46" t="s">
        <v>20</v>
      </c>
      <c r="C43" s="58">
        <v>-0.43817708333333333</v>
      </c>
      <c r="D43" s="64">
        <v>41.0</v>
      </c>
      <c r="E43" s="224">
        <v>44.0</v>
      </c>
      <c r="F43" s="225">
        <v>-0.6010616666666667</v>
      </c>
      <c r="G43" s="226">
        <v>5.0</v>
      </c>
      <c r="H43" s="227">
        <v>0.7625125000000001</v>
      </c>
      <c r="I43" s="228">
        <v>33.0</v>
      </c>
      <c r="J43" s="227">
        <v>-0.37098666666666663</v>
      </c>
      <c r="K43" s="226">
        <v>43.0</v>
      </c>
      <c r="L43" s="227">
        <v>-0.7932633333333333</v>
      </c>
    </row>
    <row r="44">
      <c r="B44" s="46" t="s">
        <v>28</v>
      </c>
      <c r="C44" s="58">
        <v>-0.46709020833333337</v>
      </c>
      <c r="D44" s="64">
        <v>42.0</v>
      </c>
      <c r="E44" s="224">
        <v>16.0</v>
      </c>
      <c r="F44" s="225">
        <v>0.24415833333333337</v>
      </c>
      <c r="G44" s="226">
        <v>9.0</v>
      </c>
      <c r="H44" s="227">
        <v>0.57779</v>
      </c>
      <c r="I44" s="228">
        <v>12.0</v>
      </c>
      <c r="J44" s="227">
        <v>0.7054066666666667</v>
      </c>
      <c r="K44" s="226">
        <v>14.0</v>
      </c>
      <c r="L44" s="227">
        <v>0.47539333333333333</v>
      </c>
    </row>
    <row r="45">
      <c r="B45" s="46" t="s">
        <v>24</v>
      </c>
      <c r="C45" s="58">
        <v>-0.47591624999999993</v>
      </c>
      <c r="D45" s="64">
        <v>43.0</v>
      </c>
      <c r="E45" s="224">
        <v>7.0</v>
      </c>
      <c r="F45" s="225">
        <v>0.590855</v>
      </c>
      <c r="G45" s="226">
        <v>46.0</v>
      </c>
      <c r="H45" s="227">
        <v>-0.73214</v>
      </c>
      <c r="I45" s="228">
        <v>42.0</v>
      </c>
      <c r="J45" s="227">
        <v>-0.8343233333333333</v>
      </c>
      <c r="K45" s="226">
        <v>45.0</v>
      </c>
      <c r="L45" s="227">
        <v>-0.9280566666666666</v>
      </c>
    </row>
    <row r="46">
      <c r="B46" s="46" t="s">
        <v>34</v>
      </c>
      <c r="C46" s="58">
        <v>-0.5844735416666667</v>
      </c>
      <c r="D46" s="64">
        <v>44.0</v>
      </c>
      <c r="E46" s="224">
        <v>31.0</v>
      </c>
      <c r="F46" s="225">
        <v>-0.13849833333333336</v>
      </c>
      <c r="G46" s="226">
        <v>40.0</v>
      </c>
      <c r="H46" s="227">
        <v>-0.49597250000000004</v>
      </c>
      <c r="I46" s="228">
        <v>44.0</v>
      </c>
      <c r="J46" s="227">
        <v>-0.9309933333333333</v>
      </c>
      <c r="K46" s="226">
        <v>41.0</v>
      </c>
      <c r="L46" s="227">
        <v>-0.7724300000000001</v>
      </c>
    </row>
    <row r="47">
      <c r="B47" s="46" t="s">
        <v>35</v>
      </c>
      <c r="C47" s="58">
        <v>-0.5851649999999999</v>
      </c>
      <c r="D47" s="64">
        <v>45.0</v>
      </c>
      <c r="E47" s="224">
        <v>49.0</v>
      </c>
      <c r="F47" s="225">
        <v>-1.12024</v>
      </c>
      <c r="G47" s="226">
        <v>42.0</v>
      </c>
      <c r="H47" s="227">
        <v>-0.52885</v>
      </c>
      <c r="I47" s="228">
        <v>28.0</v>
      </c>
      <c r="J47" s="227">
        <v>-0.18647666666666665</v>
      </c>
      <c r="K47" s="226">
        <v>36.0</v>
      </c>
      <c r="L47" s="227">
        <v>-0.5050933333333333</v>
      </c>
    </row>
    <row r="48">
      <c r="B48" s="46" t="s">
        <v>32</v>
      </c>
      <c r="C48" s="58">
        <v>-0.6195879166666667</v>
      </c>
      <c r="D48" s="64">
        <v>46.0</v>
      </c>
      <c r="E48" s="224">
        <v>50.0</v>
      </c>
      <c r="F48" s="225">
        <v>-1.2629716666666668</v>
      </c>
      <c r="G48" s="226">
        <v>43.0</v>
      </c>
      <c r="H48" s="227">
        <v>-0.55681</v>
      </c>
      <c r="I48" s="228">
        <v>34.0</v>
      </c>
      <c r="J48" s="227">
        <v>-0.37118333333333337</v>
      </c>
      <c r="K48" s="226">
        <v>33.0</v>
      </c>
      <c r="L48" s="227">
        <v>-0.28738666666666673</v>
      </c>
    </row>
    <row r="49">
      <c r="B49" s="46" t="s">
        <v>41</v>
      </c>
      <c r="C49" s="58">
        <v>-0.7572564583333333</v>
      </c>
      <c r="D49" s="64">
        <v>47.0</v>
      </c>
      <c r="E49" s="224">
        <v>35.0</v>
      </c>
      <c r="F49" s="225">
        <v>-0.1781283333333333</v>
      </c>
      <c r="G49" s="226">
        <v>45.0</v>
      </c>
      <c r="H49" s="227">
        <v>-0.6744675</v>
      </c>
      <c r="I49" s="228">
        <v>40.0</v>
      </c>
      <c r="J49" s="227">
        <v>-0.7447833333333334</v>
      </c>
      <c r="K49" s="226">
        <v>49.0</v>
      </c>
      <c r="L49" s="227">
        <v>-1.4316466666666667</v>
      </c>
    </row>
    <row r="50">
      <c r="B50" s="46" t="s">
        <v>47</v>
      </c>
      <c r="C50" s="58">
        <v>-0.8557718750000001</v>
      </c>
      <c r="D50" s="64">
        <v>48.0</v>
      </c>
      <c r="E50" s="224">
        <v>14.0</v>
      </c>
      <c r="F50" s="225">
        <v>0.29261833333333337</v>
      </c>
      <c r="G50" s="226">
        <v>49.0</v>
      </c>
      <c r="H50" s="227">
        <v>-0.8673325000000001</v>
      </c>
      <c r="I50" s="228">
        <v>49.0</v>
      </c>
      <c r="J50" s="227">
        <v>-1.6696133333333334</v>
      </c>
      <c r="K50" s="226">
        <v>47.0</v>
      </c>
      <c r="L50" s="227">
        <v>-1.17876</v>
      </c>
    </row>
    <row r="51">
      <c r="B51" s="46" t="s">
        <v>44</v>
      </c>
      <c r="C51" s="58">
        <v>-0.9027877083333333</v>
      </c>
      <c r="D51" s="238">
        <v>49.0</v>
      </c>
      <c r="E51" s="224">
        <v>37.0</v>
      </c>
      <c r="F51" s="225">
        <v>-0.19623833333333332</v>
      </c>
      <c r="G51" s="226">
        <v>48.0</v>
      </c>
      <c r="H51" s="227">
        <v>-0.8515625</v>
      </c>
      <c r="I51" s="228">
        <v>48.0</v>
      </c>
      <c r="J51" s="227">
        <v>-1.6154733333333333</v>
      </c>
      <c r="K51" s="226">
        <v>46.0</v>
      </c>
      <c r="L51" s="227">
        <v>-0.9478766666666667</v>
      </c>
    </row>
    <row r="52">
      <c r="B52" s="46" t="s">
        <v>84</v>
      </c>
      <c r="C52" s="58">
        <v>-0.9500545833333334</v>
      </c>
      <c r="D52" s="64">
        <v>50.0</v>
      </c>
      <c r="E52" s="224">
        <v>17.0</v>
      </c>
      <c r="F52" s="225">
        <v>0.22006666666666672</v>
      </c>
      <c r="G52" s="226">
        <v>21.0</v>
      </c>
      <c r="H52" s="227">
        <v>0.11354249999999999</v>
      </c>
      <c r="I52" s="228">
        <v>37.0</v>
      </c>
      <c r="J52" s="227">
        <v>-0.45213333333333344</v>
      </c>
      <c r="K52" s="226">
        <v>31.0</v>
      </c>
      <c r="L52" s="227">
        <v>-0.18376333333333336</v>
      </c>
    </row>
    <row r="53">
      <c r="B53" s="21"/>
      <c r="C53" s="239"/>
      <c r="D53" s="239"/>
      <c r="E53" s="240"/>
      <c r="F53" s="240"/>
      <c r="G53" s="240"/>
      <c r="H53" s="240"/>
      <c r="I53" s="240"/>
      <c r="J53" s="240"/>
      <c r="K53" s="240"/>
      <c r="L53" s="240"/>
    </row>
    <row r="54">
      <c r="E54" s="241"/>
      <c r="F54" s="241"/>
      <c r="G54" s="241"/>
      <c r="H54" s="241"/>
      <c r="I54" s="241"/>
      <c r="J54" s="241"/>
      <c r="K54" s="241"/>
      <c r="L54" s="241"/>
    </row>
    <row r="55">
      <c r="E55" s="241"/>
      <c r="F55" s="241"/>
      <c r="G55" s="241"/>
      <c r="H55" s="241"/>
      <c r="I55" s="241"/>
      <c r="J55" s="241"/>
      <c r="K55" s="241"/>
      <c r="L55" s="241"/>
    </row>
    <row r="56">
      <c r="E56" s="241"/>
      <c r="F56" s="241"/>
      <c r="G56" s="241"/>
      <c r="H56" s="241"/>
      <c r="I56" s="241"/>
      <c r="J56" s="241"/>
      <c r="K56" s="241"/>
      <c r="L56" s="241"/>
    </row>
    <row r="57">
      <c r="E57" s="241"/>
      <c r="F57" s="241"/>
      <c r="G57" s="241"/>
      <c r="H57" s="241"/>
      <c r="I57" s="241"/>
      <c r="J57" s="241"/>
      <c r="K57" s="241"/>
      <c r="L57" s="241"/>
    </row>
    <row r="58">
      <c r="E58" s="241"/>
      <c r="F58" s="241"/>
      <c r="G58" s="241"/>
      <c r="H58" s="241"/>
      <c r="I58" s="241"/>
      <c r="J58" s="241"/>
      <c r="K58" s="241"/>
      <c r="L58" s="241"/>
    </row>
    <row r="59">
      <c r="E59" s="241"/>
      <c r="F59" s="241"/>
      <c r="G59" s="241"/>
      <c r="H59" s="241"/>
      <c r="I59" s="241"/>
      <c r="J59" s="241"/>
      <c r="K59" s="241"/>
      <c r="L59" s="241"/>
    </row>
    <row r="60">
      <c r="E60" s="241"/>
      <c r="F60" s="241"/>
      <c r="G60" s="241"/>
      <c r="H60" s="241"/>
      <c r="I60" s="241"/>
      <c r="J60" s="241"/>
      <c r="K60" s="241"/>
      <c r="L60" s="241"/>
    </row>
    <row r="61">
      <c r="E61" s="241"/>
      <c r="F61" s="241"/>
      <c r="G61" s="241"/>
      <c r="H61" s="241"/>
      <c r="I61" s="241"/>
      <c r="J61" s="241"/>
      <c r="K61" s="241"/>
      <c r="L61" s="241"/>
    </row>
    <row r="62">
      <c r="E62" s="241"/>
      <c r="F62" s="241"/>
      <c r="G62" s="241"/>
      <c r="H62" s="241"/>
      <c r="I62" s="241"/>
      <c r="J62" s="241"/>
      <c r="K62" s="241"/>
      <c r="L62" s="241"/>
    </row>
    <row r="63">
      <c r="E63" s="241"/>
      <c r="F63" s="241"/>
      <c r="G63" s="241"/>
      <c r="H63" s="241"/>
      <c r="I63" s="241"/>
      <c r="J63" s="241"/>
      <c r="K63" s="241"/>
      <c r="L63" s="241"/>
    </row>
    <row r="64">
      <c r="E64" s="241"/>
      <c r="F64" s="241"/>
      <c r="G64" s="241"/>
      <c r="H64" s="241"/>
      <c r="I64" s="241"/>
      <c r="J64" s="241"/>
      <c r="K64" s="241"/>
      <c r="L64" s="241"/>
    </row>
    <row r="65">
      <c r="E65" s="241"/>
      <c r="F65" s="241"/>
      <c r="G65" s="241"/>
      <c r="H65" s="241"/>
      <c r="I65" s="241"/>
      <c r="J65" s="241"/>
      <c r="K65" s="241"/>
      <c r="L65" s="241"/>
    </row>
    <row r="66">
      <c r="E66" s="241"/>
      <c r="F66" s="241"/>
      <c r="G66" s="241"/>
      <c r="H66" s="241"/>
      <c r="I66" s="241"/>
      <c r="J66" s="241"/>
      <c r="K66" s="241"/>
      <c r="L66" s="241"/>
    </row>
    <row r="67">
      <c r="E67" s="241"/>
      <c r="F67" s="241"/>
      <c r="G67" s="241"/>
      <c r="H67" s="241"/>
      <c r="I67" s="241"/>
      <c r="J67" s="241"/>
      <c r="K67" s="241"/>
      <c r="L67" s="241"/>
    </row>
    <row r="68">
      <c r="E68" s="241"/>
      <c r="F68" s="241"/>
      <c r="G68" s="241"/>
      <c r="H68" s="241"/>
      <c r="I68" s="241"/>
      <c r="J68" s="241"/>
      <c r="K68" s="241"/>
      <c r="L68" s="241"/>
    </row>
    <row r="69">
      <c r="E69" s="241"/>
      <c r="F69" s="241"/>
      <c r="G69" s="241"/>
      <c r="H69" s="241"/>
      <c r="I69" s="241"/>
      <c r="J69" s="241"/>
      <c r="K69" s="241"/>
      <c r="L69" s="241"/>
    </row>
    <row r="70">
      <c r="E70" s="241"/>
      <c r="F70" s="241"/>
      <c r="G70" s="241"/>
      <c r="H70" s="241"/>
      <c r="I70" s="241"/>
      <c r="J70" s="241"/>
      <c r="K70" s="241"/>
      <c r="L70" s="241"/>
    </row>
    <row r="71">
      <c r="E71" s="241"/>
      <c r="F71" s="241"/>
      <c r="G71" s="241"/>
      <c r="H71" s="241"/>
      <c r="I71" s="241"/>
      <c r="J71" s="241"/>
      <c r="K71" s="241"/>
      <c r="L71" s="241"/>
    </row>
    <row r="72">
      <c r="E72" s="241"/>
      <c r="F72" s="241"/>
      <c r="G72" s="241"/>
      <c r="H72" s="241"/>
      <c r="I72" s="241"/>
      <c r="J72" s="241"/>
      <c r="K72" s="241"/>
      <c r="L72" s="241"/>
    </row>
    <row r="73">
      <c r="E73" s="241"/>
      <c r="F73" s="241"/>
      <c r="G73" s="241"/>
      <c r="H73" s="241"/>
      <c r="I73" s="241"/>
      <c r="J73" s="241"/>
      <c r="K73" s="241"/>
      <c r="L73" s="241"/>
    </row>
    <row r="74">
      <c r="E74" s="241"/>
      <c r="F74" s="241"/>
      <c r="G74" s="241"/>
      <c r="H74" s="241"/>
      <c r="I74" s="241"/>
      <c r="J74" s="241"/>
      <c r="K74" s="241"/>
      <c r="L74" s="241"/>
    </row>
    <row r="75">
      <c r="E75" s="241"/>
      <c r="F75" s="241"/>
      <c r="G75" s="241"/>
      <c r="H75" s="241"/>
      <c r="I75" s="241"/>
      <c r="J75" s="241"/>
      <c r="K75" s="241"/>
      <c r="L75" s="241"/>
    </row>
    <row r="76">
      <c r="E76" s="241"/>
      <c r="F76" s="241"/>
      <c r="G76" s="241"/>
      <c r="H76" s="241"/>
      <c r="I76" s="241"/>
      <c r="J76" s="241"/>
      <c r="K76" s="241"/>
      <c r="L76" s="241"/>
    </row>
    <row r="77">
      <c r="E77" s="241"/>
      <c r="F77" s="241"/>
      <c r="G77" s="241"/>
      <c r="H77" s="241"/>
      <c r="I77" s="241"/>
      <c r="J77" s="241"/>
      <c r="K77" s="241"/>
      <c r="L77" s="241"/>
    </row>
    <row r="78">
      <c r="E78" s="241"/>
      <c r="F78" s="241"/>
      <c r="G78" s="241"/>
      <c r="H78" s="241"/>
      <c r="I78" s="241"/>
      <c r="J78" s="241"/>
      <c r="K78" s="241"/>
      <c r="L78" s="241"/>
    </row>
    <row r="79">
      <c r="E79" s="241"/>
      <c r="F79" s="241"/>
      <c r="G79" s="241"/>
      <c r="H79" s="241"/>
      <c r="I79" s="241"/>
      <c r="J79" s="241"/>
      <c r="K79" s="241"/>
      <c r="L79" s="241"/>
    </row>
    <row r="80">
      <c r="E80" s="241"/>
      <c r="F80" s="241"/>
      <c r="G80" s="241"/>
      <c r="H80" s="241"/>
      <c r="I80" s="241"/>
      <c r="J80" s="241"/>
      <c r="K80" s="241"/>
      <c r="L80" s="241"/>
    </row>
    <row r="81">
      <c r="E81" s="241"/>
      <c r="F81" s="241"/>
      <c r="G81" s="241"/>
      <c r="H81" s="241"/>
      <c r="I81" s="241"/>
      <c r="J81" s="241"/>
      <c r="K81" s="241"/>
      <c r="L81" s="241"/>
    </row>
    <row r="82">
      <c r="E82" s="241"/>
      <c r="F82" s="241"/>
      <c r="G82" s="241"/>
      <c r="H82" s="241"/>
      <c r="I82" s="241"/>
      <c r="J82" s="241"/>
      <c r="K82" s="241"/>
      <c r="L82" s="241"/>
    </row>
    <row r="83">
      <c r="E83" s="241"/>
      <c r="F83" s="241"/>
      <c r="G83" s="241"/>
      <c r="H83" s="241"/>
      <c r="I83" s="241"/>
      <c r="J83" s="241"/>
      <c r="K83" s="241"/>
      <c r="L83" s="241"/>
    </row>
    <row r="84">
      <c r="E84" s="241"/>
      <c r="F84" s="241"/>
      <c r="G84" s="241"/>
      <c r="H84" s="241"/>
      <c r="I84" s="241"/>
      <c r="J84" s="241"/>
      <c r="K84" s="241"/>
      <c r="L84" s="241"/>
    </row>
    <row r="85">
      <c r="E85" s="241"/>
      <c r="F85" s="241"/>
      <c r="G85" s="241"/>
      <c r="H85" s="241"/>
      <c r="I85" s="241"/>
      <c r="J85" s="241"/>
      <c r="K85" s="241"/>
      <c r="L85" s="241"/>
    </row>
    <row r="86">
      <c r="E86" s="241"/>
      <c r="F86" s="241"/>
      <c r="G86" s="241"/>
      <c r="H86" s="241"/>
      <c r="I86" s="241"/>
      <c r="J86" s="241"/>
      <c r="K86" s="241"/>
      <c r="L86" s="241"/>
    </row>
    <row r="87">
      <c r="E87" s="241"/>
      <c r="F87" s="241"/>
      <c r="G87" s="241"/>
      <c r="H87" s="241"/>
      <c r="I87" s="241"/>
      <c r="J87" s="241"/>
      <c r="K87" s="241"/>
      <c r="L87" s="241"/>
    </row>
    <row r="88">
      <c r="E88" s="241"/>
      <c r="F88" s="241"/>
      <c r="G88" s="241"/>
      <c r="H88" s="241"/>
      <c r="I88" s="241"/>
      <c r="J88" s="241"/>
      <c r="K88" s="241"/>
      <c r="L88" s="241"/>
    </row>
    <row r="89">
      <c r="E89" s="241"/>
      <c r="F89" s="241"/>
      <c r="G89" s="241"/>
      <c r="H89" s="241"/>
      <c r="I89" s="241"/>
      <c r="J89" s="241"/>
      <c r="K89" s="241"/>
      <c r="L89" s="241"/>
    </row>
    <row r="90">
      <c r="E90" s="241"/>
      <c r="F90" s="241"/>
      <c r="G90" s="241"/>
      <c r="H90" s="241"/>
      <c r="I90" s="241"/>
      <c r="J90" s="241"/>
      <c r="K90" s="241"/>
      <c r="L90" s="241"/>
    </row>
    <row r="91">
      <c r="E91" s="241"/>
      <c r="F91" s="241"/>
      <c r="G91" s="241"/>
      <c r="H91" s="241"/>
      <c r="I91" s="241"/>
      <c r="J91" s="241"/>
      <c r="K91" s="241"/>
      <c r="L91" s="241"/>
    </row>
    <row r="92">
      <c r="E92" s="241"/>
      <c r="F92" s="241"/>
      <c r="G92" s="241"/>
      <c r="H92" s="241"/>
      <c r="I92" s="241"/>
      <c r="J92" s="241"/>
      <c r="K92" s="241"/>
      <c r="L92" s="241"/>
    </row>
    <row r="93">
      <c r="E93" s="241"/>
      <c r="F93" s="241"/>
      <c r="G93" s="241"/>
      <c r="H93" s="241"/>
      <c r="I93" s="241"/>
      <c r="J93" s="241"/>
      <c r="K93" s="241"/>
      <c r="L93" s="241"/>
    </row>
    <row r="94">
      <c r="E94" s="241"/>
      <c r="F94" s="241"/>
      <c r="G94" s="241"/>
      <c r="H94" s="241"/>
      <c r="I94" s="241"/>
      <c r="J94" s="241"/>
      <c r="K94" s="241"/>
      <c r="L94" s="241"/>
    </row>
    <row r="95">
      <c r="E95" s="241"/>
      <c r="F95" s="241"/>
      <c r="G95" s="241"/>
      <c r="H95" s="241"/>
      <c r="I95" s="241"/>
      <c r="J95" s="241"/>
      <c r="K95" s="241"/>
      <c r="L95" s="241"/>
    </row>
    <row r="96">
      <c r="E96" s="241"/>
      <c r="F96" s="241"/>
      <c r="G96" s="241"/>
      <c r="H96" s="241"/>
      <c r="I96" s="241"/>
      <c r="J96" s="241"/>
      <c r="K96" s="241"/>
      <c r="L96" s="241"/>
    </row>
    <row r="97">
      <c r="E97" s="241"/>
      <c r="F97" s="241"/>
      <c r="G97" s="241"/>
      <c r="H97" s="241"/>
      <c r="I97" s="241"/>
      <c r="J97" s="241"/>
      <c r="K97" s="241"/>
      <c r="L97" s="241"/>
    </row>
    <row r="98">
      <c r="E98" s="241"/>
      <c r="F98" s="241"/>
      <c r="G98" s="241"/>
      <c r="H98" s="241"/>
      <c r="I98" s="241"/>
      <c r="J98" s="241"/>
      <c r="K98" s="241"/>
      <c r="L98" s="241"/>
    </row>
    <row r="99">
      <c r="E99" s="241"/>
      <c r="F99" s="241"/>
      <c r="G99" s="241"/>
      <c r="H99" s="241"/>
      <c r="I99" s="241"/>
      <c r="J99" s="241"/>
      <c r="K99" s="241"/>
      <c r="L99" s="241"/>
    </row>
    <row r="100">
      <c r="E100" s="241"/>
      <c r="F100" s="241"/>
      <c r="G100" s="241"/>
      <c r="H100" s="241"/>
      <c r="I100" s="241"/>
      <c r="J100" s="241"/>
      <c r="K100" s="241"/>
      <c r="L100" s="241"/>
    </row>
    <row r="101">
      <c r="E101" s="241"/>
      <c r="F101" s="241"/>
      <c r="G101" s="241"/>
      <c r="H101" s="241"/>
      <c r="I101" s="241"/>
      <c r="J101" s="241"/>
      <c r="K101" s="241"/>
      <c r="L101" s="241"/>
    </row>
    <row r="102">
      <c r="E102" s="241"/>
      <c r="F102" s="241"/>
      <c r="G102" s="241"/>
      <c r="H102" s="241"/>
      <c r="I102" s="241"/>
      <c r="J102" s="241"/>
      <c r="K102" s="241"/>
      <c r="L102" s="241"/>
    </row>
    <row r="103">
      <c r="E103" s="241"/>
      <c r="F103" s="241"/>
      <c r="G103" s="241"/>
      <c r="H103" s="241"/>
      <c r="I103" s="241"/>
      <c r="J103" s="241"/>
      <c r="K103" s="241"/>
      <c r="L103" s="241"/>
    </row>
    <row r="104">
      <c r="E104" s="241"/>
      <c r="F104" s="241"/>
      <c r="G104" s="241"/>
      <c r="H104" s="241"/>
      <c r="I104" s="241"/>
      <c r="J104" s="241"/>
      <c r="K104" s="241"/>
      <c r="L104" s="241"/>
    </row>
    <row r="105">
      <c r="E105" s="241"/>
      <c r="F105" s="241"/>
      <c r="G105" s="241"/>
      <c r="H105" s="241"/>
      <c r="I105" s="241"/>
      <c r="J105" s="241"/>
      <c r="K105" s="241"/>
      <c r="L105" s="241"/>
    </row>
    <row r="106">
      <c r="E106" s="241"/>
      <c r="F106" s="241"/>
      <c r="G106" s="241"/>
      <c r="H106" s="241"/>
      <c r="I106" s="241"/>
      <c r="J106" s="241"/>
      <c r="K106" s="241"/>
      <c r="L106" s="241"/>
    </row>
    <row r="107">
      <c r="E107" s="241"/>
      <c r="F107" s="241"/>
      <c r="G107" s="241"/>
      <c r="H107" s="241"/>
      <c r="I107" s="241"/>
      <c r="J107" s="241"/>
      <c r="K107" s="241"/>
      <c r="L107" s="241"/>
    </row>
    <row r="108">
      <c r="E108" s="241"/>
      <c r="F108" s="241"/>
      <c r="G108" s="241"/>
      <c r="H108" s="241"/>
      <c r="I108" s="241"/>
      <c r="J108" s="241"/>
      <c r="K108" s="241"/>
      <c r="L108" s="241"/>
    </row>
    <row r="109">
      <c r="E109" s="241"/>
      <c r="F109" s="241"/>
      <c r="G109" s="241"/>
      <c r="H109" s="241"/>
      <c r="I109" s="241"/>
      <c r="J109" s="241"/>
      <c r="K109" s="241"/>
      <c r="L109" s="241"/>
    </row>
    <row r="110">
      <c r="E110" s="241"/>
      <c r="F110" s="241"/>
      <c r="G110" s="241"/>
      <c r="H110" s="241"/>
      <c r="I110" s="241"/>
      <c r="J110" s="241"/>
      <c r="K110" s="241"/>
      <c r="L110" s="241"/>
    </row>
    <row r="111">
      <c r="E111" s="241"/>
      <c r="F111" s="241"/>
      <c r="G111" s="241"/>
      <c r="H111" s="241"/>
      <c r="I111" s="241"/>
      <c r="J111" s="241"/>
      <c r="K111" s="241"/>
      <c r="L111" s="241"/>
    </row>
    <row r="112">
      <c r="E112" s="241"/>
      <c r="F112" s="241"/>
      <c r="G112" s="241"/>
      <c r="H112" s="241"/>
      <c r="I112" s="241"/>
      <c r="J112" s="241"/>
      <c r="K112" s="241"/>
      <c r="L112" s="241"/>
    </row>
    <row r="113">
      <c r="E113" s="241"/>
      <c r="F113" s="241"/>
      <c r="G113" s="241"/>
      <c r="H113" s="241"/>
      <c r="I113" s="241"/>
      <c r="J113" s="241"/>
      <c r="K113" s="241"/>
      <c r="L113" s="241"/>
    </row>
    <row r="114">
      <c r="E114" s="241"/>
      <c r="F114" s="241"/>
      <c r="G114" s="241"/>
      <c r="H114" s="241"/>
      <c r="I114" s="241"/>
      <c r="J114" s="241"/>
      <c r="K114" s="241"/>
      <c r="L114" s="241"/>
    </row>
    <row r="115">
      <c r="E115" s="241"/>
      <c r="F115" s="241"/>
      <c r="G115" s="241"/>
      <c r="H115" s="241"/>
      <c r="I115" s="241"/>
      <c r="J115" s="241"/>
      <c r="K115" s="241"/>
      <c r="L115" s="241"/>
    </row>
    <row r="116">
      <c r="E116" s="241"/>
      <c r="F116" s="241"/>
      <c r="G116" s="241"/>
      <c r="H116" s="241"/>
      <c r="I116" s="241"/>
      <c r="J116" s="241"/>
      <c r="K116" s="241"/>
      <c r="L116" s="241"/>
    </row>
    <row r="117">
      <c r="E117" s="241"/>
      <c r="F117" s="241"/>
      <c r="G117" s="241"/>
      <c r="H117" s="241"/>
      <c r="I117" s="241"/>
      <c r="J117" s="241"/>
      <c r="K117" s="241"/>
      <c r="L117" s="241"/>
    </row>
    <row r="118">
      <c r="E118" s="241"/>
      <c r="F118" s="241"/>
      <c r="G118" s="241"/>
      <c r="H118" s="241"/>
      <c r="I118" s="241"/>
      <c r="J118" s="241"/>
      <c r="K118" s="241"/>
      <c r="L118" s="241"/>
    </row>
    <row r="119">
      <c r="E119" s="241"/>
      <c r="F119" s="241"/>
      <c r="G119" s="241"/>
      <c r="H119" s="241"/>
      <c r="I119" s="241"/>
      <c r="J119" s="241"/>
      <c r="K119" s="241"/>
      <c r="L119" s="241"/>
    </row>
    <row r="120">
      <c r="E120" s="241"/>
      <c r="F120" s="241"/>
      <c r="G120" s="241"/>
      <c r="H120" s="241"/>
      <c r="I120" s="241"/>
      <c r="J120" s="241"/>
      <c r="K120" s="241"/>
      <c r="L120" s="241"/>
    </row>
    <row r="121">
      <c r="E121" s="241"/>
      <c r="F121" s="241"/>
      <c r="G121" s="241"/>
      <c r="H121" s="241"/>
      <c r="I121" s="241"/>
      <c r="J121" s="241"/>
      <c r="K121" s="241"/>
      <c r="L121" s="241"/>
    </row>
    <row r="122">
      <c r="E122" s="241"/>
      <c r="F122" s="241"/>
      <c r="G122" s="241"/>
      <c r="H122" s="241"/>
      <c r="I122" s="241"/>
      <c r="J122" s="241"/>
      <c r="K122" s="241"/>
      <c r="L122" s="241"/>
    </row>
    <row r="123">
      <c r="E123" s="241"/>
      <c r="F123" s="241"/>
      <c r="G123" s="241"/>
      <c r="H123" s="241"/>
      <c r="I123" s="241"/>
      <c r="J123" s="241"/>
      <c r="K123" s="241"/>
      <c r="L123" s="241"/>
    </row>
    <row r="124">
      <c r="E124" s="241"/>
      <c r="F124" s="241"/>
      <c r="G124" s="241"/>
      <c r="H124" s="241"/>
      <c r="I124" s="241"/>
      <c r="J124" s="241"/>
      <c r="K124" s="241"/>
      <c r="L124" s="241"/>
    </row>
    <row r="125">
      <c r="E125" s="241"/>
      <c r="F125" s="241"/>
      <c r="G125" s="241"/>
      <c r="H125" s="241"/>
      <c r="I125" s="241"/>
      <c r="J125" s="241"/>
      <c r="K125" s="241"/>
      <c r="L125" s="241"/>
    </row>
    <row r="126">
      <c r="E126" s="241"/>
      <c r="F126" s="241"/>
      <c r="G126" s="241"/>
      <c r="H126" s="241"/>
      <c r="I126" s="241"/>
      <c r="J126" s="241"/>
      <c r="K126" s="241"/>
      <c r="L126" s="241"/>
    </row>
    <row r="127">
      <c r="E127" s="241"/>
      <c r="F127" s="241"/>
      <c r="G127" s="241"/>
      <c r="H127" s="241"/>
      <c r="I127" s="241"/>
      <c r="J127" s="241"/>
      <c r="K127" s="241"/>
      <c r="L127" s="241"/>
    </row>
    <row r="128">
      <c r="E128" s="241"/>
      <c r="F128" s="241"/>
      <c r="G128" s="241"/>
      <c r="H128" s="241"/>
      <c r="I128" s="241"/>
      <c r="J128" s="241"/>
      <c r="K128" s="241"/>
      <c r="L128" s="241"/>
    </row>
    <row r="129">
      <c r="E129" s="241"/>
      <c r="F129" s="241"/>
      <c r="G129" s="241"/>
      <c r="H129" s="241"/>
      <c r="I129" s="241"/>
      <c r="J129" s="241"/>
      <c r="K129" s="241"/>
      <c r="L129" s="241"/>
    </row>
    <row r="130">
      <c r="E130" s="241"/>
      <c r="F130" s="241"/>
      <c r="G130" s="241"/>
      <c r="H130" s="241"/>
      <c r="I130" s="241"/>
      <c r="J130" s="241"/>
      <c r="K130" s="241"/>
      <c r="L130" s="241"/>
    </row>
    <row r="131">
      <c r="E131" s="241"/>
      <c r="F131" s="241"/>
      <c r="G131" s="241"/>
      <c r="H131" s="241"/>
      <c r="I131" s="241"/>
      <c r="J131" s="241"/>
      <c r="K131" s="241"/>
      <c r="L131" s="241"/>
    </row>
    <row r="132">
      <c r="E132" s="241"/>
      <c r="F132" s="241"/>
      <c r="G132" s="241"/>
      <c r="H132" s="241"/>
      <c r="I132" s="241"/>
      <c r="J132" s="241"/>
      <c r="K132" s="241"/>
      <c r="L132" s="241"/>
    </row>
    <row r="133">
      <c r="E133" s="241"/>
      <c r="F133" s="241"/>
      <c r="G133" s="241"/>
      <c r="H133" s="241"/>
      <c r="I133" s="241"/>
      <c r="J133" s="241"/>
      <c r="K133" s="241"/>
      <c r="L133" s="241"/>
    </row>
    <row r="134">
      <c r="E134" s="241"/>
      <c r="F134" s="241"/>
      <c r="G134" s="241"/>
      <c r="H134" s="241"/>
      <c r="I134" s="241"/>
      <c r="J134" s="241"/>
      <c r="K134" s="241"/>
      <c r="L134" s="241"/>
    </row>
    <row r="135">
      <c r="E135" s="241"/>
      <c r="F135" s="241"/>
      <c r="G135" s="241"/>
      <c r="H135" s="241"/>
      <c r="I135" s="241"/>
      <c r="J135" s="241"/>
      <c r="K135" s="241"/>
      <c r="L135" s="241"/>
    </row>
    <row r="136">
      <c r="E136" s="241"/>
      <c r="F136" s="241"/>
      <c r="G136" s="241"/>
      <c r="H136" s="241"/>
      <c r="I136" s="241"/>
      <c r="J136" s="241"/>
      <c r="K136" s="241"/>
      <c r="L136" s="241"/>
    </row>
    <row r="137">
      <c r="E137" s="241"/>
      <c r="F137" s="241"/>
      <c r="G137" s="241"/>
      <c r="H137" s="241"/>
      <c r="I137" s="241"/>
      <c r="J137" s="241"/>
      <c r="K137" s="241"/>
      <c r="L137" s="241"/>
    </row>
    <row r="138">
      <c r="E138" s="241"/>
      <c r="F138" s="241"/>
      <c r="G138" s="241"/>
      <c r="H138" s="241"/>
      <c r="I138" s="241"/>
      <c r="J138" s="241"/>
      <c r="K138" s="241"/>
      <c r="L138" s="241"/>
    </row>
    <row r="139">
      <c r="E139" s="241"/>
      <c r="F139" s="241"/>
      <c r="G139" s="241"/>
      <c r="H139" s="241"/>
      <c r="I139" s="241"/>
      <c r="J139" s="241"/>
      <c r="K139" s="241"/>
      <c r="L139" s="241"/>
    </row>
    <row r="140">
      <c r="E140" s="241"/>
      <c r="F140" s="241"/>
      <c r="G140" s="241"/>
      <c r="H140" s="241"/>
      <c r="I140" s="241"/>
      <c r="J140" s="241"/>
      <c r="K140" s="241"/>
      <c r="L140" s="241"/>
    </row>
    <row r="141">
      <c r="E141" s="241"/>
      <c r="F141" s="241"/>
      <c r="G141" s="241"/>
      <c r="H141" s="241"/>
      <c r="I141" s="241"/>
      <c r="J141" s="241"/>
      <c r="K141" s="241"/>
      <c r="L141" s="241"/>
    </row>
    <row r="142">
      <c r="E142" s="241"/>
      <c r="F142" s="241"/>
      <c r="G142" s="241"/>
      <c r="H142" s="241"/>
      <c r="I142" s="241"/>
      <c r="J142" s="241"/>
      <c r="K142" s="241"/>
      <c r="L142" s="241"/>
    </row>
    <row r="143">
      <c r="E143" s="241"/>
      <c r="F143" s="241"/>
      <c r="G143" s="241"/>
      <c r="H143" s="241"/>
      <c r="I143" s="241"/>
      <c r="J143" s="241"/>
      <c r="K143" s="241"/>
      <c r="L143" s="241"/>
    </row>
    <row r="144">
      <c r="E144" s="241"/>
      <c r="F144" s="241"/>
      <c r="G144" s="241"/>
      <c r="H144" s="241"/>
      <c r="I144" s="241"/>
      <c r="J144" s="241"/>
      <c r="K144" s="241"/>
      <c r="L144" s="241"/>
    </row>
    <row r="145">
      <c r="E145" s="241"/>
      <c r="F145" s="241"/>
      <c r="G145" s="241"/>
      <c r="H145" s="241"/>
      <c r="I145" s="241"/>
      <c r="J145" s="241"/>
      <c r="K145" s="241"/>
      <c r="L145" s="241"/>
    </row>
    <row r="146">
      <c r="E146" s="241"/>
      <c r="F146" s="241"/>
      <c r="G146" s="241"/>
      <c r="H146" s="241"/>
      <c r="I146" s="241"/>
      <c r="J146" s="241"/>
      <c r="K146" s="241"/>
      <c r="L146" s="241"/>
    </row>
    <row r="147">
      <c r="E147" s="241"/>
      <c r="F147" s="241"/>
      <c r="G147" s="241"/>
      <c r="H147" s="241"/>
      <c r="I147" s="241"/>
      <c r="J147" s="241"/>
      <c r="K147" s="241"/>
      <c r="L147" s="241"/>
    </row>
    <row r="148">
      <c r="E148" s="241"/>
      <c r="F148" s="241"/>
      <c r="G148" s="241"/>
      <c r="H148" s="241"/>
      <c r="I148" s="241"/>
      <c r="J148" s="241"/>
      <c r="K148" s="241"/>
      <c r="L148" s="241"/>
    </row>
    <row r="149">
      <c r="E149" s="241"/>
      <c r="F149" s="241"/>
      <c r="G149" s="241"/>
      <c r="H149" s="241"/>
      <c r="I149" s="241"/>
      <c r="J149" s="241"/>
      <c r="K149" s="241"/>
      <c r="L149" s="241"/>
    </row>
    <row r="150">
      <c r="E150" s="241"/>
      <c r="F150" s="241"/>
      <c r="G150" s="241"/>
      <c r="H150" s="241"/>
      <c r="I150" s="241"/>
      <c r="J150" s="241"/>
      <c r="K150" s="241"/>
      <c r="L150" s="241"/>
    </row>
    <row r="151">
      <c r="E151" s="241"/>
      <c r="F151" s="241"/>
      <c r="G151" s="241"/>
      <c r="H151" s="241"/>
      <c r="I151" s="241"/>
      <c r="J151" s="241"/>
      <c r="K151" s="241"/>
      <c r="L151" s="241"/>
    </row>
    <row r="152">
      <c r="E152" s="241"/>
      <c r="F152" s="241"/>
      <c r="G152" s="241"/>
      <c r="H152" s="241"/>
      <c r="I152" s="241"/>
      <c r="J152" s="241"/>
      <c r="K152" s="241"/>
      <c r="L152" s="241"/>
    </row>
    <row r="153">
      <c r="E153" s="241"/>
      <c r="F153" s="241"/>
      <c r="G153" s="241"/>
      <c r="H153" s="241"/>
      <c r="I153" s="241"/>
      <c r="J153" s="241"/>
      <c r="K153" s="241"/>
      <c r="L153" s="241"/>
    </row>
    <row r="154">
      <c r="E154" s="241"/>
      <c r="F154" s="241"/>
      <c r="G154" s="241"/>
      <c r="H154" s="241"/>
      <c r="I154" s="241"/>
      <c r="J154" s="241"/>
      <c r="K154" s="241"/>
      <c r="L154" s="241"/>
    </row>
    <row r="155">
      <c r="E155" s="241"/>
      <c r="F155" s="241"/>
      <c r="G155" s="241"/>
      <c r="H155" s="241"/>
      <c r="I155" s="241"/>
      <c r="J155" s="241"/>
      <c r="K155" s="241"/>
      <c r="L155" s="241"/>
    </row>
    <row r="156">
      <c r="E156" s="241"/>
      <c r="F156" s="241"/>
      <c r="G156" s="241"/>
      <c r="H156" s="241"/>
      <c r="I156" s="241"/>
      <c r="J156" s="241"/>
      <c r="K156" s="241"/>
      <c r="L156" s="241"/>
    </row>
    <row r="157">
      <c r="E157" s="241"/>
      <c r="F157" s="241"/>
      <c r="G157" s="241"/>
      <c r="H157" s="241"/>
      <c r="I157" s="241"/>
      <c r="J157" s="241"/>
      <c r="K157" s="241"/>
      <c r="L157" s="241"/>
    </row>
    <row r="158">
      <c r="E158" s="241"/>
      <c r="F158" s="241"/>
      <c r="G158" s="241"/>
      <c r="H158" s="241"/>
      <c r="I158" s="241"/>
      <c r="J158" s="241"/>
      <c r="K158" s="241"/>
      <c r="L158" s="241"/>
    </row>
    <row r="159">
      <c r="E159" s="241"/>
      <c r="F159" s="241"/>
      <c r="G159" s="241"/>
      <c r="H159" s="241"/>
      <c r="I159" s="241"/>
      <c r="J159" s="241"/>
      <c r="K159" s="241"/>
      <c r="L159" s="241"/>
    </row>
    <row r="160">
      <c r="E160" s="241"/>
      <c r="F160" s="241"/>
      <c r="G160" s="241"/>
      <c r="H160" s="241"/>
      <c r="I160" s="241"/>
      <c r="J160" s="241"/>
      <c r="K160" s="241"/>
      <c r="L160" s="241"/>
    </row>
    <row r="161">
      <c r="E161" s="241"/>
      <c r="F161" s="241"/>
      <c r="G161" s="241"/>
      <c r="H161" s="241"/>
      <c r="I161" s="241"/>
      <c r="J161" s="241"/>
      <c r="K161" s="241"/>
      <c r="L161" s="241"/>
    </row>
    <row r="162">
      <c r="E162" s="241"/>
      <c r="F162" s="241"/>
      <c r="G162" s="241"/>
      <c r="H162" s="241"/>
      <c r="I162" s="241"/>
      <c r="J162" s="241"/>
      <c r="K162" s="241"/>
      <c r="L162" s="241"/>
    </row>
    <row r="163">
      <c r="E163" s="241"/>
      <c r="F163" s="241"/>
      <c r="G163" s="241"/>
      <c r="H163" s="241"/>
      <c r="I163" s="241"/>
      <c r="J163" s="241"/>
      <c r="K163" s="241"/>
      <c r="L163" s="241"/>
    </row>
    <row r="164">
      <c r="E164" s="241"/>
      <c r="F164" s="241"/>
      <c r="G164" s="241"/>
      <c r="H164" s="241"/>
      <c r="I164" s="241"/>
      <c r="J164" s="241"/>
      <c r="K164" s="241"/>
      <c r="L164" s="241"/>
    </row>
    <row r="165">
      <c r="E165" s="241"/>
      <c r="F165" s="241"/>
      <c r="G165" s="241"/>
      <c r="H165" s="241"/>
      <c r="I165" s="241"/>
      <c r="J165" s="241"/>
      <c r="K165" s="241"/>
      <c r="L165" s="241"/>
    </row>
    <row r="166">
      <c r="E166" s="241"/>
      <c r="F166" s="241"/>
      <c r="G166" s="241"/>
      <c r="H166" s="241"/>
      <c r="I166" s="241"/>
      <c r="J166" s="241"/>
      <c r="K166" s="241"/>
      <c r="L166" s="241"/>
    </row>
    <row r="167">
      <c r="E167" s="241"/>
      <c r="F167" s="241"/>
      <c r="G167" s="241"/>
      <c r="H167" s="241"/>
      <c r="I167" s="241"/>
      <c r="J167" s="241"/>
      <c r="K167" s="241"/>
      <c r="L167" s="241"/>
    </row>
    <row r="168">
      <c r="E168" s="241"/>
      <c r="F168" s="241"/>
      <c r="G168" s="241"/>
      <c r="H168" s="241"/>
      <c r="I168" s="241"/>
      <c r="J168" s="241"/>
      <c r="K168" s="241"/>
      <c r="L168" s="241"/>
    </row>
    <row r="169">
      <c r="E169" s="241"/>
      <c r="F169" s="241"/>
      <c r="G169" s="241"/>
      <c r="H169" s="241"/>
      <c r="I169" s="241"/>
      <c r="J169" s="241"/>
      <c r="K169" s="241"/>
      <c r="L169" s="241"/>
    </row>
    <row r="170">
      <c r="E170" s="241"/>
      <c r="F170" s="241"/>
      <c r="G170" s="241"/>
      <c r="H170" s="241"/>
      <c r="I170" s="241"/>
      <c r="J170" s="241"/>
      <c r="K170" s="241"/>
      <c r="L170" s="241"/>
    </row>
    <row r="171">
      <c r="E171" s="241"/>
      <c r="F171" s="241"/>
      <c r="G171" s="241"/>
      <c r="H171" s="241"/>
      <c r="I171" s="241"/>
      <c r="J171" s="241"/>
      <c r="K171" s="241"/>
      <c r="L171" s="241"/>
    </row>
    <row r="172">
      <c r="E172" s="241"/>
      <c r="F172" s="241"/>
      <c r="G172" s="241"/>
      <c r="H172" s="241"/>
      <c r="I172" s="241"/>
      <c r="J172" s="241"/>
      <c r="K172" s="241"/>
      <c r="L172" s="241"/>
    </row>
    <row r="173">
      <c r="E173" s="241"/>
      <c r="F173" s="241"/>
      <c r="G173" s="241"/>
      <c r="H173" s="241"/>
      <c r="I173" s="241"/>
      <c r="J173" s="241"/>
      <c r="K173" s="241"/>
      <c r="L173" s="241"/>
    </row>
    <row r="174">
      <c r="E174" s="241"/>
      <c r="F174" s="241"/>
      <c r="G174" s="241"/>
      <c r="H174" s="241"/>
      <c r="I174" s="241"/>
      <c r="J174" s="241"/>
      <c r="K174" s="241"/>
      <c r="L174" s="241"/>
    </row>
    <row r="175">
      <c r="E175" s="241"/>
      <c r="F175" s="241"/>
      <c r="G175" s="241"/>
      <c r="H175" s="241"/>
      <c r="I175" s="241"/>
      <c r="J175" s="241"/>
      <c r="K175" s="241"/>
      <c r="L175" s="241"/>
    </row>
    <row r="176">
      <c r="E176" s="241"/>
      <c r="F176" s="241"/>
      <c r="G176" s="241"/>
      <c r="H176" s="241"/>
      <c r="I176" s="241"/>
      <c r="J176" s="241"/>
      <c r="K176" s="241"/>
      <c r="L176" s="241"/>
    </row>
    <row r="177">
      <c r="E177" s="241"/>
      <c r="F177" s="241"/>
      <c r="G177" s="241"/>
      <c r="H177" s="241"/>
      <c r="I177" s="241"/>
      <c r="J177" s="241"/>
      <c r="K177" s="241"/>
      <c r="L177" s="241"/>
    </row>
    <row r="178">
      <c r="E178" s="241"/>
      <c r="F178" s="241"/>
      <c r="G178" s="241"/>
      <c r="H178" s="241"/>
      <c r="I178" s="241"/>
      <c r="J178" s="241"/>
      <c r="K178" s="241"/>
      <c r="L178" s="241"/>
    </row>
    <row r="179">
      <c r="E179" s="241"/>
      <c r="F179" s="241"/>
      <c r="G179" s="241"/>
      <c r="H179" s="241"/>
      <c r="I179" s="241"/>
      <c r="J179" s="241"/>
      <c r="K179" s="241"/>
      <c r="L179" s="241"/>
    </row>
    <row r="180">
      <c r="E180" s="241"/>
      <c r="F180" s="241"/>
      <c r="G180" s="241"/>
      <c r="H180" s="241"/>
      <c r="I180" s="241"/>
      <c r="J180" s="241"/>
      <c r="K180" s="241"/>
      <c r="L180" s="241"/>
    </row>
    <row r="181">
      <c r="E181" s="241"/>
      <c r="F181" s="241"/>
      <c r="G181" s="241"/>
      <c r="H181" s="241"/>
      <c r="I181" s="241"/>
      <c r="J181" s="241"/>
      <c r="K181" s="241"/>
      <c r="L181" s="241"/>
    </row>
    <row r="182">
      <c r="E182" s="241"/>
      <c r="F182" s="241"/>
      <c r="G182" s="241"/>
      <c r="H182" s="241"/>
      <c r="I182" s="241"/>
      <c r="J182" s="241"/>
      <c r="K182" s="241"/>
      <c r="L182" s="241"/>
    </row>
    <row r="183">
      <c r="E183" s="241"/>
      <c r="F183" s="241"/>
      <c r="G183" s="241"/>
      <c r="H183" s="241"/>
      <c r="I183" s="241"/>
      <c r="J183" s="241"/>
      <c r="K183" s="241"/>
      <c r="L183" s="241"/>
    </row>
    <row r="184">
      <c r="E184" s="241"/>
      <c r="F184" s="241"/>
      <c r="G184" s="241"/>
      <c r="H184" s="241"/>
      <c r="I184" s="241"/>
      <c r="J184" s="241"/>
      <c r="K184" s="241"/>
      <c r="L184" s="241"/>
    </row>
    <row r="185">
      <c r="E185" s="241"/>
      <c r="F185" s="241"/>
      <c r="G185" s="241"/>
      <c r="H185" s="241"/>
      <c r="I185" s="241"/>
      <c r="J185" s="241"/>
      <c r="K185" s="241"/>
      <c r="L185" s="241"/>
    </row>
    <row r="186">
      <c r="E186" s="241"/>
      <c r="F186" s="241"/>
      <c r="G186" s="241"/>
      <c r="H186" s="241"/>
      <c r="I186" s="241"/>
      <c r="J186" s="241"/>
      <c r="K186" s="241"/>
      <c r="L186" s="241"/>
    </row>
    <row r="187">
      <c r="E187" s="241"/>
      <c r="F187" s="241"/>
      <c r="G187" s="241"/>
      <c r="H187" s="241"/>
      <c r="I187" s="241"/>
      <c r="J187" s="241"/>
      <c r="K187" s="241"/>
      <c r="L187" s="241"/>
    </row>
    <row r="188">
      <c r="E188" s="241"/>
      <c r="F188" s="241"/>
      <c r="G188" s="241"/>
      <c r="H188" s="241"/>
      <c r="I188" s="241"/>
      <c r="J188" s="241"/>
      <c r="K188" s="241"/>
      <c r="L188" s="241"/>
    </row>
    <row r="189">
      <c r="E189" s="241"/>
      <c r="F189" s="241"/>
      <c r="G189" s="241"/>
      <c r="H189" s="241"/>
      <c r="I189" s="241"/>
      <c r="J189" s="241"/>
      <c r="K189" s="241"/>
      <c r="L189" s="241"/>
    </row>
    <row r="190">
      <c r="E190" s="241"/>
      <c r="F190" s="241"/>
      <c r="G190" s="241"/>
      <c r="H190" s="241"/>
      <c r="I190" s="241"/>
      <c r="J190" s="241"/>
      <c r="K190" s="241"/>
      <c r="L190" s="241"/>
    </row>
    <row r="191">
      <c r="E191" s="241"/>
      <c r="F191" s="241"/>
      <c r="G191" s="241"/>
      <c r="H191" s="241"/>
      <c r="I191" s="241"/>
      <c r="J191" s="241"/>
      <c r="K191" s="241"/>
      <c r="L191" s="241"/>
    </row>
    <row r="192">
      <c r="E192" s="241"/>
      <c r="F192" s="241"/>
      <c r="G192" s="241"/>
      <c r="H192" s="241"/>
      <c r="I192" s="241"/>
      <c r="J192" s="241"/>
      <c r="K192" s="241"/>
      <c r="L192" s="241"/>
    </row>
    <row r="193">
      <c r="E193" s="241"/>
      <c r="F193" s="241"/>
      <c r="G193" s="241"/>
      <c r="H193" s="241"/>
      <c r="I193" s="241"/>
      <c r="J193" s="241"/>
      <c r="K193" s="241"/>
      <c r="L193" s="241"/>
    </row>
    <row r="194">
      <c r="E194" s="241"/>
      <c r="F194" s="241"/>
      <c r="G194" s="241"/>
      <c r="H194" s="241"/>
      <c r="I194" s="241"/>
      <c r="J194" s="241"/>
      <c r="K194" s="241"/>
      <c r="L194" s="241"/>
    </row>
    <row r="195">
      <c r="E195" s="241"/>
      <c r="F195" s="241"/>
      <c r="G195" s="241"/>
      <c r="H195" s="241"/>
      <c r="I195" s="241"/>
      <c r="J195" s="241"/>
      <c r="K195" s="241"/>
      <c r="L195" s="241"/>
    </row>
    <row r="196">
      <c r="E196" s="241"/>
      <c r="F196" s="241"/>
      <c r="G196" s="241"/>
      <c r="H196" s="241"/>
      <c r="I196" s="241"/>
      <c r="J196" s="241"/>
      <c r="K196" s="241"/>
      <c r="L196" s="241"/>
    </row>
    <row r="197">
      <c r="E197" s="241"/>
      <c r="F197" s="241"/>
      <c r="G197" s="241"/>
      <c r="H197" s="241"/>
      <c r="I197" s="241"/>
      <c r="J197" s="241"/>
      <c r="K197" s="241"/>
      <c r="L197" s="241"/>
    </row>
    <row r="198">
      <c r="E198" s="241"/>
      <c r="F198" s="241"/>
      <c r="G198" s="241"/>
      <c r="H198" s="241"/>
      <c r="I198" s="241"/>
      <c r="J198" s="241"/>
      <c r="K198" s="241"/>
      <c r="L198" s="241"/>
    </row>
    <row r="199">
      <c r="E199" s="241"/>
      <c r="F199" s="241"/>
      <c r="G199" s="241"/>
      <c r="H199" s="241"/>
      <c r="I199" s="241"/>
      <c r="J199" s="241"/>
      <c r="K199" s="241"/>
      <c r="L199" s="241"/>
    </row>
    <row r="200">
      <c r="E200" s="241"/>
      <c r="F200" s="241"/>
      <c r="G200" s="241"/>
      <c r="H200" s="241"/>
      <c r="I200" s="241"/>
      <c r="J200" s="241"/>
      <c r="K200" s="241"/>
      <c r="L200" s="241"/>
    </row>
    <row r="201">
      <c r="E201" s="241"/>
      <c r="F201" s="241"/>
      <c r="G201" s="241"/>
      <c r="H201" s="241"/>
      <c r="I201" s="241"/>
      <c r="J201" s="241"/>
      <c r="K201" s="241"/>
      <c r="L201" s="241"/>
    </row>
    <row r="202">
      <c r="E202" s="241"/>
      <c r="F202" s="241"/>
      <c r="G202" s="241"/>
      <c r="H202" s="241"/>
      <c r="I202" s="241"/>
      <c r="J202" s="241"/>
      <c r="K202" s="241"/>
      <c r="L202" s="241"/>
    </row>
    <row r="203">
      <c r="E203" s="241"/>
      <c r="F203" s="241"/>
      <c r="G203" s="241"/>
      <c r="H203" s="241"/>
      <c r="I203" s="241"/>
      <c r="J203" s="241"/>
      <c r="K203" s="241"/>
      <c r="L203" s="241"/>
    </row>
    <row r="204">
      <c r="E204" s="241"/>
      <c r="F204" s="241"/>
      <c r="G204" s="241"/>
      <c r="H204" s="241"/>
      <c r="I204" s="241"/>
      <c r="J204" s="241"/>
      <c r="K204" s="241"/>
      <c r="L204" s="241"/>
    </row>
    <row r="205">
      <c r="E205" s="241"/>
      <c r="F205" s="241"/>
      <c r="G205" s="241"/>
      <c r="H205" s="241"/>
      <c r="I205" s="241"/>
      <c r="J205" s="241"/>
      <c r="K205" s="241"/>
      <c r="L205" s="241"/>
    </row>
    <row r="206">
      <c r="E206" s="241"/>
      <c r="F206" s="241"/>
      <c r="G206" s="241"/>
      <c r="H206" s="241"/>
      <c r="I206" s="241"/>
      <c r="J206" s="241"/>
      <c r="K206" s="241"/>
      <c r="L206" s="241"/>
    </row>
    <row r="207">
      <c r="E207" s="241"/>
      <c r="F207" s="241"/>
      <c r="G207" s="241"/>
      <c r="H207" s="241"/>
      <c r="I207" s="241"/>
      <c r="J207" s="241"/>
      <c r="K207" s="241"/>
      <c r="L207" s="241"/>
    </row>
    <row r="208">
      <c r="E208" s="241"/>
      <c r="F208" s="241"/>
      <c r="G208" s="241"/>
      <c r="H208" s="241"/>
      <c r="I208" s="241"/>
      <c r="J208" s="241"/>
      <c r="K208" s="241"/>
      <c r="L208" s="241"/>
    </row>
    <row r="209">
      <c r="E209" s="241"/>
      <c r="F209" s="241"/>
      <c r="G209" s="241"/>
      <c r="H209" s="241"/>
      <c r="I209" s="241"/>
      <c r="J209" s="241"/>
      <c r="K209" s="241"/>
      <c r="L209" s="241"/>
    </row>
    <row r="210">
      <c r="E210" s="241"/>
      <c r="F210" s="241"/>
      <c r="G210" s="241"/>
      <c r="H210" s="241"/>
      <c r="I210" s="241"/>
      <c r="J210" s="241"/>
      <c r="K210" s="241"/>
      <c r="L210" s="241"/>
    </row>
    <row r="211">
      <c r="E211" s="241"/>
      <c r="F211" s="241"/>
      <c r="G211" s="241"/>
      <c r="H211" s="241"/>
      <c r="I211" s="241"/>
      <c r="J211" s="241"/>
      <c r="K211" s="241"/>
      <c r="L211" s="241"/>
    </row>
    <row r="212">
      <c r="E212" s="241"/>
      <c r="F212" s="241"/>
      <c r="G212" s="241"/>
      <c r="H212" s="241"/>
      <c r="I212" s="241"/>
      <c r="J212" s="241"/>
      <c r="K212" s="241"/>
      <c r="L212" s="241"/>
    </row>
    <row r="213">
      <c r="E213" s="241"/>
      <c r="F213" s="241"/>
      <c r="G213" s="241"/>
      <c r="H213" s="241"/>
      <c r="I213" s="241"/>
      <c r="J213" s="241"/>
      <c r="K213" s="241"/>
      <c r="L213" s="241"/>
    </row>
    <row r="214">
      <c r="E214" s="241"/>
      <c r="F214" s="241"/>
      <c r="G214" s="241"/>
      <c r="H214" s="241"/>
      <c r="I214" s="241"/>
      <c r="J214" s="241"/>
      <c r="K214" s="241"/>
      <c r="L214" s="241"/>
    </row>
    <row r="215">
      <c r="E215" s="241"/>
      <c r="F215" s="241"/>
      <c r="G215" s="241"/>
      <c r="H215" s="241"/>
      <c r="I215" s="241"/>
      <c r="J215" s="241"/>
      <c r="K215" s="241"/>
      <c r="L215" s="241"/>
    </row>
    <row r="216">
      <c r="E216" s="241"/>
      <c r="F216" s="241"/>
      <c r="G216" s="241"/>
      <c r="H216" s="241"/>
      <c r="I216" s="241"/>
      <c r="J216" s="241"/>
      <c r="K216" s="241"/>
      <c r="L216" s="241"/>
    </row>
    <row r="217">
      <c r="E217" s="241"/>
      <c r="F217" s="241"/>
      <c r="G217" s="241"/>
      <c r="H217" s="241"/>
      <c r="I217" s="241"/>
      <c r="J217" s="241"/>
      <c r="K217" s="241"/>
      <c r="L217" s="241"/>
    </row>
    <row r="218">
      <c r="E218" s="241"/>
      <c r="F218" s="241"/>
      <c r="G218" s="241"/>
      <c r="H218" s="241"/>
      <c r="I218" s="241"/>
      <c r="J218" s="241"/>
      <c r="K218" s="241"/>
      <c r="L218" s="241"/>
    </row>
    <row r="219">
      <c r="E219" s="241"/>
      <c r="F219" s="241"/>
      <c r="G219" s="241"/>
      <c r="H219" s="241"/>
      <c r="I219" s="241"/>
      <c r="J219" s="241"/>
      <c r="K219" s="241"/>
      <c r="L219" s="241"/>
    </row>
    <row r="220">
      <c r="E220" s="241"/>
      <c r="F220" s="241"/>
      <c r="G220" s="241"/>
      <c r="H220" s="241"/>
      <c r="I220" s="241"/>
      <c r="J220" s="241"/>
      <c r="K220" s="241"/>
      <c r="L220" s="241"/>
    </row>
    <row r="221">
      <c r="E221" s="241"/>
      <c r="F221" s="241"/>
      <c r="G221" s="241"/>
      <c r="H221" s="241"/>
      <c r="I221" s="241"/>
      <c r="J221" s="241"/>
      <c r="K221" s="241"/>
      <c r="L221" s="241"/>
    </row>
    <row r="222">
      <c r="E222" s="241"/>
      <c r="F222" s="241"/>
      <c r="G222" s="241"/>
      <c r="H222" s="241"/>
      <c r="I222" s="241"/>
      <c r="J222" s="241"/>
      <c r="K222" s="241"/>
      <c r="L222" s="241"/>
    </row>
    <row r="223">
      <c r="E223" s="241"/>
      <c r="F223" s="241"/>
      <c r="G223" s="241"/>
      <c r="H223" s="241"/>
      <c r="I223" s="241"/>
      <c r="J223" s="241"/>
      <c r="K223" s="241"/>
      <c r="L223" s="241"/>
    </row>
    <row r="224">
      <c r="E224" s="241"/>
      <c r="F224" s="241"/>
      <c r="G224" s="241"/>
      <c r="H224" s="241"/>
      <c r="I224" s="241"/>
      <c r="J224" s="241"/>
      <c r="K224" s="241"/>
      <c r="L224" s="241"/>
    </row>
    <row r="225">
      <c r="E225" s="241"/>
      <c r="F225" s="241"/>
      <c r="G225" s="241"/>
      <c r="H225" s="241"/>
      <c r="I225" s="241"/>
      <c r="J225" s="241"/>
      <c r="K225" s="241"/>
      <c r="L225" s="241"/>
    </row>
    <row r="226">
      <c r="E226" s="241"/>
      <c r="F226" s="241"/>
      <c r="G226" s="241"/>
      <c r="H226" s="241"/>
      <c r="I226" s="241"/>
      <c r="J226" s="241"/>
      <c r="K226" s="241"/>
      <c r="L226" s="241"/>
    </row>
    <row r="227">
      <c r="E227" s="241"/>
      <c r="F227" s="241"/>
      <c r="G227" s="241"/>
      <c r="H227" s="241"/>
      <c r="I227" s="241"/>
      <c r="J227" s="241"/>
      <c r="K227" s="241"/>
      <c r="L227" s="241"/>
    </row>
    <row r="228">
      <c r="E228" s="241"/>
      <c r="F228" s="241"/>
      <c r="G228" s="241"/>
      <c r="H228" s="241"/>
      <c r="I228" s="241"/>
      <c r="J228" s="241"/>
      <c r="K228" s="241"/>
      <c r="L228" s="241"/>
    </row>
    <row r="229">
      <c r="E229" s="241"/>
      <c r="F229" s="241"/>
      <c r="G229" s="241"/>
      <c r="H229" s="241"/>
      <c r="I229" s="241"/>
      <c r="J229" s="241"/>
      <c r="K229" s="241"/>
      <c r="L229" s="241"/>
    </row>
    <row r="230">
      <c r="E230" s="241"/>
      <c r="F230" s="241"/>
      <c r="G230" s="241"/>
      <c r="H230" s="241"/>
      <c r="I230" s="241"/>
      <c r="J230" s="241"/>
      <c r="K230" s="241"/>
      <c r="L230" s="241"/>
    </row>
    <row r="231">
      <c r="E231" s="241"/>
      <c r="F231" s="241"/>
      <c r="G231" s="241"/>
      <c r="H231" s="241"/>
      <c r="I231" s="241"/>
      <c r="J231" s="241"/>
      <c r="K231" s="241"/>
      <c r="L231" s="241"/>
    </row>
    <row r="232">
      <c r="E232" s="241"/>
      <c r="F232" s="241"/>
      <c r="G232" s="241"/>
      <c r="H232" s="241"/>
      <c r="I232" s="241"/>
      <c r="J232" s="241"/>
      <c r="K232" s="241"/>
      <c r="L232" s="241"/>
    </row>
    <row r="233">
      <c r="E233" s="241"/>
      <c r="F233" s="241"/>
      <c r="G233" s="241"/>
      <c r="H233" s="241"/>
      <c r="I233" s="241"/>
      <c r="J233" s="241"/>
      <c r="K233" s="241"/>
      <c r="L233" s="241"/>
    </row>
    <row r="234">
      <c r="E234" s="241"/>
      <c r="F234" s="241"/>
      <c r="G234" s="241"/>
      <c r="H234" s="241"/>
      <c r="I234" s="241"/>
      <c r="J234" s="241"/>
      <c r="K234" s="241"/>
      <c r="L234" s="241"/>
    </row>
    <row r="235">
      <c r="E235" s="241"/>
      <c r="F235" s="241"/>
      <c r="G235" s="241"/>
      <c r="H235" s="241"/>
      <c r="I235" s="241"/>
      <c r="J235" s="241"/>
      <c r="K235" s="241"/>
      <c r="L235" s="241"/>
    </row>
    <row r="236">
      <c r="E236" s="241"/>
      <c r="F236" s="241"/>
      <c r="G236" s="241"/>
      <c r="H236" s="241"/>
      <c r="I236" s="241"/>
      <c r="J236" s="241"/>
      <c r="K236" s="241"/>
      <c r="L236" s="241"/>
    </row>
    <row r="237">
      <c r="E237" s="241"/>
      <c r="F237" s="241"/>
      <c r="G237" s="241"/>
      <c r="H237" s="241"/>
      <c r="I237" s="241"/>
      <c r="J237" s="241"/>
      <c r="K237" s="241"/>
      <c r="L237" s="241"/>
    </row>
    <row r="238">
      <c r="E238" s="241"/>
      <c r="F238" s="241"/>
      <c r="G238" s="241"/>
      <c r="H238" s="241"/>
      <c r="I238" s="241"/>
      <c r="J238" s="241"/>
      <c r="K238" s="241"/>
      <c r="L238" s="241"/>
    </row>
    <row r="239">
      <c r="E239" s="241"/>
      <c r="F239" s="241"/>
      <c r="G239" s="241"/>
      <c r="H239" s="241"/>
      <c r="I239" s="241"/>
      <c r="J239" s="241"/>
      <c r="K239" s="241"/>
      <c r="L239" s="241"/>
    </row>
    <row r="240">
      <c r="E240" s="241"/>
      <c r="F240" s="241"/>
      <c r="G240" s="241"/>
      <c r="H240" s="241"/>
      <c r="I240" s="241"/>
      <c r="J240" s="241"/>
      <c r="K240" s="241"/>
      <c r="L240" s="241"/>
    </row>
    <row r="241">
      <c r="E241" s="241"/>
      <c r="F241" s="241"/>
      <c r="G241" s="241"/>
      <c r="H241" s="241"/>
      <c r="I241" s="241"/>
      <c r="J241" s="241"/>
      <c r="K241" s="241"/>
      <c r="L241" s="241"/>
    </row>
    <row r="242">
      <c r="E242" s="241"/>
      <c r="F242" s="241"/>
      <c r="G242" s="241"/>
      <c r="H242" s="241"/>
      <c r="I242" s="241"/>
      <c r="J242" s="241"/>
      <c r="K242" s="241"/>
      <c r="L242" s="241"/>
    </row>
    <row r="243">
      <c r="E243" s="241"/>
      <c r="F243" s="241"/>
      <c r="G243" s="241"/>
      <c r="H243" s="241"/>
      <c r="I243" s="241"/>
      <c r="J243" s="241"/>
      <c r="K243" s="241"/>
      <c r="L243" s="241"/>
    </row>
    <row r="244">
      <c r="E244" s="241"/>
      <c r="F244" s="241"/>
      <c r="G244" s="241"/>
      <c r="H244" s="241"/>
      <c r="I244" s="241"/>
      <c r="J244" s="241"/>
      <c r="K244" s="241"/>
      <c r="L244" s="241"/>
    </row>
    <row r="245">
      <c r="E245" s="241"/>
      <c r="F245" s="241"/>
      <c r="G245" s="241"/>
      <c r="H245" s="241"/>
      <c r="I245" s="241"/>
      <c r="J245" s="241"/>
      <c r="K245" s="241"/>
      <c r="L245" s="241"/>
    </row>
    <row r="246">
      <c r="E246" s="241"/>
      <c r="F246" s="241"/>
      <c r="G246" s="241"/>
      <c r="H246" s="241"/>
      <c r="I246" s="241"/>
      <c r="J246" s="241"/>
      <c r="K246" s="241"/>
      <c r="L246" s="241"/>
    </row>
    <row r="247">
      <c r="E247" s="241"/>
      <c r="F247" s="241"/>
      <c r="G247" s="241"/>
      <c r="H247" s="241"/>
      <c r="I247" s="241"/>
      <c r="J247" s="241"/>
      <c r="K247" s="241"/>
      <c r="L247" s="241"/>
    </row>
    <row r="248">
      <c r="E248" s="241"/>
      <c r="F248" s="241"/>
      <c r="G248" s="241"/>
      <c r="H248" s="241"/>
      <c r="I248" s="241"/>
      <c r="J248" s="241"/>
      <c r="K248" s="241"/>
      <c r="L248" s="241"/>
    </row>
    <row r="249">
      <c r="E249" s="241"/>
      <c r="F249" s="241"/>
      <c r="G249" s="241"/>
      <c r="H249" s="241"/>
      <c r="I249" s="241"/>
      <c r="J249" s="241"/>
      <c r="K249" s="241"/>
      <c r="L249" s="241"/>
    </row>
    <row r="250">
      <c r="E250" s="241"/>
      <c r="F250" s="241"/>
      <c r="G250" s="241"/>
      <c r="H250" s="241"/>
      <c r="I250" s="241"/>
      <c r="J250" s="241"/>
      <c r="K250" s="241"/>
      <c r="L250" s="241"/>
    </row>
    <row r="251">
      <c r="E251" s="241"/>
      <c r="F251" s="241"/>
      <c r="G251" s="241"/>
      <c r="H251" s="241"/>
      <c r="I251" s="241"/>
      <c r="J251" s="241"/>
      <c r="K251" s="241"/>
      <c r="L251" s="241"/>
    </row>
    <row r="252">
      <c r="E252" s="241"/>
      <c r="F252" s="241"/>
      <c r="G252" s="241"/>
      <c r="H252" s="241"/>
      <c r="I252" s="241"/>
      <c r="J252" s="241"/>
      <c r="K252" s="241"/>
      <c r="L252" s="241"/>
    </row>
    <row r="253">
      <c r="E253" s="241"/>
      <c r="F253" s="241"/>
      <c r="G253" s="241"/>
      <c r="H253" s="241"/>
      <c r="I253" s="241"/>
      <c r="J253" s="241"/>
      <c r="K253" s="241"/>
      <c r="L253" s="241"/>
    </row>
    <row r="254">
      <c r="E254" s="241"/>
      <c r="F254" s="241"/>
      <c r="G254" s="241"/>
      <c r="H254" s="241"/>
      <c r="I254" s="241"/>
      <c r="J254" s="241"/>
      <c r="K254" s="241"/>
      <c r="L254" s="241"/>
    </row>
    <row r="255">
      <c r="E255" s="241"/>
      <c r="F255" s="241"/>
      <c r="G255" s="241"/>
      <c r="H255" s="241"/>
      <c r="I255" s="241"/>
      <c r="J255" s="241"/>
      <c r="K255" s="241"/>
      <c r="L255" s="241"/>
    </row>
    <row r="256">
      <c r="E256" s="241"/>
      <c r="F256" s="241"/>
      <c r="G256" s="241"/>
      <c r="H256" s="241"/>
      <c r="I256" s="241"/>
      <c r="J256" s="241"/>
      <c r="K256" s="241"/>
      <c r="L256" s="241"/>
    </row>
    <row r="257">
      <c r="E257" s="241"/>
      <c r="F257" s="241"/>
      <c r="G257" s="241"/>
      <c r="H257" s="241"/>
      <c r="I257" s="241"/>
      <c r="J257" s="241"/>
      <c r="K257" s="241"/>
      <c r="L257" s="241"/>
    </row>
    <row r="258">
      <c r="E258" s="241"/>
      <c r="F258" s="241"/>
      <c r="G258" s="241"/>
      <c r="H258" s="241"/>
      <c r="I258" s="241"/>
      <c r="J258" s="241"/>
      <c r="K258" s="241"/>
      <c r="L258" s="241"/>
    </row>
    <row r="259">
      <c r="E259" s="241"/>
      <c r="F259" s="241"/>
      <c r="G259" s="241"/>
      <c r="H259" s="241"/>
      <c r="I259" s="241"/>
      <c r="J259" s="241"/>
      <c r="K259" s="241"/>
      <c r="L259" s="241"/>
    </row>
    <row r="260">
      <c r="E260" s="241"/>
      <c r="F260" s="241"/>
      <c r="G260" s="241"/>
      <c r="H260" s="241"/>
      <c r="I260" s="241"/>
      <c r="J260" s="241"/>
      <c r="K260" s="241"/>
      <c r="L260" s="241"/>
    </row>
    <row r="261">
      <c r="E261" s="241"/>
      <c r="F261" s="241"/>
      <c r="G261" s="241"/>
      <c r="H261" s="241"/>
      <c r="I261" s="241"/>
      <c r="J261" s="241"/>
      <c r="K261" s="241"/>
      <c r="L261" s="241"/>
    </row>
    <row r="262">
      <c r="E262" s="241"/>
      <c r="F262" s="241"/>
      <c r="G262" s="241"/>
      <c r="H262" s="241"/>
      <c r="I262" s="241"/>
      <c r="J262" s="241"/>
      <c r="K262" s="241"/>
      <c r="L262" s="241"/>
    </row>
    <row r="263">
      <c r="E263" s="241"/>
      <c r="F263" s="241"/>
      <c r="G263" s="241"/>
      <c r="H263" s="241"/>
      <c r="I263" s="241"/>
      <c r="J263" s="241"/>
      <c r="K263" s="241"/>
      <c r="L263" s="241"/>
    </row>
    <row r="264">
      <c r="E264" s="241"/>
      <c r="F264" s="241"/>
      <c r="G264" s="241"/>
      <c r="H264" s="241"/>
      <c r="I264" s="241"/>
      <c r="J264" s="241"/>
      <c r="K264" s="241"/>
      <c r="L264" s="241"/>
    </row>
    <row r="265">
      <c r="E265" s="241"/>
      <c r="F265" s="241"/>
      <c r="G265" s="241"/>
      <c r="H265" s="241"/>
      <c r="I265" s="241"/>
      <c r="J265" s="241"/>
      <c r="K265" s="241"/>
      <c r="L265" s="241"/>
    </row>
    <row r="266">
      <c r="E266" s="241"/>
      <c r="F266" s="241"/>
      <c r="G266" s="241"/>
      <c r="H266" s="241"/>
      <c r="I266" s="241"/>
      <c r="J266" s="241"/>
      <c r="K266" s="241"/>
      <c r="L266" s="241"/>
    </row>
    <row r="267">
      <c r="E267" s="241"/>
      <c r="F267" s="241"/>
      <c r="G267" s="241"/>
      <c r="H267" s="241"/>
      <c r="I267" s="241"/>
      <c r="J267" s="241"/>
      <c r="K267" s="241"/>
      <c r="L267" s="241"/>
    </row>
    <row r="268">
      <c r="E268" s="241"/>
      <c r="F268" s="241"/>
      <c r="G268" s="241"/>
      <c r="H268" s="241"/>
      <c r="I268" s="241"/>
      <c r="J268" s="241"/>
      <c r="K268" s="241"/>
      <c r="L268" s="241"/>
    </row>
    <row r="269">
      <c r="E269" s="241"/>
      <c r="F269" s="241"/>
      <c r="G269" s="241"/>
      <c r="H269" s="241"/>
      <c r="I269" s="241"/>
      <c r="J269" s="241"/>
      <c r="K269" s="241"/>
      <c r="L269" s="241"/>
    </row>
    <row r="270">
      <c r="E270" s="241"/>
      <c r="F270" s="241"/>
      <c r="G270" s="241"/>
      <c r="H270" s="241"/>
      <c r="I270" s="241"/>
      <c r="J270" s="241"/>
      <c r="K270" s="241"/>
      <c r="L270" s="241"/>
    </row>
    <row r="271">
      <c r="E271" s="241"/>
      <c r="F271" s="241"/>
      <c r="G271" s="241"/>
      <c r="H271" s="241"/>
      <c r="I271" s="241"/>
      <c r="J271" s="241"/>
      <c r="K271" s="241"/>
      <c r="L271" s="241"/>
    </row>
    <row r="272">
      <c r="E272" s="241"/>
      <c r="F272" s="241"/>
      <c r="G272" s="241"/>
      <c r="H272" s="241"/>
      <c r="I272" s="241"/>
      <c r="J272" s="241"/>
      <c r="K272" s="241"/>
      <c r="L272" s="241"/>
    </row>
    <row r="273">
      <c r="E273" s="241"/>
      <c r="F273" s="241"/>
      <c r="G273" s="241"/>
      <c r="H273" s="241"/>
      <c r="I273" s="241"/>
      <c r="J273" s="241"/>
      <c r="K273" s="241"/>
      <c r="L273" s="241"/>
    </row>
    <row r="274">
      <c r="E274" s="241"/>
      <c r="F274" s="241"/>
      <c r="G274" s="241"/>
      <c r="H274" s="241"/>
      <c r="I274" s="241"/>
      <c r="J274" s="241"/>
      <c r="K274" s="241"/>
      <c r="L274" s="241"/>
    </row>
    <row r="275">
      <c r="E275" s="241"/>
      <c r="F275" s="241"/>
      <c r="G275" s="241"/>
      <c r="H275" s="241"/>
      <c r="I275" s="241"/>
      <c r="J275" s="241"/>
      <c r="K275" s="241"/>
      <c r="L275" s="241"/>
    </row>
    <row r="276">
      <c r="E276" s="241"/>
      <c r="F276" s="241"/>
      <c r="G276" s="241"/>
      <c r="H276" s="241"/>
      <c r="I276" s="241"/>
      <c r="J276" s="241"/>
      <c r="K276" s="241"/>
      <c r="L276" s="241"/>
    </row>
    <row r="277">
      <c r="E277" s="241"/>
      <c r="F277" s="241"/>
      <c r="G277" s="241"/>
      <c r="H277" s="241"/>
      <c r="I277" s="241"/>
      <c r="J277" s="241"/>
      <c r="K277" s="241"/>
      <c r="L277" s="241"/>
    </row>
    <row r="278">
      <c r="E278" s="241"/>
      <c r="F278" s="241"/>
      <c r="G278" s="241"/>
      <c r="H278" s="241"/>
      <c r="I278" s="241"/>
      <c r="J278" s="241"/>
      <c r="K278" s="241"/>
      <c r="L278" s="241"/>
    </row>
    <row r="279">
      <c r="E279" s="241"/>
      <c r="F279" s="241"/>
      <c r="G279" s="241"/>
      <c r="H279" s="241"/>
      <c r="I279" s="241"/>
      <c r="J279" s="241"/>
      <c r="K279" s="241"/>
      <c r="L279" s="241"/>
    </row>
    <row r="280">
      <c r="E280" s="241"/>
      <c r="F280" s="241"/>
      <c r="G280" s="241"/>
      <c r="H280" s="241"/>
      <c r="I280" s="241"/>
      <c r="J280" s="241"/>
      <c r="K280" s="241"/>
      <c r="L280" s="241"/>
    </row>
    <row r="281">
      <c r="E281" s="241"/>
      <c r="F281" s="241"/>
      <c r="G281" s="241"/>
      <c r="H281" s="241"/>
      <c r="I281" s="241"/>
      <c r="J281" s="241"/>
      <c r="K281" s="241"/>
      <c r="L281" s="241"/>
    </row>
    <row r="282">
      <c r="E282" s="241"/>
      <c r="F282" s="241"/>
      <c r="G282" s="241"/>
      <c r="H282" s="241"/>
      <c r="I282" s="241"/>
      <c r="J282" s="241"/>
      <c r="K282" s="241"/>
      <c r="L282" s="241"/>
    </row>
    <row r="283">
      <c r="E283" s="241"/>
      <c r="F283" s="241"/>
      <c r="G283" s="241"/>
      <c r="H283" s="241"/>
      <c r="I283" s="241"/>
      <c r="J283" s="241"/>
      <c r="K283" s="241"/>
      <c r="L283" s="241"/>
    </row>
    <row r="284">
      <c r="E284" s="241"/>
      <c r="F284" s="241"/>
      <c r="G284" s="241"/>
      <c r="H284" s="241"/>
      <c r="I284" s="241"/>
      <c r="J284" s="241"/>
      <c r="K284" s="241"/>
      <c r="L284" s="241"/>
    </row>
    <row r="285">
      <c r="E285" s="241"/>
      <c r="F285" s="241"/>
      <c r="G285" s="241"/>
      <c r="H285" s="241"/>
      <c r="I285" s="241"/>
      <c r="J285" s="241"/>
      <c r="K285" s="241"/>
      <c r="L285" s="241"/>
    </row>
    <row r="286">
      <c r="E286" s="241"/>
      <c r="F286" s="241"/>
      <c r="G286" s="241"/>
      <c r="H286" s="241"/>
      <c r="I286" s="241"/>
      <c r="J286" s="241"/>
      <c r="K286" s="241"/>
      <c r="L286" s="241"/>
    </row>
    <row r="287">
      <c r="E287" s="241"/>
      <c r="F287" s="241"/>
      <c r="G287" s="241"/>
      <c r="H287" s="241"/>
      <c r="I287" s="241"/>
      <c r="J287" s="241"/>
      <c r="K287" s="241"/>
      <c r="L287" s="241"/>
    </row>
    <row r="288">
      <c r="E288" s="241"/>
      <c r="F288" s="241"/>
      <c r="G288" s="241"/>
      <c r="H288" s="241"/>
      <c r="I288" s="241"/>
      <c r="J288" s="241"/>
      <c r="K288" s="241"/>
      <c r="L288" s="241"/>
    </row>
    <row r="289">
      <c r="E289" s="241"/>
      <c r="F289" s="241"/>
      <c r="G289" s="241"/>
      <c r="H289" s="241"/>
      <c r="I289" s="241"/>
      <c r="J289" s="241"/>
      <c r="K289" s="241"/>
      <c r="L289" s="241"/>
    </row>
    <row r="290">
      <c r="E290" s="241"/>
      <c r="F290" s="241"/>
      <c r="G290" s="241"/>
      <c r="H290" s="241"/>
      <c r="I290" s="241"/>
      <c r="J290" s="241"/>
      <c r="K290" s="241"/>
      <c r="L290" s="241"/>
    </row>
    <row r="291">
      <c r="E291" s="241"/>
      <c r="F291" s="241"/>
      <c r="G291" s="241"/>
      <c r="H291" s="241"/>
      <c r="I291" s="241"/>
      <c r="J291" s="241"/>
      <c r="K291" s="241"/>
      <c r="L291" s="241"/>
    </row>
    <row r="292">
      <c r="E292" s="241"/>
      <c r="F292" s="241"/>
      <c r="G292" s="241"/>
      <c r="H292" s="241"/>
      <c r="I292" s="241"/>
      <c r="J292" s="241"/>
      <c r="K292" s="241"/>
      <c r="L292" s="241"/>
    </row>
    <row r="293">
      <c r="E293" s="241"/>
      <c r="F293" s="241"/>
      <c r="G293" s="241"/>
      <c r="H293" s="241"/>
      <c r="I293" s="241"/>
      <c r="J293" s="241"/>
      <c r="K293" s="241"/>
      <c r="L293" s="241"/>
    </row>
    <row r="294">
      <c r="E294" s="241"/>
      <c r="F294" s="241"/>
      <c r="G294" s="241"/>
      <c r="H294" s="241"/>
      <c r="I294" s="241"/>
      <c r="J294" s="241"/>
      <c r="K294" s="241"/>
      <c r="L294" s="241"/>
    </row>
    <row r="295">
      <c r="E295" s="241"/>
      <c r="F295" s="241"/>
      <c r="G295" s="241"/>
      <c r="H295" s="241"/>
      <c r="I295" s="241"/>
      <c r="J295" s="241"/>
      <c r="K295" s="241"/>
      <c r="L295" s="241"/>
    </row>
    <row r="296">
      <c r="E296" s="241"/>
      <c r="F296" s="241"/>
      <c r="G296" s="241"/>
      <c r="H296" s="241"/>
      <c r="I296" s="241"/>
      <c r="J296" s="241"/>
      <c r="K296" s="241"/>
      <c r="L296" s="241"/>
    </row>
    <row r="297">
      <c r="E297" s="241"/>
      <c r="F297" s="241"/>
      <c r="G297" s="241"/>
      <c r="H297" s="241"/>
      <c r="I297" s="241"/>
      <c r="J297" s="241"/>
      <c r="K297" s="241"/>
      <c r="L297" s="241"/>
    </row>
    <row r="298">
      <c r="E298" s="241"/>
      <c r="F298" s="241"/>
      <c r="G298" s="241"/>
      <c r="H298" s="241"/>
      <c r="I298" s="241"/>
      <c r="J298" s="241"/>
      <c r="K298" s="241"/>
      <c r="L298" s="241"/>
    </row>
    <row r="299">
      <c r="E299" s="241"/>
      <c r="F299" s="241"/>
      <c r="G299" s="241"/>
      <c r="H299" s="241"/>
      <c r="I299" s="241"/>
      <c r="J299" s="241"/>
      <c r="K299" s="241"/>
      <c r="L299" s="241"/>
    </row>
    <row r="300">
      <c r="E300" s="241"/>
      <c r="F300" s="241"/>
      <c r="G300" s="241"/>
      <c r="H300" s="241"/>
      <c r="I300" s="241"/>
      <c r="J300" s="241"/>
      <c r="K300" s="241"/>
      <c r="L300" s="241"/>
    </row>
    <row r="301">
      <c r="E301" s="241"/>
      <c r="F301" s="241"/>
      <c r="G301" s="241"/>
      <c r="H301" s="241"/>
      <c r="I301" s="241"/>
      <c r="J301" s="241"/>
      <c r="K301" s="241"/>
      <c r="L301" s="241"/>
    </row>
    <row r="302">
      <c r="E302" s="241"/>
      <c r="F302" s="241"/>
      <c r="G302" s="241"/>
      <c r="H302" s="241"/>
      <c r="I302" s="241"/>
      <c r="J302" s="241"/>
      <c r="K302" s="241"/>
      <c r="L302" s="241"/>
    </row>
    <row r="303">
      <c r="E303" s="241"/>
      <c r="F303" s="241"/>
      <c r="G303" s="241"/>
      <c r="H303" s="241"/>
      <c r="I303" s="241"/>
      <c r="J303" s="241"/>
      <c r="K303" s="241"/>
      <c r="L303" s="241"/>
    </row>
    <row r="304">
      <c r="E304" s="241"/>
      <c r="F304" s="241"/>
      <c r="G304" s="241"/>
      <c r="H304" s="241"/>
      <c r="I304" s="241"/>
      <c r="J304" s="241"/>
      <c r="K304" s="241"/>
      <c r="L304" s="241"/>
    </row>
    <row r="305">
      <c r="E305" s="241"/>
      <c r="F305" s="241"/>
      <c r="G305" s="241"/>
      <c r="H305" s="241"/>
      <c r="I305" s="241"/>
      <c r="J305" s="241"/>
      <c r="K305" s="241"/>
      <c r="L305" s="241"/>
    </row>
    <row r="306">
      <c r="E306" s="241"/>
      <c r="F306" s="241"/>
      <c r="G306" s="241"/>
      <c r="H306" s="241"/>
      <c r="I306" s="241"/>
      <c r="J306" s="241"/>
      <c r="K306" s="241"/>
      <c r="L306" s="241"/>
    </row>
    <row r="307">
      <c r="E307" s="241"/>
      <c r="F307" s="241"/>
      <c r="G307" s="241"/>
      <c r="H307" s="241"/>
      <c r="I307" s="241"/>
      <c r="J307" s="241"/>
      <c r="K307" s="241"/>
      <c r="L307" s="241"/>
    </row>
    <row r="308">
      <c r="E308" s="241"/>
      <c r="F308" s="241"/>
      <c r="G308" s="241"/>
      <c r="H308" s="241"/>
      <c r="I308" s="241"/>
      <c r="J308" s="241"/>
      <c r="K308" s="241"/>
      <c r="L308" s="241"/>
    </row>
    <row r="309">
      <c r="E309" s="241"/>
      <c r="F309" s="241"/>
      <c r="G309" s="241"/>
      <c r="H309" s="241"/>
      <c r="I309" s="241"/>
      <c r="J309" s="241"/>
      <c r="K309" s="241"/>
      <c r="L309" s="241"/>
    </row>
    <row r="310">
      <c r="E310" s="241"/>
      <c r="F310" s="241"/>
      <c r="G310" s="241"/>
      <c r="H310" s="241"/>
      <c r="I310" s="241"/>
      <c r="J310" s="241"/>
      <c r="K310" s="241"/>
      <c r="L310" s="241"/>
    </row>
    <row r="311">
      <c r="E311" s="241"/>
      <c r="F311" s="241"/>
      <c r="G311" s="241"/>
      <c r="H311" s="241"/>
      <c r="I311" s="241"/>
      <c r="J311" s="241"/>
      <c r="K311" s="241"/>
      <c r="L311" s="241"/>
    </row>
    <row r="312">
      <c r="E312" s="241"/>
      <c r="F312" s="241"/>
      <c r="G312" s="241"/>
      <c r="H312" s="241"/>
      <c r="I312" s="241"/>
      <c r="J312" s="241"/>
      <c r="K312" s="241"/>
      <c r="L312" s="241"/>
    </row>
    <row r="313">
      <c r="E313" s="241"/>
      <c r="F313" s="241"/>
      <c r="G313" s="241"/>
      <c r="H313" s="241"/>
      <c r="I313" s="241"/>
      <c r="J313" s="241"/>
      <c r="K313" s="241"/>
      <c r="L313" s="241"/>
    </row>
    <row r="314">
      <c r="E314" s="241"/>
      <c r="F314" s="241"/>
      <c r="G314" s="241"/>
      <c r="H314" s="241"/>
      <c r="I314" s="241"/>
      <c r="J314" s="241"/>
      <c r="K314" s="241"/>
      <c r="L314" s="241"/>
    </row>
    <row r="315">
      <c r="E315" s="241"/>
      <c r="F315" s="241"/>
      <c r="G315" s="241"/>
      <c r="H315" s="241"/>
      <c r="I315" s="241"/>
      <c r="J315" s="241"/>
      <c r="K315" s="241"/>
      <c r="L315" s="241"/>
    </row>
    <row r="316">
      <c r="E316" s="241"/>
      <c r="F316" s="241"/>
      <c r="G316" s="241"/>
      <c r="H316" s="241"/>
      <c r="I316" s="241"/>
      <c r="J316" s="241"/>
      <c r="K316" s="241"/>
      <c r="L316" s="241"/>
    </row>
    <row r="317">
      <c r="E317" s="241"/>
      <c r="F317" s="241"/>
      <c r="G317" s="241"/>
      <c r="H317" s="241"/>
      <c r="I317" s="241"/>
      <c r="J317" s="241"/>
      <c r="K317" s="241"/>
      <c r="L317" s="241"/>
    </row>
    <row r="318">
      <c r="E318" s="241"/>
      <c r="F318" s="241"/>
      <c r="G318" s="241"/>
      <c r="H318" s="241"/>
      <c r="I318" s="241"/>
      <c r="J318" s="241"/>
      <c r="K318" s="241"/>
      <c r="L318" s="241"/>
    </row>
    <row r="319">
      <c r="E319" s="241"/>
      <c r="F319" s="241"/>
      <c r="G319" s="241"/>
      <c r="H319" s="241"/>
      <c r="I319" s="241"/>
      <c r="J319" s="241"/>
      <c r="K319" s="241"/>
      <c r="L319" s="241"/>
    </row>
    <row r="320">
      <c r="E320" s="241"/>
      <c r="F320" s="241"/>
      <c r="G320" s="241"/>
      <c r="H320" s="241"/>
      <c r="I320" s="241"/>
      <c r="J320" s="241"/>
      <c r="K320" s="241"/>
      <c r="L320" s="241"/>
    </row>
    <row r="321">
      <c r="E321" s="241"/>
      <c r="F321" s="241"/>
      <c r="G321" s="241"/>
      <c r="H321" s="241"/>
      <c r="I321" s="241"/>
      <c r="J321" s="241"/>
      <c r="K321" s="241"/>
      <c r="L321" s="241"/>
    </row>
    <row r="322">
      <c r="E322" s="241"/>
      <c r="F322" s="241"/>
      <c r="G322" s="241"/>
      <c r="H322" s="241"/>
      <c r="I322" s="241"/>
      <c r="J322" s="241"/>
      <c r="K322" s="241"/>
      <c r="L322" s="241"/>
    </row>
    <row r="323">
      <c r="E323" s="241"/>
      <c r="F323" s="241"/>
      <c r="G323" s="241"/>
      <c r="H323" s="241"/>
      <c r="I323" s="241"/>
      <c r="J323" s="241"/>
      <c r="K323" s="241"/>
      <c r="L323" s="241"/>
    </row>
    <row r="324">
      <c r="E324" s="241"/>
      <c r="F324" s="241"/>
      <c r="G324" s="241"/>
      <c r="H324" s="241"/>
      <c r="I324" s="241"/>
      <c r="J324" s="241"/>
      <c r="K324" s="241"/>
      <c r="L324" s="241"/>
    </row>
    <row r="325">
      <c r="E325" s="241"/>
      <c r="F325" s="241"/>
      <c r="G325" s="241"/>
      <c r="H325" s="241"/>
      <c r="I325" s="241"/>
      <c r="J325" s="241"/>
      <c r="K325" s="241"/>
      <c r="L325" s="241"/>
    </row>
    <row r="326">
      <c r="E326" s="241"/>
      <c r="F326" s="241"/>
      <c r="G326" s="241"/>
      <c r="H326" s="241"/>
      <c r="I326" s="241"/>
      <c r="J326" s="241"/>
      <c r="K326" s="241"/>
      <c r="L326" s="241"/>
    </row>
    <row r="327">
      <c r="E327" s="241"/>
      <c r="F327" s="241"/>
      <c r="G327" s="241"/>
      <c r="H327" s="241"/>
      <c r="I327" s="241"/>
      <c r="J327" s="241"/>
      <c r="K327" s="241"/>
      <c r="L327" s="241"/>
    </row>
    <row r="328">
      <c r="E328" s="241"/>
      <c r="F328" s="241"/>
      <c r="G328" s="241"/>
      <c r="H328" s="241"/>
      <c r="I328" s="241"/>
      <c r="J328" s="241"/>
      <c r="K328" s="241"/>
      <c r="L328" s="241"/>
    </row>
    <row r="329">
      <c r="E329" s="241"/>
      <c r="F329" s="241"/>
      <c r="G329" s="241"/>
      <c r="H329" s="241"/>
      <c r="I329" s="241"/>
      <c r="J329" s="241"/>
      <c r="K329" s="241"/>
      <c r="L329" s="241"/>
    </row>
    <row r="330">
      <c r="E330" s="241"/>
      <c r="F330" s="241"/>
      <c r="G330" s="241"/>
      <c r="H330" s="241"/>
      <c r="I330" s="241"/>
      <c r="J330" s="241"/>
      <c r="K330" s="241"/>
      <c r="L330" s="241"/>
    </row>
    <row r="331">
      <c r="E331" s="241"/>
      <c r="F331" s="241"/>
      <c r="G331" s="241"/>
      <c r="H331" s="241"/>
      <c r="I331" s="241"/>
      <c r="J331" s="241"/>
      <c r="K331" s="241"/>
      <c r="L331" s="241"/>
    </row>
    <row r="332">
      <c r="E332" s="241"/>
      <c r="F332" s="241"/>
      <c r="G332" s="241"/>
      <c r="H332" s="241"/>
      <c r="I332" s="241"/>
      <c r="J332" s="241"/>
      <c r="K332" s="241"/>
      <c r="L332" s="241"/>
    </row>
    <row r="333">
      <c r="E333" s="241"/>
      <c r="F333" s="241"/>
      <c r="G333" s="241"/>
      <c r="H333" s="241"/>
      <c r="I333" s="241"/>
      <c r="J333" s="241"/>
      <c r="K333" s="241"/>
      <c r="L333" s="241"/>
    </row>
    <row r="334">
      <c r="E334" s="241"/>
      <c r="F334" s="241"/>
      <c r="G334" s="241"/>
      <c r="H334" s="241"/>
      <c r="I334" s="241"/>
      <c r="J334" s="241"/>
      <c r="K334" s="241"/>
      <c r="L334" s="241"/>
    </row>
    <row r="335">
      <c r="E335" s="241"/>
      <c r="F335" s="241"/>
      <c r="G335" s="241"/>
      <c r="H335" s="241"/>
      <c r="I335" s="241"/>
      <c r="J335" s="241"/>
      <c r="K335" s="241"/>
      <c r="L335" s="241"/>
    </row>
    <row r="336">
      <c r="E336" s="241"/>
      <c r="F336" s="241"/>
      <c r="G336" s="241"/>
      <c r="H336" s="241"/>
      <c r="I336" s="241"/>
      <c r="J336" s="241"/>
      <c r="K336" s="241"/>
      <c r="L336" s="241"/>
    </row>
    <row r="337">
      <c r="E337" s="241"/>
      <c r="F337" s="241"/>
      <c r="G337" s="241"/>
      <c r="H337" s="241"/>
      <c r="I337" s="241"/>
      <c r="J337" s="241"/>
      <c r="K337" s="241"/>
      <c r="L337" s="241"/>
    </row>
    <row r="338">
      <c r="E338" s="241"/>
      <c r="F338" s="241"/>
      <c r="G338" s="241"/>
      <c r="H338" s="241"/>
      <c r="I338" s="241"/>
      <c r="J338" s="241"/>
      <c r="K338" s="241"/>
      <c r="L338" s="241"/>
    </row>
    <row r="339">
      <c r="E339" s="241"/>
      <c r="F339" s="241"/>
      <c r="G339" s="241"/>
      <c r="H339" s="241"/>
      <c r="I339" s="241"/>
      <c r="J339" s="241"/>
      <c r="K339" s="241"/>
      <c r="L339" s="241"/>
    </row>
    <row r="340">
      <c r="E340" s="241"/>
      <c r="F340" s="241"/>
      <c r="G340" s="241"/>
      <c r="H340" s="241"/>
      <c r="I340" s="241"/>
      <c r="J340" s="241"/>
      <c r="K340" s="241"/>
      <c r="L340" s="241"/>
    </row>
    <row r="341">
      <c r="E341" s="241"/>
      <c r="F341" s="241"/>
      <c r="G341" s="241"/>
      <c r="H341" s="241"/>
      <c r="I341" s="241"/>
      <c r="J341" s="241"/>
      <c r="K341" s="241"/>
      <c r="L341" s="241"/>
    </row>
    <row r="342">
      <c r="E342" s="241"/>
      <c r="F342" s="241"/>
      <c r="G342" s="241"/>
      <c r="H342" s="241"/>
      <c r="I342" s="241"/>
      <c r="J342" s="241"/>
      <c r="K342" s="241"/>
      <c r="L342" s="241"/>
    </row>
    <row r="343">
      <c r="E343" s="241"/>
      <c r="F343" s="241"/>
      <c r="G343" s="241"/>
      <c r="H343" s="241"/>
      <c r="I343" s="241"/>
      <c r="J343" s="241"/>
      <c r="K343" s="241"/>
      <c r="L343" s="241"/>
    </row>
    <row r="344">
      <c r="E344" s="241"/>
      <c r="F344" s="241"/>
      <c r="G344" s="241"/>
      <c r="H344" s="241"/>
      <c r="I344" s="241"/>
      <c r="J344" s="241"/>
      <c r="K344" s="241"/>
      <c r="L344" s="241"/>
    </row>
    <row r="345">
      <c r="E345" s="241"/>
      <c r="F345" s="241"/>
      <c r="G345" s="241"/>
      <c r="H345" s="241"/>
      <c r="I345" s="241"/>
      <c r="J345" s="241"/>
      <c r="K345" s="241"/>
      <c r="L345" s="241"/>
    </row>
    <row r="346">
      <c r="E346" s="241"/>
      <c r="F346" s="241"/>
      <c r="G346" s="241"/>
      <c r="H346" s="241"/>
      <c r="I346" s="241"/>
      <c r="J346" s="241"/>
      <c r="K346" s="241"/>
      <c r="L346" s="241"/>
    </row>
    <row r="347">
      <c r="E347" s="241"/>
      <c r="F347" s="241"/>
      <c r="G347" s="241"/>
      <c r="H347" s="241"/>
      <c r="I347" s="241"/>
      <c r="J347" s="241"/>
      <c r="K347" s="241"/>
      <c r="L347" s="241"/>
    </row>
    <row r="348">
      <c r="E348" s="241"/>
      <c r="F348" s="241"/>
      <c r="G348" s="241"/>
      <c r="H348" s="241"/>
      <c r="I348" s="241"/>
      <c r="J348" s="241"/>
      <c r="K348" s="241"/>
      <c r="L348" s="241"/>
    </row>
    <row r="349">
      <c r="E349" s="241"/>
      <c r="F349" s="241"/>
      <c r="G349" s="241"/>
      <c r="H349" s="241"/>
      <c r="I349" s="241"/>
      <c r="J349" s="241"/>
      <c r="K349" s="241"/>
      <c r="L349" s="241"/>
    </row>
    <row r="350">
      <c r="E350" s="241"/>
      <c r="F350" s="241"/>
      <c r="G350" s="241"/>
      <c r="H350" s="241"/>
      <c r="I350" s="241"/>
      <c r="J350" s="241"/>
      <c r="K350" s="241"/>
      <c r="L350" s="241"/>
    </row>
    <row r="351">
      <c r="E351" s="241"/>
      <c r="F351" s="241"/>
      <c r="G351" s="241"/>
      <c r="H351" s="241"/>
      <c r="I351" s="241"/>
      <c r="J351" s="241"/>
      <c r="K351" s="241"/>
      <c r="L351" s="241"/>
    </row>
    <row r="352">
      <c r="E352" s="241"/>
      <c r="F352" s="241"/>
      <c r="G352" s="241"/>
      <c r="H352" s="241"/>
      <c r="I352" s="241"/>
      <c r="J352" s="241"/>
      <c r="K352" s="241"/>
      <c r="L352" s="241"/>
    </row>
    <row r="353">
      <c r="E353" s="241"/>
      <c r="F353" s="241"/>
      <c r="G353" s="241"/>
      <c r="H353" s="241"/>
      <c r="I353" s="241"/>
      <c r="J353" s="241"/>
      <c r="K353" s="241"/>
      <c r="L353" s="241"/>
    </row>
    <row r="354">
      <c r="E354" s="241"/>
      <c r="F354" s="241"/>
      <c r="G354" s="241"/>
      <c r="H354" s="241"/>
      <c r="I354" s="241"/>
      <c r="J354" s="241"/>
      <c r="K354" s="241"/>
      <c r="L354" s="241"/>
    </row>
    <row r="355">
      <c r="E355" s="241"/>
      <c r="F355" s="241"/>
      <c r="G355" s="241"/>
      <c r="H355" s="241"/>
      <c r="I355" s="241"/>
      <c r="J355" s="241"/>
      <c r="K355" s="241"/>
      <c r="L355" s="241"/>
    </row>
    <row r="356">
      <c r="E356" s="241"/>
      <c r="F356" s="241"/>
      <c r="G356" s="241"/>
      <c r="H356" s="241"/>
      <c r="I356" s="241"/>
      <c r="J356" s="241"/>
      <c r="K356" s="241"/>
      <c r="L356" s="241"/>
    </row>
    <row r="357">
      <c r="E357" s="241"/>
      <c r="F357" s="241"/>
      <c r="G357" s="241"/>
      <c r="H357" s="241"/>
      <c r="I357" s="241"/>
      <c r="J357" s="241"/>
      <c r="K357" s="241"/>
      <c r="L357" s="241"/>
    </row>
    <row r="358">
      <c r="E358" s="241"/>
      <c r="F358" s="241"/>
      <c r="G358" s="241"/>
      <c r="H358" s="241"/>
      <c r="I358" s="241"/>
      <c r="J358" s="241"/>
      <c r="K358" s="241"/>
      <c r="L358" s="241"/>
    </row>
    <row r="359">
      <c r="E359" s="241"/>
      <c r="F359" s="241"/>
      <c r="G359" s="241"/>
      <c r="H359" s="241"/>
      <c r="I359" s="241"/>
      <c r="J359" s="241"/>
      <c r="K359" s="241"/>
      <c r="L359" s="241"/>
    </row>
    <row r="360">
      <c r="E360" s="241"/>
      <c r="F360" s="241"/>
      <c r="G360" s="241"/>
      <c r="H360" s="241"/>
      <c r="I360" s="241"/>
      <c r="J360" s="241"/>
      <c r="K360" s="241"/>
      <c r="L360" s="241"/>
    </row>
    <row r="361">
      <c r="E361" s="241"/>
      <c r="F361" s="241"/>
      <c r="G361" s="241"/>
      <c r="H361" s="241"/>
      <c r="I361" s="241"/>
      <c r="J361" s="241"/>
      <c r="K361" s="241"/>
      <c r="L361" s="241"/>
    </row>
    <row r="362">
      <c r="E362" s="241"/>
      <c r="F362" s="241"/>
      <c r="G362" s="241"/>
      <c r="H362" s="241"/>
      <c r="I362" s="241"/>
      <c r="J362" s="241"/>
      <c r="K362" s="241"/>
      <c r="L362" s="241"/>
    </row>
    <row r="363">
      <c r="E363" s="241"/>
      <c r="F363" s="241"/>
      <c r="G363" s="241"/>
      <c r="H363" s="241"/>
      <c r="I363" s="241"/>
      <c r="J363" s="241"/>
      <c r="K363" s="241"/>
      <c r="L363" s="241"/>
    </row>
    <row r="364">
      <c r="E364" s="241"/>
      <c r="F364" s="241"/>
      <c r="G364" s="241"/>
      <c r="H364" s="241"/>
      <c r="I364" s="241"/>
      <c r="J364" s="241"/>
      <c r="K364" s="241"/>
      <c r="L364" s="241"/>
    </row>
    <row r="365">
      <c r="E365" s="241"/>
      <c r="F365" s="241"/>
      <c r="G365" s="241"/>
      <c r="H365" s="241"/>
      <c r="I365" s="241"/>
      <c r="J365" s="241"/>
      <c r="K365" s="241"/>
      <c r="L365" s="241"/>
    </row>
    <row r="366">
      <c r="E366" s="241"/>
      <c r="F366" s="241"/>
      <c r="G366" s="241"/>
      <c r="H366" s="241"/>
      <c r="I366" s="241"/>
      <c r="J366" s="241"/>
      <c r="K366" s="241"/>
      <c r="L366" s="241"/>
    </row>
    <row r="367">
      <c r="E367" s="241"/>
      <c r="F367" s="241"/>
      <c r="G367" s="241"/>
      <c r="H367" s="241"/>
      <c r="I367" s="241"/>
      <c r="J367" s="241"/>
      <c r="K367" s="241"/>
      <c r="L367" s="241"/>
    </row>
    <row r="368">
      <c r="E368" s="241"/>
      <c r="F368" s="241"/>
      <c r="G368" s="241"/>
      <c r="H368" s="241"/>
      <c r="I368" s="241"/>
      <c r="J368" s="241"/>
      <c r="K368" s="241"/>
      <c r="L368" s="241"/>
    </row>
    <row r="369">
      <c r="E369" s="241"/>
      <c r="F369" s="241"/>
      <c r="G369" s="241"/>
      <c r="H369" s="241"/>
      <c r="I369" s="241"/>
      <c r="J369" s="241"/>
      <c r="K369" s="241"/>
      <c r="L369" s="241"/>
    </row>
    <row r="370">
      <c r="E370" s="241"/>
      <c r="F370" s="241"/>
      <c r="G370" s="241"/>
      <c r="H370" s="241"/>
      <c r="I370" s="241"/>
      <c r="J370" s="241"/>
      <c r="K370" s="241"/>
      <c r="L370" s="241"/>
    </row>
    <row r="371">
      <c r="E371" s="241"/>
      <c r="F371" s="241"/>
      <c r="G371" s="241"/>
      <c r="H371" s="241"/>
      <c r="I371" s="241"/>
      <c r="J371" s="241"/>
      <c r="K371" s="241"/>
      <c r="L371" s="241"/>
    </row>
    <row r="372">
      <c r="E372" s="241"/>
      <c r="F372" s="241"/>
      <c r="G372" s="241"/>
      <c r="H372" s="241"/>
      <c r="I372" s="241"/>
      <c r="J372" s="241"/>
      <c r="K372" s="241"/>
      <c r="L372" s="241"/>
    </row>
    <row r="373">
      <c r="E373" s="241"/>
      <c r="F373" s="241"/>
      <c r="G373" s="241"/>
      <c r="H373" s="241"/>
      <c r="I373" s="241"/>
      <c r="J373" s="241"/>
      <c r="K373" s="241"/>
      <c r="L373" s="241"/>
    </row>
    <row r="374">
      <c r="E374" s="241"/>
      <c r="F374" s="241"/>
      <c r="G374" s="241"/>
      <c r="H374" s="241"/>
      <c r="I374" s="241"/>
      <c r="J374" s="241"/>
      <c r="K374" s="241"/>
      <c r="L374" s="241"/>
    </row>
    <row r="375">
      <c r="E375" s="241"/>
      <c r="F375" s="241"/>
      <c r="G375" s="241"/>
      <c r="H375" s="241"/>
      <c r="I375" s="241"/>
      <c r="J375" s="241"/>
      <c r="K375" s="241"/>
      <c r="L375" s="241"/>
    </row>
    <row r="376">
      <c r="E376" s="241"/>
      <c r="F376" s="241"/>
      <c r="G376" s="241"/>
      <c r="H376" s="241"/>
      <c r="I376" s="241"/>
      <c r="J376" s="241"/>
      <c r="K376" s="241"/>
      <c r="L376" s="241"/>
    </row>
    <row r="377">
      <c r="E377" s="241"/>
      <c r="F377" s="241"/>
      <c r="G377" s="241"/>
      <c r="H377" s="241"/>
      <c r="I377" s="241"/>
      <c r="J377" s="241"/>
      <c r="K377" s="241"/>
      <c r="L377" s="241"/>
    </row>
    <row r="378">
      <c r="E378" s="241"/>
      <c r="F378" s="241"/>
      <c r="G378" s="241"/>
      <c r="H378" s="241"/>
      <c r="I378" s="241"/>
      <c r="J378" s="241"/>
      <c r="K378" s="241"/>
      <c r="L378" s="241"/>
    </row>
    <row r="379">
      <c r="E379" s="241"/>
      <c r="F379" s="241"/>
      <c r="G379" s="241"/>
      <c r="H379" s="241"/>
      <c r="I379" s="241"/>
      <c r="J379" s="241"/>
      <c r="K379" s="241"/>
      <c r="L379" s="241"/>
    </row>
    <row r="380">
      <c r="E380" s="241"/>
      <c r="F380" s="241"/>
      <c r="G380" s="241"/>
      <c r="H380" s="241"/>
      <c r="I380" s="241"/>
      <c r="J380" s="241"/>
      <c r="K380" s="241"/>
      <c r="L380" s="241"/>
    </row>
    <row r="381">
      <c r="E381" s="241"/>
      <c r="F381" s="241"/>
      <c r="G381" s="241"/>
      <c r="H381" s="241"/>
      <c r="I381" s="241"/>
      <c r="J381" s="241"/>
      <c r="K381" s="241"/>
      <c r="L381" s="241"/>
    </row>
    <row r="382">
      <c r="E382" s="241"/>
      <c r="F382" s="241"/>
      <c r="G382" s="241"/>
      <c r="H382" s="241"/>
      <c r="I382" s="241"/>
      <c r="J382" s="241"/>
      <c r="K382" s="241"/>
      <c r="L382" s="241"/>
    </row>
    <row r="383">
      <c r="E383" s="241"/>
      <c r="F383" s="241"/>
      <c r="G383" s="241"/>
      <c r="H383" s="241"/>
      <c r="I383" s="241"/>
      <c r="J383" s="241"/>
      <c r="K383" s="241"/>
      <c r="L383" s="241"/>
    </row>
    <row r="384">
      <c r="E384" s="241"/>
      <c r="F384" s="241"/>
      <c r="G384" s="241"/>
      <c r="H384" s="241"/>
      <c r="I384" s="241"/>
      <c r="J384" s="241"/>
      <c r="K384" s="241"/>
      <c r="L384" s="241"/>
    </row>
    <row r="385">
      <c r="E385" s="241"/>
      <c r="F385" s="241"/>
      <c r="G385" s="241"/>
      <c r="H385" s="241"/>
      <c r="I385" s="241"/>
      <c r="J385" s="241"/>
      <c r="K385" s="241"/>
      <c r="L385" s="241"/>
    </row>
    <row r="386">
      <c r="E386" s="241"/>
      <c r="F386" s="241"/>
      <c r="G386" s="241"/>
      <c r="H386" s="241"/>
      <c r="I386" s="241"/>
      <c r="J386" s="241"/>
      <c r="K386" s="241"/>
      <c r="L386" s="241"/>
    </row>
    <row r="387">
      <c r="E387" s="241"/>
      <c r="F387" s="241"/>
      <c r="G387" s="241"/>
      <c r="H387" s="241"/>
      <c r="I387" s="241"/>
      <c r="J387" s="241"/>
      <c r="K387" s="241"/>
      <c r="L387" s="241"/>
    </row>
    <row r="388">
      <c r="E388" s="241"/>
      <c r="F388" s="241"/>
      <c r="G388" s="241"/>
      <c r="H388" s="241"/>
      <c r="I388" s="241"/>
      <c r="J388" s="241"/>
      <c r="K388" s="241"/>
      <c r="L388" s="241"/>
    </row>
    <row r="389">
      <c r="E389" s="241"/>
      <c r="F389" s="241"/>
      <c r="G389" s="241"/>
      <c r="H389" s="241"/>
      <c r="I389" s="241"/>
      <c r="J389" s="241"/>
      <c r="K389" s="241"/>
      <c r="L389" s="241"/>
    </row>
    <row r="390">
      <c r="E390" s="241"/>
      <c r="F390" s="241"/>
      <c r="G390" s="241"/>
      <c r="H390" s="241"/>
      <c r="I390" s="241"/>
      <c r="J390" s="241"/>
      <c r="K390" s="241"/>
      <c r="L390" s="241"/>
    </row>
    <row r="391">
      <c r="E391" s="241"/>
      <c r="F391" s="241"/>
      <c r="G391" s="241"/>
      <c r="H391" s="241"/>
      <c r="I391" s="241"/>
      <c r="J391" s="241"/>
      <c r="K391" s="241"/>
      <c r="L391" s="241"/>
    </row>
    <row r="392">
      <c r="E392" s="241"/>
      <c r="F392" s="241"/>
      <c r="G392" s="241"/>
      <c r="H392" s="241"/>
      <c r="I392" s="241"/>
      <c r="J392" s="241"/>
      <c r="K392" s="241"/>
      <c r="L392" s="241"/>
    </row>
    <row r="393">
      <c r="E393" s="241"/>
      <c r="F393" s="241"/>
      <c r="G393" s="241"/>
      <c r="H393" s="241"/>
      <c r="I393" s="241"/>
      <c r="J393" s="241"/>
      <c r="K393" s="241"/>
      <c r="L393" s="241"/>
    </row>
    <row r="394">
      <c r="E394" s="241"/>
      <c r="F394" s="241"/>
      <c r="G394" s="241"/>
      <c r="H394" s="241"/>
      <c r="I394" s="241"/>
      <c r="J394" s="241"/>
      <c r="K394" s="241"/>
      <c r="L394" s="241"/>
    </row>
    <row r="395">
      <c r="E395" s="241"/>
      <c r="F395" s="241"/>
      <c r="G395" s="241"/>
      <c r="H395" s="241"/>
      <c r="I395" s="241"/>
      <c r="J395" s="241"/>
      <c r="K395" s="241"/>
      <c r="L395" s="241"/>
    </row>
    <row r="396">
      <c r="E396" s="241"/>
      <c r="F396" s="241"/>
      <c r="G396" s="241"/>
      <c r="H396" s="241"/>
      <c r="I396" s="241"/>
      <c r="J396" s="241"/>
      <c r="K396" s="241"/>
      <c r="L396" s="241"/>
    </row>
    <row r="397">
      <c r="E397" s="241"/>
      <c r="F397" s="241"/>
      <c r="G397" s="241"/>
      <c r="H397" s="241"/>
      <c r="I397" s="241"/>
      <c r="J397" s="241"/>
      <c r="K397" s="241"/>
      <c r="L397" s="241"/>
    </row>
    <row r="398">
      <c r="E398" s="241"/>
      <c r="F398" s="241"/>
      <c r="G398" s="241"/>
      <c r="H398" s="241"/>
      <c r="I398" s="241"/>
      <c r="J398" s="241"/>
      <c r="K398" s="241"/>
      <c r="L398" s="241"/>
    </row>
    <row r="399">
      <c r="E399" s="241"/>
      <c r="F399" s="241"/>
      <c r="G399" s="241"/>
      <c r="H399" s="241"/>
      <c r="I399" s="241"/>
      <c r="J399" s="241"/>
      <c r="K399" s="241"/>
      <c r="L399" s="241"/>
    </row>
    <row r="400">
      <c r="E400" s="241"/>
      <c r="F400" s="241"/>
      <c r="G400" s="241"/>
      <c r="H400" s="241"/>
      <c r="I400" s="241"/>
      <c r="J400" s="241"/>
      <c r="K400" s="241"/>
      <c r="L400" s="241"/>
    </row>
    <row r="401">
      <c r="E401" s="241"/>
      <c r="F401" s="241"/>
      <c r="G401" s="241"/>
      <c r="H401" s="241"/>
      <c r="I401" s="241"/>
      <c r="J401" s="241"/>
      <c r="K401" s="241"/>
      <c r="L401" s="241"/>
    </row>
    <row r="402">
      <c r="E402" s="241"/>
      <c r="F402" s="241"/>
      <c r="G402" s="241"/>
      <c r="H402" s="241"/>
      <c r="I402" s="241"/>
      <c r="J402" s="241"/>
      <c r="K402" s="241"/>
      <c r="L402" s="241"/>
    </row>
    <row r="403">
      <c r="E403" s="241"/>
      <c r="F403" s="241"/>
      <c r="G403" s="241"/>
      <c r="H403" s="241"/>
      <c r="I403" s="241"/>
      <c r="J403" s="241"/>
      <c r="K403" s="241"/>
      <c r="L403" s="241"/>
    </row>
    <row r="404">
      <c r="E404" s="241"/>
      <c r="F404" s="241"/>
      <c r="G404" s="241"/>
      <c r="H404" s="241"/>
      <c r="I404" s="241"/>
      <c r="J404" s="241"/>
      <c r="K404" s="241"/>
      <c r="L404" s="241"/>
    </row>
    <row r="405">
      <c r="E405" s="241"/>
      <c r="F405" s="241"/>
      <c r="G405" s="241"/>
      <c r="H405" s="241"/>
      <c r="I405" s="241"/>
      <c r="J405" s="241"/>
      <c r="K405" s="241"/>
      <c r="L405" s="241"/>
    </row>
    <row r="406">
      <c r="E406" s="241"/>
      <c r="F406" s="241"/>
      <c r="G406" s="241"/>
      <c r="H406" s="241"/>
      <c r="I406" s="241"/>
      <c r="J406" s="241"/>
      <c r="K406" s="241"/>
      <c r="L406" s="241"/>
    </row>
    <row r="407">
      <c r="E407" s="241"/>
      <c r="F407" s="241"/>
      <c r="G407" s="241"/>
      <c r="H407" s="241"/>
      <c r="I407" s="241"/>
      <c r="J407" s="241"/>
      <c r="K407" s="241"/>
      <c r="L407" s="241"/>
    </row>
    <row r="408">
      <c r="E408" s="241"/>
      <c r="F408" s="241"/>
      <c r="G408" s="241"/>
      <c r="H408" s="241"/>
      <c r="I408" s="241"/>
      <c r="J408" s="241"/>
      <c r="K408" s="241"/>
      <c r="L408" s="241"/>
    </row>
    <row r="409">
      <c r="E409" s="241"/>
      <c r="F409" s="241"/>
      <c r="G409" s="241"/>
      <c r="H409" s="241"/>
      <c r="I409" s="241"/>
      <c r="J409" s="241"/>
      <c r="K409" s="241"/>
      <c r="L409" s="241"/>
    </row>
    <row r="410">
      <c r="E410" s="241"/>
      <c r="F410" s="241"/>
      <c r="G410" s="241"/>
      <c r="H410" s="241"/>
      <c r="I410" s="241"/>
      <c r="J410" s="241"/>
      <c r="K410" s="241"/>
      <c r="L410" s="241"/>
    </row>
    <row r="411">
      <c r="E411" s="241"/>
      <c r="F411" s="241"/>
      <c r="G411" s="241"/>
      <c r="H411" s="241"/>
      <c r="I411" s="241"/>
      <c r="J411" s="241"/>
      <c r="K411" s="241"/>
      <c r="L411" s="241"/>
    </row>
    <row r="412">
      <c r="E412" s="241"/>
      <c r="F412" s="241"/>
      <c r="G412" s="241"/>
      <c r="H412" s="241"/>
      <c r="I412" s="241"/>
      <c r="J412" s="241"/>
      <c r="K412" s="241"/>
      <c r="L412" s="241"/>
    </row>
    <row r="413">
      <c r="E413" s="241"/>
      <c r="F413" s="241"/>
      <c r="G413" s="241"/>
      <c r="H413" s="241"/>
      <c r="I413" s="241"/>
      <c r="J413" s="241"/>
      <c r="K413" s="241"/>
      <c r="L413" s="241"/>
    </row>
    <row r="414">
      <c r="E414" s="241"/>
      <c r="F414" s="241"/>
      <c r="G414" s="241"/>
      <c r="H414" s="241"/>
      <c r="I414" s="241"/>
      <c r="J414" s="241"/>
      <c r="K414" s="241"/>
      <c r="L414" s="241"/>
    </row>
    <row r="415">
      <c r="E415" s="241"/>
      <c r="F415" s="241"/>
      <c r="G415" s="241"/>
      <c r="H415" s="241"/>
      <c r="I415" s="241"/>
      <c r="J415" s="241"/>
      <c r="K415" s="241"/>
      <c r="L415" s="241"/>
    </row>
    <row r="416">
      <c r="E416" s="241"/>
      <c r="F416" s="241"/>
      <c r="G416" s="241"/>
      <c r="H416" s="241"/>
      <c r="I416" s="241"/>
      <c r="J416" s="241"/>
      <c r="K416" s="241"/>
      <c r="L416" s="241"/>
    </row>
    <row r="417">
      <c r="E417" s="241"/>
      <c r="F417" s="241"/>
      <c r="G417" s="241"/>
      <c r="H417" s="241"/>
      <c r="I417" s="241"/>
      <c r="J417" s="241"/>
      <c r="K417" s="241"/>
      <c r="L417" s="241"/>
    </row>
    <row r="418">
      <c r="E418" s="241"/>
      <c r="F418" s="241"/>
      <c r="G418" s="241"/>
      <c r="H418" s="241"/>
      <c r="I418" s="241"/>
      <c r="J418" s="241"/>
      <c r="K418" s="241"/>
      <c r="L418" s="241"/>
    </row>
    <row r="419">
      <c r="E419" s="241"/>
      <c r="F419" s="241"/>
      <c r="G419" s="241"/>
      <c r="H419" s="241"/>
      <c r="I419" s="241"/>
      <c r="J419" s="241"/>
      <c r="K419" s="241"/>
      <c r="L419" s="241"/>
    </row>
    <row r="420">
      <c r="E420" s="241"/>
      <c r="F420" s="241"/>
      <c r="G420" s="241"/>
      <c r="H420" s="241"/>
      <c r="I420" s="241"/>
      <c r="J420" s="241"/>
      <c r="K420" s="241"/>
      <c r="L420" s="241"/>
    </row>
    <row r="421">
      <c r="E421" s="241"/>
      <c r="F421" s="241"/>
      <c r="G421" s="241"/>
      <c r="H421" s="241"/>
      <c r="I421" s="241"/>
      <c r="J421" s="241"/>
      <c r="K421" s="241"/>
      <c r="L421" s="241"/>
    </row>
    <row r="422">
      <c r="E422" s="241"/>
      <c r="F422" s="241"/>
      <c r="G422" s="241"/>
      <c r="H422" s="241"/>
      <c r="I422" s="241"/>
      <c r="J422" s="241"/>
      <c r="K422" s="241"/>
      <c r="L422" s="241"/>
    </row>
    <row r="423">
      <c r="E423" s="241"/>
      <c r="F423" s="241"/>
      <c r="G423" s="241"/>
      <c r="H423" s="241"/>
      <c r="I423" s="241"/>
      <c r="J423" s="241"/>
      <c r="K423" s="241"/>
      <c r="L423" s="241"/>
    </row>
    <row r="424">
      <c r="E424" s="241"/>
      <c r="F424" s="241"/>
      <c r="G424" s="241"/>
      <c r="H424" s="241"/>
      <c r="I424" s="241"/>
      <c r="J424" s="241"/>
      <c r="K424" s="241"/>
      <c r="L424" s="241"/>
    </row>
    <row r="425">
      <c r="E425" s="241"/>
      <c r="F425" s="241"/>
      <c r="G425" s="241"/>
      <c r="H425" s="241"/>
      <c r="I425" s="241"/>
      <c r="J425" s="241"/>
      <c r="K425" s="241"/>
      <c r="L425" s="241"/>
    </row>
    <row r="426">
      <c r="E426" s="241"/>
      <c r="F426" s="241"/>
      <c r="G426" s="241"/>
      <c r="H426" s="241"/>
      <c r="I426" s="241"/>
      <c r="J426" s="241"/>
      <c r="K426" s="241"/>
      <c r="L426" s="241"/>
    </row>
    <row r="427">
      <c r="E427" s="241"/>
      <c r="F427" s="241"/>
      <c r="G427" s="241"/>
      <c r="H427" s="241"/>
      <c r="I427" s="241"/>
      <c r="J427" s="241"/>
      <c r="K427" s="241"/>
      <c r="L427" s="241"/>
    </row>
    <row r="428">
      <c r="E428" s="241"/>
      <c r="F428" s="241"/>
      <c r="G428" s="241"/>
      <c r="H428" s="241"/>
      <c r="I428" s="241"/>
      <c r="J428" s="241"/>
      <c r="K428" s="241"/>
      <c r="L428" s="241"/>
    </row>
    <row r="429">
      <c r="E429" s="241"/>
      <c r="F429" s="241"/>
      <c r="G429" s="241"/>
      <c r="H429" s="241"/>
      <c r="I429" s="241"/>
      <c r="J429" s="241"/>
      <c r="K429" s="241"/>
      <c r="L429" s="241"/>
    </row>
    <row r="430">
      <c r="E430" s="241"/>
      <c r="F430" s="241"/>
      <c r="G430" s="241"/>
      <c r="H430" s="241"/>
      <c r="I430" s="241"/>
      <c r="J430" s="241"/>
      <c r="K430" s="241"/>
      <c r="L430" s="241"/>
    </row>
    <row r="431">
      <c r="E431" s="241"/>
      <c r="F431" s="241"/>
      <c r="G431" s="241"/>
      <c r="H431" s="241"/>
      <c r="I431" s="241"/>
      <c r="J431" s="241"/>
      <c r="K431" s="241"/>
      <c r="L431" s="241"/>
    </row>
    <row r="432">
      <c r="E432" s="241"/>
      <c r="F432" s="241"/>
      <c r="G432" s="241"/>
      <c r="H432" s="241"/>
      <c r="I432" s="241"/>
      <c r="J432" s="241"/>
      <c r="K432" s="241"/>
      <c r="L432" s="241"/>
    </row>
    <row r="433">
      <c r="E433" s="241"/>
      <c r="F433" s="241"/>
      <c r="G433" s="241"/>
      <c r="H433" s="241"/>
      <c r="I433" s="241"/>
      <c r="J433" s="241"/>
      <c r="K433" s="241"/>
      <c r="L433" s="241"/>
    </row>
    <row r="434">
      <c r="E434" s="241"/>
      <c r="F434" s="241"/>
      <c r="G434" s="241"/>
      <c r="H434" s="241"/>
      <c r="I434" s="241"/>
      <c r="J434" s="241"/>
      <c r="K434" s="241"/>
      <c r="L434" s="241"/>
    </row>
    <row r="435">
      <c r="E435" s="241"/>
      <c r="F435" s="241"/>
      <c r="G435" s="241"/>
      <c r="H435" s="241"/>
      <c r="I435" s="241"/>
      <c r="J435" s="241"/>
      <c r="K435" s="241"/>
      <c r="L435" s="241"/>
    </row>
    <row r="436">
      <c r="E436" s="241"/>
      <c r="F436" s="241"/>
      <c r="G436" s="241"/>
      <c r="H436" s="241"/>
      <c r="I436" s="241"/>
      <c r="J436" s="241"/>
      <c r="K436" s="241"/>
      <c r="L436" s="241"/>
    </row>
    <row r="437">
      <c r="E437" s="241"/>
      <c r="F437" s="241"/>
      <c r="G437" s="241"/>
      <c r="H437" s="241"/>
      <c r="I437" s="241"/>
      <c r="J437" s="241"/>
      <c r="K437" s="241"/>
      <c r="L437" s="241"/>
    </row>
    <row r="438">
      <c r="E438" s="241"/>
      <c r="F438" s="241"/>
      <c r="G438" s="241"/>
      <c r="H438" s="241"/>
      <c r="I438" s="241"/>
      <c r="J438" s="241"/>
      <c r="K438" s="241"/>
      <c r="L438" s="241"/>
    </row>
    <row r="439">
      <c r="E439" s="241"/>
      <c r="F439" s="241"/>
      <c r="G439" s="241"/>
      <c r="H439" s="241"/>
      <c r="I439" s="241"/>
      <c r="J439" s="241"/>
      <c r="K439" s="241"/>
      <c r="L439" s="241"/>
    </row>
    <row r="440">
      <c r="E440" s="241"/>
      <c r="F440" s="241"/>
      <c r="G440" s="241"/>
      <c r="H440" s="241"/>
      <c r="I440" s="241"/>
      <c r="J440" s="241"/>
      <c r="K440" s="241"/>
      <c r="L440" s="241"/>
    </row>
    <row r="441">
      <c r="E441" s="241"/>
      <c r="F441" s="241"/>
      <c r="G441" s="241"/>
      <c r="H441" s="241"/>
      <c r="I441" s="241"/>
      <c r="J441" s="241"/>
      <c r="K441" s="241"/>
      <c r="L441" s="241"/>
    </row>
    <row r="442">
      <c r="E442" s="241"/>
      <c r="F442" s="241"/>
      <c r="G442" s="241"/>
      <c r="H442" s="241"/>
      <c r="I442" s="241"/>
      <c r="J442" s="241"/>
      <c r="K442" s="241"/>
      <c r="L442" s="241"/>
    </row>
    <row r="443">
      <c r="E443" s="241"/>
      <c r="F443" s="241"/>
      <c r="G443" s="241"/>
      <c r="H443" s="241"/>
      <c r="I443" s="241"/>
      <c r="J443" s="241"/>
      <c r="K443" s="241"/>
      <c r="L443" s="241"/>
    </row>
    <row r="444">
      <c r="E444" s="241"/>
      <c r="F444" s="241"/>
      <c r="G444" s="241"/>
      <c r="H444" s="241"/>
      <c r="I444" s="241"/>
      <c r="J444" s="241"/>
      <c r="K444" s="241"/>
      <c r="L444" s="241"/>
    </row>
    <row r="445">
      <c r="E445" s="241"/>
      <c r="F445" s="241"/>
      <c r="G445" s="241"/>
      <c r="H445" s="241"/>
      <c r="I445" s="241"/>
      <c r="J445" s="241"/>
      <c r="K445" s="241"/>
      <c r="L445" s="241"/>
    </row>
    <row r="446">
      <c r="E446" s="241"/>
      <c r="F446" s="241"/>
      <c r="G446" s="241"/>
      <c r="H446" s="241"/>
      <c r="I446" s="241"/>
      <c r="J446" s="241"/>
      <c r="K446" s="241"/>
      <c r="L446" s="241"/>
    </row>
    <row r="447">
      <c r="E447" s="241"/>
      <c r="F447" s="241"/>
      <c r="G447" s="241"/>
      <c r="H447" s="241"/>
      <c r="I447" s="241"/>
      <c r="J447" s="241"/>
      <c r="K447" s="241"/>
      <c r="L447" s="241"/>
    </row>
    <row r="448">
      <c r="E448" s="241"/>
      <c r="F448" s="241"/>
      <c r="G448" s="241"/>
      <c r="H448" s="241"/>
      <c r="I448" s="241"/>
      <c r="J448" s="241"/>
      <c r="K448" s="241"/>
      <c r="L448" s="241"/>
    </row>
    <row r="449">
      <c r="E449" s="241"/>
      <c r="F449" s="241"/>
      <c r="G449" s="241"/>
      <c r="H449" s="241"/>
      <c r="I449" s="241"/>
      <c r="J449" s="241"/>
      <c r="K449" s="241"/>
      <c r="L449" s="241"/>
    </row>
    <row r="450">
      <c r="E450" s="241"/>
      <c r="F450" s="241"/>
      <c r="G450" s="241"/>
      <c r="H450" s="241"/>
      <c r="I450" s="241"/>
      <c r="J450" s="241"/>
      <c r="K450" s="241"/>
      <c r="L450" s="241"/>
    </row>
    <row r="451">
      <c r="E451" s="241"/>
      <c r="F451" s="241"/>
      <c r="G451" s="241"/>
      <c r="H451" s="241"/>
      <c r="I451" s="241"/>
      <c r="J451" s="241"/>
      <c r="K451" s="241"/>
      <c r="L451" s="241"/>
    </row>
    <row r="452">
      <c r="E452" s="241"/>
      <c r="F452" s="241"/>
      <c r="G452" s="241"/>
      <c r="H452" s="241"/>
      <c r="I452" s="241"/>
      <c r="J452" s="241"/>
      <c r="K452" s="241"/>
      <c r="L452" s="241"/>
    </row>
    <row r="453">
      <c r="E453" s="241"/>
      <c r="F453" s="241"/>
      <c r="G453" s="241"/>
      <c r="H453" s="241"/>
      <c r="I453" s="241"/>
      <c r="J453" s="241"/>
      <c r="K453" s="241"/>
      <c r="L453" s="241"/>
    </row>
    <row r="454">
      <c r="E454" s="241"/>
      <c r="F454" s="241"/>
      <c r="G454" s="241"/>
      <c r="H454" s="241"/>
      <c r="I454" s="241"/>
      <c r="J454" s="241"/>
      <c r="K454" s="241"/>
      <c r="L454" s="241"/>
    </row>
    <row r="455">
      <c r="E455" s="241"/>
      <c r="F455" s="241"/>
      <c r="G455" s="241"/>
      <c r="H455" s="241"/>
      <c r="I455" s="241"/>
      <c r="J455" s="241"/>
      <c r="K455" s="241"/>
      <c r="L455" s="241"/>
    </row>
    <row r="456">
      <c r="E456" s="241"/>
      <c r="F456" s="241"/>
      <c r="G456" s="241"/>
      <c r="H456" s="241"/>
      <c r="I456" s="241"/>
      <c r="J456" s="241"/>
      <c r="K456" s="241"/>
      <c r="L456" s="241"/>
    </row>
    <row r="457">
      <c r="E457" s="241"/>
      <c r="F457" s="241"/>
      <c r="G457" s="241"/>
      <c r="H457" s="241"/>
      <c r="I457" s="241"/>
      <c r="J457" s="241"/>
      <c r="K457" s="241"/>
      <c r="L457" s="241"/>
    </row>
    <row r="458">
      <c r="E458" s="241"/>
      <c r="F458" s="241"/>
      <c r="G458" s="241"/>
      <c r="H458" s="241"/>
      <c r="I458" s="241"/>
      <c r="J458" s="241"/>
      <c r="K458" s="241"/>
      <c r="L458" s="241"/>
    </row>
    <row r="459">
      <c r="E459" s="241"/>
      <c r="F459" s="241"/>
      <c r="G459" s="241"/>
      <c r="H459" s="241"/>
      <c r="I459" s="241"/>
      <c r="J459" s="241"/>
      <c r="K459" s="241"/>
      <c r="L459" s="241"/>
    </row>
    <row r="460">
      <c r="E460" s="241"/>
      <c r="F460" s="241"/>
      <c r="G460" s="241"/>
      <c r="H460" s="241"/>
      <c r="I460" s="241"/>
      <c r="J460" s="241"/>
      <c r="K460" s="241"/>
      <c r="L460" s="241"/>
    </row>
    <row r="461">
      <c r="E461" s="241"/>
      <c r="F461" s="241"/>
      <c r="G461" s="241"/>
      <c r="H461" s="241"/>
      <c r="I461" s="241"/>
      <c r="J461" s="241"/>
      <c r="K461" s="241"/>
      <c r="L461" s="241"/>
    </row>
    <row r="462">
      <c r="E462" s="241"/>
      <c r="F462" s="241"/>
      <c r="G462" s="241"/>
      <c r="H462" s="241"/>
      <c r="I462" s="241"/>
      <c r="J462" s="241"/>
      <c r="K462" s="241"/>
      <c r="L462" s="241"/>
    </row>
    <row r="463">
      <c r="E463" s="241"/>
      <c r="F463" s="241"/>
      <c r="G463" s="241"/>
      <c r="H463" s="241"/>
      <c r="I463" s="241"/>
      <c r="J463" s="241"/>
      <c r="K463" s="241"/>
      <c r="L463" s="241"/>
    </row>
    <row r="464">
      <c r="E464" s="241"/>
      <c r="F464" s="241"/>
      <c r="G464" s="241"/>
      <c r="H464" s="241"/>
      <c r="I464" s="241"/>
      <c r="J464" s="241"/>
      <c r="K464" s="241"/>
      <c r="L464" s="241"/>
    </row>
    <row r="465">
      <c r="E465" s="241"/>
      <c r="F465" s="241"/>
      <c r="G465" s="241"/>
      <c r="H465" s="241"/>
      <c r="I465" s="241"/>
      <c r="J465" s="241"/>
      <c r="K465" s="241"/>
      <c r="L465" s="241"/>
    </row>
    <row r="466">
      <c r="E466" s="241"/>
      <c r="F466" s="241"/>
      <c r="G466" s="241"/>
      <c r="H466" s="241"/>
      <c r="I466" s="241"/>
      <c r="J466" s="241"/>
      <c r="K466" s="241"/>
      <c r="L466" s="241"/>
    </row>
    <row r="467">
      <c r="E467" s="241"/>
      <c r="F467" s="241"/>
      <c r="G467" s="241"/>
      <c r="H467" s="241"/>
      <c r="I467" s="241"/>
      <c r="J467" s="241"/>
      <c r="K467" s="241"/>
      <c r="L467" s="241"/>
    </row>
    <row r="468">
      <c r="E468" s="241"/>
      <c r="F468" s="241"/>
      <c r="G468" s="241"/>
      <c r="H468" s="241"/>
      <c r="I468" s="241"/>
      <c r="J468" s="241"/>
      <c r="K468" s="241"/>
      <c r="L468" s="241"/>
    </row>
    <row r="469">
      <c r="E469" s="241"/>
      <c r="F469" s="241"/>
      <c r="G469" s="241"/>
      <c r="H469" s="241"/>
      <c r="I469" s="241"/>
      <c r="J469" s="241"/>
      <c r="K469" s="241"/>
      <c r="L469" s="241"/>
    </row>
    <row r="470">
      <c r="E470" s="241"/>
      <c r="F470" s="241"/>
      <c r="G470" s="241"/>
      <c r="H470" s="241"/>
      <c r="I470" s="241"/>
      <c r="J470" s="241"/>
      <c r="K470" s="241"/>
      <c r="L470" s="241"/>
    </row>
    <row r="471">
      <c r="E471" s="241"/>
      <c r="F471" s="241"/>
      <c r="G471" s="241"/>
      <c r="H471" s="241"/>
      <c r="I471" s="241"/>
      <c r="J471" s="241"/>
      <c r="K471" s="241"/>
      <c r="L471" s="241"/>
    </row>
    <row r="472">
      <c r="E472" s="241"/>
      <c r="F472" s="241"/>
      <c r="G472" s="241"/>
      <c r="H472" s="241"/>
      <c r="I472" s="241"/>
      <c r="J472" s="241"/>
      <c r="K472" s="241"/>
      <c r="L472" s="241"/>
    </row>
    <row r="473">
      <c r="E473" s="241"/>
      <c r="F473" s="241"/>
      <c r="G473" s="241"/>
      <c r="H473" s="241"/>
      <c r="I473" s="241"/>
      <c r="J473" s="241"/>
      <c r="K473" s="241"/>
      <c r="L473" s="241"/>
    </row>
    <row r="474">
      <c r="E474" s="241"/>
      <c r="F474" s="241"/>
      <c r="G474" s="241"/>
      <c r="H474" s="241"/>
      <c r="I474" s="241"/>
      <c r="J474" s="241"/>
      <c r="K474" s="241"/>
      <c r="L474" s="241"/>
    </row>
    <row r="475">
      <c r="E475" s="241"/>
      <c r="F475" s="241"/>
      <c r="G475" s="241"/>
      <c r="H475" s="241"/>
      <c r="I475" s="241"/>
      <c r="J475" s="241"/>
      <c r="K475" s="241"/>
      <c r="L475" s="241"/>
    </row>
    <row r="476">
      <c r="E476" s="241"/>
      <c r="F476" s="241"/>
      <c r="G476" s="241"/>
      <c r="H476" s="241"/>
      <c r="I476" s="241"/>
      <c r="J476" s="241"/>
      <c r="K476" s="241"/>
      <c r="L476" s="241"/>
    </row>
    <row r="477">
      <c r="E477" s="241"/>
      <c r="F477" s="241"/>
      <c r="G477" s="241"/>
      <c r="H477" s="241"/>
      <c r="I477" s="241"/>
      <c r="J477" s="241"/>
      <c r="K477" s="241"/>
      <c r="L477" s="241"/>
    </row>
    <row r="478">
      <c r="E478" s="241"/>
      <c r="F478" s="241"/>
      <c r="G478" s="241"/>
      <c r="H478" s="241"/>
      <c r="I478" s="241"/>
      <c r="J478" s="241"/>
      <c r="K478" s="241"/>
      <c r="L478" s="241"/>
    </row>
    <row r="479">
      <c r="E479" s="241"/>
      <c r="F479" s="241"/>
      <c r="G479" s="241"/>
      <c r="H479" s="241"/>
      <c r="I479" s="241"/>
      <c r="J479" s="241"/>
      <c r="K479" s="241"/>
      <c r="L479" s="241"/>
    </row>
    <row r="480">
      <c r="E480" s="241"/>
      <c r="F480" s="241"/>
      <c r="G480" s="241"/>
      <c r="H480" s="241"/>
      <c r="I480" s="241"/>
      <c r="J480" s="241"/>
      <c r="K480" s="241"/>
      <c r="L480" s="241"/>
    </row>
    <row r="481">
      <c r="E481" s="241"/>
      <c r="F481" s="241"/>
      <c r="G481" s="241"/>
      <c r="H481" s="241"/>
      <c r="I481" s="241"/>
      <c r="J481" s="241"/>
      <c r="K481" s="241"/>
      <c r="L481" s="241"/>
    </row>
    <row r="482">
      <c r="E482" s="241"/>
      <c r="F482" s="241"/>
      <c r="G482" s="241"/>
      <c r="H482" s="241"/>
      <c r="I482" s="241"/>
      <c r="J482" s="241"/>
      <c r="K482" s="241"/>
      <c r="L482" s="241"/>
    </row>
    <row r="483">
      <c r="E483" s="241"/>
      <c r="F483" s="241"/>
      <c r="G483" s="241"/>
      <c r="H483" s="241"/>
      <c r="I483" s="241"/>
      <c r="J483" s="241"/>
      <c r="K483" s="241"/>
      <c r="L483" s="241"/>
    </row>
    <row r="484">
      <c r="E484" s="241"/>
      <c r="F484" s="241"/>
      <c r="G484" s="241"/>
      <c r="H484" s="241"/>
      <c r="I484" s="241"/>
      <c r="J484" s="241"/>
      <c r="K484" s="241"/>
      <c r="L484" s="241"/>
    </row>
    <row r="485">
      <c r="E485" s="241"/>
      <c r="F485" s="241"/>
      <c r="G485" s="241"/>
      <c r="H485" s="241"/>
      <c r="I485" s="241"/>
      <c r="J485" s="241"/>
      <c r="K485" s="241"/>
      <c r="L485" s="241"/>
    </row>
    <row r="486">
      <c r="E486" s="241"/>
      <c r="F486" s="241"/>
      <c r="G486" s="241"/>
      <c r="H486" s="241"/>
      <c r="I486" s="241"/>
      <c r="J486" s="241"/>
      <c r="K486" s="241"/>
      <c r="L486" s="241"/>
    </row>
    <row r="487">
      <c r="E487" s="241"/>
      <c r="F487" s="241"/>
      <c r="G487" s="241"/>
      <c r="H487" s="241"/>
      <c r="I487" s="241"/>
      <c r="J487" s="241"/>
      <c r="K487" s="241"/>
      <c r="L487" s="241"/>
    </row>
    <row r="488">
      <c r="E488" s="241"/>
      <c r="F488" s="241"/>
      <c r="G488" s="241"/>
      <c r="H488" s="241"/>
      <c r="I488" s="241"/>
      <c r="J488" s="241"/>
      <c r="K488" s="241"/>
      <c r="L488" s="241"/>
    </row>
    <row r="489">
      <c r="E489" s="241"/>
      <c r="F489" s="241"/>
      <c r="G489" s="241"/>
      <c r="H489" s="241"/>
      <c r="I489" s="241"/>
      <c r="J489" s="241"/>
      <c r="K489" s="241"/>
      <c r="L489" s="241"/>
    </row>
    <row r="490">
      <c r="E490" s="241"/>
      <c r="F490" s="241"/>
      <c r="G490" s="241"/>
      <c r="H490" s="241"/>
      <c r="I490" s="241"/>
      <c r="J490" s="241"/>
      <c r="K490" s="241"/>
      <c r="L490" s="241"/>
    </row>
    <row r="491">
      <c r="E491" s="241"/>
      <c r="F491" s="241"/>
      <c r="G491" s="241"/>
      <c r="H491" s="241"/>
      <c r="I491" s="241"/>
      <c r="J491" s="241"/>
      <c r="K491" s="241"/>
      <c r="L491" s="241"/>
    </row>
    <row r="492">
      <c r="E492" s="241"/>
      <c r="F492" s="241"/>
      <c r="G492" s="241"/>
      <c r="H492" s="241"/>
      <c r="I492" s="241"/>
      <c r="J492" s="241"/>
      <c r="K492" s="241"/>
      <c r="L492" s="241"/>
    </row>
    <row r="493">
      <c r="E493" s="241"/>
      <c r="F493" s="241"/>
      <c r="G493" s="241"/>
      <c r="H493" s="241"/>
      <c r="I493" s="241"/>
      <c r="J493" s="241"/>
      <c r="K493" s="241"/>
      <c r="L493" s="241"/>
    </row>
    <row r="494">
      <c r="E494" s="241"/>
      <c r="F494" s="241"/>
      <c r="G494" s="241"/>
      <c r="H494" s="241"/>
      <c r="I494" s="241"/>
      <c r="J494" s="241"/>
      <c r="K494" s="241"/>
      <c r="L494" s="241"/>
    </row>
    <row r="495">
      <c r="E495" s="241"/>
      <c r="F495" s="241"/>
      <c r="G495" s="241"/>
      <c r="H495" s="241"/>
      <c r="I495" s="241"/>
      <c r="J495" s="241"/>
      <c r="K495" s="241"/>
      <c r="L495" s="241"/>
    </row>
    <row r="496">
      <c r="E496" s="241"/>
      <c r="F496" s="241"/>
      <c r="G496" s="241"/>
      <c r="H496" s="241"/>
      <c r="I496" s="241"/>
      <c r="J496" s="241"/>
      <c r="K496" s="241"/>
      <c r="L496" s="241"/>
    </row>
    <row r="497">
      <c r="E497" s="241"/>
      <c r="F497" s="241"/>
      <c r="G497" s="241"/>
      <c r="H497" s="241"/>
      <c r="I497" s="241"/>
      <c r="J497" s="241"/>
      <c r="K497" s="241"/>
      <c r="L497" s="241"/>
    </row>
    <row r="498">
      <c r="E498" s="241"/>
      <c r="F498" s="241"/>
      <c r="G498" s="241"/>
      <c r="H498" s="241"/>
      <c r="I498" s="241"/>
      <c r="J498" s="241"/>
      <c r="K498" s="241"/>
      <c r="L498" s="241"/>
    </row>
    <row r="499">
      <c r="E499" s="241"/>
      <c r="F499" s="241"/>
      <c r="G499" s="241"/>
      <c r="H499" s="241"/>
      <c r="I499" s="241"/>
      <c r="J499" s="241"/>
      <c r="K499" s="241"/>
      <c r="L499" s="241"/>
    </row>
    <row r="500">
      <c r="E500" s="241"/>
      <c r="F500" s="241"/>
      <c r="G500" s="241"/>
      <c r="H500" s="241"/>
      <c r="I500" s="241"/>
      <c r="J500" s="241"/>
      <c r="K500" s="241"/>
      <c r="L500" s="241"/>
    </row>
    <row r="501">
      <c r="E501" s="241"/>
      <c r="F501" s="241"/>
      <c r="G501" s="241"/>
      <c r="H501" s="241"/>
      <c r="I501" s="241"/>
      <c r="J501" s="241"/>
      <c r="K501" s="241"/>
      <c r="L501" s="241"/>
    </row>
    <row r="502">
      <c r="E502" s="241"/>
      <c r="F502" s="241"/>
      <c r="G502" s="241"/>
      <c r="H502" s="241"/>
      <c r="I502" s="241"/>
      <c r="J502" s="241"/>
      <c r="K502" s="241"/>
      <c r="L502" s="241"/>
    </row>
    <row r="503">
      <c r="E503" s="241"/>
      <c r="F503" s="241"/>
      <c r="G503" s="241"/>
      <c r="H503" s="241"/>
      <c r="I503" s="241"/>
      <c r="J503" s="241"/>
      <c r="K503" s="241"/>
      <c r="L503" s="241"/>
    </row>
    <row r="504">
      <c r="E504" s="241"/>
      <c r="F504" s="241"/>
      <c r="G504" s="241"/>
      <c r="H504" s="241"/>
      <c r="I504" s="241"/>
      <c r="J504" s="241"/>
      <c r="K504" s="241"/>
      <c r="L504" s="241"/>
    </row>
    <row r="505">
      <c r="E505" s="241"/>
      <c r="F505" s="241"/>
      <c r="G505" s="241"/>
      <c r="H505" s="241"/>
      <c r="I505" s="241"/>
      <c r="J505" s="241"/>
      <c r="K505" s="241"/>
      <c r="L505" s="241"/>
    </row>
    <row r="506">
      <c r="E506" s="241"/>
      <c r="F506" s="241"/>
      <c r="G506" s="241"/>
      <c r="H506" s="241"/>
      <c r="I506" s="241"/>
      <c r="J506" s="241"/>
      <c r="K506" s="241"/>
      <c r="L506" s="241"/>
    </row>
    <row r="507">
      <c r="E507" s="241"/>
      <c r="F507" s="241"/>
      <c r="G507" s="241"/>
      <c r="H507" s="241"/>
      <c r="I507" s="241"/>
      <c r="J507" s="241"/>
      <c r="K507" s="241"/>
      <c r="L507" s="241"/>
    </row>
    <row r="508">
      <c r="E508" s="241"/>
      <c r="F508" s="241"/>
      <c r="G508" s="241"/>
      <c r="H508" s="241"/>
      <c r="I508" s="241"/>
      <c r="J508" s="241"/>
      <c r="K508" s="241"/>
      <c r="L508" s="241"/>
    </row>
    <row r="509">
      <c r="E509" s="241"/>
      <c r="F509" s="241"/>
      <c r="G509" s="241"/>
      <c r="H509" s="241"/>
      <c r="I509" s="241"/>
      <c r="J509" s="241"/>
      <c r="K509" s="241"/>
      <c r="L509" s="241"/>
    </row>
    <row r="510">
      <c r="E510" s="241"/>
      <c r="F510" s="241"/>
      <c r="G510" s="241"/>
      <c r="H510" s="241"/>
      <c r="I510" s="241"/>
      <c r="J510" s="241"/>
      <c r="K510" s="241"/>
      <c r="L510" s="241"/>
    </row>
    <row r="511">
      <c r="E511" s="241"/>
      <c r="F511" s="241"/>
      <c r="G511" s="241"/>
      <c r="H511" s="241"/>
      <c r="I511" s="241"/>
      <c r="J511" s="241"/>
      <c r="K511" s="241"/>
      <c r="L511" s="241"/>
    </row>
    <row r="512">
      <c r="E512" s="241"/>
      <c r="F512" s="241"/>
      <c r="G512" s="241"/>
      <c r="H512" s="241"/>
      <c r="I512" s="241"/>
      <c r="J512" s="241"/>
      <c r="K512" s="241"/>
      <c r="L512" s="241"/>
    </row>
    <row r="513">
      <c r="E513" s="241"/>
      <c r="F513" s="241"/>
      <c r="G513" s="241"/>
      <c r="H513" s="241"/>
      <c r="I513" s="241"/>
      <c r="J513" s="241"/>
      <c r="K513" s="241"/>
      <c r="L513" s="241"/>
    </row>
    <row r="514">
      <c r="E514" s="241"/>
      <c r="F514" s="241"/>
      <c r="G514" s="241"/>
      <c r="H514" s="241"/>
      <c r="I514" s="241"/>
      <c r="J514" s="241"/>
      <c r="K514" s="241"/>
      <c r="L514" s="241"/>
    </row>
    <row r="515">
      <c r="E515" s="241"/>
      <c r="F515" s="241"/>
      <c r="G515" s="241"/>
      <c r="H515" s="241"/>
      <c r="I515" s="241"/>
      <c r="J515" s="241"/>
      <c r="K515" s="241"/>
      <c r="L515" s="241"/>
    </row>
    <row r="516">
      <c r="E516" s="241"/>
      <c r="F516" s="241"/>
      <c r="G516" s="241"/>
      <c r="H516" s="241"/>
      <c r="I516" s="241"/>
      <c r="J516" s="241"/>
      <c r="K516" s="241"/>
      <c r="L516" s="241"/>
    </row>
    <row r="517">
      <c r="E517" s="241"/>
      <c r="F517" s="241"/>
      <c r="G517" s="241"/>
      <c r="H517" s="241"/>
      <c r="I517" s="241"/>
      <c r="J517" s="241"/>
      <c r="K517" s="241"/>
      <c r="L517" s="241"/>
    </row>
    <row r="518">
      <c r="E518" s="241"/>
      <c r="F518" s="241"/>
      <c r="G518" s="241"/>
      <c r="H518" s="241"/>
      <c r="I518" s="241"/>
      <c r="J518" s="241"/>
      <c r="K518" s="241"/>
      <c r="L518" s="241"/>
    </row>
    <row r="519">
      <c r="E519" s="241"/>
      <c r="F519" s="241"/>
      <c r="G519" s="241"/>
      <c r="H519" s="241"/>
      <c r="I519" s="241"/>
      <c r="J519" s="241"/>
      <c r="K519" s="241"/>
      <c r="L519" s="241"/>
    </row>
    <row r="520">
      <c r="E520" s="241"/>
      <c r="F520" s="241"/>
      <c r="G520" s="241"/>
      <c r="H520" s="241"/>
      <c r="I520" s="241"/>
      <c r="J520" s="241"/>
      <c r="K520" s="241"/>
      <c r="L520" s="241"/>
    </row>
    <row r="521">
      <c r="E521" s="241"/>
      <c r="F521" s="241"/>
      <c r="G521" s="241"/>
      <c r="H521" s="241"/>
      <c r="I521" s="241"/>
      <c r="J521" s="241"/>
      <c r="K521" s="241"/>
      <c r="L521" s="241"/>
    </row>
    <row r="522">
      <c r="E522" s="241"/>
      <c r="F522" s="241"/>
      <c r="G522" s="241"/>
      <c r="H522" s="241"/>
      <c r="I522" s="241"/>
      <c r="J522" s="241"/>
      <c r="K522" s="241"/>
      <c r="L522" s="241"/>
    </row>
    <row r="523">
      <c r="E523" s="241"/>
      <c r="F523" s="241"/>
      <c r="G523" s="241"/>
      <c r="H523" s="241"/>
      <c r="I523" s="241"/>
      <c r="J523" s="241"/>
      <c r="K523" s="241"/>
      <c r="L523" s="241"/>
    </row>
    <row r="524">
      <c r="E524" s="241"/>
      <c r="F524" s="241"/>
      <c r="G524" s="241"/>
      <c r="H524" s="241"/>
      <c r="I524" s="241"/>
      <c r="J524" s="241"/>
      <c r="K524" s="241"/>
      <c r="L524" s="241"/>
    </row>
    <row r="525">
      <c r="E525" s="241"/>
      <c r="F525" s="241"/>
      <c r="G525" s="241"/>
      <c r="H525" s="241"/>
      <c r="I525" s="241"/>
      <c r="J525" s="241"/>
      <c r="K525" s="241"/>
      <c r="L525" s="241"/>
    </row>
    <row r="526">
      <c r="E526" s="241"/>
      <c r="F526" s="241"/>
      <c r="G526" s="241"/>
      <c r="H526" s="241"/>
      <c r="I526" s="241"/>
      <c r="J526" s="241"/>
      <c r="K526" s="241"/>
      <c r="L526" s="241"/>
    </row>
    <row r="527">
      <c r="E527" s="241"/>
      <c r="F527" s="241"/>
      <c r="G527" s="241"/>
      <c r="H527" s="241"/>
      <c r="I527" s="241"/>
      <c r="J527" s="241"/>
      <c r="K527" s="241"/>
      <c r="L527" s="241"/>
    </row>
    <row r="528">
      <c r="E528" s="241"/>
      <c r="F528" s="241"/>
      <c r="G528" s="241"/>
      <c r="H528" s="241"/>
      <c r="I528" s="241"/>
      <c r="J528" s="241"/>
      <c r="K528" s="241"/>
      <c r="L528" s="241"/>
    </row>
    <row r="529">
      <c r="E529" s="241"/>
      <c r="F529" s="241"/>
      <c r="G529" s="241"/>
      <c r="H529" s="241"/>
      <c r="I529" s="241"/>
      <c r="J529" s="241"/>
      <c r="K529" s="241"/>
      <c r="L529" s="241"/>
    </row>
    <row r="530">
      <c r="E530" s="241"/>
      <c r="F530" s="241"/>
      <c r="G530" s="241"/>
      <c r="H530" s="241"/>
      <c r="I530" s="241"/>
      <c r="J530" s="241"/>
      <c r="K530" s="241"/>
      <c r="L530" s="241"/>
    </row>
    <row r="531">
      <c r="E531" s="241"/>
      <c r="F531" s="241"/>
      <c r="G531" s="241"/>
      <c r="H531" s="241"/>
      <c r="I531" s="241"/>
      <c r="J531" s="241"/>
      <c r="K531" s="241"/>
      <c r="L531" s="241"/>
    </row>
    <row r="532">
      <c r="E532" s="241"/>
      <c r="F532" s="241"/>
      <c r="G532" s="241"/>
      <c r="H532" s="241"/>
      <c r="I532" s="241"/>
      <c r="J532" s="241"/>
      <c r="K532" s="241"/>
      <c r="L532" s="241"/>
    </row>
    <row r="533">
      <c r="E533" s="241"/>
      <c r="F533" s="241"/>
      <c r="G533" s="241"/>
      <c r="H533" s="241"/>
      <c r="I533" s="241"/>
      <c r="J533" s="241"/>
      <c r="K533" s="241"/>
      <c r="L533" s="241"/>
    </row>
    <row r="534">
      <c r="E534" s="241"/>
      <c r="F534" s="241"/>
      <c r="G534" s="241"/>
      <c r="H534" s="241"/>
      <c r="I534" s="241"/>
      <c r="J534" s="241"/>
      <c r="K534" s="241"/>
      <c r="L534" s="241"/>
    </row>
    <row r="535">
      <c r="E535" s="241"/>
      <c r="F535" s="241"/>
      <c r="G535" s="241"/>
      <c r="H535" s="241"/>
      <c r="I535" s="241"/>
      <c r="J535" s="241"/>
      <c r="K535" s="241"/>
      <c r="L535" s="241"/>
    </row>
    <row r="536">
      <c r="E536" s="241"/>
      <c r="F536" s="241"/>
      <c r="G536" s="241"/>
      <c r="H536" s="241"/>
      <c r="I536" s="241"/>
      <c r="J536" s="241"/>
      <c r="K536" s="241"/>
      <c r="L536" s="241"/>
    </row>
    <row r="537">
      <c r="E537" s="241"/>
      <c r="F537" s="241"/>
      <c r="G537" s="241"/>
      <c r="H537" s="241"/>
      <c r="I537" s="241"/>
      <c r="J537" s="241"/>
      <c r="K537" s="241"/>
      <c r="L537" s="241"/>
    </row>
    <row r="538">
      <c r="E538" s="241"/>
      <c r="F538" s="241"/>
      <c r="G538" s="241"/>
      <c r="H538" s="241"/>
      <c r="I538" s="241"/>
      <c r="J538" s="241"/>
      <c r="K538" s="241"/>
      <c r="L538" s="241"/>
    </row>
    <row r="539">
      <c r="E539" s="241"/>
      <c r="F539" s="241"/>
      <c r="G539" s="241"/>
      <c r="H539" s="241"/>
      <c r="I539" s="241"/>
      <c r="J539" s="241"/>
      <c r="K539" s="241"/>
      <c r="L539" s="241"/>
    </row>
    <row r="540">
      <c r="E540" s="241"/>
      <c r="F540" s="241"/>
      <c r="G540" s="241"/>
      <c r="H540" s="241"/>
      <c r="I540" s="241"/>
      <c r="J540" s="241"/>
      <c r="K540" s="241"/>
      <c r="L540" s="241"/>
    </row>
    <row r="541">
      <c r="E541" s="241"/>
      <c r="F541" s="241"/>
      <c r="G541" s="241"/>
      <c r="H541" s="241"/>
      <c r="I541" s="241"/>
      <c r="J541" s="241"/>
      <c r="K541" s="241"/>
      <c r="L541" s="241"/>
    </row>
    <row r="542">
      <c r="E542" s="241"/>
      <c r="F542" s="241"/>
      <c r="G542" s="241"/>
      <c r="H542" s="241"/>
      <c r="I542" s="241"/>
      <c r="J542" s="241"/>
      <c r="K542" s="241"/>
      <c r="L542" s="241"/>
    </row>
    <row r="543">
      <c r="E543" s="241"/>
      <c r="F543" s="241"/>
      <c r="G543" s="241"/>
      <c r="H543" s="241"/>
      <c r="I543" s="241"/>
      <c r="J543" s="241"/>
      <c r="K543" s="241"/>
      <c r="L543" s="241"/>
    </row>
    <row r="544">
      <c r="E544" s="241"/>
      <c r="F544" s="241"/>
      <c r="G544" s="241"/>
      <c r="H544" s="241"/>
      <c r="I544" s="241"/>
      <c r="J544" s="241"/>
      <c r="K544" s="241"/>
      <c r="L544" s="241"/>
    </row>
    <row r="545">
      <c r="E545" s="241"/>
      <c r="F545" s="241"/>
      <c r="G545" s="241"/>
      <c r="H545" s="241"/>
      <c r="I545" s="241"/>
      <c r="J545" s="241"/>
      <c r="K545" s="241"/>
      <c r="L545" s="241"/>
    </row>
    <row r="546">
      <c r="E546" s="241"/>
      <c r="F546" s="241"/>
      <c r="G546" s="241"/>
      <c r="H546" s="241"/>
      <c r="I546" s="241"/>
      <c r="J546" s="241"/>
      <c r="K546" s="241"/>
      <c r="L546" s="241"/>
    </row>
    <row r="547">
      <c r="E547" s="241"/>
      <c r="F547" s="241"/>
      <c r="G547" s="241"/>
      <c r="H547" s="241"/>
      <c r="I547" s="241"/>
      <c r="J547" s="241"/>
      <c r="K547" s="241"/>
      <c r="L547" s="241"/>
    </row>
    <row r="548">
      <c r="E548" s="241"/>
      <c r="F548" s="241"/>
      <c r="G548" s="241"/>
      <c r="H548" s="241"/>
      <c r="I548" s="241"/>
      <c r="J548" s="241"/>
      <c r="K548" s="241"/>
      <c r="L548" s="241"/>
    </row>
    <row r="549">
      <c r="E549" s="241"/>
      <c r="F549" s="241"/>
      <c r="G549" s="241"/>
      <c r="H549" s="241"/>
      <c r="I549" s="241"/>
      <c r="J549" s="241"/>
      <c r="K549" s="241"/>
      <c r="L549" s="241"/>
    </row>
    <row r="550">
      <c r="E550" s="241"/>
      <c r="F550" s="241"/>
      <c r="G550" s="241"/>
      <c r="H550" s="241"/>
      <c r="I550" s="241"/>
      <c r="J550" s="241"/>
      <c r="K550" s="241"/>
      <c r="L550" s="241"/>
    </row>
    <row r="551">
      <c r="E551" s="241"/>
      <c r="F551" s="241"/>
      <c r="G551" s="241"/>
      <c r="H551" s="241"/>
      <c r="I551" s="241"/>
      <c r="J551" s="241"/>
      <c r="K551" s="241"/>
      <c r="L551" s="241"/>
    </row>
    <row r="552">
      <c r="E552" s="241"/>
      <c r="F552" s="241"/>
      <c r="G552" s="241"/>
      <c r="H552" s="241"/>
      <c r="I552" s="241"/>
      <c r="J552" s="241"/>
      <c r="K552" s="241"/>
      <c r="L552" s="241"/>
    </row>
    <row r="553">
      <c r="E553" s="241"/>
      <c r="F553" s="241"/>
      <c r="G553" s="241"/>
      <c r="H553" s="241"/>
      <c r="I553" s="241"/>
      <c r="J553" s="241"/>
      <c r="K553" s="241"/>
      <c r="L553" s="241"/>
    </row>
    <row r="554">
      <c r="E554" s="241"/>
      <c r="F554" s="241"/>
      <c r="G554" s="241"/>
      <c r="H554" s="241"/>
      <c r="I554" s="241"/>
      <c r="J554" s="241"/>
      <c r="K554" s="241"/>
      <c r="L554" s="241"/>
    </row>
    <row r="555">
      <c r="E555" s="241"/>
      <c r="F555" s="241"/>
      <c r="G555" s="241"/>
      <c r="H555" s="241"/>
      <c r="I555" s="241"/>
      <c r="J555" s="241"/>
      <c r="K555" s="241"/>
      <c r="L555" s="241"/>
    </row>
    <row r="556">
      <c r="E556" s="241"/>
      <c r="F556" s="241"/>
      <c r="G556" s="241"/>
      <c r="H556" s="241"/>
      <c r="I556" s="241"/>
      <c r="J556" s="241"/>
      <c r="K556" s="241"/>
      <c r="L556" s="241"/>
    </row>
    <row r="557">
      <c r="E557" s="241"/>
      <c r="F557" s="241"/>
      <c r="G557" s="241"/>
      <c r="H557" s="241"/>
      <c r="I557" s="241"/>
      <c r="J557" s="241"/>
      <c r="K557" s="241"/>
      <c r="L557" s="241"/>
    </row>
    <row r="558">
      <c r="E558" s="241"/>
      <c r="F558" s="241"/>
      <c r="G558" s="241"/>
      <c r="H558" s="241"/>
      <c r="I558" s="241"/>
      <c r="J558" s="241"/>
      <c r="K558" s="241"/>
      <c r="L558" s="241"/>
    </row>
    <row r="559">
      <c r="E559" s="241"/>
      <c r="F559" s="241"/>
      <c r="G559" s="241"/>
      <c r="H559" s="241"/>
      <c r="I559" s="241"/>
      <c r="J559" s="241"/>
      <c r="K559" s="241"/>
      <c r="L559" s="241"/>
    </row>
    <row r="560">
      <c r="E560" s="241"/>
      <c r="F560" s="241"/>
      <c r="G560" s="241"/>
      <c r="H560" s="241"/>
      <c r="I560" s="241"/>
      <c r="J560" s="241"/>
      <c r="K560" s="241"/>
      <c r="L560" s="241"/>
    </row>
    <row r="561">
      <c r="E561" s="241"/>
      <c r="F561" s="241"/>
      <c r="G561" s="241"/>
      <c r="H561" s="241"/>
      <c r="I561" s="241"/>
      <c r="J561" s="241"/>
      <c r="K561" s="241"/>
      <c r="L561" s="241"/>
    </row>
    <row r="562">
      <c r="E562" s="241"/>
      <c r="F562" s="241"/>
      <c r="G562" s="241"/>
      <c r="H562" s="241"/>
      <c r="I562" s="241"/>
      <c r="J562" s="241"/>
      <c r="K562" s="241"/>
      <c r="L562" s="241"/>
    </row>
    <row r="563">
      <c r="E563" s="241"/>
      <c r="F563" s="241"/>
      <c r="G563" s="241"/>
      <c r="H563" s="241"/>
      <c r="I563" s="241"/>
      <c r="J563" s="241"/>
      <c r="K563" s="241"/>
      <c r="L563" s="241"/>
    </row>
    <row r="564">
      <c r="E564" s="241"/>
      <c r="F564" s="241"/>
      <c r="G564" s="241"/>
      <c r="H564" s="241"/>
      <c r="I564" s="241"/>
      <c r="J564" s="241"/>
      <c r="K564" s="241"/>
      <c r="L564" s="241"/>
    </row>
    <row r="565">
      <c r="E565" s="241"/>
      <c r="F565" s="241"/>
      <c r="G565" s="241"/>
      <c r="H565" s="241"/>
      <c r="I565" s="241"/>
      <c r="J565" s="241"/>
      <c r="K565" s="241"/>
      <c r="L565" s="241"/>
    </row>
    <row r="566">
      <c r="E566" s="241"/>
      <c r="F566" s="241"/>
      <c r="G566" s="241"/>
      <c r="H566" s="241"/>
      <c r="I566" s="241"/>
      <c r="J566" s="241"/>
      <c r="K566" s="241"/>
      <c r="L566" s="241"/>
    </row>
    <row r="567">
      <c r="E567" s="241"/>
      <c r="F567" s="241"/>
      <c r="G567" s="241"/>
      <c r="H567" s="241"/>
      <c r="I567" s="241"/>
      <c r="J567" s="241"/>
      <c r="K567" s="241"/>
      <c r="L567" s="241"/>
    </row>
    <row r="568">
      <c r="E568" s="241"/>
      <c r="F568" s="241"/>
      <c r="G568" s="241"/>
      <c r="H568" s="241"/>
      <c r="I568" s="241"/>
      <c r="J568" s="241"/>
      <c r="K568" s="241"/>
      <c r="L568" s="241"/>
    </row>
    <row r="569">
      <c r="E569" s="241"/>
      <c r="F569" s="241"/>
      <c r="G569" s="241"/>
      <c r="H569" s="241"/>
      <c r="I569" s="241"/>
      <c r="J569" s="241"/>
      <c r="K569" s="241"/>
      <c r="L569" s="241"/>
    </row>
    <row r="570">
      <c r="E570" s="241"/>
      <c r="F570" s="241"/>
      <c r="G570" s="241"/>
      <c r="H570" s="241"/>
      <c r="I570" s="241"/>
      <c r="J570" s="241"/>
      <c r="K570" s="241"/>
      <c r="L570" s="241"/>
    </row>
    <row r="571">
      <c r="E571" s="241"/>
      <c r="F571" s="241"/>
      <c r="G571" s="241"/>
      <c r="H571" s="241"/>
      <c r="I571" s="241"/>
      <c r="J571" s="241"/>
      <c r="K571" s="241"/>
      <c r="L571" s="241"/>
    </row>
    <row r="572">
      <c r="E572" s="241"/>
      <c r="F572" s="241"/>
      <c r="G572" s="241"/>
      <c r="H572" s="241"/>
      <c r="I572" s="241"/>
      <c r="J572" s="241"/>
      <c r="K572" s="241"/>
      <c r="L572" s="241"/>
    </row>
    <row r="573">
      <c r="E573" s="241"/>
      <c r="F573" s="241"/>
      <c r="G573" s="241"/>
      <c r="H573" s="241"/>
      <c r="I573" s="241"/>
      <c r="J573" s="241"/>
      <c r="K573" s="241"/>
      <c r="L573" s="241"/>
    </row>
    <row r="574">
      <c r="E574" s="241"/>
      <c r="F574" s="241"/>
      <c r="G574" s="241"/>
      <c r="H574" s="241"/>
      <c r="I574" s="241"/>
      <c r="J574" s="241"/>
      <c r="K574" s="241"/>
      <c r="L574" s="241"/>
    </row>
    <row r="575">
      <c r="E575" s="241"/>
      <c r="F575" s="241"/>
      <c r="G575" s="241"/>
      <c r="H575" s="241"/>
      <c r="I575" s="241"/>
      <c r="J575" s="241"/>
      <c r="K575" s="241"/>
      <c r="L575" s="241"/>
    </row>
    <row r="576">
      <c r="E576" s="241"/>
      <c r="F576" s="241"/>
      <c r="G576" s="241"/>
      <c r="H576" s="241"/>
      <c r="I576" s="241"/>
      <c r="J576" s="241"/>
      <c r="K576" s="241"/>
      <c r="L576" s="241"/>
    </row>
    <row r="577">
      <c r="E577" s="241"/>
      <c r="F577" s="241"/>
      <c r="G577" s="241"/>
      <c r="H577" s="241"/>
      <c r="I577" s="241"/>
      <c r="J577" s="241"/>
      <c r="K577" s="241"/>
      <c r="L577" s="241"/>
    </row>
    <row r="578">
      <c r="E578" s="241"/>
      <c r="F578" s="241"/>
      <c r="G578" s="241"/>
      <c r="H578" s="241"/>
      <c r="I578" s="241"/>
      <c r="J578" s="241"/>
      <c r="K578" s="241"/>
      <c r="L578" s="241"/>
    </row>
    <row r="579">
      <c r="E579" s="241"/>
      <c r="F579" s="241"/>
      <c r="G579" s="241"/>
      <c r="H579" s="241"/>
      <c r="I579" s="241"/>
      <c r="J579" s="241"/>
      <c r="K579" s="241"/>
      <c r="L579" s="241"/>
    </row>
    <row r="580">
      <c r="E580" s="241"/>
      <c r="F580" s="241"/>
      <c r="G580" s="241"/>
      <c r="H580" s="241"/>
      <c r="I580" s="241"/>
      <c r="J580" s="241"/>
      <c r="K580" s="241"/>
      <c r="L580" s="241"/>
    </row>
    <row r="581">
      <c r="E581" s="241"/>
      <c r="F581" s="241"/>
      <c r="G581" s="241"/>
      <c r="H581" s="241"/>
      <c r="I581" s="241"/>
      <c r="J581" s="241"/>
      <c r="K581" s="241"/>
      <c r="L581" s="241"/>
    </row>
    <row r="582">
      <c r="E582" s="241"/>
      <c r="F582" s="241"/>
      <c r="G582" s="241"/>
      <c r="H582" s="241"/>
      <c r="I582" s="241"/>
      <c r="J582" s="241"/>
      <c r="K582" s="241"/>
      <c r="L582" s="241"/>
    </row>
    <row r="583">
      <c r="E583" s="241"/>
      <c r="F583" s="241"/>
      <c r="G583" s="241"/>
      <c r="H583" s="241"/>
      <c r="I583" s="241"/>
      <c r="J583" s="241"/>
      <c r="K583" s="241"/>
      <c r="L583" s="241"/>
    </row>
    <row r="584">
      <c r="E584" s="241"/>
      <c r="F584" s="241"/>
      <c r="G584" s="241"/>
      <c r="H584" s="241"/>
      <c r="I584" s="241"/>
      <c r="J584" s="241"/>
      <c r="K584" s="241"/>
      <c r="L584" s="241"/>
    </row>
    <row r="585">
      <c r="E585" s="241"/>
      <c r="F585" s="241"/>
      <c r="G585" s="241"/>
      <c r="H585" s="241"/>
      <c r="I585" s="241"/>
      <c r="J585" s="241"/>
      <c r="K585" s="241"/>
      <c r="L585" s="241"/>
    </row>
    <row r="586">
      <c r="E586" s="241"/>
      <c r="F586" s="241"/>
      <c r="G586" s="241"/>
      <c r="H586" s="241"/>
      <c r="I586" s="241"/>
      <c r="J586" s="241"/>
      <c r="K586" s="241"/>
      <c r="L586" s="241"/>
    </row>
    <row r="587">
      <c r="E587" s="241"/>
      <c r="F587" s="241"/>
      <c r="G587" s="241"/>
      <c r="H587" s="241"/>
      <c r="I587" s="241"/>
      <c r="J587" s="241"/>
      <c r="K587" s="241"/>
      <c r="L587" s="241"/>
    </row>
    <row r="588">
      <c r="E588" s="241"/>
      <c r="F588" s="241"/>
      <c r="G588" s="241"/>
      <c r="H588" s="241"/>
      <c r="I588" s="241"/>
      <c r="J588" s="241"/>
      <c r="K588" s="241"/>
      <c r="L588" s="241"/>
    </row>
    <row r="589">
      <c r="E589" s="241"/>
      <c r="F589" s="241"/>
      <c r="G589" s="241"/>
      <c r="H589" s="241"/>
      <c r="I589" s="241"/>
      <c r="J589" s="241"/>
      <c r="K589" s="241"/>
      <c r="L589" s="241"/>
    </row>
    <row r="590">
      <c r="E590" s="241"/>
      <c r="F590" s="241"/>
      <c r="G590" s="241"/>
      <c r="H590" s="241"/>
      <c r="I590" s="241"/>
      <c r="J590" s="241"/>
      <c r="K590" s="241"/>
      <c r="L590" s="241"/>
    </row>
    <row r="591">
      <c r="E591" s="241"/>
      <c r="F591" s="241"/>
      <c r="G591" s="241"/>
      <c r="H591" s="241"/>
      <c r="I591" s="241"/>
      <c r="J591" s="241"/>
      <c r="K591" s="241"/>
      <c r="L591" s="241"/>
    </row>
    <row r="592">
      <c r="E592" s="241"/>
      <c r="F592" s="241"/>
      <c r="G592" s="241"/>
      <c r="H592" s="241"/>
      <c r="I592" s="241"/>
      <c r="J592" s="241"/>
      <c r="K592" s="241"/>
      <c r="L592" s="241"/>
    </row>
    <row r="593">
      <c r="E593" s="241"/>
      <c r="F593" s="241"/>
      <c r="G593" s="241"/>
      <c r="H593" s="241"/>
      <c r="I593" s="241"/>
      <c r="J593" s="241"/>
      <c r="K593" s="241"/>
      <c r="L593" s="241"/>
    </row>
    <row r="594">
      <c r="E594" s="241"/>
      <c r="F594" s="241"/>
      <c r="G594" s="241"/>
      <c r="H594" s="241"/>
      <c r="I594" s="241"/>
      <c r="J594" s="241"/>
      <c r="K594" s="241"/>
      <c r="L594" s="241"/>
    </row>
    <row r="595">
      <c r="E595" s="241"/>
      <c r="F595" s="241"/>
      <c r="G595" s="241"/>
      <c r="H595" s="241"/>
      <c r="I595" s="241"/>
      <c r="J595" s="241"/>
      <c r="K595" s="241"/>
      <c r="L595" s="241"/>
    </row>
    <row r="596">
      <c r="E596" s="241"/>
      <c r="F596" s="241"/>
      <c r="G596" s="241"/>
      <c r="H596" s="241"/>
      <c r="I596" s="241"/>
      <c r="J596" s="241"/>
      <c r="K596" s="241"/>
      <c r="L596" s="241"/>
    </row>
    <row r="597">
      <c r="E597" s="241"/>
      <c r="F597" s="241"/>
      <c r="G597" s="241"/>
      <c r="H597" s="241"/>
      <c r="I597" s="241"/>
      <c r="J597" s="241"/>
      <c r="K597" s="241"/>
      <c r="L597" s="241"/>
    </row>
    <row r="598">
      <c r="E598" s="241"/>
      <c r="F598" s="241"/>
      <c r="G598" s="241"/>
      <c r="H598" s="241"/>
      <c r="I598" s="241"/>
      <c r="J598" s="241"/>
      <c r="K598" s="241"/>
      <c r="L598" s="241"/>
    </row>
    <row r="599">
      <c r="E599" s="241"/>
      <c r="F599" s="241"/>
      <c r="G599" s="241"/>
      <c r="H599" s="241"/>
      <c r="I599" s="241"/>
      <c r="J599" s="241"/>
      <c r="K599" s="241"/>
      <c r="L599" s="241"/>
    </row>
    <row r="600">
      <c r="E600" s="241"/>
      <c r="F600" s="241"/>
      <c r="G600" s="241"/>
      <c r="H600" s="241"/>
      <c r="I600" s="241"/>
      <c r="J600" s="241"/>
      <c r="K600" s="241"/>
      <c r="L600" s="241"/>
    </row>
    <row r="601">
      <c r="E601" s="241"/>
      <c r="F601" s="241"/>
      <c r="G601" s="241"/>
      <c r="H601" s="241"/>
      <c r="I601" s="241"/>
      <c r="J601" s="241"/>
      <c r="K601" s="241"/>
      <c r="L601" s="241"/>
    </row>
    <row r="602">
      <c r="E602" s="241"/>
      <c r="F602" s="241"/>
      <c r="G602" s="241"/>
      <c r="H602" s="241"/>
      <c r="I602" s="241"/>
      <c r="J602" s="241"/>
      <c r="K602" s="241"/>
      <c r="L602" s="241"/>
    </row>
    <row r="603">
      <c r="E603" s="241"/>
      <c r="F603" s="241"/>
      <c r="G603" s="241"/>
      <c r="H603" s="241"/>
      <c r="I603" s="241"/>
      <c r="J603" s="241"/>
      <c r="K603" s="241"/>
      <c r="L603" s="241"/>
    </row>
    <row r="604">
      <c r="E604" s="241"/>
      <c r="F604" s="241"/>
      <c r="G604" s="241"/>
      <c r="H604" s="241"/>
      <c r="I604" s="241"/>
      <c r="J604" s="241"/>
      <c r="K604" s="241"/>
      <c r="L604" s="241"/>
    </row>
    <row r="605">
      <c r="E605" s="241"/>
      <c r="F605" s="241"/>
      <c r="G605" s="241"/>
      <c r="H605" s="241"/>
      <c r="I605" s="241"/>
      <c r="J605" s="241"/>
      <c r="K605" s="241"/>
      <c r="L605" s="241"/>
    </row>
    <row r="606">
      <c r="E606" s="241"/>
      <c r="F606" s="241"/>
      <c r="G606" s="241"/>
      <c r="H606" s="241"/>
      <c r="I606" s="241"/>
      <c r="J606" s="241"/>
      <c r="K606" s="241"/>
      <c r="L606" s="241"/>
    </row>
    <row r="607">
      <c r="E607" s="241"/>
      <c r="F607" s="241"/>
      <c r="G607" s="241"/>
      <c r="H607" s="241"/>
      <c r="I607" s="241"/>
      <c r="J607" s="241"/>
      <c r="K607" s="241"/>
      <c r="L607" s="241"/>
    </row>
    <row r="608">
      <c r="E608" s="241"/>
      <c r="F608" s="241"/>
      <c r="G608" s="241"/>
      <c r="H608" s="241"/>
      <c r="I608" s="241"/>
      <c r="J608" s="241"/>
      <c r="K608" s="241"/>
      <c r="L608" s="241"/>
    </row>
    <row r="609">
      <c r="E609" s="241"/>
      <c r="F609" s="241"/>
      <c r="G609" s="241"/>
      <c r="H609" s="241"/>
      <c r="I609" s="241"/>
      <c r="J609" s="241"/>
      <c r="K609" s="241"/>
      <c r="L609" s="241"/>
    </row>
    <row r="610">
      <c r="E610" s="241"/>
      <c r="F610" s="241"/>
      <c r="G610" s="241"/>
      <c r="H610" s="241"/>
      <c r="I610" s="241"/>
      <c r="J610" s="241"/>
      <c r="K610" s="241"/>
      <c r="L610" s="241"/>
    </row>
    <row r="611">
      <c r="E611" s="241"/>
      <c r="F611" s="241"/>
      <c r="G611" s="241"/>
      <c r="H611" s="241"/>
      <c r="I611" s="241"/>
      <c r="J611" s="241"/>
      <c r="K611" s="241"/>
      <c r="L611" s="241"/>
    </row>
    <row r="612">
      <c r="E612" s="241"/>
      <c r="F612" s="241"/>
      <c r="G612" s="241"/>
      <c r="H612" s="241"/>
      <c r="I612" s="241"/>
      <c r="J612" s="241"/>
      <c r="K612" s="241"/>
      <c r="L612" s="241"/>
    </row>
    <row r="613">
      <c r="E613" s="241"/>
      <c r="F613" s="241"/>
      <c r="G613" s="241"/>
      <c r="H613" s="241"/>
      <c r="I613" s="241"/>
      <c r="J613" s="241"/>
      <c r="K613" s="241"/>
      <c r="L613" s="241"/>
    </row>
    <row r="614">
      <c r="E614" s="241"/>
      <c r="F614" s="241"/>
      <c r="G614" s="241"/>
      <c r="H614" s="241"/>
      <c r="I614" s="241"/>
      <c r="J614" s="241"/>
      <c r="K614" s="241"/>
      <c r="L614" s="241"/>
    </row>
    <row r="615">
      <c r="E615" s="241"/>
      <c r="F615" s="241"/>
      <c r="G615" s="241"/>
      <c r="H615" s="241"/>
      <c r="I615" s="241"/>
      <c r="J615" s="241"/>
      <c r="K615" s="241"/>
      <c r="L615" s="241"/>
    </row>
    <row r="616">
      <c r="E616" s="241"/>
      <c r="F616" s="241"/>
      <c r="G616" s="241"/>
      <c r="H616" s="241"/>
      <c r="I616" s="241"/>
      <c r="J616" s="241"/>
      <c r="K616" s="241"/>
      <c r="L616" s="241"/>
    </row>
    <row r="617">
      <c r="E617" s="241"/>
      <c r="F617" s="241"/>
      <c r="G617" s="241"/>
      <c r="H617" s="241"/>
      <c r="I617" s="241"/>
      <c r="J617" s="241"/>
      <c r="K617" s="241"/>
      <c r="L617" s="241"/>
    </row>
    <row r="618">
      <c r="E618" s="241"/>
      <c r="F618" s="241"/>
      <c r="G618" s="241"/>
      <c r="H618" s="241"/>
      <c r="I618" s="241"/>
      <c r="J618" s="241"/>
      <c r="K618" s="241"/>
      <c r="L618" s="241"/>
    </row>
    <row r="619">
      <c r="E619" s="241"/>
      <c r="F619" s="241"/>
      <c r="G619" s="241"/>
      <c r="H619" s="241"/>
      <c r="I619" s="241"/>
      <c r="J619" s="241"/>
      <c r="K619" s="241"/>
      <c r="L619" s="241"/>
    </row>
    <row r="620">
      <c r="E620" s="241"/>
      <c r="F620" s="241"/>
      <c r="G620" s="241"/>
      <c r="H620" s="241"/>
      <c r="I620" s="241"/>
      <c r="J620" s="241"/>
      <c r="K620" s="241"/>
      <c r="L620" s="241"/>
    </row>
    <row r="621">
      <c r="E621" s="241"/>
      <c r="F621" s="241"/>
      <c r="G621" s="241"/>
      <c r="H621" s="241"/>
      <c r="I621" s="241"/>
      <c r="J621" s="241"/>
      <c r="K621" s="241"/>
      <c r="L621" s="241"/>
    </row>
    <row r="622">
      <c r="E622" s="241"/>
      <c r="F622" s="241"/>
      <c r="G622" s="241"/>
      <c r="H622" s="241"/>
      <c r="I622" s="241"/>
      <c r="J622" s="241"/>
      <c r="K622" s="241"/>
      <c r="L622" s="241"/>
    </row>
    <row r="623">
      <c r="E623" s="241"/>
      <c r="F623" s="241"/>
      <c r="G623" s="241"/>
      <c r="H623" s="241"/>
      <c r="I623" s="241"/>
      <c r="J623" s="241"/>
      <c r="K623" s="241"/>
      <c r="L623" s="241"/>
    </row>
    <row r="624">
      <c r="E624" s="241"/>
      <c r="F624" s="241"/>
      <c r="G624" s="241"/>
      <c r="H624" s="241"/>
      <c r="I624" s="241"/>
      <c r="J624" s="241"/>
      <c r="K624" s="241"/>
      <c r="L624" s="241"/>
    </row>
    <row r="625">
      <c r="E625" s="241"/>
      <c r="F625" s="241"/>
      <c r="G625" s="241"/>
      <c r="H625" s="241"/>
      <c r="I625" s="241"/>
      <c r="J625" s="241"/>
      <c r="K625" s="241"/>
      <c r="L625" s="241"/>
    </row>
    <row r="626">
      <c r="E626" s="241"/>
      <c r="F626" s="241"/>
      <c r="G626" s="241"/>
      <c r="H626" s="241"/>
      <c r="I626" s="241"/>
      <c r="J626" s="241"/>
      <c r="K626" s="241"/>
      <c r="L626" s="241"/>
    </row>
    <row r="627">
      <c r="E627" s="241"/>
      <c r="F627" s="241"/>
      <c r="G627" s="241"/>
      <c r="H627" s="241"/>
      <c r="I627" s="241"/>
      <c r="J627" s="241"/>
      <c r="K627" s="241"/>
      <c r="L627" s="241"/>
    </row>
    <row r="628">
      <c r="E628" s="241"/>
      <c r="F628" s="241"/>
      <c r="G628" s="241"/>
      <c r="H628" s="241"/>
      <c r="I628" s="241"/>
      <c r="J628" s="241"/>
      <c r="K628" s="241"/>
      <c r="L628" s="241"/>
    </row>
    <row r="629">
      <c r="E629" s="241"/>
      <c r="F629" s="241"/>
      <c r="G629" s="241"/>
      <c r="H629" s="241"/>
      <c r="I629" s="241"/>
      <c r="J629" s="241"/>
      <c r="K629" s="241"/>
      <c r="L629" s="241"/>
    </row>
    <row r="630">
      <c r="E630" s="241"/>
      <c r="F630" s="241"/>
      <c r="G630" s="241"/>
      <c r="H630" s="241"/>
      <c r="I630" s="241"/>
      <c r="J630" s="241"/>
      <c r="K630" s="241"/>
      <c r="L630" s="241"/>
    </row>
    <row r="631">
      <c r="E631" s="241"/>
      <c r="F631" s="241"/>
      <c r="G631" s="241"/>
      <c r="H631" s="241"/>
      <c r="I631" s="241"/>
      <c r="J631" s="241"/>
      <c r="K631" s="241"/>
      <c r="L631" s="241"/>
    </row>
    <row r="632">
      <c r="E632" s="241"/>
      <c r="F632" s="241"/>
      <c r="G632" s="241"/>
      <c r="H632" s="241"/>
      <c r="I632" s="241"/>
      <c r="J632" s="241"/>
      <c r="K632" s="241"/>
      <c r="L632" s="241"/>
    </row>
    <row r="633">
      <c r="E633" s="241"/>
      <c r="F633" s="241"/>
      <c r="G633" s="241"/>
      <c r="H633" s="241"/>
      <c r="I633" s="241"/>
      <c r="J633" s="241"/>
      <c r="K633" s="241"/>
      <c r="L633" s="241"/>
    </row>
    <row r="634">
      <c r="E634" s="241"/>
      <c r="F634" s="241"/>
      <c r="G634" s="241"/>
      <c r="H634" s="241"/>
      <c r="I634" s="241"/>
      <c r="J634" s="241"/>
      <c r="K634" s="241"/>
      <c r="L634" s="241"/>
    </row>
    <row r="635">
      <c r="E635" s="241"/>
      <c r="F635" s="241"/>
      <c r="G635" s="241"/>
      <c r="H635" s="241"/>
      <c r="I635" s="241"/>
      <c r="J635" s="241"/>
      <c r="K635" s="241"/>
      <c r="L635" s="241"/>
    </row>
    <row r="636">
      <c r="E636" s="241"/>
      <c r="F636" s="241"/>
      <c r="G636" s="241"/>
      <c r="H636" s="241"/>
      <c r="I636" s="241"/>
      <c r="J636" s="241"/>
      <c r="K636" s="241"/>
      <c r="L636" s="241"/>
    </row>
    <row r="637">
      <c r="E637" s="241"/>
      <c r="F637" s="241"/>
      <c r="G637" s="241"/>
      <c r="H637" s="241"/>
      <c r="I637" s="241"/>
      <c r="J637" s="241"/>
      <c r="K637" s="241"/>
      <c r="L637" s="241"/>
    </row>
    <row r="638">
      <c r="E638" s="241"/>
      <c r="F638" s="241"/>
      <c r="G638" s="241"/>
      <c r="H638" s="241"/>
      <c r="I638" s="241"/>
      <c r="J638" s="241"/>
      <c r="K638" s="241"/>
      <c r="L638" s="241"/>
    </row>
    <row r="639">
      <c r="E639" s="241"/>
      <c r="F639" s="241"/>
      <c r="G639" s="241"/>
      <c r="H639" s="241"/>
      <c r="I639" s="241"/>
      <c r="J639" s="241"/>
      <c r="K639" s="241"/>
      <c r="L639" s="241"/>
    </row>
    <row r="640">
      <c r="E640" s="241"/>
      <c r="F640" s="241"/>
      <c r="G640" s="241"/>
      <c r="H640" s="241"/>
      <c r="I640" s="241"/>
      <c r="J640" s="241"/>
      <c r="K640" s="241"/>
      <c r="L640" s="241"/>
    </row>
    <row r="641">
      <c r="E641" s="241"/>
      <c r="F641" s="241"/>
      <c r="G641" s="241"/>
      <c r="H641" s="241"/>
      <c r="I641" s="241"/>
      <c r="J641" s="241"/>
      <c r="K641" s="241"/>
      <c r="L641" s="241"/>
    </row>
    <row r="642">
      <c r="E642" s="241"/>
      <c r="F642" s="241"/>
      <c r="G642" s="241"/>
      <c r="H642" s="241"/>
      <c r="I642" s="241"/>
      <c r="J642" s="241"/>
      <c r="K642" s="241"/>
      <c r="L642" s="241"/>
    </row>
    <row r="643">
      <c r="E643" s="241"/>
      <c r="F643" s="241"/>
      <c r="G643" s="241"/>
      <c r="H643" s="241"/>
      <c r="I643" s="241"/>
      <c r="J643" s="241"/>
      <c r="K643" s="241"/>
      <c r="L643" s="241"/>
    </row>
    <row r="644">
      <c r="E644" s="241"/>
      <c r="F644" s="241"/>
      <c r="G644" s="241"/>
      <c r="H644" s="241"/>
      <c r="I644" s="241"/>
      <c r="J644" s="241"/>
      <c r="K644" s="241"/>
      <c r="L644" s="241"/>
    </row>
    <row r="645">
      <c r="E645" s="241"/>
      <c r="F645" s="241"/>
      <c r="G645" s="241"/>
      <c r="H645" s="241"/>
      <c r="I645" s="241"/>
      <c r="J645" s="241"/>
      <c r="K645" s="241"/>
      <c r="L645" s="241"/>
    </row>
    <row r="646">
      <c r="E646" s="241"/>
      <c r="F646" s="241"/>
      <c r="G646" s="241"/>
      <c r="H646" s="241"/>
      <c r="I646" s="241"/>
      <c r="J646" s="241"/>
      <c r="K646" s="241"/>
      <c r="L646" s="241"/>
    </row>
    <row r="647">
      <c r="E647" s="241"/>
      <c r="F647" s="241"/>
      <c r="G647" s="241"/>
      <c r="H647" s="241"/>
      <c r="I647" s="241"/>
      <c r="J647" s="241"/>
      <c r="K647" s="241"/>
      <c r="L647" s="241"/>
    </row>
    <row r="648">
      <c r="E648" s="241"/>
      <c r="F648" s="241"/>
      <c r="G648" s="241"/>
      <c r="H648" s="241"/>
      <c r="I648" s="241"/>
      <c r="J648" s="241"/>
      <c r="K648" s="241"/>
      <c r="L648" s="241"/>
    </row>
    <row r="649">
      <c r="E649" s="241"/>
      <c r="F649" s="241"/>
      <c r="G649" s="241"/>
      <c r="H649" s="241"/>
      <c r="I649" s="241"/>
      <c r="J649" s="241"/>
      <c r="K649" s="241"/>
      <c r="L649" s="241"/>
    </row>
    <row r="650">
      <c r="E650" s="241"/>
      <c r="F650" s="241"/>
      <c r="G650" s="241"/>
      <c r="H650" s="241"/>
      <c r="I650" s="241"/>
      <c r="J650" s="241"/>
      <c r="K650" s="241"/>
      <c r="L650" s="241"/>
    </row>
    <row r="651">
      <c r="E651" s="241"/>
      <c r="F651" s="241"/>
      <c r="G651" s="241"/>
      <c r="H651" s="241"/>
      <c r="I651" s="241"/>
      <c r="J651" s="241"/>
      <c r="K651" s="241"/>
      <c r="L651" s="241"/>
    </row>
    <row r="652">
      <c r="E652" s="241"/>
      <c r="F652" s="241"/>
      <c r="G652" s="241"/>
      <c r="H652" s="241"/>
      <c r="I652" s="241"/>
      <c r="J652" s="241"/>
      <c r="K652" s="241"/>
      <c r="L652" s="241"/>
    </row>
    <row r="653">
      <c r="E653" s="241"/>
      <c r="F653" s="241"/>
      <c r="G653" s="241"/>
      <c r="H653" s="241"/>
      <c r="I653" s="241"/>
      <c r="J653" s="241"/>
      <c r="K653" s="241"/>
      <c r="L653" s="241"/>
    </row>
    <row r="654">
      <c r="E654" s="241"/>
      <c r="F654" s="241"/>
      <c r="G654" s="241"/>
      <c r="H654" s="241"/>
      <c r="I654" s="241"/>
      <c r="J654" s="241"/>
      <c r="K654" s="241"/>
      <c r="L654" s="241"/>
    </row>
    <row r="655">
      <c r="E655" s="241"/>
      <c r="F655" s="241"/>
      <c r="G655" s="241"/>
      <c r="H655" s="241"/>
      <c r="I655" s="241"/>
      <c r="J655" s="241"/>
      <c r="K655" s="241"/>
      <c r="L655" s="241"/>
    </row>
    <row r="656">
      <c r="E656" s="241"/>
      <c r="F656" s="241"/>
      <c r="G656" s="241"/>
      <c r="H656" s="241"/>
      <c r="I656" s="241"/>
      <c r="J656" s="241"/>
      <c r="K656" s="241"/>
      <c r="L656" s="241"/>
    </row>
    <row r="657">
      <c r="E657" s="241"/>
      <c r="F657" s="241"/>
      <c r="G657" s="241"/>
      <c r="H657" s="241"/>
      <c r="I657" s="241"/>
      <c r="J657" s="241"/>
      <c r="K657" s="241"/>
      <c r="L657" s="241"/>
    </row>
    <row r="658">
      <c r="E658" s="241"/>
      <c r="F658" s="241"/>
      <c r="G658" s="241"/>
      <c r="H658" s="241"/>
      <c r="I658" s="241"/>
      <c r="J658" s="241"/>
      <c r="K658" s="241"/>
      <c r="L658" s="241"/>
    </row>
    <row r="659">
      <c r="E659" s="241"/>
      <c r="F659" s="241"/>
      <c r="G659" s="241"/>
      <c r="H659" s="241"/>
      <c r="I659" s="241"/>
      <c r="J659" s="241"/>
      <c r="K659" s="241"/>
      <c r="L659" s="241"/>
    </row>
    <row r="660">
      <c r="E660" s="241"/>
      <c r="F660" s="241"/>
      <c r="G660" s="241"/>
      <c r="H660" s="241"/>
      <c r="I660" s="241"/>
      <c r="J660" s="241"/>
      <c r="K660" s="241"/>
      <c r="L660" s="241"/>
    </row>
    <row r="661">
      <c r="E661" s="241"/>
      <c r="F661" s="241"/>
      <c r="G661" s="241"/>
      <c r="H661" s="241"/>
      <c r="I661" s="241"/>
      <c r="J661" s="241"/>
      <c r="K661" s="241"/>
      <c r="L661" s="241"/>
    </row>
    <row r="662">
      <c r="E662" s="241"/>
      <c r="F662" s="241"/>
      <c r="G662" s="241"/>
      <c r="H662" s="241"/>
      <c r="I662" s="241"/>
      <c r="J662" s="241"/>
      <c r="K662" s="241"/>
      <c r="L662" s="241"/>
    </row>
    <row r="663">
      <c r="E663" s="241"/>
      <c r="F663" s="241"/>
      <c r="G663" s="241"/>
      <c r="H663" s="241"/>
      <c r="I663" s="241"/>
      <c r="J663" s="241"/>
      <c r="K663" s="241"/>
      <c r="L663" s="241"/>
    </row>
    <row r="664">
      <c r="E664" s="241"/>
      <c r="F664" s="241"/>
      <c r="G664" s="241"/>
      <c r="H664" s="241"/>
      <c r="I664" s="241"/>
      <c r="J664" s="241"/>
      <c r="K664" s="241"/>
      <c r="L664" s="241"/>
    </row>
    <row r="665">
      <c r="E665" s="241"/>
      <c r="F665" s="241"/>
      <c r="G665" s="241"/>
      <c r="H665" s="241"/>
      <c r="I665" s="241"/>
      <c r="J665" s="241"/>
      <c r="K665" s="241"/>
      <c r="L665" s="241"/>
    </row>
    <row r="666">
      <c r="E666" s="241"/>
      <c r="F666" s="241"/>
      <c r="G666" s="241"/>
      <c r="H666" s="241"/>
      <c r="I666" s="241"/>
      <c r="J666" s="241"/>
      <c r="K666" s="241"/>
      <c r="L666" s="241"/>
    </row>
    <row r="667">
      <c r="E667" s="241"/>
      <c r="F667" s="241"/>
      <c r="G667" s="241"/>
      <c r="H667" s="241"/>
      <c r="I667" s="241"/>
      <c r="J667" s="241"/>
      <c r="K667" s="241"/>
      <c r="L667" s="241"/>
    </row>
    <row r="668">
      <c r="E668" s="241"/>
      <c r="F668" s="241"/>
      <c r="G668" s="241"/>
      <c r="H668" s="241"/>
      <c r="I668" s="241"/>
      <c r="J668" s="241"/>
      <c r="K668" s="241"/>
      <c r="L668" s="241"/>
    </row>
    <row r="669">
      <c r="E669" s="241"/>
      <c r="F669" s="241"/>
      <c r="G669" s="241"/>
      <c r="H669" s="241"/>
      <c r="I669" s="241"/>
      <c r="J669" s="241"/>
      <c r="K669" s="241"/>
      <c r="L669" s="241"/>
    </row>
    <row r="670">
      <c r="E670" s="241"/>
      <c r="F670" s="241"/>
      <c r="G670" s="241"/>
      <c r="H670" s="241"/>
      <c r="I670" s="241"/>
      <c r="J670" s="241"/>
      <c r="K670" s="241"/>
      <c r="L670" s="241"/>
    </row>
    <row r="671">
      <c r="E671" s="241"/>
      <c r="F671" s="241"/>
      <c r="G671" s="241"/>
      <c r="H671" s="241"/>
      <c r="I671" s="241"/>
      <c r="J671" s="241"/>
      <c r="K671" s="241"/>
      <c r="L671" s="241"/>
    </row>
    <row r="672">
      <c r="E672" s="241"/>
      <c r="F672" s="241"/>
      <c r="G672" s="241"/>
      <c r="H672" s="241"/>
      <c r="I672" s="241"/>
      <c r="J672" s="241"/>
      <c r="K672" s="241"/>
      <c r="L672" s="241"/>
    </row>
    <row r="673">
      <c r="E673" s="241"/>
      <c r="F673" s="241"/>
      <c r="G673" s="241"/>
      <c r="H673" s="241"/>
      <c r="I673" s="241"/>
      <c r="J673" s="241"/>
      <c r="K673" s="241"/>
      <c r="L673" s="241"/>
    </row>
    <row r="674">
      <c r="E674" s="241"/>
      <c r="F674" s="241"/>
      <c r="G674" s="241"/>
      <c r="H674" s="241"/>
      <c r="I674" s="241"/>
      <c r="J674" s="241"/>
      <c r="K674" s="241"/>
      <c r="L674" s="241"/>
    </row>
    <row r="675">
      <c r="E675" s="241"/>
      <c r="F675" s="241"/>
      <c r="G675" s="241"/>
      <c r="H675" s="241"/>
      <c r="I675" s="241"/>
      <c r="J675" s="241"/>
      <c r="K675" s="241"/>
      <c r="L675" s="241"/>
    </row>
    <row r="676">
      <c r="E676" s="241"/>
      <c r="F676" s="241"/>
      <c r="G676" s="241"/>
      <c r="H676" s="241"/>
      <c r="I676" s="241"/>
      <c r="J676" s="241"/>
      <c r="K676" s="241"/>
      <c r="L676" s="241"/>
    </row>
    <row r="677">
      <c r="E677" s="241"/>
      <c r="F677" s="241"/>
      <c r="G677" s="241"/>
      <c r="H677" s="241"/>
      <c r="I677" s="241"/>
      <c r="J677" s="241"/>
      <c r="K677" s="241"/>
      <c r="L677" s="241"/>
    </row>
    <row r="678">
      <c r="E678" s="241"/>
      <c r="F678" s="241"/>
      <c r="G678" s="241"/>
      <c r="H678" s="241"/>
      <c r="I678" s="241"/>
      <c r="J678" s="241"/>
      <c r="K678" s="241"/>
      <c r="L678" s="241"/>
    </row>
    <row r="679">
      <c r="E679" s="241"/>
      <c r="F679" s="241"/>
      <c r="G679" s="241"/>
      <c r="H679" s="241"/>
      <c r="I679" s="241"/>
      <c r="J679" s="241"/>
      <c r="K679" s="241"/>
      <c r="L679" s="241"/>
    </row>
    <row r="680">
      <c r="E680" s="241"/>
      <c r="F680" s="241"/>
      <c r="G680" s="241"/>
      <c r="H680" s="241"/>
      <c r="I680" s="241"/>
      <c r="J680" s="241"/>
      <c r="K680" s="241"/>
      <c r="L680" s="241"/>
    </row>
    <row r="681">
      <c r="E681" s="241"/>
      <c r="F681" s="241"/>
      <c r="G681" s="241"/>
      <c r="H681" s="241"/>
      <c r="I681" s="241"/>
      <c r="J681" s="241"/>
      <c r="K681" s="241"/>
      <c r="L681" s="241"/>
    </row>
    <row r="682">
      <c r="E682" s="241"/>
      <c r="F682" s="241"/>
      <c r="G682" s="241"/>
      <c r="H682" s="241"/>
      <c r="I682" s="241"/>
      <c r="J682" s="241"/>
      <c r="K682" s="241"/>
      <c r="L682" s="241"/>
    </row>
    <row r="683">
      <c r="E683" s="241"/>
      <c r="F683" s="241"/>
      <c r="G683" s="241"/>
      <c r="H683" s="241"/>
      <c r="I683" s="241"/>
      <c r="J683" s="241"/>
      <c r="K683" s="241"/>
      <c r="L683" s="241"/>
    </row>
    <row r="684">
      <c r="E684" s="241"/>
      <c r="F684" s="241"/>
      <c r="G684" s="241"/>
      <c r="H684" s="241"/>
      <c r="I684" s="241"/>
      <c r="J684" s="241"/>
      <c r="K684" s="241"/>
      <c r="L684" s="241"/>
    </row>
    <row r="685">
      <c r="E685" s="241"/>
      <c r="F685" s="241"/>
      <c r="G685" s="241"/>
      <c r="H685" s="241"/>
      <c r="I685" s="241"/>
      <c r="J685" s="241"/>
      <c r="K685" s="241"/>
      <c r="L685" s="241"/>
    </row>
    <row r="686">
      <c r="E686" s="241"/>
      <c r="F686" s="241"/>
      <c r="G686" s="241"/>
      <c r="H686" s="241"/>
      <c r="I686" s="241"/>
      <c r="J686" s="241"/>
      <c r="K686" s="241"/>
      <c r="L686" s="241"/>
    </row>
    <row r="687">
      <c r="E687" s="241"/>
      <c r="F687" s="241"/>
      <c r="G687" s="241"/>
      <c r="H687" s="241"/>
      <c r="I687" s="241"/>
      <c r="J687" s="241"/>
      <c r="K687" s="241"/>
      <c r="L687" s="241"/>
    </row>
    <row r="688">
      <c r="E688" s="241"/>
      <c r="F688" s="241"/>
      <c r="G688" s="241"/>
      <c r="H688" s="241"/>
      <c r="I688" s="241"/>
      <c r="J688" s="241"/>
      <c r="K688" s="241"/>
      <c r="L688" s="241"/>
    </row>
    <row r="689">
      <c r="E689" s="241"/>
      <c r="F689" s="241"/>
      <c r="G689" s="241"/>
      <c r="H689" s="241"/>
      <c r="I689" s="241"/>
      <c r="J689" s="241"/>
      <c r="K689" s="241"/>
      <c r="L689" s="241"/>
    </row>
    <row r="690">
      <c r="E690" s="241"/>
      <c r="F690" s="241"/>
      <c r="G690" s="241"/>
      <c r="H690" s="241"/>
      <c r="I690" s="241"/>
      <c r="J690" s="241"/>
      <c r="K690" s="241"/>
      <c r="L690" s="241"/>
    </row>
    <row r="691">
      <c r="E691" s="241"/>
      <c r="F691" s="241"/>
      <c r="G691" s="241"/>
      <c r="H691" s="241"/>
      <c r="I691" s="241"/>
      <c r="J691" s="241"/>
      <c r="K691" s="241"/>
      <c r="L691" s="241"/>
    </row>
    <row r="692">
      <c r="E692" s="241"/>
      <c r="F692" s="241"/>
      <c r="G692" s="241"/>
      <c r="H692" s="241"/>
      <c r="I692" s="241"/>
      <c r="J692" s="241"/>
      <c r="K692" s="241"/>
      <c r="L692" s="241"/>
    </row>
    <row r="693">
      <c r="E693" s="241"/>
      <c r="F693" s="241"/>
      <c r="G693" s="241"/>
      <c r="H693" s="241"/>
      <c r="I693" s="241"/>
      <c r="J693" s="241"/>
      <c r="K693" s="241"/>
      <c r="L693" s="241"/>
    </row>
    <row r="694">
      <c r="E694" s="241"/>
      <c r="F694" s="241"/>
      <c r="G694" s="241"/>
      <c r="H694" s="241"/>
      <c r="I694" s="241"/>
      <c r="J694" s="241"/>
      <c r="K694" s="241"/>
      <c r="L694" s="241"/>
    </row>
    <row r="695">
      <c r="E695" s="241"/>
      <c r="F695" s="241"/>
      <c r="G695" s="241"/>
      <c r="H695" s="241"/>
      <c r="I695" s="241"/>
      <c r="J695" s="241"/>
      <c r="K695" s="241"/>
      <c r="L695" s="241"/>
    </row>
    <row r="696">
      <c r="E696" s="241"/>
      <c r="F696" s="241"/>
      <c r="G696" s="241"/>
      <c r="H696" s="241"/>
      <c r="I696" s="241"/>
      <c r="J696" s="241"/>
      <c r="K696" s="241"/>
      <c r="L696" s="241"/>
    </row>
    <row r="697">
      <c r="E697" s="241"/>
      <c r="F697" s="241"/>
      <c r="G697" s="241"/>
      <c r="H697" s="241"/>
      <c r="I697" s="241"/>
      <c r="J697" s="241"/>
      <c r="K697" s="241"/>
      <c r="L697" s="241"/>
    </row>
    <row r="698">
      <c r="E698" s="241"/>
      <c r="F698" s="241"/>
      <c r="G698" s="241"/>
      <c r="H698" s="241"/>
      <c r="I698" s="241"/>
      <c r="J698" s="241"/>
      <c r="K698" s="241"/>
      <c r="L698" s="241"/>
    </row>
    <row r="699">
      <c r="E699" s="241"/>
      <c r="F699" s="241"/>
      <c r="G699" s="241"/>
      <c r="H699" s="241"/>
      <c r="I699" s="241"/>
      <c r="J699" s="241"/>
      <c r="K699" s="241"/>
      <c r="L699" s="241"/>
    </row>
    <row r="700">
      <c r="E700" s="241"/>
      <c r="F700" s="241"/>
      <c r="G700" s="241"/>
      <c r="H700" s="241"/>
      <c r="I700" s="241"/>
      <c r="J700" s="241"/>
      <c r="K700" s="241"/>
      <c r="L700" s="241"/>
    </row>
    <row r="701">
      <c r="E701" s="241"/>
      <c r="F701" s="241"/>
      <c r="G701" s="241"/>
      <c r="H701" s="241"/>
      <c r="I701" s="241"/>
      <c r="J701" s="241"/>
      <c r="K701" s="241"/>
      <c r="L701" s="241"/>
    </row>
    <row r="702">
      <c r="E702" s="241"/>
      <c r="F702" s="241"/>
      <c r="G702" s="241"/>
      <c r="H702" s="241"/>
      <c r="I702" s="241"/>
      <c r="J702" s="241"/>
      <c r="K702" s="241"/>
      <c r="L702" s="241"/>
    </row>
    <row r="703">
      <c r="E703" s="241"/>
      <c r="F703" s="241"/>
      <c r="G703" s="241"/>
      <c r="H703" s="241"/>
      <c r="I703" s="241"/>
      <c r="J703" s="241"/>
      <c r="K703" s="241"/>
      <c r="L703" s="241"/>
    </row>
    <row r="704">
      <c r="E704" s="241"/>
      <c r="F704" s="241"/>
      <c r="G704" s="241"/>
      <c r="H704" s="241"/>
      <c r="I704" s="241"/>
      <c r="J704" s="241"/>
      <c r="K704" s="241"/>
      <c r="L704" s="241"/>
    </row>
    <row r="705">
      <c r="E705" s="241"/>
      <c r="F705" s="241"/>
      <c r="G705" s="241"/>
      <c r="H705" s="241"/>
      <c r="I705" s="241"/>
      <c r="J705" s="241"/>
      <c r="K705" s="241"/>
      <c r="L705" s="241"/>
    </row>
    <row r="706">
      <c r="E706" s="241"/>
      <c r="F706" s="241"/>
      <c r="G706" s="241"/>
      <c r="H706" s="241"/>
      <c r="I706" s="241"/>
      <c r="J706" s="241"/>
      <c r="K706" s="241"/>
      <c r="L706" s="241"/>
    </row>
    <row r="707">
      <c r="E707" s="241"/>
      <c r="F707" s="241"/>
      <c r="G707" s="241"/>
      <c r="H707" s="241"/>
      <c r="I707" s="241"/>
      <c r="J707" s="241"/>
      <c r="K707" s="241"/>
      <c r="L707" s="241"/>
    </row>
    <row r="708">
      <c r="E708" s="241"/>
      <c r="F708" s="241"/>
      <c r="G708" s="241"/>
      <c r="H708" s="241"/>
      <c r="I708" s="241"/>
      <c r="J708" s="241"/>
      <c r="K708" s="241"/>
      <c r="L708" s="241"/>
    </row>
    <row r="709">
      <c r="E709" s="241"/>
      <c r="F709" s="241"/>
      <c r="G709" s="241"/>
      <c r="H709" s="241"/>
      <c r="I709" s="241"/>
      <c r="J709" s="241"/>
      <c r="K709" s="241"/>
      <c r="L709" s="241"/>
    </row>
    <row r="710">
      <c r="E710" s="241"/>
      <c r="F710" s="241"/>
      <c r="G710" s="241"/>
      <c r="H710" s="241"/>
      <c r="I710" s="241"/>
      <c r="J710" s="241"/>
      <c r="K710" s="241"/>
      <c r="L710" s="241"/>
    </row>
    <row r="711">
      <c r="E711" s="241"/>
      <c r="F711" s="241"/>
      <c r="G711" s="241"/>
      <c r="H711" s="241"/>
      <c r="I711" s="241"/>
      <c r="J711" s="241"/>
      <c r="K711" s="241"/>
      <c r="L711" s="241"/>
    </row>
    <row r="712">
      <c r="E712" s="241"/>
      <c r="F712" s="241"/>
      <c r="G712" s="241"/>
      <c r="H712" s="241"/>
      <c r="I712" s="241"/>
      <c r="J712" s="241"/>
      <c r="K712" s="241"/>
      <c r="L712" s="241"/>
    </row>
    <row r="713">
      <c r="E713" s="241"/>
      <c r="F713" s="241"/>
      <c r="G713" s="241"/>
      <c r="H713" s="241"/>
      <c r="I713" s="241"/>
      <c r="J713" s="241"/>
      <c r="K713" s="241"/>
      <c r="L713" s="241"/>
    </row>
    <row r="714">
      <c r="E714" s="241"/>
      <c r="F714" s="241"/>
      <c r="G714" s="241"/>
      <c r="H714" s="241"/>
      <c r="I714" s="241"/>
      <c r="J714" s="241"/>
      <c r="K714" s="241"/>
      <c r="L714" s="241"/>
    </row>
    <row r="715">
      <c r="E715" s="241"/>
      <c r="F715" s="241"/>
      <c r="G715" s="241"/>
      <c r="H715" s="241"/>
      <c r="I715" s="241"/>
      <c r="J715" s="241"/>
      <c r="K715" s="241"/>
      <c r="L715" s="241"/>
    </row>
    <row r="716">
      <c r="E716" s="241"/>
      <c r="F716" s="241"/>
      <c r="G716" s="241"/>
      <c r="H716" s="241"/>
      <c r="I716" s="241"/>
      <c r="J716" s="241"/>
      <c r="K716" s="241"/>
      <c r="L716" s="241"/>
    </row>
    <row r="717">
      <c r="E717" s="241"/>
      <c r="F717" s="241"/>
      <c r="G717" s="241"/>
      <c r="H717" s="241"/>
      <c r="I717" s="241"/>
      <c r="J717" s="241"/>
      <c r="K717" s="241"/>
      <c r="L717" s="241"/>
    </row>
    <row r="718">
      <c r="E718" s="241"/>
      <c r="F718" s="241"/>
      <c r="G718" s="241"/>
      <c r="H718" s="241"/>
      <c r="I718" s="241"/>
      <c r="J718" s="241"/>
      <c r="K718" s="241"/>
      <c r="L718" s="241"/>
    </row>
    <row r="719">
      <c r="E719" s="241"/>
      <c r="F719" s="241"/>
      <c r="G719" s="241"/>
      <c r="H719" s="241"/>
      <c r="I719" s="241"/>
      <c r="J719" s="241"/>
      <c r="K719" s="241"/>
      <c r="L719" s="241"/>
    </row>
    <row r="720">
      <c r="E720" s="241"/>
      <c r="F720" s="241"/>
      <c r="G720" s="241"/>
      <c r="H720" s="241"/>
      <c r="I720" s="241"/>
      <c r="J720" s="241"/>
      <c r="K720" s="241"/>
      <c r="L720" s="241"/>
    </row>
    <row r="721">
      <c r="E721" s="241"/>
      <c r="F721" s="241"/>
      <c r="G721" s="241"/>
      <c r="H721" s="241"/>
      <c r="I721" s="241"/>
      <c r="J721" s="241"/>
      <c r="K721" s="241"/>
      <c r="L721" s="241"/>
    </row>
    <row r="722">
      <c r="E722" s="241"/>
      <c r="F722" s="241"/>
      <c r="G722" s="241"/>
      <c r="H722" s="241"/>
      <c r="I722" s="241"/>
      <c r="J722" s="241"/>
      <c r="K722" s="241"/>
      <c r="L722" s="241"/>
    </row>
    <row r="723">
      <c r="E723" s="241"/>
      <c r="F723" s="241"/>
      <c r="G723" s="241"/>
      <c r="H723" s="241"/>
      <c r="I723" s="241"/>
      <c r="J723" s="241"/>
      <c r="K723" s="241"/>
      <c r="L723" s="241"/>
    </row>
    <row r="724">
      <c r="E724" s="241"/>
      <c r="F724" s="241"/>
      <c r="G724" s="241"/>
      <c r="H724" s="241"/>
      <c r="I724" s="241"/>
      <c r="J724" s="241"/>
      <c r="K724" s="241"/>
      <c r="L724" s="241"/>
    </row>
    <row r="725">
      <c r="E725" s="241"/>
      <c r="F725" s="241"/>
      <c r="G725" s="241"/>
      <c r="H725" s="241"/>
      <c r="I725" s="241"/>
      <c r="J725" s="241"/>
      <c r="K725" s="241"/>
      <c r="L725" s="241"/>
    </row>
    <row r="726">
      <c r="E726" s="241"/>
      <c r="F726" s="241"/>
      <c r="G726" s="241"/>
      <c r="H726" s="241"/>
      <c r="I726" s="241"/>
      <c r="J726" s="241"/>
      <c r="K726" s="241"/>
      <c r="L726" s="241"/>
    </row>
    <row r="727">
      <c r="E727" s="241"/>
      <c r="F727" s="241"/>
      <c r="G727" s="241"/>
      <c r="H727" s="241"/>
      <c r="I727" s="241"/>
      <c r="J727" s="241"/>
      <c r="K727" s="241"/>
      <c r="L727" s="241"/>
    </row>
    <row r="728">
      <c r="E728" s="241"/>
      <c r="F728" s="241"/>
      <c r="G728" s="241"/>
      <c r="H728" s="241"/>
      <c r="I728" s="241"/>
      <c r="J728" s="241"/>
      <c r="K728" s="241"/>
      <c r="L728" s="241"/>
    </row>
    <row r="729">
      <c r="E729" s="241"/>
      <c r="F729" s="241"/>
      <c r="G729" s="241"/>
      <c r="H729" s="241"/>
      <c r="I729" s="241"/>
      <c r="J729" s="241"/>
      <c r="K729" s="241"/>
      <c r="L729" s="241"/>
    </row>
    <row r="730">
      <c r="E730" s="241"/>
      <c r="F730" s="241"/>
      <c r="G730" s="241"/>
      <c r="H730" s="241"/>
      <c r="I730" s="241"/>
      <c r="J730" s="241"/>
      <c r="K730" s="241"/>
      <c r="L730" s="241"/>
    </row>
    <row r="731">
      <c r="E731" s="241"/>
      <c r="F731" s="241"/>
      <c r="G731" s="241"/>
      <c r="H731" s="241"/>
      <c r="I731" s="241"/>
      <c r="J731" s="241"/>
      <c r="K731" s="241"/>
      <c r="L731" s="241"/>
    </row>
    <row r="732">
      <c r="E732" s="241"/>
      <c r="F732" s="241"/>
      <c r="G732" s="241"/>
      <c r="H732" s="241"/>
      <c r="I732" s="241"/>
      <c r="J732" s="241"/>
      <c r="K732" s="241"/>
      <c r="L732" s="241"/>
    </row>
    <row r="733">
      <c r="E733" s="241"/>
      <c r="F733" s="241"/>
      <c r="G733" s="241"/>
      <c r="H733" s="241"/>
      <c r="I733" s="241"/>
      <c r="J733" s="241"/>
      <c r="K733" s="241"/>
      <c r="L733" s="241"/>
    </row>
    <row r="734">
      <c r="E734" s="241"/>
      <c r="F734" s="241"/>
      <c r="G734" s="241"/>
      <c r="H734" s="241"/>
      <c r="I734" s="241"/>
      <c r="J734" s="241"/>
      <c r="K734" s="241"/>
      <c r="L734" s="241"/>
    </row>
    <row r="735">
      <c r="E735" s="241"/>
      <c r="F735" s="241"/>
      <c r="G735" s="241"/>
      <c r="H735" s="241"/>
      <c r="I735" s="241"/>
      <c r="J735" s="241"/>
      <c r="K735" s="241"/>
      <c r="L735" s="241"/>
    </row>
    <row r="736">
      <c r="E736" s="241"/>
      <c r="F736" s="241"/>
      <c r="G736" s="241"/>
      <c r="H736" s="241"/>
      <c r="I736" s="241"/>
      <c r="J736" s="241"/>
      <c r="K736" s="241"/>
      <c r="L736" s="241"/>
    </row>
    <row r="737">
      <c r="E737" s="241"/>
      <c r="F737" s="241"/>
      <c r="G737" s="241"/>
      <c r="H737" s="241"/>
      <c r="I737" s="241"/>
      <c r="J737" s="241"/>
      <c r="K737" s="241"/>
      <c r="L737" s="241"/>
    </row>
    <row r="738">
      <c r="E738" s="241"/>
      <c r="F738" s="241"/>
      <c r="G738" s="241"/>
      <c r="H738" s="241"/>
      <c r="I738" s="241"/>
      <c r="J738" s="241"/>
      <c r="K738" s="241"/>
      <c r="L738" s="241"/>
    </row>
    <row r="739">
      <c r="E739" s="241"/>
      <c r="F739" s="241"/>
      <c r="G739" s="241"/>
      <c r="H739" s="241"/>
      <c r="I739" s="241"/>
      <c r="J739" s="241"/>
      <c r="K739" s="241"/>
      <c r="L739" s="241"/>
    </row>
    <row r="740">
      <c r="E740" s="241"/>
      <c r="F740" s="241"/>
      <c r="G740" s="241"/>
      <c r="H740" s="241"/>
      <c r="I740" s="241"/>
      <c r="J740" s="241"/>
      <c r="K740" s="241"/>
      <c r="L740" s="241"/>
    </row>
    <row r="741">
      <c r="E741" s="241"/>
      <c r="F741" s="241"/>
      <c r="G741" s="241"/>
      <c r="H741" s="241"/>
      <c r="I741" s="241"/>
      <c r="J741" s="241"/>
      <c r="K741" s="241"/>
      <c r="L741" s="241"/>
    </row>
    <row r="742">
      <c r="E742" s="241"/>
      <c r="F742" s="241"/>
      <c r="G742" s="241"/>
      <c r="H742" s="241"/>
      <c r="I742" s="241"/>
      <c r="J742" s="241"/>
      <c r="K742" s="241"/>
      <c r="L742" s="241"/>
    </row>
    <row r="743">
      <c r="E743" s="241"/>
      <c r="F743" s="241"/>
      <c r="G743" s="241"/>
      <c r="H743" s="241"/>
      <c r="I743" s="241"/>
      <c r="J743" s="241"/>
      <c r="K743" s="241"/>
      <c r="L743" s="241"/>
    </row>
    <row r="744">
      <c r="E744" s="241"/>
      <c r="F744" s="241"/>
      <c r="G744" s="241"/>
      <c r="H744" s="241"/>
      <c r="I744" s="241"/>
      <c r="J744" s="241"/>
      <c r="K744" s="241"/>
      <c r="L744" s="241"/>
    </row>
    <row r="745">
      <c r="E745" s="241"/>
      <c r="F745" s="241"/>
      <c r="G745" s="241"/>
      <c r="H745" s="241"/>
      <c r="I745" s="241"/>
      <c r="J745" s="241"/>
      <c r="K745" s="241"/>
      <c r="L745" s="241"/>
    </row>
    <row r="746">
      <c r="E746" s="241"/>
      <c r="F746" s="241"/>
      <c r="G746" s="241"/>
      <c r="H746" s="241"/>
      <c r="I746" s="241"/>
      <c r="J746" s="241"/>
      <c r="K746" s="241"/>
      <c r="L746" s="241"/>
    </row>
    <row r="747">
      <c r="E747" s="241"/>
      <c r="F747" s="241"/>
      <c r="G747" s="241"/>
      <c r="H747" s="241"/>
      <c r="I747" s="241"/>
      <c r="J747" s="241"/>
      <c r="K747" s="241"/>
      <c r="L747" s="241"/>
    </row>
    <row r="748">
      <c r="E748" s="241"/>
      <c r="F748" s="241"/>
      <c r="G748" s="241"/>
      <c r="H748" s="241"/>
      <c r="I748" s="241"/>
      <c r="J748" s="241"/>
      <c r="K748" s="241"/>
      <c r="L748" s="241"/>
    </row>
    <row r="749">
      <c r="E749" s="241"/>
      <c r="F749" s="241"/>
      <c r="G749" s="241"/>
      <c r="H749" s="241"/>
      <c r="I749" s="241"/>
      <c r="J749" s="241"/>
      <c r="K749" s="241"/>
      <c r="L749" s="241"/>
    </row>
    <row r="750">
      <c r="E750" s="241"/>
      <c r="F750" s="241"/>
      <c r="G750" s="241"/>
      <c r="H750" s="241"/>
      <c r="I750" s="241"/>
      <c r="J750" s="241"/>
      <c r="K750" s="241"/>
      <c r="L750" s="241"/>
    </row>
    <row r="751">
      <c r="E751" s="241"/>
      <c r="F751" s="241"/>
      <c r="G751" s="241"/>
      <c r="H751" s="241"/>
      <c r="I751" s="241"/>
      <c r="J751" s="241"/>
      <c r="K751" s="241"/>
      <c r="L751" s="241"/>
    </row>
    <row r="752">
      <c r="E752" s="241"/>
      <c r="F752" s="241"/>
      <c r="G752" s="241"/>
      <c r="H752" s="241"/>
      <c r="I752" s="241"/>
      <c r="J752" s="241"/>
      <c r="K752" s="241"/>
      <c r="L752" s="241"/>
    </row>
    <row r="753">
      <c r="E753" s="241"/>
      <c r="F753" s="241"/>
      <c r="G753" s="241"/>
      <c r="H753" s="241"/>
      <c r="I753" s="241"/>
      <c r="J753" s="241"/>
      <c r="K753" s="241"/>
      <c r="L753" s="241"/>
    </row>
    <row r="754">
      <c r="E754" s="241"/>
      <c r="F754" s="241"/>
      <c r="G754" s="241"/>
      <c r="H754" s="241"/>
      <c r="I754" s="241"/>
      <c r="J754" s="241"/>
      <c r="K754" s="241"/>
      <c r="L754" s="241"/>
    </row>
    <row r="755">
      <c r="E755" s="241"/>
      <c r="F755" s="241"/>
      <c r="G755" s="241"/>
      <c r="H755" s="241"/>
      <c r="I755" s="241"/>
      <c r="J755" s="241"/>
      <c r="K755" s="241"/>
      <c r="L755" s="241"/>
    </row>
    <row r="756">
      <c r="E756" s="241"/>
      <c r="F756" s="241"/>
      <c r="G756" s="241"/>
      <c r="H756" s="241"/>
      <c r="I756" s="241"/>
      <c r="J756" s="241"/>
      <c r="K756" s="241"/>
      <c r="L756" s="241"/>
    </row>
    <row r="757">
      <c r="E757" s="241"/>
      <c r="F757" s="241"/>
      <c r="G757" s="241"/>
      <c r="H757" s="241"/>
      <c r="I757" s="241"/>
      <c r="J757" s="241"/>
      <c r="K757" s="241"/>
      <c r="L757" s="241"/>
    </row>
    <row r="758">
      <c r="E758" s="241"/>
      <c r="F758" s="241"/>
      <c r="G758" s="241"/>
      <c r="H758" s="241"/>
      <c r="I758" s="241"/>
      <c r="J758" s="241"/>
      <c r="K758" s="241"/>
      <c r="L758" s="241"/>
    </row>
    <row r="759">
      <c r="E759" s="241"/>
      <c r="F759" s="241"/>
      <c r="G759" s="241"/>
      <c r="H759" s="241"/>
      <c r="I759" s="241"/>
      <c r="J759" s="241"/>
      <c r="K759" s="241"/>
      <c r="L759" s="241"/>
    </row>
    <row r="760">
      <c r="E760" s="241"/>
      <c r="F760" s="241"/>
      <c r="G760" s="241"/>
      <c r="H760" s="241"/>
      <c r="I760" s="241"/>
      <c r="J760" s="241"/>
      <c r="K760" s="241"/>
      <c r="L760" s="241"/>
    </row>
    <row r="761">
      <c r="E761" s="241"/>
      <c r="F761" s="241"/>
      <c r="G761" s="241"/>
      <c r="H761" s="241"/>
      <c r="I761" s="241"/>
      <c r="J761" s="241"/>
      <c r="K761" s="241"/>
      <c r="L761" s="241"/>
    </row>
    <row r="762">
      <c r="E762" s="241"/>
      <c r="F762" s="241"/>
      <c r="G762" s="241"/>
      <c r="H762" s="241"/>
      <c r="I762" s="241"/>
      <c r="J762" s="241"/>
      <c r="K762" s="241"/>
      <c r="L762" s="241"/>
    </row>
    <row r="763">
      <c r="E763" s="241"/>
      <c r="F763" s="241"/>
      <c r="G763" s="241"/>
      <c r="H763" s="241"/>
      <c r="I763" s="241"/>
      <c r="J763" s="241"/>
      <c r="K763" s="241"/>
      <c r="L763" s="241"/>
    </row>
    <row r="764">
      <c r="E764" s="241"/>
      <c r="F764" s="241"/>
      <c r="G764" s="241"/>
      <c r="H764" s="241"/>
      <c r="I764" s="241"/>
      <c r="J764" s="241"/>
      <c r="K764" s="241"/>
      <c r="L764" s="241"/>
    </row>
    <row r="765">
      <c r="E765" s="241"/>
      <c r="F765" s="241"/>
      <c r="G765" s="241"/>
      <c r="H765" s="241"/>
      <c r="I765" s="241"/>
      <c r="J765" s="241"/>
      <c r="K765" s="241"/>
      <c r="L765" s="241"/>
    </row>
    <row r="766">
      <c r="E766" s="241"/>
      <c r="F766" s="241"/>
      <c r="G766" s="241"/>
      <c r="H766" s="241"/>
      <c r="I766" s="241"/>
      <c r="J766" s="241"/>
      <c r="K766" s="241"/>
      <c r="L766" s="241"/>
    </row>
    <row r="767">
      <c r="E767" s="241"/>
      <c r="F767" s="241"/>
      <c r="G767" s="241"/>
      <c r="H767" s="241"/>
      <c r="I767" s="241"/>
      <c r="J767" s="241"/>
      <c r="K767" s="241"/>
      <c r="L767" s="241"/>
    </row>
    <row r="768">
      <c r="E768" s="241"/>
      <c r="F768" s="241"/>
      <c r="G768" s="241"/>
      <c r="H768" s="241"/>
      <c r="I768" s="241"/>
      <c r="J768" s="241"/>
      <c r="K768" s="241"/>
      <c r="L768" s="241"/>
    </row>
    <row r="769">
      <c r="E769" s="241"/>
      <c r="F769" s="241"/>
      <c r="G769" s="241"/>
      <c r="H769" s="241"/>
      <c r="I769" s="241"/>
      <c r="J769" s="241"/>
      <c r="K769" s="241"/>
      <c r="L769" s="241"/>
    </row>
    <row r="770">
      <c r="E770" s="241"/>
      <c r="F770" s="241"/>
      <c r="G770" s="241"/>
      <c r="H770" s="241"/>
      <c r="I770" s="241"/>
      <c r="J770" s="241"/>
      <c r="K770" s="241"/>
      <c r="L770" s="241"/>
    </row>
    <row r="771">
      <c r="E771" s="241"/>
      <c r="F771" s="241"/>
      <c r="G771" s="241"/>
      <c r="H771" s="241"/>
      <c r="I771" s="241"/>
      <c r="J771" s="241"/>
      <c r="K771" s="241"/>
      <c r="L771" s="241"/>
    </row>
    <row r="772">
      <c r="E772" s="241"/>
      <c r="F772" s="241"/>
      <c r="G772" s="241"/>
      <c r="H772" s="241"/>
      <c r="I772" s="241"/>
      <c r="J772" s="241"/>
      <c r="K772" s="241"/>
      <c r="L772" s="241"/>
    </row>
    <row r="773">
      <c r="E773" s="241"/>
      <c r="F773" s="241"/>
      <c r="G773" s="241"/>
      <c r="H773" s="241"/>
      <c r="I773" s="241"/>
      <c r="J773" s="241"/>
      <c r="K773" s="241"/>
      <c r="L773" s="241"/>
    </row>
    <row r="774">
      <c r="E774" s="241"/>
      <c r="F774" s="241"/>
      <c r="G774" s="241"/>
      <c r="H774" s="241"/>
      <c r="I774" s="241"/>
      <c r="J774" s="241"/>
      <c r="K774" s="241"/>
      <c r="L774" s="241"/>
    </row>
    <row r="775">
      <c r="E775" s="241"/>
      <c r="F775" s="241"/>
      <c r="G775" s="241"/>
      <c r="H775" s="241"/>
      <c r="I775" s="241"/>
      <c r="J775" s="241"/>
      <c r="K775" s="241"/>
      <c r="L775" s="241"/>
    </row>
    <row r="776">
      <c r="E776" s="241"/>
      <c r="F776" s="241"/>
      <c r="G776" s="241"/>
      <c r="H776" s="241"/>
      <c r="I776" s="241"/>
      <c r="J776" s="241"/>
      <c r="K776" s="241"/>
      <c r="L776" s="241"/>
    </row>
    <row r="777">
      <c r="E777" s="241"/>
      <c r="F777" s="241"/>
      <c r="G777" s="241"/>
      <c r="H777" s="241"/>
      <c r="I777" s="241"/>
      <c r="J777" s="241"/>
      <c r="K777" s="241"/>
      <c r="L777" s="241"/>
    </row>
    <row r="778">
      <c r="E778" s="241"/>
      <c r="F778" s="241"/>
      <c r="G778" s="241"/>
      <c r="H778" s="241"/>
      <c r="I778" s="241"/>
      <c r="J778" s="241"/>
      <c r="K778" s="241"/>
      <c r="L778" s="241"/>
    </row>
    <row r="779">
      <c r="E779" s="241"/>
      <c r="F779" s="241"/>
      <c r="G779" s="241"/>
      <c r="H779" s="241"/>
      <c r="I779" s="241"/>
      <c r="J779" s="241"/>
      <c r="K779" s="241"/>
      <c r="L779" s="241"/>
    </row>
    <row r="780">
      <c r="E780" s="241"/>
      <c r="F780" s="241"/>
      <c r="G780" s="241"/>
      <c r="H780" s="241"/>
      <c r="I780" s="241"/>
      <c r="J780" s="241"/>
      <c r="K780" s="241"/>
      <c r="L780" s="241"/>
    </row>
    <row r="781">
      <c r="E781" s="241"/>
      <c r="F781" s="241"/>
      <c r="G781" s="241"/>
      <c r="H781" s="241"/>
      <c r="I781" s="241"/>
      <c r="J781" s="241"/>
      <c r="K781" s="241"/>
      <c r="L781" s="241"/>
    </row>
    <row r="782">
      <c r="E782" s="241"/>
      <c r="F782" s="241"/>
      <c r="G782" s="241"/>
      <c r="H782" s="241"/>
      <c r="I782" s="241"/>
      <c r="J782" s="241"/>
      <c r="K782" s="241"/>
      <c r="L782" s="241"/>
    </row>
    <row r="783">
      <c r="E783" s="241"/>
      <c r="F783" s="241"/>
      <c r="G783" s="241"/>
      <c r="H783" s="241"/>
      <c r="I783" s="241"/>
      <c r="J783" s="241"/>
      <c r="K783" s="241"/>
      <c r="L783" s="241"/>
    </row>
    <row r="784">
      <c r="E784" s="241"/>
      <c r="F784" s="241"/>
      <c r="G784" s="241"/>
      <c r="H784" s="241"/>
      <c r="I784" s="241"/>
      <c r="J784" s="241"/>
      <c r="K784" s="241"/>
      <c r="L784" s="241"/>
    </row>
    <row r="785">
      <c r="E785" s="241"/>
      <c r="F785" s="241"/>
      <c r="G785" s="241"/>
      <c r="H785" s="241"/>
      <c r="I785" s="241"/>
      <c r="J785" s="241"/>
      <c r="K785" s="241"/>
      <c r="L785" s="241"/>
    </row>
    <row r="786">
      <c r="E786" s="241"/>
      <c r="F786" s="241"/>
      <c r="G786" s="241"/>
      <c r="H786" s="241"/>
      <c r="I786" s="241"/>
      <c r="J786" s="241"/>
      <c r="K786" s="241"/>
      <c r="L786" s="241"/>
    </row>
    <row r="787">
      <c r="E787" s="241"/>
      <c r="F787" s="241"/>
      <c r="G787" s="241"/>
      <c r="H787" s="241"/>
      <c r="I787" s="241"/>
      <c r="J787" s="241"/>
      <c r="K787" s="241"/>
      <c r="L787" s="241"/>
    </row>
    <row r="788">
      <c r="E788" s="241"/>
      <c r="F788" s="241"/>
      <c r="G788" s="241"/>
      <c r="H788" s="241"/>
      <c r="I788" s="241"/>
      <c r="J788" s="241"/>
      <c r="K788" s="241"/>
      <c r="L788" s="241"/>
    </row>
    <row r="789">
      <c r="E789" s="241"/>
      <c r="F789" s="241"/>
      <c r="G789" s="241"/>
      <c r="H789" s="241"/>
      <c r="I789" s="241"/>
      <c r="J789" s="241"/>
      <c r="K789" s="241"/>
      <c r="L789" s="241"/>
    </row>
    <row r="790">
      <c r="E790" s="241"/>
      <c r="F790" s="241"/>
      <c r="G790" s="241"/>
      <c r="H790" s="241"/>
      <c r="I790" s="241"/>
      <c r="J790" s="241"/>
      <c r="K790" s="241"/>
      <c r="L790" s="241"/>
    </row>
    <row r="791">
      <c r="E791" s="241"/>
      <c r="F791" s="241"/>
      <c r="G791" s="241"/>
      <c r="H791" s="241"/>
      <c r="I791" s="241"/>
      <c r="J791" s="241"/>
      <c r="K791" s="241"/>
      <c r="L791" s="241"/>
    </row>
    <row r="792">
      <c r="E792" s="241"/>
      <c r="F792" s="241"/>
      <c r="G792" s="241"/>
      <c r="H792" s="241"/>
      <c r="I792" s="241"/>
      <c r="J792" s="241"/>
      <c r="K792" s="241"/>
      <c r="L792" s="241"/>
    </row>
    <row r="793">
      <c r="E793" s="241"/>
      <c r="F793" s="241"/>
      <c r="G793" s="241"/>
      <c r="H793" s="241"/>
      <c r="I793" s="241"/>
      <c r="J793" s="241"/>
      <c r="K793" s="241"/>
      <c r="L793" s="241"/>
    </row>
    <row r="794">
      <c r="E794" s="241"/>
      <c r="F794" s="241"/>
      <c r="G794" s="241"/>
      <c r="H794" s="241"/>
      <c r="I794" s="241"/>
      <c r="J794" s="241"/>
      <c r="K794" s="241"/>
      <c r="L794" s="241"/>
    </row>
    <row r="795">
      <c r="E795" s="241"/>
      <c r="F795" s="241"/>
      <c r="G795" s="241"/>
      <c r="H795" s="241"/>
      <c r="I795" s="241"/>
      <c r="J795" s="241"/>
      <c r="K795" s="241"/>
      <c r="L795" s="241"/>
    </row>
    <row r="796">
      <c r="E796" s="241"/>
      <c r="F796" s="241"/>
      <c r="G796" s="241"/>
      <c r="H796" s="241"/>
      <c r="I796" s="241"/>
      <c r="J796" s="241"/>
      <c r="K796" s="241"/>
      <c r="L796" s="241"/>
    </row>
    <row r="797">
      <c r="E797" s="241"/>
      <c r="F797" s="241"/>
      <c r="G797" s="241"/>
      <c r="H797" s="241"/>
      <c r="I797" s="241"/>
      <c r="J797" s="241"/>
      <c r="K797" s="241"/>
      <c r="L797" s="241"/>
    </row>
    <row r="798">
      <c r="E798" s="241"/>
      <c r="F798" s="241"/>
      <c r="G798" s="241"/>
      <c r="H798" s="241"/>
      <c r="I798" s="241"/>
      <c r="J798" s="241"/>
      <c r="K798" s="241"/>
      <c r="L798" s="241"/>
    </row>
    <row r="799">
      <c r="E799" s="241"/>
      <c r="F799" s="241"/>
      <c r="G799" s="241"/>
      <c r="H799" s="241"/>
      <c r="I799" s="241"/>
      <c r="J799" s="241"/>
      <c r="K799" s="241"/>
      <c r="L799" s="241"/>
    </row>
    <row r="800">
      <c r="E800" s="241"/>
      <c r="F800" s="241"/>
      <c r="G800" s="241"/>
      <c r="H800" s="241"/>
      <c r="I800" s="241"/>
      <c r="J800" s="241"/>
      <c r="K800" s="241"/>
      <c r="L800" s="241"/>
    </row>
    <row r="801">
      <c r="E801" s="241"/>
      <c r="F801" s="241"/>
      <c r="G801" s="241"/>
      <c r="H801" s="241"/>
      <c r="I801" s="241"/>
      <c r="J801" s="241"/>
      <c r="K801" s="241"/>
      <c r="L801" s="241"/>
    </row>
    <row r="802">
      <c r="E802" s="241"/>
      <c r="F802" s="241"/>
      <c r="G802" s="241"/>
      <c r="H802" s="241"/>
      <c r="I802" s="241"/>
      <c r="J802" s="241"/>
      <c r="K802" s="241"/>
      <c r="L802" s="241"/>
    </row>
    <row r="803">
      <c r="E803" s="241"/>
      <c r="F803" s="241"/>
      <c r="G803" s="241"/>
      <c r="H803" s="241"/>
      <c r="I803" s="241"/>
      <c r="J803" s="241"/>
      <c r="K803" s="241"/>
      <c r="L803" s="241"/>
    </row>
    <row r="804">
      <c r="E804" s="241"/>
      <c r="F804" s="241"/>
      <c r="G804" s="241"/>
      <c r="H804" s="241"/>
      <c r="I804" s="241"/>
      <c r="J804" s="241"/>
      <c r="K804" s="241"/>
      <c r="L804" s="241"/>
    </row>
    <row r="805">
      <c r="E805" s="241"/>
      <c r="F805" s="241"/>
      <c r="G805" s="241"/>
      <c r="H805" s="241"/>
      <c r="I805" s="241"/>
      <c r="J805" s="241"/>
      <c r="K805" s="241"/>
      <c r="L805" s="241"/>
    </row>
    <row r="806">
      <c r="E806" s="241"/>
      <c r="F806" s="241"/>
      <c r="G806" s="241"/>
      <c r="H806" s="241"/>
      <c r="I806" s="241"/>
      <c r="J806" s="241"/>
      <c r="K806" s="241"/>
      <c r="L806" s="241"/>
    </row>
    <row r="807">
      <c r="E807" s="241"/>
      <c r="F807" s="241"/>
      <c r="G807" s="241"/>
      <c r="H807" s="241"/>
      <c r="I807" s="241"/>
      <c r="J807" s="241"/>
      <c r="K807" s="241"/>
      <c r="L807" s="241"/>
    </row>
    <row r="808">
      <c r="E808" s="241"/>
      <c r="F808" s="241"/>
      <c r="G808" s="241"/>
      <c r="H808" s="241"/>
      <c r="I808" s="241"/>
      <c r="J808" s="241"/>
      <c r="K808" s="241"/>
      <c r="L808" s="241"/>
    </row>
    <row r="809">
      <c r="E809" s="241"/>
      <c r="F809" s="241"/>
      <c r="G809" s="241"/>
      <c r="H809" s="241"/>
      <c r="I809" s="241"/>
      <c r="J809" s="241"/>
      <c r="K809" s="241"/>
      <c r="L809" s="241"/>
    </row>
    <row r="810">
      <c r="E810" s="241"/>
      <c r="F810" s="241"/>
      <c r="G810" s="241"/>
      <c r="H810" s="241"/>
      <c r="I810" s="241"/>
      <c r="J810" s="241"/>
      <c r="K810" s="241"/>
      <c r="L810" s="241"/>
    </row>
    <row r="811">
      <c r="E811" s="241"/>
      <c r="F811" s="241"/>
      <c r="G811" s="241"/>
      <c r="H811" s="241"/>
      <c r="I811" s="241"/>
      <c r="J811" s="241"/>
      <c r="K811" s="241"/>
      <c r="L811" s="241"/>
    </row>
    <row r="812">
      <c r="E812" s="241"/>
      <c r="F812" s="241"/>
      <c r="G812" s="241"/>
      <c r="H812" s="241"/>
      <c r="I812" s="241"/>
      <c r="J812" s="241"/>
      <c r="K812" s="241"/>
      <c r="L812" s="241"/>
    </row>
    <row r="813">
      <c r="E813" s="241"/>
      <c r="F813" s="241"/>
      <c r="G813" s="241"/>
      <c r="H813" s="241"/>
      <c r="I813" s="241"/>
      <c r="J813" s="241"/>
      <c r="K813" s="241"/>
      <c r="L813" s="241"/>
    </row>
    <row r="814">
      <c r="E814" s="241"/>
      <c r="F814" s="241"/>
      <c r="G814" s="241"/>
      <c r="H814" s="241"/>
      <c r="I814" s="241"/>
      <c r="J814" s="241"/>
      <c r="K814" s="241"/>
      <c r="L814" s="241"/>
    </row>
    <row r="815">
      <c r="E815" s="241"/>
      <c r="F815" s="241"/>
      <c r="G815" s="241"/>
      <c r="H815" s="241"/>
      <c r="I815" s="241"/>
      <c r="J815" s="241"/>
      <c r="K815" s="241"/>
      <c r="L815" s="241"/>
    </row>
    <row r="816">
      <c r="E816" s="241"/>
      <c r="F816" s="241"/>
      <c r="G816" s="241"/>
      <c r="H816" s="241"/>
      <c r="I816" s="241"/>
      <c r="J816" s="241"/>
      <c r="K816" s="241"/>
      <c r="L816" s="241"/>
    </row>
    <row r="817">
      <c r="E817" s="241"/>
      <c r="F817" s="241"/>
      <c r="G817" s="241"/>
      <c r="H817" s="241"/>
      <c r="I817" s="241"/>
      <c r="J817" s="241"/>
      <c r="K817" s="241"/>
      <c r="L817" s="241"/>
    </row>
    <row r="818">
      <c r="E818" s="241"/>
      <c r="F818" s="241"/>
      <c r="G818" s="241"/>
      <c r="H818" s="241"/>
      <c r="I818" s="241"/>
      <c r="J818" s="241"/>
      <c r="K818" s="241"/>
      <c r="L818" s="241"/>
    </row>
    <row r="819">
      <c r="E819" s="241"/>
      <c r="F819" s="241"/>
      <c r="G819" s="241"/>
      <c r="H819" s="241"/>
      <c r="I819" s="241"/>
      <c r="J819" s="241"/>
      <c r="K819" s="241"/>
      <c r="L819" s="241"/>
    </row>
    <row r="820">
      <c r="E820" s="241"/>
      <c r="F820" s="241"/>
      <c r="G820" s="241"/>
      <c r="H820" s="241"/>
      <c r="I820" s="241"/>
      <c r="J820" s="241"/>
      <c r="K820" s="241"/>
      <c r="L820" s="241"/>
    </row>
    <row r="821">
      <c r="E821" s="241"/>
      <c r="F821" s="241"/>
      <c r="G821" s="241"/>
      <c r="H821" s="241"/>
      <c r="I821" s="241"/>
      <c r="J821" s="241"/>
      <c r="K821" s="241"/>
      <c r="L821" s="241"/>
    </row>
    <row r="822">
      <c r="E822" s="241"/>
      <c r="F822" s="241"/>
      <c r="G822" s="241"/>
      <c r="H822" s="241"/>
      <c r="I822" s="241"/>
      <c r="J822" s="241"/>
      <c r="K822" s="241"/>
      <c r="L822" s="241"/>
    </row>
    <row r="823">
      <c r="E823" s="241"/>
      <c r="F823" s="241"/>
      <c r="G823" s="241"/>
      <c r="H823" s="241"/>
      <c r="I823" s="241"/>
      <c r="J823" s="241"/>
      <c r="K823" s="241"/>
      <c r="L823" s="241"/>
    </row>
    <row r="824">
      <c r="E824" s="241"/>
      <c r="F824" s="241"/>
      <c r="G824" s="241"/>
      <c r="H824" s="241"/>
      <c r="I824" s="241"/>
      <c r="J824" s="241"/>
      <c r="K824" s="241"/>
      <c r="L824" s="241"/>
    </row>
    <row r="825">
      <c r="E825" s="241"/>
      <c r="F825" s="241"/>
      <c r="G825" s="241"/>
      <c r="H825" s="241"/>
      <c r="I825" s="241"/>
      <c r="J825" s="241"/>
      <c r="K825" s="241"/>
      <c r="L825" s="241"/>
    </row>
    <row r="826">
      <c r="E826" s="241"/>
      <c r="F826" s="241"/>
      <c r="G826" s="241"/>
      <c r="H826" s="241"/>
      <c r="I826" s="241"/>
      <c r="J826" s="241"/>
      <c r="K826" s="241"/>
      <c r="L826" s="241"/>
    </row>
    <row r="827">
      <c r="E827" s="241"/>
      <c r="F827" s="241"/>
      <c r="G827" s="241"/>
      <c r="H827" s="241"/>
      <c r="I827" s="241"/>
      <c r="J827" s="241"/>
      <c r="K827" s="241"/>
      <c r="L827" s="241"/>
    </row>
    <row r="828">
      <c r="E828" s="241"/>
      <c r="F828" s="241"/>
      <c r="G828" s="241"/>
      <c r="H828" s="241"/>
      <c r="I828" s="241"/>
      <c r="J828" s="241"/>
      <c r="K828" s="241"/>
      <c r="L828" s="241"/>
    </row>
    <row r="829">
      <c r="E829" s="241"/>
      <c r="F829" s="241"/>
      <c r="G829" s="241"/>
      <c r="H829" s="241"/>
      <c r="I829" s="241"/>
      <c r="J829" s="241"/>
      <c r="K829" s="241"/>
      <c r="L829" s="241"/>
    </row>
    <row r="830">
      <c r="E830" s="241"/>
      <c r="F830" s="241"/>
      <c r="G830" s="241"/>
      <c r="H830" s="241"/>
      <c r="I830" s="241"/>
      <c r="J830" s="241"/>
      <c r="K830" s="241"/>
      <c r="L830" s="241"/>
    </row>
    <row r="831">
      <c r="E831" s="241"/>
      <c r="F831" s="241"/>
      <c r="G831" s="241"/>
      <c r="H831" s="241"/>
      <c r="I831" s="241"/>
      <c r="J831" s="241"/>
      <c r="K831" s="241"/>
      <c r="L831" s="241"/>
    </row>
    <row r="832">
      <c r="E832" s="241"/>
      <c r="F832" s="241"/>
      <c r="G832" s="241"/>
      <c r="H832" s="241"/>
      <c r="I832" s="241"/>
      <c r="J832" s="241"/>
      <c r="K832" s="241"/>
      <c r="L832" s="241"/>
    </row>
    <row r="833">
      <c r="E833" s="241"/>
      <c r="F833" s="241"/>
      <c r="G833" s="241"/>
      <c r="H833" s="241"/>
      <c r="I833" s="241"/>
      <c r="J833" s="241"/>
      <c r="K833" s="241"/>
      <c r="L833" s="241"/>
    </row>
    <row r="834">
      <c r="E834" s="241"/>
      <c r="F834" s="241"/>
      <c r="G834" s="241"/>
      <c r="H834" s="241"/>
      <c r="I834" s="241"/>
      <c r="J834" s="241"/>
      <c r="K834" s="241"/>
      <c r="L834" s="241"/>
    </row>
    <row r="835">
      <c r="E835" s="241"/>
      <c r="F835" s="241"/>
      <c r="G835" s="241"/>
      <c r="H835" s="241"/>
      <c r="I835" s="241"/>
      <c r="J835" s="241"/>
      <c r="K835" s="241"/>
      <c r="L835" s="241"/>
    </row>
    <row r="836">
      <c r="E836" s="241"/>
      <c r="F836" s="241"/>
      <c r="G836" s="241"/>
      <c r="H836" s="241"/>
      <c r="I836" s="241"/>
      <c r="J836" s="241"/>
      <c r="K836" s="241"/>
      <c r="L836" s="241"/>
    </row>
    <row r="837">
      <c r="E837" s="241"/>
      <c r="F837" s="241"/>
      <c r="G837" s="241"/>
      <c r="H837" s="241"/>
      <c r="I837" s="241"/>
      <c r="J837" s="241"/>
      <c r="K837" s="241"/>
      <c r="L837" s="241"/>
    </row>
    <row r="838">
      <c r="E838" s="241"/>
      <c r="F838" s="241"/>
      <c r="G838" s="241"/>
      <c r="H838" s="241"/>
      <c r="I838" s="241"/>
      <c r="J838" s="241"/>
      <c r="K838" s="241"/>
      <c r="L838" s="241"/>
    </row>
    <row r="839">
      <c r="E839" s="241"/>
      <c r="F839" s="241"/>
      <c r="G839" s="241"/>
      <c r="H839" s="241"/>
      <c r="I839" s="241"/>
      <c r="J839" s="241"/>
      <c r="K839" s="241"/>
      <c r="L839" s="241"/>
    </row>
    <row r="840">
      <c r="E840" s="241"/>
      <c r="F840" s="241"/>
      <c r="G840" s="241"/>
      <c r="H840" s="241"/>
      <c r="I840" s="241"/>
      <c r="J840" s="241"/>
      <c r="K840" s="241"/>
      <c r="L840" s="241"/>
    </row>
    <row r="841">
      <c r="E841" s="241"/>
      <c r="F841" s="241"/>
      <c r="G841" s="241"/>
      <c r="H841" s="241"/>
      <c r="I841" s="241"/>
      <c r="J841" s="241"/>
      <c r="K841" s="241"/>
      <c r="L841" s="241"/>
    </row>
    <row r="842">
      <c r="E842" s="241"/>
      <c r="F842" s="241"/>
      <c r="G842" s="241"/>
      <c r="H842" s="241"/>
      <c r="I842" s="241"/>
      <c r="J842" s="241"/>
      <c r="K842" s="241"/>
      <c r="L842" s="241"/>
    </row>
    <row r="843">
      <c r="E843" s="241"/>
      <c r="F843" s="241"/>
      <c r="G843" s="241"/>
      <c r="H843" s="241"/>
      <c r="I843" s="241"/>
      <c r="J843" s="241"/>
      <c r="K843" s="241"/>
      <c r="L843" s="241"/>
    </row>
    <row r="844">
      <c r="E844" s="241"/>
      <c r="F844" s="241"/>
      <c r="G844" s="241"/>
      <c r="H844" s="241"/>
      <c r="I844" s="241"/>
      <c r="J844" s="241"/>
      <c r="K844" s="241"/>
      <c r="L844" s="241"/>
    </row>
    <row r="845">
      <c r="E845" s="241"/>
      <c r="F845" s="241"/>
      <c r="G845" s="241"/>
      <c r="H845" s="241"/>
      <c r="I845" s="241"/>
      <c r="J845" s="241"/>
      <c r="K845" s="241"/>
      <c r="L845" s="241"/>
    </row>
    <row r="846">
      <c r="E846" s="241"/>
      <c r="F846" s="241"/>
      <c r="G846" s="241"/>
      <c r="H846" s="241"/>
      <c r="I846" s="241"/>
      <c r="J846" s="241"/>
      <c r="K846" s="241"/>
      <c r="L846" s="241"/>
    </row>
    <row r="847">
      <c r="E847" s="241"/>
      <c r="F847" s="241"/>
      <c r="G847" s="241"/>
      <c r="H847" s="241"/>
      <c r="I847" s="241"/>
      <c r="J847" s="241"/>
      <c r="K847" s="241"/>
      <c r="L847" s="241"/>
    </row>
    <row r="848">
      <c r="E848" s="241"/>
      <c r="F848" s="241"/>
      <c r="G848" s="241"/>
      <c r="H848" s="241"/>
      <c r="I848" s="241"/>
      <c r="J848" s="241"/>
      <c r="K848" s="241"/>
      <c r="L848" s="241"/>
    </row>
    <row r="849">
      <c r="E849" s="241"/>
      <c r="F849" s="241"/>
      <c r="G849" s="241"/>
      <c r="H849" s="241"/>
      <c r="I849" s="241"/>
      <c r="J849" s="241"/>
      <c r="K849" s="241"/>
      <c r="L849" s="241"/>
    </row>
    <row r="850">
      <c r="E850" s="241"/>
      <c r="F850" s="241"/>
      <c r="G850" s="241"/>
      <c r="H850" s="241"/>
      <c r="I850" s="241"/>
      <c r="J850" s="241"/>
      <c r="K850" s="241"/>
      <c r="L850" s="241"/>
    </row>
    <row r="851">
      <c r="E851" s="241"/>
      <c r="F851" s="241"/>
      <c r="G851" s="241"/>
      <c r="H851" s="241"/>
      <c r="I851" s="241"/>
      <c r="J851" s="241"/>
      <c r="K851" s="241"/>
      <c r="L851" s="241"/>
    </row>
    <row r="852">
      <c r="E852" s="241"/>
      <c r="F852" s="241"/>
      <c r="G852" s="241"/>
      <c r="H852" s="241"/>
      <c r="I852" s="241"/>
      <c r="J852" s="241"/>
      <c r="K852" s="241"/>
      <c r="L852" s="241"/>
    </row>
    <row r="853">
      <c r="E853" s="241"/>
      <c r="F853" s="241"/>
      <c r="G853" s="241"/>
      <c r="H853" s="241"/>
      <c r="I853" s="241"/>
      <c r="J853" s="241"/>
      <c r="K853" s="241"/>
      <c r="L853" s="241"/>
    </row>
    <row r="854">
      <c r="E854" s="241"/>
      <c r="F854" s="241"/>
      <c r="G854" s="241"/>
      <c r="H854" s="241"/>
      <c r="I854" s="241"/>
      <c r="J854" s="241"/>
      <c r="K854" s="241"/>
      <c r="L854" s="241"/>
    </row>
    <row r="855">
      <c r="E855" s="241"/>
      <c r="F855" s="241"/>
      <c r="G855" s="241"/>
      <c r="H855" s="241"/>
      <c r="I855" s="241"/>
      <c r="J855" s="241"/>
      <c r="K855" s="241"/>
      <c r="L855" s="241"/>
    </row>
    <row r="856">
      <c r="E856" s="241"/>
      <c r="F856" s="241"/>
      <c r="G856" s="241"/>
      <c r="H856" s="241"/>
      <c r="I856" s="241"/>
      <c r="J856" s="241"/>
      <c r="K856" s="241"/>
      <c r="L856" s="241"/>
    </row>
    <row r="857">
      <c r="E857" s="241"/>
      <c r="F857" s="241"/>
      <c r="G857" s="241"/>
      <c r="H857" s="241"/>
      <c r="I857" s="241"/>
      <c r="J857" s="241"/>
      <c r="K857" s="241"/>
      <c r="L857" s="241"/>
    </row>
    <row r="858">
      <c r="E858" s="241"/>
      <c r="F858" s="241"/>
      <c r="G858" s="241"/>
      <c r="H858" s="241"/>
      <c r="I858" s="241"/>
      <c r="J858" s="241"/>
      <c r="K858" s="241"/>
      <c r="L858" s="241"/>
    </row>
    <row r="859">
      <c r="E859" s="241"/>
      <c r="F859" s="241"/>
      <c r="G859" s="241"/>
      <c r="H859" s="241"/>
      <c r="I859" s="241"/>
      <c r="J859" s="241"/>
      <c r="K859" s="241"/>
      <c r="L859" s="241"/>
    </row>
    <row r="860">
      <c r="E860" s="241"/>
      <c r="F860" s="241"/>
      <c r="G860" s="241"/>
      <c r="H860" s="241"/>
      <c r="I860" s="241"/>
      <c r="J860" s="241"/>
      <c r="K860" s="241"/>
      <c r="L860" s="241"/>
    </row>
    <row r="861">
      <c r="E861" s="241"/>
      <c r="F861" s="241"/>
      <c r="G861" s="241"/>
      <c r="H861" s="241"/>
      <c r="I861" s="241"/>
      <c r="J861" s="241"/>
      <c r="K861" s="241"/>
      <c r="L861" s="241"/>
    </row>
    <row r="862">
      <c r="E862" s="241"/>
      <c r="F862" s="241"/>
      <c r="G862" s="241"/>
      <c r="H862" s="241"/>
      <c r="I862" s="241"/>
      <c r="J862" s="241"/>
      <c r="K862" s="241"/>
      <c r="L862" s="241"/>
    </row>
    <row r="863">
      <c r="E863" s="241"/>
      <c r="F863" s="241"/>
      <c r="G863" s="241"/>
      <c r="H863" s="241"/>
      <c r="I863" s="241"/>
      <c r="J863" s="241"/>
      <c r="K863" s="241"/>
      <c r="L863" s="241"/>
    </row>
    <row r="864">
      <c r="E864" s="241"/>
      <c r="F864" s="241"/>
      <c r="G864" s="241"/>
      <c r="H864" s="241"/>
      <c r="I864" s="241"/>
      <c r="J864" s="241"/>
      <c r="K864" s="241"/>
      <c r="L864" s="241"/>
    </row>
    <row r="865">
      <c r="E865" s="241"/>
      <c r="F865" s="241"/>
      <c r="G865" s="241"/>
      <c r="H865" s="241"/>
      <c r="I865" s="241"/>
      <c r="J865" s="241"/>
      <c r="K865" s="241"/>
      <c r="L865" s="241"/>
    </row>
    <row r="866">
      <c r="E866" s="241"/>
      <c r="F866" s="241"/>
      <c r="G866" s="241"/>
      <c r="H866" s="241"/>
      <c r="I866" s="241"/>
      <c r="J866" s="241"/>
      <c r="K866" s="241"/>
      <c r="L866" s="241"/>
    </row>
    <row r="867">
      <c r="E867" s="241"/>
      <c r="F867" s="241"/>
      <c r="G867" s="241"/>
      <c r="H867" s="241"/>
      <c r="I867" s="241"/>
      <c r="J867" s="241"/>
      <c r="K867" s="241"/>
      <c r="L867" s="241"/>
    </row>
    <row r="868">
      <c r="E868" s="241"/>
      <c r="F868" s="241"/>
      <c r="G868" s="241"/>
      <c r="H868" s="241"/>
      <c r="I868" s="241"/>
      <c r="J868" s="241"/>
      <c r="K868" s="241"/>
      <c r="L868" s="241"/>
    </row>
    <row r="869">
      <c r="E869" s="241"/>
      <c r="F869" s="241"/>
      <c r="G869" s="241"/>
      <c r="H869" s="241"/>
      <c r="I869" s="241"/>
      <c r="J869" s="241"/>
      <c r="K869" s="241"/>
      <c r="L869" s="241"/>
    </row>
    <row r="870">
      <c r="E870" s="241"/>
      <c r="F870" s="241"/>
      <c r="G870" s="241"/>
      <c r="H870" s="241"/>
      <c r="I870" s="241"/>
      <c r="J870" s="241"/>
      <c r="K870" s="241"/>
      <c r="L870" s="241"/>
    </row>
    <row r="871">
      <c r="E871" s="241"/>
      <c r="F871" s="241"/>
      <c r="G871" s="241"/>
      <c r="H871" s="241"/>
      <c r="I871" s="241"/>
      <c r="J871" s="241"/>
      <c r="K871" s="241"/>
      <c r="L871" s="241"/>
    </row>
    <row r="872">
      <c r="E872" s="241"/>
      <c r="F872" s="241"/>
      <c r="G872" s="241"/>
      <c r="H872" s="241"/>
      <c r="I872" s="241"/>
      <c r="J872" s="241"/>
      <c r="K872" s="241"/>
      <c r="L872" s="241"/>
    </row>
    <row r="873">
      <c r="E873" s="241"/>
      <c r="F873" s="241"/>
      <c r="G873" s="241"/>
      <c r="H873" s="241"/>
      <c r="I873" s="241"/>
      <c r="J873" s="241"/>
      <c r="K873" s="241"/>
      <c r="L873" s="241"/>
    </row>
    <row r="874">
      <c r="E874" s="241"/>
      <c r="F874" s="241"/>
      <c r="G874" s="241"/>
      <c r="H874" s="241"/>
      <c r="I874" s="241"/>
      <c r="J874" s="241"/>
      <c r="K874" s="241"/>
      <c r="L874" s="241"/>
    </row>
    <row r="875">
      <c r="E875" s="241"/>
      <c r="F875" s="241"/>
      <c r="G875" s="241"/>
      <c r="H875" s="241"/>
      <c r="I875" s="241"/>
      <c r="J875" s="241"/>
      <c r="K875" s="241"/>
      <c r="L875" s="241"/>
    </row>
    <row r="876">
      <c r="E876" s="241"/>
      <c r="F876" s="241"/>
      <c r="G876" s="241"/>
      <c r="H876" s="241"/>
      <c r="I876" s="241"/>
      <c r="J876" s="241"/>
      <c r="K876" s="241"/>
      <c r="L876" s="241"/>
    </row>
    <row r="877">
      <c r="E877" s="241"/>
      <c r="F877" s="241"/>
      <c r="G877" s="241"/>
      <c r="H877" s="241"/>
      <c r="I877" s="241"/>
      <c r="J877" s="241"/>
      <c r="K877" s="241"/>
      <c r="L877" s="241"/>
    </row>
    <row r="878">
      <c r="E878" s="241"/>
      <c r="F878" s="241"/>
      <c r="G878" s="241"/>
      <c r="H878" s="241"/>
      <c r="I878" s="241"/>
      <c r="J878" s="241"/>
      <c r="K878" s="241"/>
      <c r="L878" s="241"/>
    </row>
    <row r="879">
      <c r="E879" s="241"/>
      <c r="F879" s="241"/>
      <c r="G879" s="241"/>
      <c r="H879" s="241"/>
      <c r="I879" s="241"/>
      <c r="J879" s="241"/>
      <c r="K879" s="241"/>
      <c r="L879" s="241"/>
    </row>
    <row r="880">
      <c r="E880" s="241"/>
      <c r="F880" s="241"/>
      <c r="G880" s="241"/>
      <c r="H880" s="241"/>
      <c r="I880" s="241"/>
      <c r="J880" s="241"/>
      <c r="K880" s="241"/>
      <c r="L880" s="241"/>
    </row>
    <row r="881">
      <c r="E881" s="241"/>
      <c r="F881" s="241"/>
      <c r="G881" s="241"/>
      <c r="H881" s="241"/>
      <c r="I881" s="241"/>
      <c r="J881" s="241"/>
      <c r="K881" s="241"/>
      <c r="L881" s="241"/>
    </row>
    <row r="882">
      <c r="E882" s="241"/>
      <c r="F882" s="241"/>
      <c r="G882" s="241"/>
      <c r="H882" s="241"/>
      <c r="I882" s="241"/>
      <c r="J882" s="241"/>
      <c r="K882" s="241"/>
      <c r="L882" s="241"/>
    </row>
    <row r="883">
      <c r="E883" s="241"/>
      <c r="F883" s="241"/>
      <c r="G883" s="241"/>
      <c r="H883" s="241"/>
      <c r="I883" s="241"/>
      <c r="J883" s="241"/>
      <c r="K883" s="241"/>
      <c r="L883" s="241"/>
    </row>
    <row r="884">
      <c r="E884" s="241"/>
      <c r="F884" s="241"/>
      <c r="G884" s="241"/>
      <c r="H884" s="241"/>
      <c r="I884" s="241"/>
      <c r="J884" s="241"/>
      <c r="K884" s="241"/>
      <c r="L884" s="241"/>
    </row>
    <row r="885">
      <c r="E885" s="241"/>
      <c r="F885" s="241"/>
      <c r="G885" s="241"/>
      <c r="H885" s="241"/>
      <c r="I885" s="241"/>
      <c r="J885" s="241"/>
      <c r="K885" s="241"/>
      <c r="L885" s="241"/>
    </row>
    <row r="886">
      <c r="E886" s="241"/>
      <c r="F886" s="241"/>
      <c r="G886" s="241"/>
      <c r="H886" s="241"/>
      <c r="I886" s="241"/>
      <c r="J886" s="241"/>
      <c r="K886" s="241"/>
      <c r="L886" s="241"/>
    </row>
    <row r="887">
      <c r="E887" s="241"/>
      <c r="F887" s="241"/>
      <c r="G887" s="241"/>
      <c r="H887" s="241"/>
      <c r="I887" s="241"/>
      <c r="J887" s="241"/>
      <c r="K887" s="241"/>
      <c r="L887" s="241"/>
    </row>
    <row r="888">
      <c r="E888" s="241"/>
      <c r="F888" s="241"/>
      <c r="G888" s="241"/>
      <c r="H888" s="241"/>
      <c r="I888" s="241"/>
      <c r="J888" s="241"/>
      <c r="K888" s="241"/>
      <c r="L888" s="241"/>
    </row>
    <row r="889">
      <c r="E889" s="241"/>
      <c r="F889" s="241"/>
      <c r="G889" s="241"/>
      <c r="H889" s="241"/>
      <c r="I889" s="241"/>
      <c r="J889" s="241"/>
      <c r="K889" s="241"/>
      <c r="L889" s="241"/>
    </row>
    <row r="890">
      <c r="E890" s="241"/>
      <c r="F890" s="241"/>
      <c r="G890" s="241"/>
      <c r="H890" s="241"/>
      <c r="I890" s="241"/>
      <c r="J890" s="241"/>
      <c r="K890" s="241"/>
      <c r="L890" s="241"/>
    </row>
    <row r="891">
      <c r="E891" s="241"/>
      <c r="F891" s="241"/>
      <c r="G891" s="241"/>
      <c r="H891" s="241"/>
      <c r="I891" s="241"/>
      <c r="J891" s="241"/>
      <c r="K891" s="241"/>
      <c r="L891" s="241"/>
    </row>
    <row r="892">
      <c r="E892" s="241"/>
      <c r="F892" s="241"/>
      <c r="G892" s="241"/>
      <c r="H892" s="241"/>
      <c r="I892" s="241"/>
      <c r="J892" s="241"/>
      <c r="K892" s="241"/>
      <c r="L892" s="241"/>
    </row>
    <row r="893">
      <c r="E893" s="241"/>
      <c r="F893" s="241"/>
      <c r="G893" s="241"/>
      <c r="H893" s="241"/>
      <c r="I893" s="241"/>
      <c r="J893" s="241"/>
      <c r="K893" s="241"/>
      <c r="L893" s="241"/>
    </row>
    <row r="894">
      <c r="E894" s="241"/>
      <c r="F894" s="241"/>
      <c r="G894" s="241"/>
      <c r="H894" s="241"/>
      <c r="I894" s="241"/>
      <c r="J894" s="241"/>
      <c r="K894" s="241"/>
      <c r="L894" s="241"/>
    </row>
    <row r="895">
      <c r="E895" s="241"/>
      <c r="F895" s="241"/>
      <c r="G895" s="241"/>
      <c r="H895" s="241"/>
      <c r="I895" s="241"/>
      <c r="J895" s="241"/>
      <c r="K895" s="241"/>
      <c r="L895" s="241"/>
    </row>
    <row r="896">
      <c r="E896" s="241"/>
      <c r="F896" s="241"/>
      <c r="G896" s="241"/>
      <c r="H896" s="241"/>
      <c r="I896" s="241"/>
      <c r="J896" s="241"/>
      <c r="K896" s="241"/>
      <c r="L896" s="241"/>
    </row>
    <row r="897">
      <c r="E897" s="241"/>
      <c r="F897" s="241"/>
      <c r="G897" s="241"/>
      <c r="H897" s="241"/>
      <c r="I897" s="241"/>
      <c r="J897" s="241"/>
      <c r="K897" s="241"/>
      <c r="L897" s="241"/>
    </row>
    <row r="898">
      <c r="E898" s="241"/>
      <c r="F898" s="241"/>
      <c r="G898" s="241"/>
      <c r="H898" s="241"/>
      <c r="I898" s="241"/>
      <c r="J898" s="241"/>
      <c r="K898" s="241"/>
      <c r="L898" s="241"/>
    </row>
    <row r="899">
      <c r="E899" s="241"/>
      <c r="F899" s="241"/>
      <c r="G899" s="241"/>
      <c r="H899" s="241"/>
      <c r="I899" s="241"/>
      <c r="J899" s="241"/>
      <c r="K899" s="241"/>
      <c r="L899" s="241"/>
    </row>
    <row r="900">
      <c r="E900" s="241"/>
      <c r="F900" s="241"/>
      <c r="G900" s="241"/>
      <c r="H900" s="241"/>
      <c r="I900" s="241"/>
      <c r="J900" s="241"/>
      <c r="K900" s="241"/>
      <c r="L900" s="241"/>
    </row>
    <row r="901">
      <c r="E901" s="241"/>
      <c r="F901" s="241"/>
      <c r="G901" s="241"/>
      <c r="H901" s="241"/>
      <c r="I901" s="241"/>
      <c r="J901" s="241"/>
      <c r="K901" s="241"/>
      <c r="L901" s="241"/>
    </row>
    <row r="902">
      <c r="E902" s="241"/>
      <c r="F902" s="241"/>
      <c r="G902" s="241"/>
      <c r="H902" s="241"/>
      <c r="I902" s="241"/>
      <c r="J902" s="241"/>
      <c r="K902" s="241"/>
      <c r="L902" s="241"/>
    </row>
    <row r="903">
      <c r="E903" s="241"/>
      <c r="F903" s="241"/>
      <c r="G903" s="241"/>
      <c r="H903" s="241"/>
      <c r="I903" s="241"/>
      <c r="J903" s="241"/>
      <c r="K903" s="241"/>
      <c r="L903" s="241"/>
    </row>
    <row r="904">
      <c r="E904" s="241"/>
      <c r="F904" s="241"/>
      <c r="G904" s="241"/>
      <c r="H904" s="241"/>
      <c r="I904" s="241"/>
      <c r="J904" s="241"/>
      <c r="K904" s="241"/>
      <c r="L904" s="241"/>
    </row>
    <row r="905">
      <c r="E905" s="241"/>
      <c r="F905" s="241"/>
      <c r="G905" s="241"/>
      <c r="H905" s="241"/>
      <c r="I905" s="241"/>
      <c r="J905" s="241"/>
      <c r="K905" s="241"/>
      <c r="L905" s="241"/>
    </row>
    <row r="906">
      <c r="E906" s="241"/>
      <c r="F906" s="241"/>
      <c r="G906" s="241"/>
      <c r="H906" s="241"/>
      <c r="I906" s="241"/>
      <c r="J906" s="241"/>
      <c r="K906" s="241"/>
      <c r="L906" s="241"/>
    </row>
    <row r="907">
      <c r="E907" s="241"/>
      <c r="F907" s="241"/>
      <c r="G907" s="241"/>
      <c r="H907" s="241"/>
      <c r="I907" s="241"/>
      <c r="J907" s="241"/>
      <c r="K907" s="241"/>
      <c r="L907" s="241"/>
    </row>
    <row r="908">
      <c r="E908" s="241"/>
      <c r="F908" s="241"/>
      <c r="G908" s="241"/>
      <c r="H908" s="241"/>
      <c r="I908" s="241"/>
      <c r="J908" s="241"/>
      <c r="K908" s="241"/>
      <c r="L908" s="241"/>
    </row>
    <row r="909">
      <c r="E909" s="241"/>
      <c r="F909" s="241"/>
      <c r="G909" s="241"/>
      <c r="H909" s="241"/>
      <c r="I909" s="241"/>
      <c r="J909" s="241"/>
      <c r="K909" s="241"/>
      <c r="L909" s="241"/>
    </row>
    <row r="910">
      <c r="E910" s="241"/>
      <c r="F910" s="241"/>
      <c r="G910" s="241"/>
      <c r="H910" s="241"/>
      <c r="I910" s="241"/>
      <c r="J910" s="241"/>
      <c r="K910" s="241"/>
      <c r="L910" s="241"/>
    </row>
    <row r="911">
      <c r="E911" s="241"/>
      <c r="F911" s="241"/>
      <c r="G911" s="241"/>
      <c r="H911" s="241"/>
      <c r="I911" s="241"/>
      <c r="J911" s="241"/>
      <c r="K911" s="241"/>
      <c r="L911" s="241"/>
    </row>
    <row r="912">
      <c r="E912" s="241"/>
      <c r="F912" s="241"/>
      <c r="G912" s="241"/>
      <c r="H912" s="241"/>
      <c r="I912" s="241"/>
      <c r="J912" s="241"/>
      <c r="K912" s="241"/>
      <c r="L912" s="241"/>
    </row>
    <row r="913">
      <c r="E913" s="241"/>
      <c r="F913" s="241"/>
      <c r="G913" s="241"/>
      <c r="H913" s="241"/>
      <c r="I913" s="241"/>
      <c r="J913" s="241"/>
      <c r="K913" s="241"/>
      <c r="L913" s="241"/>
    </row>
    <row r="914">
      <c r="E914" s="241"/>
      <c r="F914" s="241"/>
      <c r="G914" s="241"/>
      <c r="H914" s="241"/>
      <c r="I914" s="241"/>
      <c r="J914" s="241"/>
      <c r="K914" s="241"/>
      <c r="L914" s="241"/>
    </row>
    <row r="915">
      <c r="E915" s="241"/>
      <c r="F915" s="241"/>
      <c r="G915" s="241"/>
      <c r="H915" s="241"/>
      <c r="I915" s="241"/>
      <c r="J915" s="241"/>
      <c r="K915" s="241"/>
      <c r="L915" s="241"/>
    </row>
    <row r="916">
      <c r="E916" s="241"/>
      <c r="F916" s="241"/>
      <c r="G916" s="241"/>
      <c r="H916" s="241"/>
      <c r="I916" s="241"/>
      <c r="J916" s="241"/>
      <c r="K916" s="241"/>
      <c r="L916" s="241"/>
    </row>
    <row r="917">
      <c r="E917" s="241"/>
      <c r="F917" s="241"/>
      <c r="G917" s="241"/>
      <c r="H917" s="241"/>
      <c r="I917" s="241"/>
      <c r="J917" s="241"/>
      <c r="K917" s="241"/>
      <c r="L917" s="241"/>
    </row>
    <row r="918">
      <c r="E918" s="241"/>
      <c r="F918" s="241"/>
      <c r="G918" s="241"/>
      <c r="H918" s="241"/>
      <c r="I918" s="241"/>
      <c r="J918" s="241"/>
      <c r="K918" s="241"/>
      <c r="L918" s="241"/>
    </row>
    <row r="919">
      <c r="E919" s="241"/>
      <c r="F919" s="241"/>
      <c r="G919" s="241"/>
      <c r="H919" s="241"/>
      <c r="I919" s="241"/>
      <c r="J919" s="241"/>
      <c r="K919" s="241"/>
      <c r="L919" s="241"/>
    </row>
    <row r="920">
      <c r="E920" s="241"/>
      <c r="F920" s="241"/>
      <c r="G920" s="241"/>
      <c r="H920" s="241"/>
      <c r="I920" s="241"/>
      <c r="J920" s="241"/>
      <c r="K920" s="241"/>
      <c r="L920" s="241"/>
    </row>
    <row r="921">
      <c r="E921" s="241"/>
      <c r="F921" s="241"/>
      <c r="G921" s="241"/>
      <c r="H921" s="241"/>
      <c r="I921" s="241"/>
      <c r="J921" s="241"/>
      <c r="K921" s="241"/>
      <c r="L921" s="241"/>
    </row>
    <row r="922">
      <c r="E922" s="241"/>
      <c r="F922" s="241"/>
      <c r="G922" s="241"/>
      <c r="H922" s="241"/>
      <c r="I922" s="241"/>
      <c r="J922" s="241"/>
      <c r="K922" s="241"/>
      <c r="L922" s="241"/>
    </row>
    <row r="923">
      <c r="E923" s="241"/>
      <c r="F923" s="241"/>
      <c r="G923" s="241"/>
      <c r="H923" s="241"/>
      <c r="I923" s="241"/>
      <c r="J923" s="241"/>
      <c r="K923" s="241"/>
      <c r="L923" s="241"/>
    </row>
    <row r="924">
      <c r="E924" s="241"/>
      <c r="F924" s="241"/>
      <c r="G924" s="241"/>
      <c r="H924" s="241"/>
      <c r="I924" s="241"/>
      <c r="J924" s="241"/>
      <c r="K924" s="241"/>
      <c r="L924" s="241"/>
    </row>
    <row r="925">
      <c r="E925" s="241"/>
      <c r="F925" s="241"/>
      <c r="G925" s="241"/>
      <c r="H925" s="241"/>
      <c r="I925" s="241"/>
      <c r="J925" s="241"/>
      <c r="K925" s="241"/>
      <c r="L925" s="241"/>
    </row>
    <row r="926">
      <c r="E926" s="241"/>
      <c r="F926" s="241"/>
      <c r="G926" s="241"/>
      <c r="H926" s="241"/>
      <c r="I926" s="241"/>
      <c r="J926" s="241"/>
      <c r="K926" s="241"/>
      <c r="L926" s="241"/>
    </row>
    <row r="927">
      <c r="E927" s="241"/>
      <c r="F927" s="241"/>
      <c r="G927" s="241"/>
      <c r="H927" s="241"/>
      <c r="I927" s="241"/>
      <c r="J927" s="241"/>
      <c r="K927" s="241"/>
      <c r="L927" s="241"/>
    </row>
    <row r="928">
      <c r="E928" s="241"/>
      <c r="F928" s="241"/>
      <c r="G928" s="241"/>
      <c r="H928" s="241"/>
      <c r="I928" s="241"/>
      <c r="J928" s="241"/>
      <c r="K928" s="241"/>
      <c r="L928" s="241"/>
    </row>
    <row r="929">
      <c r="E929" s="241"/>
      <c r="F929" s="241"/>
      <c r="G929" s="241"/>
      <c r="H929" s="241"/>
      <c r="I929" s="241"/>
      <c r="J929" s="241"/>
      <c r="K929" s="241"/>
      <c r="L929" s="241"/>
    </row>
    <row r="930">
      <c r="E930" s="241"/>
      <c r="F930" s="241"/>
      <c r="G930" s="241"/>
      <c r="H930" s="241"/>
      <c r="I930" s="241"/>
      <c r="J930" s="241"/>
      <c r="K930" s="241"/>
      <c r="L930" s="241"/>
    </row>
    <row r="931">
      <c r="E931" s="241"/>
      <c r="F931" s="241"/>
      <c r="G931" s="241"/>
      <c r="H931" s="241"/>
      <c r="I931" s="241"/>
      <c r="J931" s="241"/>
      <c r="K931" s="241"/>
      <c r="L931" s="241"/>
    </row>
    <row r="932">
      <c r="E932" s="241"/>
      <c r="F932" s="241"/>
      <c r="G932" s="241"/>
      <c r="H932" s="241"/>
      <c r="I932" s="241"/>
      <c r="J932" s="241"/>
      <c r="K932" s="241"/>
      <c r="L932" s="241"/>
    </row>
    <row r="933">
      <c r="E933" s="241"/>
      <c r="F933" s="241"/>
      <c r="G933" s="241"/>
      <c r="H933" s="241"/>
      <c r="I933" s="241"/>
      <c r="J933" s="241"/>
      <c r="K933" s="241"/>
      <c r="L933" s="241"/>
    </row>
    <row r="934">
      <c r="E934" s="241"/>
      <c r="F934" s="241"/>
      <c r="G934" s="241"/>
      <c r="H934" s="241"/>
      <c r="I934" s="241"/>
      <c r="J934" s="241"/>
      <c r="K934" s="241"/>
      <c r="L934" s="241"/>
    </row>
    <row r="935">
      <c r="E935" s="241"/>
      <c r="F935" s="241"/>
      <c r="G935" s="241"/>
      <c r="H935" s="241"/>
      <c r="I935" s="241"/>
      <c r="J935" s="241"/>
      <c r="K935" s="241"/>
      <c r="L935" s="241"/>
    </row>
    <row r="936">
      <c r="E936" s="241"/>
      <c r="F936" s="241"/>
      <c r="G936" s="241"/>
      <c r="H936" s="241"/>
      <c r="I936" s="241"/>
      <c r="J936" s="241"/>
      <c r="K936" s="241"/>
      <c r="L936" s="241"/>
    </row>
    <row r="937">
      <c r="E937" s="241"/>
      <c r="F937" s="241"/>
      <c r="G937" s="241"/>
      <c r="H937" s="241"/>
      <c r="I937" s="241"/>
      <c r="J937" s="241"/>
      <c r="K937" s="241"/>
      <c r="L937" s="241"/>
    </row>
    <row r="938">
      <c r="E938" s="241"/>
      <c r="F938" s="241"/>
      <c r="G938" s="241"/>
      <c r="H938" s="241"/>
      <c r="I938" s="241"/>
      <c r="J938" s="241"/>
      <c r="K938" s="241"/>
      <c r="L938" s="241"/>
    </row>
    <row r="939">
      <c r="E939" s="241"/>
      <c r="F939" s="241"/>
      <c r="G939" s="241"/>
      <c r="H939" s="241"/>
      <c r="I939" s="241"/>
      <c r="J939" s="241"/>
      <c r="K939" s="241"/>
      <c r="L939" s="241"/>
    </row>
    <row r="940">
      <c r="E940" s="241"/>
      <c r="F940" s="241"/>
      <c r="G940" s="241"/>
      <c r="H940" s="241"/>
      <c r="I940" s="241"/>
      <c r="J940" s="241"/>
      <c r="K940" s="241"/>
      <c r="L940" s="241"/>
    </row>
    <row r="941">
      <c r="E941" s="241"/>
      <c r="F941" s="241"/>
      <c r="G941" s="241"/>
      <c r="H941" s="241"/>
      <c r="I941" s="241"/>
      <c r="J941" s="241"/>
      <c r="K941" s="241"/>
      <c r="L941" s="241"/>
    </row>
    <row r="942">
      <c r="E942" s="241"/>
      <c r="F942" s="241"/>
      <c r="G942" s="241"/>
      <c r="H942" s="241"/>
      <c r="I942" s="241"/>
      <c r="J942" s="241"/>
      <c r="K942" s="241"/>
      <c r="L942" s="241"/>
    </row>
    <row r="943">
      <c r="E943" s="241"/>
      <c r="F943" s="241"/>
      <c r="G943" s="241"/>
      <c r="H943" s="241"/>
      <c r="I943" s="241"/>
      <c r="J943" s="241"/>
      <c r="K943" s="241"/>
      <c r="L943" s="241"/>
    </row>
    <row r="944">
      <c r="E944" s="241"/>
      <c r="F944" s="241"/>
      <c r="G944" s="241"/>
      <c r="H944" s="241"/>
      <c r="I944" s="241"/>
      <c r="J944" s="241"/>
      <c r="K944" s="241"/>
      <c r="L944" s="241"/>
    </row>
    <row r="945">
      <c r="E945" s="241"/>
      <c r="F945" s="241"/>
      <c r="G945" s="241"/>
      <c r="H945" s="241"/>
      <c r="I945" s="241"/>
      <c r="J945" s="241"/>
      <c r="K945" s="241"/>
      <c r="L945" s="241"/>
    </row>
    <row r="946">
      <c r="E946" s="241"/>
      <c r="F946" s="241"/>
      <c r="G946" s="241"/>
      <c r="H946" s="241"/>
      <c r="I946" s="241"/>
      <c r="J946" s="241"/>
      <c r="K946" s="241"/>
      <c r="L946" s="241"/>
    </row>
    <row r="947">
      <c r="E947" s="241"/>
      <c r="F947" s="241"/>
      <c r="G947" s="241"/>
      <c r="H947" s="241"/>
      <c r="I947" s="241"/>
      <c r="J947" s="241"/>
      <c r="K947" s="241"/>
      <c r="L947" s="241"/>
    </row>
    <row r="948">
      <c r="E948" s="241"/>
      <c r="F948" s="241"/>
      <c r="G948" s="241"/>
      <c r="H948" s="241"/>
      <c r="I948" s="241"/>
      <c r="J948" s="241"/>
      <c r="K948" s="241"/>
      <c r="L948" s="241"/>
    </row>
    <row r="949">
      <c r="E949" s="241"/>
      <c r="F949" s="241"/>
      <c r="G949" s="241"/>
      <c r="H949" s="241"/>
      <c r="I949" s="241"/>
      <c r="J949" s="241"/>
      <c r="K949" s="241"/>
      <c r="L949" s="241"/>
    </row>
    <row r="950">
      <c r="E950" s="241"/>
      <c r="F950" s="241"/>
      <c r="G950" s="241"/>
      <c r="H950" s="241"/>
      <c r="I950" s="241"/>
      <c r="J950" s="241"/>
      <c r="K950" s="241"/>
      <c r="L950" s="241"/>
    </row>
    <row r="951">
      <c r="E951" s="241"/>
      <c r="F951" s="241"/>
      <c r="G951" s="241"/>
      <c r="H951" s="241"/>
      <c r="I951" s="241"/>
      <c r="J951" s="241"/>
      <c r="K951" s="241"/>
      <c r="L951" s="241"/>
    </row>
    <row r="952">
      <c r="E952" s="241"/>
      <c r="F952" s="241"/>
      <c r="G952" s="241"/>
      <c r="H952" s="241"/>
      <c r="I952" s="241"/>
      <c r="J952" s="241"/>
      <c r="K952" s="241"/>
      <c r="L952" s="241"/>
    </row>
    <row r="953">
      <c r="E953" s="241"/>
      <c r="F953" s="241"/>
      <c r="G953" s="241"/>
      <c r="H953" s="241"/>
      <c r="I953" s="241"/>
      <c r="J953" s="241"/>
      <c r="K953" s="241"/>
      <c r="L953" s="241"/>
    </row>
    <row r="954">
      <c r="E954" s="241"/>
      <c r="F954" s="241"/>
      <c r="G954" s="241"/>
      <c r="H954" s="241"/>
      <c r="I954" s="241"/>
      <c r="J954" s="241"/>
      <c r="K954" s="241"/>
      <c r="L954" s="241"/>
    </row>
    <row r="955">
      <c r="E955" s="241"/>
      <c r="F955" s="241"/>
      <c r="G955" s="241"/>
      <c r="H955" s="241"/>
      <c r="I955" s="241"/>
      <c r="J955" s="241"/>
      <c r="K955" s="241"/>
      <c r="L955" s="241"/>
    </row>
    <row r="956">
      <c r="E956" s="241"/>
      <c r="F956" s="241"/>
      <c r="G956" s="241"/>
      <c r="H956" s="241"/>
      <c r="I956" s="241"/>
      <c r="J956" s="241"/>
      <c r="K956" s="241"/>
      <c r="L956" s="241"/>
    </row>
    <row r="957">
      <c r="E957" s="241"/>
      <c r="F957" s="241"/>
      <c r="G957" s="241"/>
      <c r="H957" s="241"/>
      <c r="I957" s="241"/>
      <c r="J957" s="241"/>
      <c r="K957" s="241"/>
      <c r="L957" s="241"/>
    </row>
    <row r="958">
      <c r="E958" s="241"/>
      <c r="F958" s="241"/>
      <c r="G958" s="241"/>
      <c r="H958" s="241"/>
      <c r="I958" s="241"/>
      <c r="J958" s="241"/>
      <c r="K958" s="241"/>
      <c r="L958" s="241"/>
    </row>
    <row r="959">
      <c r="E959" s="241"/>
      <c r="F959" s="241"/>
      <c r="G959" s="241"/>
      <c r="H959" s="241"/>
      <c r="I959" s="241"/>
      <c r="J959" s="241"/>
      <c r="K959" s="241"/>
      <c r="L959" s="241"/>
    </row>
    <row r="960">
      <c r="E960" s="241"/>
      <c r="F960" s="241"/>
      <c r="G960" s="241"/>
      <c r="H960" s="241"/>
      <c r="I960" s="241"/>
      <c r="J960" s="241"/>
      <c r="K960" s="241"/>
      <c r="L960" s="241"/>
    </row>
    <row r="961">
      <c r="E961" s="241"/>
      <c r="F961" s="241"/>
      <c r="G961" s="241"/>
      <c r="H961" s="241"/>
      <c r="I961" s="241"/>
      <c r="J961" s="241"/>
      <c r="K961" s="241"/>
      <c r="L961" s="241"/>
    </row>
    <row r="962">
      <c r="E962" s="241"/>
      <c r="F962" s="241"/>
      <c r="G962" s="241"/>
      <c r="H962" s="241"/>
      <c r="I962" s="241"/>
      <c r="J962" s="241"/>
      <c r="K962" s="241"/>
      <c r="L962" s="241"/>
    </row>
    <row r="963">
      <c r="E963" s="241"/>
      <c r="F963" s="241"/>
      <c r="G963" s="241"/>
      <c r="H963" s="241"/>
      <c r="I963" s="241"/>
      <c r="J963" s="241"/>
      <c r="K963" s="241"/>
      <c r="L963" s="241"/>
    </row>
    <row r="964">
      <c r="E964" s="241"/>
      <c r="F964" s="241"/>
      <c r="G964" s="241"/>
      <c r="H964" s="241"/>
      <c r="I964" s="241"/>
      <c r="J964" s="241"/>
      <c r="K964" s="241"/>
      <c r="L964" s="241"/>
    </row>
    <row r="965">
      <c r="E965" s="241"/>
      <c r="F965" s="241"/>
      <c r="G965" s="241"/>
      <c r="H965" s="241"/>
      <c r="I965" s="241"/>
      <c r="J965" s="241"/>
      <c r="K965" s="241"/>
      <c r="L965" s="241"/>
    </row>
    <row r="966">
      <c r="E966" s="241"/>
      <c r="F966" s="241"/>
      <c r="G966" s="241"/>
      <c r="H966" s="241"/>
      <c r="I966" s="241"/>
      <c r="J966" s="241"/>
      <c r="K966" s="241"/>
      <c r="L966" s="241"/>
    </row>
    <row r="967">
      <c r="E967" s="241"/>
      <c r="F967" s="241"/>
      <c r="G967" s="241"/>
      <c r="H967" s="241"/>
      <c r="I967" s="241"/>
      <c r="J967" s="241"/>
      <c r="K967" s="241"/>
      <c r="L967" s="241"/>
    </row>
    <row r="968">
      <c r="E968" s="241"/>
      <c r="F968" s="241"/>
      <c r="G968" s="241"/>
      <c r="H968" s="241"/>
      <c r="I968" s="241"/>
      <c r="J968" s="241"/>
      <c r="K968" s="241"/>
      <c r="L968" s="241"/>
    </row>
    <row r="969">
      <c r="E969" s="241"/>
      <c r="F969" s="241"/>
      <c r="G969" s="241"/>
      <c r="H969" s="241"/>
      <c r="I969" s="241"/>
      <c r="J969" s="241"/>
      <c r="K969" s="241"/>
      <c r="L969" s="241"/>
    </row>
    <row r="970">
      <c r="E970" s="241"/>
      <c r="F970" s="241"/>
      <c r="G970" s="241"/>
      <c r="H970" s="241"/>
      <c r="I970" s="241"/>
      <c r="J970" s="241"/>
      <c r="K970" s="241"/>
      <c r="L970" s="241"/>
    </row>
    <row r="971">
      <c r="E971" s="241"/>
      <c r="F971" s="241"/>
      <c r="G971" s="241"/>
      <c r="H971" s="241"/>
      <c r="I971" s="241"/>
      <c r="J971" s="241"/>
      <c r="K971" s="241"/>
      <c r="L971" s="241"/>
    </row>
    <row r="972">
      <c r="E972" s="241"/>
      <c r="F972" s="241"/>
      <c r="G972" s="241"/>
      <c r="H972" s="241"/>
      <c r="I972" s="241"/>
      <c r="J972" s="241"/>
      <c r="K972" s="241"/>
      <c r="L972" s="241"/>
    </row>
    <row r="973">
      <c r="E973" s="241"/>
      <c r="F973" s="241"/>
      <c r="G973" s="241"/>
      <c r="H973" s="241"/>
      <c r="I973" s="241"/>
      <c r="J973" s="241"/>
      <c r="K973" s="241"/>
      <c r="L973" s="241"/>
    </row>
    <row r="974">
      <c r="E974" s="241"/>
      <c r="F974" s="241"/>
      <c r="G974" s="241"/>
      <c r="H974" s="241"/>
      <c r="I974" s="241"/>
      <c r="J974" s="241"/>
      <c r="K974" s="241"/>
      <c r="L974" s="241"/>
    </row>
    <row r="975">
      <c r="E975" s="241"/>
      <c r="F975" s="241"/>
      <c r="G975" s="241"/>
      <c r="H975" s="241"/>
      <c r="I975" s="241"/>
      <c r="J975" s="241"/>
      <c r="K975" s="241"/>
      <c r="L975" s="241"/>
    </row>
    <row r="976">
      <c r="E976" s="241"/>
      <c r="F976" s="241"/>
      <c r="G976" s="241"/>
      <c r="H976" s="241"/>
      <c r="I976" s="241"/>
      <c r="J976" s="241"/>
      <c r="K976" s="241"/>
      <c r="L976" s="241"/>
    </row>
    <row r="977">
      <c r="E977" s="241"/>
      <c r="F977" s="241"/>
      <c r="G977" s="241"/>
      <c r="H977" s="241"/>
      <c r="I977" s="241"/>
      <c r="J977" s="241"/>
      <c r="K977" s="241"/>
      <c r="L977" s="241"/>
    </row>
    <row r="978">
      <c r="E978" s="241"/>
      <c r="F978" s="241"/>
      <c r="G978" s="241"/>
      <c r="H978" s="241"/>
      <c r="I978" s="241"/>
      <c r="J978" s="241"/>
      <c r="K978" s="241"/>
      <c r="L978" s="241"/>
    </row>
    <row r="979">
      <c r="E979" s="241"/>
      <c r="F979" s="241"/>
      <c r="G979" s="241"/>
      <c r="H979" s="241"/>
      <c r="I979" s="241"/>
      <c r="J979" s="241"/>
      <c r="K979" s="241"/>
      <c r="L979" s="241"/>
    </row>
    <row r="980">
      <c r="E980" s="241"/>
      <c r="F980" s="241"/>
      <c r="G980" s="241"/>
      <c r="H980" s="241"/>
      <c r="I980" s="241"/>
      <c r="J980" s="241"/>
      <c r="K980" s="241"/>
      <c r="L980" s="241"/>
    </row>
    <row r="981">
      <c r="E981" s="241"/>
      <c r="F981" s="241"/>
      <c r="G981" s="241"/>
      <c r="H981" s="241"/>
      <c r="I981" s="241"/>
      <c r="J981" s="241"/>
      <c r="K981" s="241"/>
      <c r="L981" s="241"/>
    </row>
    <row r="982">
      <c r="E982" s="241"/>
      <c r="F982" s="241"/>
      <c r="G982" s="241"/>
      <c r="H982" s="241"/>
      <c r="I982" s="241"/>
      <c r="J982" s="241"/>
      <c r="K982" s="241"/>
      <c r="L982" s="241"/>
    </row>
    <row r="983">
      <c r="E983" s="241"/>
      <c r="F983" s="241"/>
      <c r="G983" s="241"/>
      <c r="H983" s="241"/>
      <c r="I983" s="241"/>
      <c r="J983" s="241"/>
      <c r="K983" s="241"/>
      <c r="L983" s="241"/>
    </row>
    <row r="984">
      <c r="E984" s="241"/>
      <c r="F984" s="241"/>
      <c r="G984" s="241"/>
      <c r="H984" s="241"/>
      <c r="I984" s="241"/>
      <c r="J984" s="241"/>
      <c r="K984" s="241"/>
      <c r="L984" s="241"/>
    </row>
    <row r="985">
      <c r="E985" s="241"/>
      <c r="F985" s="241"/>
      <c r="G985" s="241"/>
      <c r="H985" s="241"/>
      <c r="I985" s="241"/>
      <c r="J985" s="241"/>
      <c r="K985" s="241"/>
      <c r="L985" s="241"/>
    </row>
    <row r="986">
      <c r="E986" s="241"/>
      <c r="F986" s="241"/>
      <c r="G986" s="241"/>
      <c r="H986" s="241"/>
      <c r="I986" s="241"/>
      <c r="J986" s="241"/>
      <c r="K986" s="241"/>
      <c r="L986" s="241"/>
    </row>
    <row r="987">
      <c r="E987" s="241"/>
      <c r="F987" s="241"/>
      <c r="G987" s="241"/>
      <c r="H987" s="241"/>
      <c r="I987" s="241"/>
      <c r="J987" s="241"/>
      <c r="K987" s="241"/>
      <c r="L987" s="241"/>
    </row>
    <row r="988">
      <c r="E988" s="241"/>
      <c r="F988" s="241"/>
      <c r="G988" s="241"/>
      <c r="H988" s="241"/>
      <c r="I988" s="241"/>
      <c r="J988" s="241"/>
      <c r="K988" s="241"/>
      <c r="L988" s="241"/>
    </row>
    <row r="989">
      <c r="E989" s="241"/>
      <c r="F989" s="241"/>
      <c r="G989" s="241"/>
      <c r="H989" s="241"/>
      <c r="I989" s="241"/>
      <c r="J989" s="241"/>
      <c r="K989" s="241"/>
      <c r="L989" s="241"/>
    </row>
    <row r="990">
      <c r="E990" s="241"/>
      <c r="F990" s="241"/>
      <c r="G990" s="241"/>
      <c r="H990" s="241"/>
      <c r="I990" s="241"/>
      <c r="J990" s="241"/>
      <c r="K990" s="241"/>
      <c r="L990" s="241"/>
    </row>
    <row r="991">
      <c r="E991" s="241"/>
      <c r="F991" s="241"/>
      <c r="G991" s="241"/>
      <c r="H991" s="241"/>
      <c r="I991" s="241"/>
      <c r="J991" s="241"/>
      <c r="K991" s="241"/>
      <c r="L991" s="241"/>
    </row>
    <row r="992">
      <c r="E992" s="241"/>
      <c r="F992" s="241"/>
      <c r="G992" s="241"/>
      <c r="H992" s="241"/>
      <c r="I992" s="241"/>
      <c r="J992" s="241"/>
      <c r="K992" s="241"/>
      <c r="L992" s="241"/>
    </row>
    <row r="993">
      <c r="E993" s="241"/>
      <c r="F993" s="241"/>
      <c r="G993" s="241"/>
      <c r="H993" s="241"/>
      <c r="I993" s="241"/>
      <c r="J993" s="241"/>
      <c r="K993" s="241"/>
      <c r="L993" s="241"/>
    </row>
    <row r="994">
      <c r="E994" s="241"/>
      <c r="F994" s="241"/>
      <c r="G994" s="241"/>
      <c r="H994" s="241"/>
      <c r="I994" s="241"/>
      <c r="J994" s="241"/>
      <c r="K994" s="241"/>
      <c r="L994" s="241"/>
    </row>
    <row r="995">
      <c r="E995" s="241"/>
      <c r="F995" s="241"/>
      <c r="G995" s="241"/>
      <c r="H995" s="241"/>
      <c r="I995" s="241"/>
      <c r="J995" s="241"/>
      <c r="K995" s="241"/>
      <c r="L995" s="241"/>
    </row>
    <row r="996">
      <c r="E996" s="241"/>
      <c r="F996" s="241"/>
      <c r="G996" s="241"/>
      <c r="H996" s="241"/>
      <c r="I996" s="241"/>
      <c r="J996" s="241"/>
      <c r="K996" s="241"/>
      <c r="L996" s="241"/>
    </row>
    <row r="997">
      <c r="E997" s="241"/>
      <c r="F997" s="241"/>
      <c r="G997" s="241"/>
      <c r="H997" s="241"/>
      <c r="I997" s="241"/>
      <c r="J997" s="241"/>
      <c r="K997" s="241"/>
      <c r="L997" s="241"/>
    </row>
    <row r="998">
      <c r="E998" s="241"/>
      <c r="F998" s="241"/>
      <c r="G998" s="241"/>
      <c r="H998" s="241"/>
      <c r="I998" s="241"/>
      <c r="J998" s="241"/>
      <c r="K998" s="241"/>
      <c r="L998" s="241"/>
    </row>
  </sheetData>
  <mergeCells count="1">
    <mergeCell ref="C2:D2"/>
  </mergeCells>
  <hyperlinks>
    <hyperlink r:id="rId1" ref="E2"/>
    <hyperlink r:id="rId2" ref="G2"/>
    <hyperlink r:id="rId3" ref="I2"/>
    <hyperlink r:id="rId4" ref="K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2" max="19" width="16.13"/>
    <col customWidth="1" min="20" max="20" width="17.25"/>
    <col customWidth="1" min="21" max="21" width="16.13"/>
    <col customWidth="1" min="22" max="22" width="16.38"/>
    <col customWidth="1" min="23" max="23" width="15.63"/>
    <col customWidth="1" min="24" max="24" width="16.13"/>
    <col customWidth="1" min="25" max="25" width="16.75"/>
    <col customWidth="1" min="26" max="34" width="16.13"/>
  </cols>
  <sheetData>
    <row r="1" ht="15.75" customHeight="1">
      <c r="A1" s="13"/>
      <c r="B1" s="14" t="s">
        <v>1</v>
      </c>
      <c r="C1" s="15"/>
      <c r="D1" s="15"/>
      <c r="E1" s="15"/>
      <c r="F1" s="15"/>
      <c r="G1" s="15"/>
      <c r="H1" s="15"/>
      <c r="I1" s="15"/>
      <c r="J1" s="16"/>
      <c r="K1" s="17" t="s">
        <v>2</v>
      </c>
      <c r="L1" s="15"/>
      <c r="M1" s="15"/>
      <c r="N1" s="15"/>
      <c r="O1" s="15"/>
      <c r="P1" s="15"/>
      <c r="Q1" s="16"/>
      <c r="R1" s="18" t="s">
        <v>3</v>
      </c>
      <c r="S1" s="15"/>
      <c r="T1" s="15"/>
      <c r="U1" s="15"/>
      <c r="V1" s="15"/>
      <c r="W1" s="16"/>
      <c r="X1" s="19" t="s">
        <v>4</v>
      </c>
      <c r="Y1" s="15"/>
      <c r="Z1" s="15"/>
      <c r="AA1" s="15"/>
      <c r="AB1" s="15"/>
      <c r="AC1" s="16"/>
      <c r="AD1" s="20" t="s">
        <v>49</v>
      </c>
    </row>
    <row r="2" ht="10.5" customHeight="1">
      <c r="A2" s="21"/>
      <c r="B2" s="22"/>
      <c r="C2" s="23"/>
      <c r="D2" s="24"/>
      <c r="E2" s="25"/>
      <c r="F2" s="24"/>
      <c r="G2" s="24"/>
      <c r="H2" s="23"/>
      <c r="I2" s="24"/>
      <c r="J2" s="24"/>
      <c r="K2" s="26"/>
      <c r="L2" s="24"/>
      <c r="M2" s="24"/>
      <c r="N2" s="24"/>
      <c r="O2" s="24"/>
      <c r="P2" s="25"/>
      <c r="Q2" s="25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7"/>
      <c r="AE2" s="27"/>
      <c r="AF2" s="27"/>
      <c r="AG2" s="27"/>
      <c r="AH2" s="27"/>
    </row>
    <row r="3">
      <c r="A3" s="21" t="s">
        <v>50</v>
      </c>
      <c r="B3" s="28" t="s">
        <v>0</v>
      </c>
      <c r="C3" s="28" t="s">
        <v>51</v>
      </c>
      <c r="D3" s="28" t="s">
        <v>52</v>
      </c>
      <c r="E3" s="29" t="s">
        <v>53</v>
      </c>
      <c r="F3" s="28" t="s">
        <v>54</v>
      </c>
      <c r="G3" s="28" t="s">
        <v>55</v>
      </c>
      <c r="H3" s="28" t="s">
        <v>56</v>
      </c>
      <c r="I3" s="30" t="s">
        <v>57</v>
      </c>
      <c r="J3" s="31" t="s">
        <v>58</v>
      </c>
      <c r="K3" s="32" t="s">
        <v>0</v>
      </c>
      <c r="L3" s="33" t="s">
        <v>59</v>
      </c>
      <c r="M3" s="33" t="s">
        <v>60</v>
      </c>
      <c r="N3" s="33" t="s">
        <v>61</v>
      </c>
      <c r="O3" s="33" t="s">
        <v>62</v>
      </c>
      <c r="P3" s="34" t="s">
        <v>57</v>
      </c>
      <c r="Q3" s="35" t="s">
        <v>58</v>
      </c>
      <c r="R3" s="36" t="s">
        <v>63</v>
      </c>
      <c r="S3" s="36" t="s">
        <v>64</v>
      </c>
      <c r="T3" s="37" t="s">
        <v>65</v>
      </c>
      <c r="U3" s="36" t="s">
        <v>66</v>
      </c>
      <c r="V3" s="37" t="s">
        <v>67</v>
      </c>
      <c r="W3" s="38" t="s">
        <v>58</v>
      </c>
      <c r="X3" s="39" t="s">
        <v>63</v>
      </c>
      <c r="Y3" s="40" t="s">
        <v>68</v>
      </c>
      <c r="Z3" s="39" t="s">
        <v>69</v>
      </c>
      <c r="AA3" s="40" t="s">
        <v>70</v>
      </c>
      <c r="AB3" s="40" t="s">
        <v>71</v>
      </c>
      <c r="AC3" s="41" t="s">
        <v>58</v>
      </c>
      <c r="AD3" s="42" t="s">
        <v>72</v>
      </c>
      <c r="AE3" s="43" t="s">
        <v>73</v>
      </c>
      <c r="AF3" s="44" t="s">
        <v>74</v>
      </c>
      <c r="AG3" s="45" t="s">
        <v>75</v>
      </c>
      <c r="AH3" s="43" t="s">
        <v>76</v>
      </c>
    </row>
    <row r="4" ht="15.75" customHeight="1">
      <c r="A4" s="46" t="s">
        <v>10</v>
      </c>
      <c r="B4" s="47">
        <v>4.0</v>
      </c>
      <c r="C4" s="47">
        <v>546.6</v>
      </c>
      <c r="D4" s="47">
        <v>191.15</v>
      </c>
      <c r="E4" s="48">
        <v>0.73</v>
      </c>
      <c r="F4" s="48">
        <v>0.693</v>
      </c>
      <c r="G4" s="48">
        <v>0.88</v>
      </c>
      <c r="H4" s="48">
        <v>0.68</v>
      </c>
      <c r="I4" s="49">
        <v>0.7803216666666667</v>
      </c>
      <c r="J4" s="50">
        <v>85.96071392261281</v>
      </c>
      <c r="K4" s="51">
        <v>8.0</v>
      </c>
      <c r="L4" s="48">
        <v>0.48</v>
      </c>
      <c r="M4" s="48">
        <v>0.82</v>
      </c>
      <c r="N4" s="48">
        <v>0.22</v>
      </c>
      <c r="O4" s="48">
        <v>0.76</v>
      </c>
      <c r="P4" s="52">
        <v>0.644425</v>
      </c>
      <c r="Q4" s="53">
        <v>82.5254686070647</v>
      </c>
      <c r="R4" s="54">
        <v>3.0</v>
      </c>
      <c r="S4" s="55">
        <v>0.0662</v>
      </c>
      <c r="T4" s="56">
        <v>15.38</v>
      </c>
      <c r="U4" s="55">
        <v>0.3535</v>
      </c>
      <c r="V4" s="57">
        <v>1.35161</v>
      </c>
      <c r="W4" s="58">
        <v>96.92338075585644</v>
      </c>
      <c r="X4" s="59">
        <v>1.0</v>
      </c>
      <c r="Y4" s="60">
        <v>28.72</v>
      </c>
      <c r="Z4" s="61">
        <v>0.6573</v>
      </c>
      <c r="AA4" s="61">
        <v>0.5296</v>
      </c>
      <c r="AB4" s="62">
        <v>1.6506833333333333</v>
      </c>
      <c r="AC4" s="58">
        <v>100.0</v>
      </c>
      <c r="AD4" s="63">
        <v>1.0</v>
      </c>
      <c r="AE4" s="64">
        <v>1.0</v>
      </c>
      <c r="AF4" s="62">
        <v>1.10676</v>
      </c>
      <c r="AG4" s="58">
        <v>100.0</v>
      </c>
      <c r="AH4" s="58">
        <v>33.554230087764125</v>
      </c>
    </row>
    <row r="5" ht="15.75" customHeight="1">
      <c r="A5" s="46" t="s">
        <v>15</v>
      </c>
      <c r="B5" s="47">
        <v>3.0</v>
      </c>
      <c r="C5" s="47">
        <v>533.27</v>
      </c>
      <c r="D5" s="47">
        <v>182.07</v>
      </c>
      <c r="E5" s="48">
        <v>0.75</v>
      </c>
      <c r="F5" s="48">
        <v>0.7</v>
      </c>
      <c r="G5" s="48">
        <v>0.89</v>
      </c>
      <c r="H5" s="48">
        <v>0.71</v>
      </c>
      <c r="I5" s="49">
        <v>0.9971566666666666</v>
      </c>
      <c r="J5" s="50">
        <v>95.08289481526148</v>
      </c>
      <c r="K5" s="51">
        <v>15.0</v>
      </c>
      <c r="L5" s="48">
        <v>0.47</v>
      </c>
      <c r="M5" s="48">
        <v>0.79</v>
      </c>
      <c r="N5" s="48">
        <v>0.25</v>
      </c>
      <c r="O5" s="48">
        <v>0.7</v>
      </c>
      <c r="P5" s="52">
        <v>0.3477725</v>
      </c>
      <c r="Q5" s="53">
        <v>68.55514440550095</v>
      </c>
      <c r="R5" s="54">
        <v>10.0</v>
      </c>
      <c r="S5" s="55">
        <v>0.0785</v>
      </c>
      <c r="T5" s="56">
        <v>13.74</v>
      </c>
      <c r="U5" s="55">
        <v>0.3739</v>
      </c>
      <c r="V5" s="57">
        <v>0.9325433333333333</v>
      </c>
      <c r="W5" s="58">
        <v>85.3212279160422</v>
      </c>
      <c r="X5" s="59">
        <v>4.0</v>
      </c>
      <c r="Y5" s="60">
        <v>24.04</v>
      </c>
      <c r="Z5" s="61">
        <v>0.6362</v>
      </c>
      <c r="AA5" s="61">
        <v>0.5827</v>
      </c>
      <c r="AB5" s="62">
        <v>1.2728433333333333</v>
      </c>
      <c r="AC5" s="58">
        <v>88.28936887682204</v>
      </c>
      <c r="AD5" s="63">
        <v>2.0</v>
      </c>
      <c r="AE5" s="64">
        <v>2.0</v>
      </c>
      <c r="AF5" s="62">
        <v>0.8875789583333333</v>
      </c>
      <c r="AG5" s="58">
        <v>90.81212998760766</v>
      </c>
      <c r="AH5" s="58">
        <v>46.91924063042035</v>
      </c>
    </row>
    <row r="6" ht="15.75" customHeight="1">
      <c r="A6" s="46" t="s">
        <v>17</v>
      </c>
      <c r="B6" s="47">
        <v>5.0</v>
      </c>
      <c r="C6" s="47">
        <v>1048.43</v>
      </c>
      <c r="D6" s="47">
        <v>296.13</v>
      </c>
      <c r="E6" s="48">
        <v>0.75</v>
      </c>
      <c r="F6" s="48">
        <v>0.729</v>
      </c>
      <c r="G6" s="48">
        <v>0.91</v>
      </c>
      <c r="H6" s="48">
        <v>0.68</v>
      </c>
      <c r="I6" s="49">
        <v>0.6433883333333333</v>
      </c>
      <c r="J6" s="50">
        <v>80.19997125237957</v>
      </c>
      <c r="K6" s="51">
        <v>12.0</v>
      </c>
      <c r="L6" s="48">
        <v>0.51</v>
      </c>
      <c r="M6" s="48">
        <v>0.77</v>
      </c>
      <c r="N6" s="48">
        <v>0.29</v>
      </c>
      <c r="O6" s="48">
        <v>0.7</v>
      </c>
      <c r="P6" s="52">
        <v>0.4340375</v>
      </c>
      <c r="Q6" s="53">
        <v>72.61764183009</v>
      </c>
      <c r="R6" s="54">
        <v>17.0</v>
      </c>
      <c r="S6" s="55">
        <v>0.0992</v>
      </c>
      <c r="T6" s="56">
        <v>13.38</v>
      </c>
      <c r="U6" s="55">
        <v>0.3453</v>
      </c>
      <c r="V6" s="57">
        <v>0.44006666666666666</v>
      </c>
      <c r="W6" s="58">
        <v>71.68666804479913</v>
      </c>
      <c r="X6" s="59">
        <v>3.0</v>
      </c>
      <c r="Y6" s="60">
        <v>25.64</v>
      </c>
      <c r="Z6" s="61">
        <v>0.62</v>
      </c>
      <c r="AA6" s="61">
        <v>0.6027</v>
      </c>
      <c r="AB6" s="62">
        <v>1.41984</v>
      </c>
      <c r="AC6" s="58">
        <v>92.84532838261836</v>
      </c>
      <c r="AD6" s="63">
        <v>3.0</v>
      </c>
      <c r="AE6" s="64">
        <v>3.0</v>
      </c>
      <c r="AF6" s="62">
        <v>0.7343331249999999</v>
      </c>
      <c r="AG6" s="58">
        <v>84.38820396781662</v>
      </c>
      <c r="AH6" s="58">
        <v>28.75597945121001</v>
      </c>
    </row>
    <row r="7" ht="15.75" customHeight="1">
      <c r="A7" s="46" t="s">
        <v>7</v>
      </c>
      <c r="B7" s="47">
        <v>1.0</v>
      </c>
      <c r="C7" s="47">
        <v>215.44</v>
      </c>
      <c r="D7" s="47">
        <v>159.67</v>
      </c>
      <c r="E7" s="48">
        <v>0.74</v>
      </c>
      <c r="F7" s="48">
        <v>0.643</v>
      </c>
      <c r="G7" s="48">
        <v>0.88</v>
      </c>
      <c r="H7" s="48">
        <v>0.6</v>
      </c>
      <c r="I7" s="49">
        <v>1.1140366666666666</v>
      </c>
      <c r="J7" s="50">
        <v>100.0</v>
      </c>
      <c r="K7" s="51">
        <v>22.0</v>
      </c>
      <c r="L7" s="48">
        <v>0.44</v>
      </c>
      <c r="M7" s="48">
        <v>0.76</v>
      </c>
      <c r="N7" s="48">
        <v>0.31</v>
      </c>
      <c r="O7" s="48">
        <v>0.65</v>
      </c>
      <c r="P7" s="52">
        <v>0.0816825</v>
      </c>
      <c r="Q7" s="53">
        <v>56.02410702407289</v>
      </c>
      <c r="R7" s="54">
        <v>6.0</v>
      </c>
      <c r="S7" s="55">
        <v>0.0735</v>
      </c>
      <c r="T7" s="56">
        <v>14.42</v>
      </c>
      <c r="U7" s="55">
        <v>0.3752</v>
      </c>
      <c r="V7" s="57">
        <v>1.1621566666666667</v>
      </c>
      <c r="W7" s="58">
        <v>91.67823313571897</v>
      </c>
      <c r="X7" s="59">
        <v>12.0</v>
      </c>
      <c r="Y7" s="60">
        <v>21.63</v>
      </c>
      <c r="Z7" s="61">
        <v>0.6091</v>
      </c>
      <c r="AA7" s="61">
        <v>0.5261</v>
      </c>
      <c r="AB7" s="62">
        <v>0.5049933333333333</v>
      </c>
      <c r="AC7" s="58">
        <v>64.49091421894515</v>
      </c>
      <c r="AD7" s="63">
        <v>4.0</v>
      </c>
      <c r="AE7" s="64">
        <v>4.0</v>
      </c>
      <c r="AF7" s="62">
        <v>0.7157172916666666</v>
      </c>
      <c r="AG7" s="58">
        <v>83.60784515786467</v>
      </c>
      <c r="AH7" s="58">
        <v>27.35178359009974</v>
      </c>
    </row>
    <row r="8" ht="15.75" customHeight="1">
      <c r="A8" s="46" t="s">
        <v>19</v>
      </c>
      <c r="B8" s="47">
        <v>11.0</v>
      </c>
      <c r="C8" s="47">
        <v>1486.21</v>
      </c>
      <c r="D8" s="47">
        <v>160.94</v>
      </c>
      <c r="E8" s="48">
        <v>0.65</v>
      </c>
      <c r="F8" s="48">
        <v>0.711</v>
      </c>
      <c r="G8" s="48">
        <v>0.84</v>
      </c>
      <c r="H8" s="48">
        <v>0.68</v>
      </c>
      <c r="I8" s="49">
        <v>0.3756216666666667</v>
      </c>
      <c r="J8" s="50">
        <v>68.93511101139038</v>
      </c>
      <c r="K8" s="51">
        <v>14.0</v>
      </c>
      <c r="L8" s="48">
        <v>0.42</v>
      </c>
      <c r="M8" s="48">
        <v>0.81</v>
      </c>
      <c r="N8" s="48">
        <v>0.23</v>
      </c>
      <c r="O8" s="48">
        <v>0.73</v>
      </c>
      <c r="P8" s="52">
        <v>0.35353999999999997</v>
      </c>
      <c r="Q8" s="53">
        <v>68.82675460542349</v>
      </c>
      <c r="R8" s="54">
        <v>4.0</v>
      </c>
      <c r="S8" s="55">
        <v>0.0738</v>
      </c>
      <c r="T8" s="56">
        <v>14.3</v>
      </c>
      <c r="U8" s="55">
        <v>0.3966</v>
      </c>
      <c r="V8" s="57">
        <v>1.2546866666666665</v>
      </c>
      <c r="W8" s="58">
        <v>94.23999069760575</v>
      </c>
      <c r="X8" s="59">
        <v>11.0</v>
      </c>
      <c r="Y8" s="60">
        <v>21.37</v>
      </c>
      <c r="Z8" s="61">
        <v>0.5877</v>
      </c>
      <c r="AA8" s="61">
        <v>0.5714</v>
      </c>
      <c r="AB8" s="62">
        <v>0.5491966666666667</v>
      </c>
      <c r="AC8" s="58">
        <v>65.86093573885185</v>
      </c>
      <c r="AD8" s="63">
        <v>5.0</v>
      </c>
      <c r="AE8" s="64">
        <v>6.0</v>
      </c>
      <c r="AF8" s="62">
        <v>0.6332612499999999</v>
      </c>
      <c r="AG8" s="58">
        <v>80.15136285077763</v>
      </c>
      <c r="AH8" s="58">
        <v>52.819450184782774</v>
      </c>
    </row>
    <row r="9" ht="15.75" customHeight="1">
      <c r="A9" s="46" t="s">
        <v>9</v>
      </c>
      <c r="B9" s="47">
        <v>30.0</v>
      </c>
      <c r="C9" s="47">
        <v>1888.58</v>
      </c>
      <c r="D9" s="47">
        <v>231.06</v>
      </c>
      <c r="E9" s="48">
        <v>0.67</v>
      </c>
      <c r="F9" s="48">
        <v>0.541</v>
      </c>
      <c r="G9" s="48">
        <v>0.84</v>
      </c>
      <c r="H9" s="48">
        <v>0.67</v>
      </c>
      <c r="I9" s="49">
        <v>-0.1376083333333333</v>
      </c>
      <c r="J9" s="50">
        <v>47.34368481389422</v>
      </c>
      <c r="K9" s="51">
        <v>19.0</v>
      </c>
      <c r="L9" s="48">
        <v>0.47</v>
      </c>
      <c r="M9" s="48">
        <v>0.76</v>
      </c>
      <c r="N9" s="48">
        <v>0.33</v>
      </c>
      <c r="O9" s="48">
        <v>0.67</v>
      </c>
      <c r="P9" s="52">
        <v>0.26397</v>
      </c>
      <c r="Q9" s="53">
        <v>64.60861405803534</v>
      </c>
      <c r="R9" s="54">
        <v>1.0</v>
      </c>
      <c r="S9" s="55">
        <v>0.0805</v>
      </c>
      <c r="T9" s="56">
        <v>14.96</v>
      </c>
      <c r="U9" s="55">
        <v>0.4181</v>
      </c>
      <c r="V9" s="57">
        <v>1.4627366666666666</v>
      </c>
      <c r="W9" s="58">
        <v>100.0</v>
      </c>
      <c r="X9" s="59">
        <v>7.0</v>
      </c>
      <c r="Y9" s="60">
        <v>21.88</v>
      </c>
      <c r="Z9" s="61">
        <v>0.6642</v>
      </c>
      <c r="AA9" s="61">
        <v>0.5157</v>
      </c>
      <c r="AB9" s="62">
        <v>0.9105266666666667</v>
      </c>
      <c r="AC9" s="58">
        <v>77.05986211969531</v>
      </c>
      <c r="AD9" s="63">
        <v>6.0</v>
      </c>
      <c r="AE9" s="64">
        <v>9.0</v>
      </c>
      <c r="AF9" s="62">
        <v>0.62490625</v>
      </c>
      <c r="AG9" s="58">
        <v>79.80112884618575</v>
      </c>
      <c r="AH9" s="58">
        <v>73.40603926135427</v>
      </c>
    </row>
    <row r="10" ht="15.75" customHeight="1">
      <c r="A10" s="46" t="s">
        <v>14</v>
      </c>
      <c r="B10" s="47">
        <v>9.0</v>
      </c>
      <c r="C10" s="47">
        <v>335.79</v>
      </c>
      <c r="D10" s="47">
        <v>210.94</v>
      </c>
      <c r="E10" s="48">
        <v>0.7</v>
      </c>
      <c r="F10" s="48">
        <v>0.645</v>
      </c>
      <c r="G10" s="48">
        <v>0.87</v>
      </c>
      <c r="H10" s="48">
        <v>0.59</v>
      </c>
      <c r="I10" s="49">
        <v>0.491285</v>
      </c>
      <c r="J10" s="50">
        <v>73.80103140852823</v>
      </c>
      <c r="K10" s="51">
        <v>16.0</v>
      </c>
      <c r="L10" s="48">
        <v>0.47</v>
      </c>
      <c r="M10" s="48">
        <v>0.78</v>
      </c>
      <c r="N10" s="48">
        <v>0.25</v>
      </c>
      <c r="O10" s="48">
        <v>0.71</v>
      </c>
      <c r="P10" s="52">
        <v>0.31743</v>
      </c>
      <c r="Q10" s="53">
        <v>67.12621809580882</v>
      </c>
      <c r="R10" s="54">
        <v>24.0</v>
      </c>
      <c r="S10" s="55">
        <v>0.1043</v>
      </c>
      <c r="T10" s="56">
        <v>13.02</v>
      </c>
      <c r="U10" s="55">
        <v>0.3082</v>
      </c>
      <c r="V10" s="57">
        <v>0.07756333333333332</v>
      </c>
      <c r="W10" s="58">
        <v>61.650510524256354</v>
      </c>
      <c r="X10" s="59">
        <v>2.0</v>
      </c>
      <c r="Y10" s="60">
        <v>23.82</v>
      </c>
      <c r="Z10" s="61">
        <v>0.6638</v>
      </c>
      <c r="AA10" s="61">
        <v>0.5805</v>
      </c>
      <c r="AB10" s="62">
        <v>1.4555633333333333</v>
      </c>
      <c r="AC10" s="58">
        <v>93.95252396582023</v>
      </c>
      <c r="AD10" s="63">
        <v>7.0</v>
      </c>
      <c r="AE10" s="64">
        <v>7.0</v>
      </c>
      <c r="AF10" s="62">
        <v>0.5854604166666666</v>
      </c>
      <c r="AG10" s="58">
        <v>78.14759537248169</v>
      </c>
      <c r="AH10" s="58">
        <v>84.31215900340666</v>
      </c>
    </row>
    <row r="11" ht="15.75" customHeight="1">
      <c r="A11" s="46" t="s">
        <v>16</v>
      </c>
      <c r="B11" s="47">
        <v>33.0</v>
      </c>
      <c r="C11" s="47">
        <v>800.51</v>
      </c>
      <c r="D11" s="47">
        <v>134.22</v>
      </c>
      <c r="E11" s="48">
        <v>0.66</v>
      </c>
      <c r="F11" s="48">
        <v>0.474</v>
      </c>
      <c r="G11" s="48">
        <v>0.81</v>
      </c>
      <c r="H11" s="48">
        <v>0.58</v>
      </c>
      <c r="I11" s="49">
        <v>-0.14613166666666666</v>
      </c>
      <c r="J11" s="50">
        <v>46.98511083610001</v>
      </c>
      <c r="K11" s="51">
        <v>3.0</v>
      </c>
      <c r="L11" s="48">
        <v>0.58</v>
      </c>
      <c r="M11" s="48">
        <v>0.77</v>
      </c>
      <c r="N11" s="48">
        <v>0.62</v>
      </c>
      <c r="O11" s="48">
        <v>0.52</v>
      </c>
      <c r="P11" s="52">
        <v>0.8473525</v>
      </c>
      <c r="Q11" s="53">
        <v>92.08197989354575</v>
      </c>
      <c r="R11" s="54">
        <v>15.0</v>
      </c>
      <c r="S11" s="55">
        <v>0.0967</v>
      </c>
      <c r="T11" s="56">
        <v>14.22</v>
      </c>
      <c r="U11" s="55">
        <v>0.3249</v>
      </c>
      <c r="V11" s="57">
        <v>0.5528266666666667</v>
      </c>
      <c r="W11" s="58">
        <v>74.80850726103552</v>
      </c>
      <c r="X11" s="59">
        <v>5.0</v>
      </c>
      <c r="Y11" s="60">
        <v>23.5</v>
      </c>
      <c r="Z11" s="61">
        <v>0.652</v>
      </c>
      <c r="AA11" s="61">
        <v>0.518</v>
      </c>
      <c r="AB11" s="62">
        <v>0.9972766666666666</v>
      </c>
      <c r="AC11" s="58">
        <v>79.74855905473578</v>
      </c>
      <c r="AD11" s="63">
        <v>8.0</v>
      </c>
      <c r="AE11" s="64">
        <v>8.0</v>
      </c>
      <c r="AF11" s="62">
        <v>0.5628310416666666</v>
      </c>
      <c r="AG11" s="58">
        <v>77.19899254451502</v>
      </c>
      <c r="AH11" s="58">
        <v>74.69707675370023</v>
      </c>
    </row>
    <row r="12" ht="15.75" customHeight="1">
      <c r="A12" s="46" t="s">
        <v>11</v>
      </c>
      <c r="B12" s="47">
        <v>2.0</v>
      </c>
      <c r="C12" s="47">
        <v>224.91</v>
      </c>
      <c r="D12" s="47">
        <v>102.79</v>
      </c>
      <c r="E12" s="48">
        <v>0.7</v>
      </c>
      <c r="F12" s="48">
        <v>0.592</v>
      </c>
      <c r="G12" s="48">
        <v>0.85</v>
      </c>
      <c r="H12" s="48">
        <v>0.55</v>
      </c>
      <c r="I12" s="49">
        <v>1.05018</v>
      </c>
      <c r="J12" s="50">
        <v>97.3135699285867</v>
      </c>
      <c r="K12" s="51">
        <v>23.0</v>
      </c>
      <c r="L12" s="48">
        <v>0.39</v>
      </c>
      <c r="M12" s="48">
        <v>0.82</v>
      </c>
      <c r="N12" s="48">
        <v>0.15</v>
      </c>
      <c r="O12" s="48">
        <v>0.7</v>
      </c>
      <c r="P12" s="52">
        <v>0.0767525</v>
      </c>
      <c r="Q12" s="53">
        <v>55.79193740367963</v>
      </c>
      <c r="R12" s="54">
        <v>8.0</v>
      </c>
      <c r="S12" s="55">
        <v>0.0899</v>
      </c>
      <c r="T12" s="56">
        <v>13.74</v>
      </c>
      <c r="U12" s="55">
        <v>0.402</v>
      </c>
      <c r="V12" s="57">
        <v>0.96542</v>
      </c>
      <c r="W12" s="58">
        <v>86.23144135431048</v>
      </c>
      <c r="X12" s="59">
        <v>27.0</v>
      </c>
      <c r="Y12" s="60">
        <v>19.58</v>
      </c>
      <c r="Z12" s="61">
        <v>0.6575</v>
      </c>
      <c r="AA12" s="61">
        <v>0.4028</v>
      </c>
      <c r="AB12" s="62">
        <v>0.016433333333333373</v>
      </c>
      <c r="AC12" s="58">
        <v>49.34866897879107</v>
      </c>
      <c r="AD12" s="63">
        <v>9.0</v>
      </c>
      <c r="AE12" s="64">
        <v>10.0</v>
      </c>
      <c r="AF12" s="62">
        <v>0.5271964583333333</v>
      </c>
      <c r="AG12" s="58">
        <v>75.7052232060594</v>
      </c>
      <c r="AH12" s="58">
        <v>53.03501464387888</v>
      </c>
    </row>
    <row r="13" ht="15.75" customHeight="1">
      <c r="A13" s="46" t="s">
        <v>12</v>
      </c>
      <c r="B13" s="47">
        <v>6.0</v>
      </c>
      <c r="C13" s="47">
        <v>659.66</v>
      </c>
      <c r="D13" s="47">
        <v>182.54</v>
      </c>
      <c r="E13" s="48">
        <v>0.65</v>
      </c>
      <c r="F13" s="48">
        <v>0.703</v>
      </c>
      <c r="G13" s="48">
        <v>0.89</v>
      </c>
      <c r="H13" s="48">
        <v>0.68</v>
      </c>
      <c r="I13" s="49">
        <v>0.6320733333333334</v>
      </c>
      <c r="J13" s="50">
        <v>79.72395272769343</v>
      </c>
      <c r="K13" s="51">
        <v>2.0</v>
      </c>
      <c r="L13" s="48">
        <v>0.46</v>
      </c>
      <c r="M13" s="48">
        <v>0.84</v>
      </c>
      <c r="N13" s="48">
        <v>0.58</v>
      </c>
      <c r="O13" s="48">
        <v>0.54</v>
      </c>
      <c r="P13" s="52">
        <v>0.8649749999999998</v>
      </c>
      <c r="Q13" s="53">
        <v>92.91188032668572</v>
      </c>
      <c r="R13" s="54">
        <v>30.0</v>
      </c>
      <c r="S13" s="55">
        <v>0.0957</v>
      </c>
      <c r="T13" s="56">
        <v>12.03</v>
      </c>
      <c r="U13" s="55">
        <v>0.2819</v>
      </c>
      <c r="V13" s="57">
        <v>-0.21645000000000003</v>
      </c>
      <c r="W13" s="58">
        <v>53.51054640491993</v>
      </c>
      <c r="X13" s="59">
        <v>10.0</v>
      </c>
      <c r="Y13" s="60">
        <v>20.83</v>
      </c>
      <c r="Z13" s="61">
        <v>0.6364</v>
      </c>
      <c r="AA13" s="61">
        <v>0.551</v>
      </c>
      <c r="AB13" s="62">
        <v>0.7679833333333334</v>
      </c>
      <c r="AC13" s="58">
        <v>72.64192755550184</v>
      </c>
      <c r="AD13" s="63">
        <v>10.0</v>
      </c>
      <c r="AE13" s="64">
        <v>5.0</v>
      </c>
      <c r="AF13" s="62">
        <v>0.5121454166666667</v>
      </c>
      <c r="AG13" s="58">
        <v>75.07429722207425</v>
      </c>
      <c r="AH13" s="58">
        <v>44.7688332799106</v>
      </c>
    </row>
    <row r="14" ht="15.75" customHeight="1">
      <c r="A14" s="46" t="s">
        <v>21</v>
      </c>
      <c r="B14" s="47">
        <v>23.0</v>
      </c>
      <c r="C14" s="47">
        <v>563.48</v>
      </c>
      <c r="D14" s="47">
        <v>214.37</v>
      </c>
      <c r="E14" s="48">
        <v>0.67</v>
      </c>
      <c r="F14" s="48">
        <v>0.547</v>
      </c>
      <c r="G14" s="48">
        <v>0.9</v>
      </c>
      <c r="H14" s="48">
        <v>0.56</v>
      </c>
      <c r="I14" s="49">
        <v>0.09069833333333331</v>
      </c>
      <c r="J14" s="50">
        <v>56.948475149084466</v>
      </c>
      <c r="K14" s="51">
        <v>7.0</v>
      </c>
      <c r="L14" s="48">
        <v>0.54</v>
      </c>
      <c r="M14" s="48">
        <v>0.79</v>
      </c>
      <c r="N14" s="48">
        <v>0.39</v>
      </c>
      <c r="O14" s="48">
        <v>0.64</v>
      </c>
      <c r="P14" s="52">
        <v>0.684225</v>
      </c>
      <c r="Q14" s="53">
        <v>84.39977913275463</v>
      </c>
      <c r="R14" s="54">
        <v>5.0</v>
      </c>
      <c r="S14" s="55">
        <v>0.1111</v>
      </c>
      <c r="T14" s="56">
        <v>14.49</v>
      </c>
      <c r="U14" s="55">
        <v>0.4523</v>
      </c>
      <c r="V14" s="57">
        <v>1.1965033333333333</v>
      </c>
      <c r="W14" s="58">
        <v>92.62914454887078</v>
      </c>
      <c r="X14" s="59">
        <v>24.0</v>
      </c>
      <c r="Y14" s="60">
        <v>20.0</v>
      </c>
      <c r="Z14" s="61">
        <v>0.6466</v>
      </c>
      <c r="AA14" s="61">
        <v>0.4191</v>
      </c>
      <c r="AB14" s="62">
        <v>0.06123333333333336</v>
      </c>
      <c r="AC14" s="58">
        <v>50.73718336138257</v>
      </c>
      <c r="AD14" s="63">
        <v>11.0</v>
      </c>
      <c r="AE14" s="64">
        <v>12.0</v>
      </c>
      <c r="AF14" s="62">
        <v>0.508165</v>
      </c>
      <c r="AG14" s="58">
        <v>74.90744177394606</v>
      </c>
      <c r="AH14" s="58">
        <v>37.94959991578129</v>
      </c>
    </row>
    <row r="15" ht="15.75" customHeight="1">
      <c r="A15" s="46" t="s">
        <v>28</v>
      </c>
      <c r="B15" s="47">
        <v>16.0</v>
      </c>
      <c r="C15" s="47">
        <v>630.85</v>
      </c>
      <c r="D15" s="47">
        <v>219.48</v>
      </c>
      <c r="E15" s="48">
        <v>0.71</v>
      </c>
      <c r="F15" s="48">
        <v>0.625</v>
      </c>
      <c r="G15" s="48">
        <v>0.87</v>
      </c>
      <c r="H15" s="48">
        <v>0.6</v>
      </c>
      <c r="I15" s="49">
        <v>0.24415833333333337</v>
      </c>
      <c r="J15" s="50">
        <v>63.404489536917914</v>
      </c>
      <c r="K15" s="51">
        <v>9.0</v>
      </c>
      <c r="L15" s="48">
        <v>0.46</v>
      </c>
      <c r="M15" s="48">
        <v>0.8</v>
      </c>
      <c r="N15" s="48">
        <v>0.36</v>
      </c>
      <c r="O15" s="48">
        <v>0.69</v>
      </c>
      <c r="P15" s="52">
        <v>0.57779</v>
      </c>
      <c r="Q15" s="53">
        <v>79.3874112734127</v>
      </c>
      <c r="R15" s="54">
        <v>13.0</v>
      </c>
      <c r="S15" s="55">
        <v>0.102</v>
      </c>
      <c r="T15" s="56">
        <v>13.37</v>
      </c>
      <c r="U15" s="55">
        <v>0.3934</v>
      </c>
      <c r="V15" s="57">
        <v>0.6863766666666667</v>
      </c>
      <c r="W15" s="58">
        <v>78.50593212205332</v>
      </c>
      <c r="X15" s="59">
        <v>14.0</v>
      </c>
      <c r="Y15" s="60">
        <v>20.0</v>
      </c>
      <c r="Z15" s="61">
        <v>0.6377</v>
      </c>
      <c r="AA15" s="61">
        <v>0.5104</v>
      </c>
      <c r="AB15" s="62">
        <v>0.47539333333333333</v>
      </c>
      <c r="AC15" s="58">
        <v>63.573502930447205</v>
      </c>
      <c r="AD15" s="63">
        <v>12.0</v>
      </c>
      <c r="AE15" s="64">
        <v>11.0</v>
      </c>
      <c r="AF15" s="62">
        <v>0.49592958333333337</v>
      </c>
      <c r="AG15" s="58">
        <v>74.39454423031746</v>
      </c>
      <c r="AH15" s="58">
        <v>30.266778005627817</v>
      </c>
    </row>
    <row r="16" ht="15.75" customHeight="1">
      <c r="A16" s="46" t="s">
        <v>77</v>
      </c>
      <c r="B16" s="47">
        <v>13.0</v>
      </c>
      <c r="C16" s="47">
        <v>363.77</v>
      </c>
      <c r="D16" s="47">
        <v>285.17</v>
      </c>
      <c r="E16" s="48">
        <v>0.67</v>
      </c>
      <c r="F16" s="48">
        <v>0.647</v>
      </c>
      <c r="G16" s="48">
        <v>0.84</v>
      </c>
      <c r="H16" s="48">
        <v>0.66</v>
      </c>
      <c r="I16" s="49">
        <v>0.301305</v>
      </c>
      <c r="J16" s="50">
        <v>65.8086319989062</v>
      </c>
      <c r="K16" s="51">
        <v>11.0</v>
      </c>
      <c r="L16" s="48">
        <v>0.48</v>
      </c>
      <c r="M16" s="48">
        <v>0.75</v>
      </c>
      <c r="N16" s="48">
        <v>0.65</v>
      </c>
      <c r="O16" s="48">
        <v>0.52</v>
      </c>
      <c r="P16" s="52">
        <v>0.5040224999999999</v>
      </c>
      <c r="Q16" s="53">
        <v>75.91346148185909</v>
      </c>
      <c r="R16" s="54">
        <v>12.0</v>
      </c>
      <c r="S16" s="55">
        <v>0.1109</v>
      </c>
      <c r="T16" s="56">
        <v>13.33</v>
      </c>
      <c r="U16" s="55">
        <v>0.419</v>
      </c>
      <c r="V16" s="57">
        <v>0.7237633333333333</v>
      </c>
      <c r="W16" s="58">
        <v>79.54100805469216</v>
      </c>
      <c r="X16" s="59">
        <v>16.0</v>
      </c>
      <c r="Y16" s="60">
        <v>18.72</v>
      </c>
      <c r="Z16" s="61">
        <v>0.7117</v>
      </c>
      <c r="AA16" s="61">
        <v>0.4138</v>
      </c>
      <c r="AB16" s="62">
        <v>0.41142000000000006</v>
      </c>
      <c r="AC16" s="58">
        <v>61.59073745197281</v>
      </c>
      <c r="AD16" s="63">
        <v>13.0</v>
      </c>
      <c r="AE16" s="64">
        <v>13.0</v>
      </c>
      <c r="AF16" s="62">
        <v>0.48512770833333335</v>
      </c>
      <c r="AG16" s="58">
        <v>73.9417394501438</v>
      </c>
      <c r="AH16" s="58">
        <v>59.8214952384008</v>
      </c>
    </row>
    <row r="17" ht="15.75" customHeight="1">
      <c r="A17" s="46" t="s">
        <v>25</v>
      </c>
      <c r="B17" s="47">
        <v>18.0</v>
      </c>
      <c r="C17" s="47">
        <v>884.85</v>
      </c>
      <c r="D17" s="47">
        <v>268.09</v>
      </c>
      <c r="E17" s="48">
        <v>0.62</v>
      </c>
      <c r="F17" s="48">
        <v>0.604</v>
      </c>
      <c r="G17" s="48">
        <v>0.92</v>
      </c>
      <c r="H17" s="48">
        <v>0.64</v>
      </c>
      <c r="I17" s="49">
        <v>0.14934666666666666</v>
      </c>
      <c r="J17" s="50">
        <v>59.415792259878494</v>
      </c>
      <c r="K17" s="51">
        <v>18.0</v>
      </c>
      <c r="L17" s="48">
        <v>0.45</v>
      </c>
      <c r="M17" s="48">
        <v>0.75</v>
      </c>
      <c r="N17" s="48">
        <v>0.37</v>
      </c>
      <c r="O17" s="48">
        <v>0.69</v>
      </c>
      <c r="P17" s="52">
        <v>0.28499749999999996</v>
      </c>
      <c r="Q17" s="53">
        <v>65.5988669369033</v>
      </c>
      <c r="R17" s="54">
        <v>7.0</v>
      </c>
      <c r="S17" s="55">
        <v>0.0812</v>
      </c>
      <c r="T17" s="56">
        <v>13.45</v>
      </c>
      <c r="U17" s="55">
        <v>0.4034</v>
      </c>
      <c r="V17" s="57">
        <v>1.0036433333333334</v>
      </c>
      <c r="W17" s="58">
        <v>87.28968098693973</v>
      </c>
      <c r="X17" s="59">
        <v>13.0</v>
      </c>
      <c r="Y17" s="60">
        <v>19.23</v>
      </c>
      <c r="Z17" s="61">
        <v>0.6831</v>
      </c>
      <c r="AA17" s="61">
        <v>0.4627</v>
      </c>
      <c r="AB17" s="62">
        <v>0.49910666666666664</v>
      </c>
      <c r="AC17" s="58">
        <v>64.30846508206595</v>
      </c>
      <c r="AD17" s="63">
        <v>14.0</v>
      </c>
      <c r="AE17" s="64">
        <v>15.0</v>
      </c>
      <c r="AF17" s="62">
        <v>0.4842735416666667</v>
      </c>
      <c r="AG17" s="58">
        <v>73.90593355998753</v>
      </c>
      <c r="AH17" s="58">
        <v>55.32335687746101</v>
      </c>
    </row>
    <row r="18" ht="15.75" customHeight="1">
      <c r="A18" s="46" t="s">
        <v>23</v>
      </c>
      <c r="B18" s="47">
        <v>10.0</v>
      </c>
      <c r="C18" s="47">
        <v>491.41</v>
      </c>
      <c r="D18" s="47">
        <v>181.87</v>
      </c>
      <c r="E18" s="48">
        <v>0.66</v>
      </c>
      <c r="F18" s="48">
        <v>0.595</v>
      </c>
      <c r="G18" s="48">
        <v>0.88</v>
      </c>
      <c r="H18" s="48">
        <v>0.66</v>
      </c>
      <c r="I18" s="49">
        <v>0.47042500000000004</v>
      </c>
      <c r="J18" s="50">
        <v>72.9234577076928</v>
      </c>
      <c r="K18" s="51">
        <v>17.0</v>
      </c>
      <c r="L18" s="48">
        <v>0.43</v>
      </c>
      <c r="M18" s="48">
        <v>0.78</v>
      </c>
      <c r="N18" s="48">
        <v>0.33</v>
      </c>
      <c r="O18" s="48">
        <v>0.68</v>
      </c>
      <c r="P18" s="52">
        <v>0.28747249999999996</v>
      </c>
      <c r="Q18" s="53">
        <v>65.71542267939282</v>
      </c>
      <c r="R18" s="54">
        <v>20.0</v>
      </c>
      <c r="S18" s="55">
        <v>0.094</v>
      </c>
      <c r="T18" s="56">
        <v>12.5</v>
      </c>
      <c r="U18" s="55">
        <v>0.326</v>
      </c>
      <c r="V18" s="57">
        <v>0.17439000000000002</v>
      </c>
      <c r="W18" s="58">
        <v>64.33122429844443</v>
      </c>
      <c r="X18" s="59">
        <v>6.0</v>
      </c>
      <c r="Y18" s="60">
        <v>21.63</v>
      </c>
      <c r="Z18" s="61">
        <v>0.666</v>
      </c>
      <c r="AA18" s="61">
        <v>0.5204</v>
      </c>
      <c r="AB18" s="62">
        <v>0.9233066666666666</v>
      </c>
      <c r="AC18" s="58">
        <v>77.45596064222921</v>
      </c>
      <c r="AD18" s="63">
        <v>15.0</v>
      </c>
      <c r="AE18" s="64">
        <v>14.0</v>
      </c>
      <c r="AF18" s="62">
        <v>0.46389854166666666</v>
      </c>
      <c r="AG18" s="58">
        <v>73.05183208260156</v>
      </c>
      <c r="AH18" s="58">
        <v>69.15320131644687</v>
      </c>
    </row>
    <row r="19" ht="15.75" customHeight="1">
      <c r="A19" s="46" t="s">
        <v>13</v>
      </c>
      <c r="B19" s="47">
        <v>12.0</v>
      </c>
      <c r="C19" s="47">
        <v>294.42</v>
      </c>
      <c r="D19" s="47">
        <v>213.79</v>
      </c>
      <c r="E19" s="48">
        <v>0.59</v>
      </c>
      <c r="F19" s="48">
        <v>0.59</v>
      </c>
      <c r="G19" s="48">
        <v>0.88</v>
      </c>
      <c r="H19" s="65" t="s">
        <v>78</v>
      </c>
      <c r="I19" s="49">
        <v>0.33735799999999994</v>
      </c>
      <c r="J19" s="50">
        <v>67.32537047619381</v>
      </c>
      <c r="K19" s="51">
        <v>31.0</v>
      </c>
      <c r="L19" s="48">
        <v>0.4</v>
      </c>
      <c r="M19" s="48">
        <v>0.74</v>
      </c>
      <c r="N19" s="48">
        <v>0.45</v>
      </c>
      <c r="O19" s="48">
        <v>0.55</v>
      </c>
      <c r="P19" s="52">
        <v>-0.12296750000000001</v>
      </c>
      <c r="Q19" s="53">
        <v>46.38647765014204</v>
      </c>
      <c r="R19" s="54">
        <v>2.0</v>
      </c>
      <c r="S19" s="55">
        <v>0.0935</v>
      </c>
      <c r="T19" s="56">
        <v>14.42</v>
      </c>
      <c r="U19" s="55">
        <v>0.4634</v>
      </c>
      <c r="V19" s="57">
        <v>1.4470733333333332</v>
      </c>
      <c r="W19" s="58">
        <v>99.56634969619562</v>
      </c>
      <c r="X19" s="59">
        <v>21.0</v>
      </c>
      <c r="Y19" s="60">
        <v>18.27</v>
      </c>
      <c r="Z19" s="61">
        <v>0.6424</v>
      </c>
      <c r="AA19" s="61">
        <v>0.4778</v>
      </c>
      <c r="AB19" s="62">
        <v>0.15719999999999998</v>
      </c>
      <c r="AC19" s="58">
        <v>53.71153820325826</v>
      </c>
      <c r="AD19" s="63">
        <v>16.0</v>
      </c>
      <c r="AE19" s="64">
        <v>16.0</v>
      </c>
      <c r="AF19" s="62">
        <v>0.45466595833333334</v>
      </c>
      <c r="AG19" s="58">
        <v>72.6648105824745</v>
      </c>
      <c r="AH19" s="58">
        <v>50.71853100372522</v>
      </c>
    </row>
    <row r="20" ht="15.75" customHeight="1">
      <c r="A20" s="46" t="s">
        <v>18</v>
      </c>
      <c r="B20" s="47">
        <v>46.0</v>
      </c>
      <c r="C20" s="47">
        <v>785.52</v>
      </c>
      <c r="D20" s="47">
        <v>210.33</v>
      </c>
      <c r="E20" s="48">
        <v>0.67</v>
      </c>
      <c r="F20" s="48">
        <v>0.429</v>
      </c>
      <c r="G20" s="48">
        <v>0.81</v>
      </c>
      <c r="H20" s="48">
        <v>0.49</v>
      </c>
      <c r="I20" s="49">
        <v>-0.75015</v>
      </c>
      <c r="J20" s="50">
        <v>21.57424774138361</v>
      </c>
      <c r="K20" s="51">
        <v>4.0</v>
      </c>
      <c r="L20" s="48">
        <v>0.5</v>
      </c>
      <c r="M20" s="48">
        <v>0.82</v>
      </c>
      <c r="N20" s="48">
        <v>0.5</v>
      </c>
      <c r="O20" s="48">
        <v>0.58</v>
      </c>
      <c r="P20" s="52">
        <v>0.8077124999999999</v>
      </c>
      <c r="Q20" s="53">
        <v>90.215204284542</v>
      </c>
      <c r="R20" s="54">
        <v>16.0</v>
      </c>
      <c r="S20" s="55">
        <v>0.1159</v>
      </c>
      <c r="T20" s="56">
        <v>14.96</v>
      </c>
      <c r="U20" s="55">
        <v>0.3316</v>
      </c>
      <c r="V20" s="57">
        <v>0.5498366666666666</v>
      </c>
      <c r="W20" s="58">
        <v>74.72572702640846</v>
      </c>
      <c r="X20" s="59">
        <v>9.0</v>
      </c>
      <c r="Y20" s="60">
        <v>23.31</v>
      </c>
      <c r="Z20" s="61">
        <v>0.5846</v>
      </c>
      <c r="AA20" s="61">
        <v>0.5797</v>
      </c>
      <c r="AB20" s="62">
        <v>0.77323</v>
      </c>
      <c r="AC20" s="58">
        <v>72.80454077262974</v>
      </c>
      <c r="AD20" s="63">
        <v>17.0</v>
      </c>
      <c r="AE20" s="64">
        <v>17.0</v>
      </c>
      <c r="AF20" s="62">
        <v>0.34515729166666664</v>
      </c>
      <c r="AG20" s="58">
        <v>68.07430682853258</v>
      </c>
      <c r="AH20" s="58">
        <v>41.1668839759356</v>
      </c>
    </row>
    <row r="21" ht="15.75" customHeight="1">
      <c r="A21" s="46" t="s">
        <v>27</v>
      </c>
      <c r="B21" s="47">
        <v>19.0</v>
      </c>
      <c r="C21" s="47">
        <v>395.15</v>
      </c>
      <c r="D21" s="47">
        <v>239.5</v>
      </c>
      <c r="E21" s="48">
        <v>0.61</v>
      </c>
      <c r="F21" s="48">
        <v>0.604</v>
      </c>
      <c r="G21" s="48">
        <v>0.88</v>
      </c>
      <c r="H21" s="48">
        <v>0.6</v>
      </c>
      <c r="I21" s="49">
        <v>0.14559833333333333</v>
      </c>
      <c r="J21" s="50">
        <v>59.25810104438001</v>
      </c>
      <c r="K21" s="51">
        <v>28.0</v>
      </c>
      <c r="L21" s="48">
        <v>0.42</v>
      </c>
      <c r="M21" s="48">
        <v>0.75</v>
      </c>
      <c r="N21" s="48">
        <v>0.36</v>
      </c>
      <c r="O21" s="48">
        <v>0.59</v>
      </c>
      <c r="P21" s="52">
        <v>-0.08879749999999997</v>
      </c>
      <c r="Q21" s="53">
        <v>47.99565329493666</v>
      </c>
      <c r="R21" s="54">
        <v>18.0</v>
      </c>
      <c r="S21" s="55">
        <v>0.0894</v>
      </c>
      <c r="T21" s="56">
        <v>12.5</v>
      </c>
      <c r="U21" s="55">
        <v>0.36</v>
      </c>
      <c r="V21" s="57">
        <v>0.4259666666666666</v>
      </c>
      <c r="W21" s="58">
        <v>71.2962997142836</v>
      </c>
      <c r="X21" s="59">
        <v>8.0</v>
      </c>
      <c r="Y21" s="60">
        <v>19.23</v>
      </c>
      <c r="Z21" s="61">
        <v>0.7156</v>
      </c>
      <c r="AA21" s="61">
        <v>0.4749</v>
      </c>
      <c r="AB21" s="62">
        <v>0.8200266666666667</v>
      </c>
      <c r="AC21" s="58">
        <v>74.25493909236204</v>
      </c>
      <c r="AD21" s="63">
        <v>18.0</v>
      </c>
      <c r="AE21" s="64">
        <v>18.0</v>
      </c>
      <c r="AF21" s="62">
        <v>0.3256985416666666</v>
      </c>
      <c r="AG21" s="58">
        <v>67.25861371819715</v>
      </c>
      <c r="AH21" s="58">
        <v>22.948545643648806</v>
      </c>
    </row>
    <row r="22" ht="15.75" customHeight="1">
      <c r="A22" s="46" t="s">
        <v>79</v>
      </c>
      <c r="B22" s="47">
        <v>15.0</v>
      </c>
      <c r="C22" s="47">
        <v>1092.21</v>
      </c>
      <c r="D22" s="47">
        <v>246.7</v>
      </c>
      <c r="E22" s="48">
        <v>0.67</v>
      </c>
      <c r="F22" s="48">
        <v>0.729</v>
      </c>
      <c r="G22" s="48">
        <v>0.83</v>
      </c>
      <c r="H22" s="48">
        <v>0.7</v>
      </c>
      <c r="I22" s="49">
        <v>0.24959166666666666</v>
      </c>
      <c r="J22" s="50">
        <v>63.63306817743592</v>
      </c>
      <c r="K22" s="51">
        <v>13.0</v>
      </c>
      <c r="L22" s="48">
        <v>0.51</v>
      </c>
      <c r="M22" s="48">
        <v>0.77</v>
      </c>
      <c r="N22" s="48">
        <v>0.33</v>
      </c>
      <c r="O22" s="48">
        <v>0.65</v>
      </c>
      <c r="P22" s="52">
        <v>0.3845700000000001</v>
      </c>
      <c r="Q22" s="53">
        <v>70.2880575102516</v>
      </c>
      <c r="R22" s="54">
        <v>25.0</v>
      </c>
      <c r="S22" s="55">
        <v>0.1136</v>
      </c>
      <c r="T22" s="56">
        <v>13.46</v>
      </c>
      <c r="U22" s="55">
        <v>0.2919</v>
      </c>
      <c r="V22" s="57">
        <v>-0.01833000000000003</v>
      </c>
      <c r="W22" s="58">
        <v>58.99563673412132</v>
      </c>
      <c r="X22" s="59">
        <v>18.0</v>
      </c>
      <c r="Y22" s="60">
        <v>22.22</v>
      </c>
      <c r="Z22" s="61">
        <v>0.6025</v>
      </c>
      <c r="AA22" s="61">
        <v>0.4944</v>
      </c>
      <c r="AB22" s="62">
        <v>0.3469766666666667</v>
      </c>
      <c r="AC22" s="58">
        <v>59.593404969931015</v>
      </c>
      <c r="AD22" s="63">
        <v>19.0</v>
      </c>
      <c r="AE22" s="64">
        <v>19.0</v>
      </c>
      <c r="AF22" s="62">
        <v>0.24070208333333337</v>
      </c>
      <c r="AG22" s="58">
        <v>63.69563945389904</v>
      </c>
      <c r="AH22" s="58">
        <v>52.879689415107464</v>
      </c>
    </row>
    <row r="23" ht="15.75" customHeight="1">
      <c r="A23" s="46" t="s">
        <v>80</v>
      </c>
      <c r="B23" s="47">
        <v>28.0</v>
      </c>
      <c r="C23" s="47">
        <v>1048.43</v>
      </c>
      <c r="D23" s="47">
        <v>296.13</v>
      </c>
      <c r="E23" s="48">
        <v>0.67</v>
      </c>
      <c r="F23" s="48">
        <v>0.707</v>
      </c>
      <c r="G23" s="48">
        <v>0.86</v>
      </c>
      <c r="H23" s="48">
        <v>0.57</v>
      </c>
      <c r="I23" s="49">
        <v>-0.07802166666666661</v>
      </c>
      <c r="J23" s="50">
        <v>49.85047731567342</v>
      </c>
      <c r="K23" s="51">
        <v>20.0</v>
      </c>
      <c r="L23" s="48">
        <v>0.47</v>
      </c>
      <c r="M23" s="48">
        <v>0.76</v>
      </c>
      <c r="N23" s="48">
        <v>0.34</v>
      </c>
      <c r="O23" s="48">
        <v>0.64</v>
      </c>
      <c r="P23" s="52">
        <v>0.20516</v>
      </c>
      <c r="Q23" s="53">
        <v>61.83906124356736</v>
      </c>
      <c r="R23" s="54">
        <v>21.0</v>
      </c>
      <c r="S23" s="55">
        <v>0.1039</v>
      </c>
      <c r="T23" s="56">
        <v>12.86</v>
      </c>
      <c r="U23" s="55">
        <v>0.3299</v>
      </c>
      <c r="V23" s="57">
        <v>0.1702366666666667</v>
      </c>
      <c r="W23" s="58">
        <v>64.2162363694084</v>
      </c>
      <c r="X23" s="59">
        <v>15.0</v>
      </c>
      <c r="Y23" s="60">
        <v>20.4</v>
      </c>
      <c r="Z23" s="61">
        <v>0.6321</v>
      </c>
      <c r="AA23" s="61">
        <v>0.5096</v>
      </c>
      <c r="AB23" s="62">
        <v>0.46915666666666667</v>
      </c>
      <c r="AC23" s="58">
        <v>63.380206024954006</v>
      </c>
      <c r="AD23" s="63">
        <v>20.0</v>
      </c>
      <c r="AE23" s="64">
        <v>20.0</v>
      </c>
      <c r="AF23" s="62">
        <v>0.19163291666666668</v>
      </c>
      <c r="AG23" s="58">
        <v>61.638704595293</v>
      </c>
      <c r="AH23" s="58">
        <v>74.13257099860341</v>
      </c>
    </row>
    <row r="24" ht="15.75" customHeight="1">
      <c r="A24" s="46" t="s">
        <v>81</v>
      </c>
      <c r="B24" s="47">
        <v>40.0</v>
      </c>
      <c r="C24" s="47">
        <v>999.87</v>
      </c>
      <c r="D24" s="47">
        <v>207.45</v>
      </c>
      <c r="E24" s="48">
        <v>0.57</v>
      </c>
      <c r="F24" s="48">
        <v>0.569</v>
      </c>
      <c r="G24" s="48">
        <v>0.87</v>
      </c>
      <c r="H24" s="48">
        <v>0.59</v>
      </c>
      <c r="I24" s="49">
        <v>-0.2619916666666666</v>
      </c>
      <c r="J24" s="50">
        <v>42.11091673356916</v>
      </c>
      <c r="K24" s="51">
        <v>26.0</v>
      </c>
      <c r="L24" s="48">
        <v>0.4</v>
      </c>
      <c r="M24" s="48">
        <v>0.77</v>
      </c>
      <c r="N24" s="48">
        <v>0.31</v>
      </c>
      <c r="O24" s="48">
        <v>0.62</v>
      </c>
      <c r="P24" s="52">
        <v>-0.057849999999999985</v>
      </c>
      <c r="Q24" s="53">
        <v>49.45307100834845</v>
      </c>
      <c r="R24" s="54">
        <v>11.0</v>
      </c>
      <c r="S24" s="55">
        <v>0.1153</v>
      </c>
      <c r="T24" s="56">
        <v>13.75</v>
      </c>
      <c r="U24" s="55">
        <v>0.4107</v>
      </c>
      <c r="V24" s="57">
        <v>0.7261866666666666</v>
      </c>
      <c r="W24" s="58">
        <v>79.60809972757274</v>
      </c>
      <c r="X24" s="59">
        <v>26.0</v>
      </c>
      <c r="Y24" s="60">
        <v>17.9</v>
      </c>
      <c r="Z24" s="61">
        <v>0.6235</v>
      </c>
      <c r="AA24" s="61">
        <v>0.4914</v>
      </c>
      <c r="AB24" s="62">
        <v>0.04136333333333333</v>
      </c>
      <c r="AC24" s="58">
        <v>50.1213400403537</v>
      </c>
      <c r="AD24" s="63">
        <v>21.0</v>
      </c>
      <c r="AE24" s="64">
        <v>22.0</v>
      </c>
      <c r="AF24" s="62">
        <v>0.11192708333333334</v>
      </c>
      <c r="AG24" s="58">
        <v>58.29750852136519</v>
      </c>
      <c r="AH24" s="58">
        <v>91.35239082138348</v>
      </c>
    </row>
    <row r="25" ht="15.75" customHeight="1">
      <c r="A25" s="46" t="s">
        <v>82</v>
      </c>
      <c r="B25" s="47">
        <v>34.0</v>
      </c>
      <c r="C25" s="47">
        <v>630.85</v>
      </c>
      <c r="D25" s="47">
        <v>219.48</v>
      </c>
      <c r="E25" s="48">
        <v>0.68</v>
      </c>
      <c r="F25" s="48">
        <v>0.635</v>
      </c>
      <c r="G25" s="48">
        <v>0.82</v>
      </c>
      <c r="H25" s="55">
        <v>0.55</v>
      </c>
      <c r="I25" s="49">
        <v>-0.149775</v>
      </c>
      <c r="J25" s="50">
        <v>46.831836937887616</v>
      </c>
      <c r="K25" s="51">
        <v>29.0</v>
      </c>
      <c r="L25" s="48">
        <v>0.42</v>
      </c>
      <c r="M25" s="48">
        <v>0.75</v>
      </c>
      <c r="N25" s="48">
        <v>0.38</v>
      </c>
      <c r="O25" s="48">
        <v>0.57</v>
      </c>
      <c r="P25" s="52">
        <v>-0.10025999999999999</v>
      </c>
      <c r="Q25" s="53">
        <v>47.45584715421502</v>
      </c>
      <c r="R25" s="54">
        <v>14.0</v>
      </c>
      <c r="S25" s="55">
        <v>0.1121</v>
      </c>
      <c r="T25" s="56">
        <v>12.98</v>
      </c>
      <c r="U25" s="55">
        <v>0.4147</v>
      </c>
      <c r="V25" s="57">
        <v>0.6001866666666666</v>
      </c>
      <c r="W25" s="58">
        <v>76.11970188041255</v>
      </c>
      <c r="X25" s="59">
        <v>22.0</v>
      </c>
      <c r="Y25" s="60">
        <v>19.23</v>
      </c>
      <c r="Z25" s="61">
        <v>0.638</v>
      </c>
      <c r="AA25" s="61">
        <v>0.4512</v>
      </c>
      <c r="AB25" s="62">
        <v>0.08257666666666667</v>
      </c>
      <c r="AC25" s="58">
        <v>51.39869062267225</v>
      </c>
      <c r="AD25" s="63">
        <v>22.0</v>
      </c>
      <c r="AE25" s="64">
        <v>21.0</v>
      </c>
      <c r="AF25" s="62">
        <v>0.10818208333333332</v>
      </c>
      <c r="AG25" s="58">
        <v>58.14052152588984</v>
      </c>
      <c r="AH25" s="58">
        <v>44.63319393451624</v>
      </c>
    </row>
    <row r="26" ht="15.75" customHeight="1">
      <c r="A26" s="46" t="s">
        <v>29</v>
      </c>
      <c r="B26" s="47">
        <v>29.0</v>
      </c>
      <c r="C26" s="47">
        <v>393.25</v>
      </c>
      <c r="D26" s="47">
        <v>385.88</v>
      </c>
      <c r="E26" s="48">
        <v>0.66</v>
      </c>
      <c r="F26" s="48">
        <v>0.59</v>
      </c>
      <c r="G26" s="48">
        <v>0.87</v>
      </c>
      <c r="H26" s="48">
        <v>0.55</v>
      </c>
      <c r="I26" s="49">
        <v>-0.12369833333333331</v>
      </c>
      <c r="J26" s="50">
        <v>47.92887418007931</v>
      </c>
      <c r="K26" s="51">
        <v>33.0</v>
      </c>
      <c r="L26" s="48">
        <v>0.44</v>
      </c>
      <c r="M26" s="48">
        <v>0.74</v>
      </c>
      <c r="N26" s="48">
        <v>0.28</v>
      </c>
      <c r="O26" s="48">
        <v>0.6</v>
      </c>
      <c r="P26" s="52">
        <v>-0.227195</v>
      </c>
      <c r="Q26" s="53">
        <v>41.47806809445488</v>
      </c>
      <c r="R26" s="54">
        <v>9.0</v>
      </c>
      <c r="S26" s="55">
        <v>0.1054</v>
      </c>
      <c r="T26" s="56">
        <v>14.29</v>
      </c>
      <c r="U26" s="55">
        <v>0.4047</v>
      </c>
      <c r="V26" s="57">
        <v>0.9357233333333334</v>
      </c>
      <c r="W26" s="58">
        <v>85.40926843313719</v>
      </c>
      <c r="X26" s="59">
        <v>34.0</v>
      </c>
      <c r="Y26" s="60">
        <v>19.23</v>
      </c>
      <c r="Z26" s="61">
        <v>0.6298</v>
      </c>
      <c r="AA26" s="61">
        <v>0.374</v>
      </c>
      <c r="AB26" s="62">
        <v>-0.39159000000000005</v>
      </c>
      <c r="AC26" s="58">
        <v>36.70254695275848</v>
      </c>
      <c r="AD26" s="63">
        <v>23.0</v>
      </c>
      <c r="AE26" s="64">
        <v>24.0</v>
      </c>
      <c r="AF26" s="62">
        <v>0.048310000000000006</v>
      </c>
      <c r="AG26" s="58">
        <v>55.630738221390445</v>
      </c>
      <c r="AH26" s="58">
        <v>72.25304024790623</v>
      </c>
    </row>
    <row r="27" ht="15.75" customHeight="1">
      <c r="A27" s="46" t="s">
        <v>33</v>
      </c>
      <c r="B27" s="47">
        <v>21.0</v>
      </c>
      <c r="C27" s="47">
        <v>348.41</v>
      </c>
      <c r="D27" s="47">
        <v>317.83</v>
      </c>
      <c r="E27" s="48">
        <v>0.67</v>
      </c>
      <c r="F27" s="48">
        <v>0.559</v>
      </c>
      <c r="G27" s="48">
        <v>0.87</v>
      </c>
      <c r="H27" s="48">
        <v>0.61</v>
      </c>
      <c r="I27" s="49">
        <v>0.12685166666666667</v>
      </c>
      <c r="J27" s="50">
        <v>58.469434618445455</v>
      </c>
      <c r="K27" s="51">
        <v>41.0</v>
      </c>
      <c r="L27" s="48">
        <v>0.42</v>
      </c>
      <c r="M27" s="48">
        <v>0.7</v>
      </c>
      <c r="N27" s="48">
        <v>0.36</v>
      </c>
      <c r="O27" s="48">
        <v>0.54</v>
      </c>
      <c r="P27" s="52">
        <v>-0.5058925000000001</v>
      </c>
      <c r="Q27" s="53">
        <v>28.353302824769624</v>
      </c>
      <c r="R27" s="54">
        <v>28.0</v>
      </c>
      <c r="S27" s="55">
        <v>0.1257</v>
      </c>
      <c r="T27" s="56">
        <v>12.02</v>
      </c>
      <c r="U27" s="55">
        <v>0.3522</v>
      </c>
      <c r="V27" s="57">
        <v>-0.15365666666666666</v>
      </c>
      <c r="W27" s="58">
        <v>55.24902361774542</v>
      </c>
      <c r="X27" s="59">
        <v>17.0</v>
      </c>
      <c r="Y27" s="60">
        <v>18.28</v>
      </c>
      <c r="Z27" s="61">
        <v>0.6797</v>
      </c>
      <c r="AA27" s="61">
        <v>0.4653</v>
      </c>
      <c r="AB27" s="62">
        <v>0.3859833333333333</v>
      </c>
      <c r="AC27" s="58">
        <v>60.802362953940374</v>
      </c>
      <c r="AD27" s="63">
        <v>24.0</v>
      </c>
      <c r="AE27" s="64">
        <v>28.0</v>
      </c>
      <c r="AF27" s="62">
        <v>-0.036678541666666696</v>
      </c>
      <c r="AG27" s="58">
        <v>52.06809581656206</v>
      </c>
      <c r="AH27" s="58">
        <v>25.383289470041653</v>
      </c>
    </row>
    <row r="28" ht="15.75" customHeight="1">
      <c r="A28" s="46" t="s">
        <v>83</v>
      </c>
      <c r="B28" s="47">
        <v>24.0</v>
      </c>
      <c r="C28" s="47">
        <v>466.82</v>
      </c>
      <c r="D28" s="47">
        <v>451.62</v>
      </c>
      <c r="E28" s="48">
        <v>0.65</v>
      </c>
      <c r="F28" s="48">
        <v>0.607</v>
      </c>
      <c r="G28" s="48">
        <v>0.9</v>
      </c>
      <c r="H28" s="48">
        <v>0.59</v>
      </c>
      <c r="I28" s="49">
        <v>0.002165000000000014</v>
      </c>
      <c r="J28" s="50">
        <v>53.22390539929393</v>
      </c>
      <c r="K28" s="51">
        <v>36.0</v>
      </c>
      <c r="L28" s="48">
        <v>0.4</v>
      </c>
      <c r="M28" s="48">
        <v>0.73</v>
      </c>
      <c r="N28" s="48">
        <v>0.31</v>
      </c>
      <c r="O28" s="48">
        <v>0.58</v>
      </c>
      <c r="P28" s="52">
        <v>-0.391525</v>
      </c>
      <c r="Q28" s="53">
        <v>33.73923772544412</v>
      </c>
      <c r="R28" s="54">
        <v>26.0</v>
      </c>
      <c r="S28" s="55">
        <v>0.1103</v>
      </c>
      <c r="T28" s="56">
        <v>12.02</v>
      </c>
      <c r="U28" s="55">
        <v>0.3424</v>
      </c>
      <c r="V28" s="57">
        <v>-0.033576666666666664</v>
      </c>
      <c r="W28" s="58">
        <v>58.57352213748347</v>
      </c>
      <c r="X28" s="59">
        <v>19.0</v>
      </c>
      <c r="Y28" s="60">
        <v>17.82</v>
      </c>
      <c r="Z28" s="61">
        <v>0.6573</v>
      </c>
      <c r="AA28" s="61">
        <v>0.4787</v>
      </c>
      <c r="AB28" s="62">
        <v>0.23201333333333338</v>
      </c>
      <c r="AC28" s="58">
        <v>56.03027457252043</v>
      </c>
      <c r="AD28" s="63">
        <v>25.0</v>
      </c>
      <c r="AE28" s="64">
        <v>29.0</v>
      </c>
      <c r="AF28" s="62">
        <v>-0.04773083333333332</v>
      </c>
      <c r="AG28" s="58">
        <v>51.60479379737185</v>
      </c>
      <c r="AH28" s="58">
        <v>50.39173495868549</v>
      </c>
    </row>
    <row r="29" ht="15.75" customHeight="1">
      <c r="A29" s="46" t="s">
        <v>30</v>
      </c>
      <c r="B29" s="47">
        <v>41.0</v>
      </c>
      <c r="C29" s="47">
        <v>1016.8</v>
      </c>
      <c r="D29" s="47">
        <v>408.41</v>
      </c>
      <c r="E29" s="48">
        <v>0.66</v>
      </c>
      <c r="F29" s="48">
        <v>0.598</v>
      </c>
      <c r="G29" s="48">
        <v>0.85</v>
      </c>
      <c r="H29" s="48">
        <v>0.62</v>
      </c>
      <c r="I29" s="49">
        <v>-0.29614166666666675</v>
      </c>
      <c r="J29" s="50">
        <v>40.67423687338076</v>
      </c>
      <c r="K29" s="51">
        <v>10.0</v>
      </c>
      <c r="L29" s="48">
        <v>0.43</v>
      </c>
      <c r="M29" s="48">
        <v>0.81</v>
      </c>
      <c r="N29" s="48">
        <v>0.38</v>
      </c>
      <c r="O29" s="48">
        <v>0.66</v>
      </c>
      <c r="P29" s="52">
        <v>0.50907</v>
      </c>
      <c r="Q29" s="53">
        <v>76.15116455669379</v>
      </c>
      <c r="R29" s="54">
        <v>39.0</v>
      </c>
      <c r="S29" s="55">
        <v>0.1214</v>
      </c>
      <c r="T29" s="56">
        <v>12.57</v>
      </c>
      <c r="U29" s="55">
        <v>0.2472</v>
      </c>
      <c r="V29" s="57">
        <v>-0.5844833333333334</v>
      </c>
      <c r="W29" s="58">
        <v>43.32128697886289</v>
      </c>
      <c r="X29" s="59">
        <v>23.0</v>
      </c>
      <c r="Y29" s="60">
        <v>21.25</v>
      </c>
      <c r="Z29" s="61">
        <v>0.5846</v>
      </c>
      <c r="AA29" s="61">
        <v>0.4888</v>
      </c>
      <c r="AB29" s="62">
        <v>0.07394333333333335</v>
      </c>
      <c r="AC29" s="58">
        <v>51.13111233019367</v>
      </c>
      <c r="AD29" s="63">
        <v>26.0</v>
      </c>
      <c r="AE29" s="64">
        <v>25.0</v>
      </c>
      <c r="AF29" s="62">
        <v>-0.07440291666666668</v>
      </c>
      <c r="AG29" s="58">
        <v>50.48672431123877</v>
      </c>
      <c r="AH29" s="58">
        <v>41.09318792955322</v>
      </c>
    </row>
    <row r="30" ht="15.75" customHeight="1">
      <c r="A30" s="46" t="s">
        <v>84</v>
      </c>
      <c r="B30" s="47">
        <v>17.0</v>
      </c>
      <c r="C30" s="47">
        <v>493.1</v>
      </c>
      <c r="D30" s="47">
        <v>176.36</v>
      </c>
      <c r="E30" s="48">
        <v>0.6</v>
      </c>
      <c r="F30" s="48">
        <v>0.619</v>
      </c>
      <c r="G30" s="48">
        <v>0.87</v>
      </c>
      <c r="H30" s="48">
        <v>0.61</v>
      </c>
      <c r="I30" s="49">
        <v>0.22006666666666672</v>
      </c>
      <c r="J30" s="50">
        <v>62.39096062627744</v>
      </c>
      <c r="K30" s="51">
        <v>21.0</v>
      </c>
      <c r="L30" s="48">
        <v>0.46</v>
      </c>
      <c r="M30" s="48">
        <v>0.76</v>
      </c>
      <c r="N30" s="48">
        <v>0.31</v>
      </c>
      <c r="O30" s="48">
        <v>0.64</v>
      </c>
      <c r="P30" s="52">
        <v>0.11354249999999999</v>
      </c>
      <c r="Q30" s="53">
        <v>57.524497309210616</v>
      </c>
      <c r="R30" s="54">
        <v>38.0</v>
      </c>
      <c r="S30" s="55">
        <v>0.115</v>
      </c>
      <c r="T30" s="56">
        <v>11.54</v>
      </c>
      <c r="U30" s="55">
        <v>0.2905</v>
      </c>
      <c r="V30" s="57">
        <v>-0.5069466666666668</v>
      </c>
      <c r="W30" s="58">
        <v>45.467943654069046</v>
      </c>
      <c r="X30" s="59">
        <v>31.0</v>
      </c>
      <c r="Y30" s="60">
        <v>18.27</v>
      </c>
      <c r="Z30" s="61">
        <v>0.6299</v>
      </c>
      <c r="AA30" s="61">
        <v>0.4321</v>
      </c>
      <c r="AB30" s="62">
        <v>-0.18376333333333336</v>
      </c>
      <c r="AC30" s="58">
        <v>43.14384864366733</v>
      </c>
      <c r="AD30" s="63">
        <v>27.0</v>
      </c>
      <c r="AE30" s="64">
        <v>26.0</v>
      </c>
      <c r="AF30" s="62">
        <v>-0.08927520833333336</v>
      </c>
      <c r="AG30" s="58">
        <v>49.863291364754595</v>
      </c>
      <c r="AH30" s="58">
        <v>63.20124828649058</v>
      </c>
    </row>
    <row r="31" ht="15.75" customHeight="1">
      <c r="A31" s="46" t="s">
        <v>26</v>
      </c>
      <c r="B31" s="47">
        <v>8.0</v>
      </c>
      <c r="C31" s="47">
        <v>387.81</v>
      </c>
      <c r="D31" s="47">
        <v>327.28</v>
      </c>
      <c r="E31" s="48">
        <v>0.6</v>
      </c>
      <c r="F31" s="48">
        <v>0.771</v>
      </c>
      <c r="G31" s="48">
        <v>0.91</v>
      </c>
      <c r="H31" s="48">
        <v>0.64</v>
      </c>
      <c r="I31" s="49">
        <v>0.5116316666666667</v>
      </c>
      <c r="J31" s="50">
        <v>74.65700933596503</v>
      </c>
      <c r="K31" s="51">
        <v>30.0</v>
      </c>
      <c r="L31" s="48">
        <v>0.52</v>
      </c>
      <c r="M31" s="48">
        <v>0.69</v>
      </c>
      <c r="N31" s="48">
        <v>0.41</v>
      </c>
      <c r="O31" s="48">
        <v>0.56</v>
      </c>
      <c r="P31" s="52">
        <v>-0.11366749999999996</v>
      </c>
      <c r="Q31" s="53">
        <v>46.82444468252688</v>
      </c>
      <c r="R31" s="54">
        <v>36.0</v>
      </c>
      <c r="S31" s="55">
        <v>0.1355</v>
      </c>
      <c r="T31" s="56">
        <v>11.86</v>
      </c>
      <c r="U31" s="55">
        <v>0.3269</v>
      </c>
      <c r="V31" s="57">
        <v>-0.45298</v>
      </c>
      <c r="W31" s="58">
        <v>46.96204844627867</v>
      </c>
      <c r="X31" s="59">
        <v>35.0</v>
      </c>
      <c r="Y31" s="60">
        <v>16.3</v>
      </c>
      <c r="Z31" s="61">
        <v>0.6112</v>
      </c>
      <c r="AA31" s="61">
        <v>0.4553</v>
      </c>
      <c r="AB31" s="62">
        <v>-0.41571</v>
      </c>
      <c r="AC31" s="58">
        <v>35.954980727131094</v>
      </c>
      <c r="AD31" s="63">
        <v>28.0</v>
      </c>
      <c r="AE31" s="64">
        <v>27.0</v>
      </c>
      <c r="AF31" s="62">
        <v>-0.1176814583333333</v>
      </c>
      <c r="AG31" s="58">
        <v>48.67252718846037</v>
      </c>
      <c r="AH31" s="58">
        <v>47.65077970953011</v>
      </c>
    </row>
    <row r="32" ht="15.75" customHeight="1">
      <c r="A32" s="46" t="s">
        <v>8</v>
      </c>
      <c r="B32" s="47">
        <v>38.0</v>
      </c>
      <c r="C32" s="47">
        <v>826.65</v>
      </c>
      <c r="D32" s="47">
        <v>240.09</v>
      </c>
      <c r="E32" s="48">
        <v>0.62</v>
      </c>
      <c r="F32" s="48">
        <v>0.57</v>
      </c>
      <c r="G32" s="48">
        <v>0.87</v>
      </c>
      <c r="H32" s="48">
        <v>0.58</v>
      </c>
      <c r="I32" s="49">
        <v>-0.21393333333333334</v>
      </c>
      <c r="J32" s="50">
        <v>44.13271584379525</v>
      </c>
      <c r="K32" s="51">
        <v>1.0</v>
      </c>
      <c r="L32" s="48">
        <v>0.62</v>
      </c>
      <c r="M32" s="48">
        <v>0.79</v>
      </c>
      <c r="N32" s="48">
        <v>0.59</v>
      </c>
      <c r="O32" s="48">
        <v>0.52</v>
      </c>
      <c r="P32" s="52">
        <v>1.0154875</v>
      </c>
      <c r="Q32" s="53">
        <v>100.0</v>
      </c>
      <c r="R32" s="54">
        <v>42.0</v>
      </c>
      <c r="S32" s="55">
        <v>0.1268</v>
      </c>
      <c r="T32" s="56">
        <v>11.54</v>
      </c>
      <c r="U32" s="55">
        <v>0.2543</v>
      </c>
      <c r="V32" s="57">
        <v>-0.8542766666666667</v>
      </c>
      <c r="W32" s="58">
        <v>35.85187044570281</v>
      </c>
      <c r="X32" s="59">
        <v>37.0</v>
      </c>
      <c r="Y32" s="60">
        <v>17.09</v>
      </c>
      <c r="Z32" s="61">
        <v>0.6186</v>
      </c>
      <c r="AA32" s="61">
        <v>0.4055</v>
      </c>
      <c r="AB32" s="62">
        <v>-0.5383</v>
      </c>
      <c r="AC32" s="58">
        <v>32.155472286017435</v>
      </c>
      <c r="AD32" s="63">
        <v>29.0</v>
      </c>
      <c r="AE32" s="64">
        <v>23.0</v>
      </c>
      <c r="AF32" s="62">
        <v>-0.147755625</v>
      </c>
      <c r="AG32" s="58">
        <v>47.41184546177808</v>
      </c>
      <c r="AH32" s="58">
        <v>78.04831359468426</v>
      </c>
    </row>
    <row r="33" ht="15.75" customHeight="1">
      <c r="A33" s="46" t="s">
        <v>43</v>
      </c>
      <c r="B33" s="47">
        <v>45.0</v>
      </c>
      <c r="C33" s="47">
        <v>1606.58</v>
      </c>
      <c r="D33" s="47">
        <v>203.28</v>
      </c>
      <c r="E33" s="48">
        <v>0.67</v>
      </c>
      <c r="F33" s="48">
        <v>0.396</v>
      </c>
      <c r="G33" s="48">
        <v>0.87</v>
      </c>
      <c r="H33" s="48">
        <v>0.47</v>
      </c>
      <c r="I33" s="49">
        <v>-0.6975716666666667</v>
      </c>
      <c r="J33" s="50">
        <v>23.78620184335352</v>
      </c>
      <c r="K33" s="51">
        <v>37.0</v>
      </c>
      <c r="L33" s="48">
        <v>0.53</v>
      </c>
      <c r="M33" s="48">
        <v>0.71</v>
      </c>
      <c r="N33" s="48">
        <v>0.3</v>
      </c>
      <c r="O33" s="48">
        <v>0.48</v>
      </c>
      <c r="P33" s="52">
        <v>-0.41189499999999996</v>
      </c>
      <c r="Q33" s="53">
        <v>32.77994864483346</v>
      </c>
      <c r="R33" s="54">
        <v>22.0</v>
      </c>
      <c r="S33" s="55">
        <v>0.0887</v>
      </c>
      <c r="T33" s="56">
        <v>12.86</v>
      </c>
      <c r="U33" s="55">
        <v>0.2986</v>
      </c>
      <c r="V33" s="57">
        <v>0.16242333333333334</v>
      </c>
      <c r="W33" s="58">
        <v>63.99991878862155</v>
      </c>
      <c r="X33" s="59">
        <v>20.0</v>
      </c>
      <c r="Y33" s="60">
        <v>20.0</v>
      </c>
      <c r="Z33" s="61">
        <v>0.5956</v>
      </c>
      <c r="AA33" s="61">
        <v>0.517</v>
      </c>
      <c r="AB33" s="62">
        <v>0.17852333333333337</v>
      </c>
      <c r="AC33" s="58">
        <v>54.37242559205572</v>
      </c>
      <c r="AD33" s="63">
        <v>30.0</v>
      </c>
      <c r="AE33" s="64">
        <v>35.0</v>
      </c>
      <c r="AF33" s="62">
        <v>-0.19212999999999997</v>
      </c>
      <c r="AG33" s="58">
        <v>45.55171200187238</v>
      </c>
      <c r="AH33" s="58">
        <v>79.33740237747176</v>
      </c>
    </row>
    <row r="34" ht="15.75" customHeight="1">
      <c r="A34" s="46" t="s">
        <v>48</v>
      </c>
      <c r="B34" s="47">
        <v>43.0</v>
      </c>
      <c r="C34" s="47">
        <v>3246.22</v>
      </c>
      <c r="D34" s="47">
        <v>278.89</v>
      </c>
      <c r="E34" s="48">
        <v>0.67</v>
      </c>
      <c r="F34" s="48">
        <v>0.552</v>
      </c>
      <c r="G34" s="48">
        <v>0.81</v>
      </c>
      <c r="H34" s="48">
        <v>0.6</v>
      </c>
      <c r="I34" s="49">
        <v>-0.5566949999999999</v>
      </c>
      <c r="J34" s="50">
        <v>29.712839318330822</v>
      </c>
      <c r="K34" s="51">
        <v>27.0</v>
      </c>
      <c r="L34" s="48">
        <v>0.48</v>
      </c>
      <c r="M34" s="48">
        <v>0.78</v>
      </c>
      <c r="N34" s="48">
        <v>0.21</v>
      </c>
      <c r="O34" s="48">
        <v>0.58</v>
      </c>
      <c r="P34" s="52">
        <v>-0.08160250000000002</v>
      </c>
      <c r="Q34" s="53">
        <v>48.33448907966879</v>
      </c>
      <c r="R34" s="54">
        <v>19.0</v>
      </c>
      <c r="S34" s="55">
        <v>0.122</v>
      </c>
      <c r="T34" s="56">
        <v>13.46</v>
      </c>
      <c r="U34" s="55">
        <v>0.3836</v>
      </c>
      <c r="V34" s="57">
        <v>0.4206033333333334</v>
      </c>
      <c r="W34" s="58">
        <v>71.14781209163596</v>
      </c>
      <c r="X34" s="59">
        <v>38.0</v>
      </c>
      <c r="Y34" s="60">
        <v>18.47</v>
      </c>
      <c r="Z34" s="61">
        <v>0.5794</v>
      </c>
      <c r="AA34" s="61">
        <v>0.4192</v>
      </c>
      <c r="AB34" s="62">
        <v>-0.6292166666666666</v>
      </c>
      <c r="AC34" s="58">
        <v>29.337635248429397</v>
      </c>
      <c r="AD34" s="63">
        <v>31.0</v>
      </c>
      <c r="AE34" s="64">
        <v>34.0</v>
      </c>
      <c r="AF34" s="62">
        <v>-0.21172770833333332</v>
      </c>
      <c r="AG34" s="58">
        <v>44.73019388452862</v>
      </c>
      <c r="AH34" s="58">
        <v>8.113730395133054</v>
      </c>
    </row>
    <row r="35" ht="15.75" customHeight="1">
      <c r="A35" s="46" t="s">
        <v>22</v>
      </c>
      <c r="B35" s="47">
        <v>47.0</v>
      </c>
      <c r="C35" s="47">
        <v>1007.11</v>
      </c>
      <c r="D35" s="47">
        <v>193.4</v>
      </c>
      <c r="E35" s="48">
        <v>0.6</v>
      </c>
      <c r="F35" s="48">
        <v>0.344</v>
      </c>
      <c r="G35" s="48">
        <v>0.8</v>
      </c>
      <c r="H35" s="65"/>
      <c r="I35" s="49">
        <v>-0.9671839999999999</v>
      </c>
      <c r="J35" s="50">
        <v>12.443694980735597</v>
      </c>
      <c r="K35" s="51">
        <v>6.0</v>
      </c>
      <c r="L35" s="48">
        <v>0.8</v>
      </c>
      <c r="M35" s="48">
        <v>0.7</v>
      </c>
      <c r="N35" s="48">
        <v>0.71</v>
      </c>
      <c r="O35" s="48">
        <v>0.31</v>
      </c>
      <c r="P35" s="52">
        <v>0.721515</v>
      </c>
      <c r="Q35" s="53">
        <v>86.15588565292995</v>
      </c>
      <c r="R35" s="54">
        <v>23.0</v>
      </c>
      <c r="S35" s="55">
        <v>0.154</v>
      </c>
      <c r="T35" s="56">
        <v>14.25</v>
      </c>
      <c r="U35" s="55">
        <v>0.3657</v>
      </c>
      <c r="V35" s="57">
        <v>0.13862333333333335</v>
      </c>
      <c r="W35" s="58">
        <v>63.34099919526906</v>
      </c>
      <c r="X35" s="59">
        <v>40.0</v>
      </c>
      <c r="Y35" s="60">
        <v>19.23</v>
      </c>
      <c r="Z35" s="61">
        <v>0.5078</v>
      </c>
      <c r="AA35" s="61">
        <v>0.4886</v>
      </c>
      <c r="AB35" s="62">
        <v>-0.74541</v>
      </c>
      <c r="AC35" s="58">
        <v>25.73638269274677</v>
      </c>
      <c r="AD35" s="63">
        <v>32.0</v>
      </c>
      <c r="AE35" s="64">
        <v>31.0</v>
      </c>
      <c r="AF35" s="62">
        <v>-0.21311391666666665</v>
      </c>
      <c r="AG35" s="58">
        <v>44.67208529137697</v>
      </c>
      <c r="AH35" s="58">
        <v>63.127541847934964</v>
      </c>
    </row>
    <row r="36" ht="15.75" customHeight="1">
      <c r="A36" s="46" t="s">
        <v>85</v>
      </c>
      <c r="B36" s="47">
        <v>39.0</v>
      </c>
      <c r="C36" s="47">
        <v>294.42</v>
      </c>
      <c r="D36" s="47">
        <v>213.79</v>
      </c>
      <c r="E36" s="48">
        <v>0.64</v>
      </c>
      <c r="F36" s="48">
        <v>0.501</v>
      </c>
      <c r="G36" s="48">
        <v>0.8</v>
      </c>
      <c r="H36" s="48">
        <v>0.54</v>
      </c>
      <c r="I36" s="49">
        <v>-0.24901333333333334</v>
      </c>
      <c r="J36" s="50">
        <v>42.65691117335868</v>
      </c>
      <c r="K36" s="51">
        <v>32.0</v>
      </c>
      <c r="L36" s="48">
        <v>0.42</v>
      </c>
      <c r="M36" s="48">
        <v>0.73</v>
      </c>
      <c r="N36" s="48">
        <v>0.28</v>
      </c>
      <c r="O36" s="48">
        <v>0.65</v>
      </c>
      <c r="P36" s="52">
        <v>-0.20977750000000003</v>
      </c>
      <c r="Q36" s="53">
        <v>42.29831441559068</v>
      </c>
      <c r="R36" s="54">
        <v>35.0</v>
      </c>
      <c r="S36" s="55">
        <v>0.1317</v>
      </c>
      <c r="T36" s="56">
        <v>13.21</v>
      </c>
      <c r="U36" s="55">
        <v>0.2697</v>
      </c>
      <c r="V36" s="57">
        <v>-0.41688333333333333</v>
      </c>
      <c r="W36" s="58">
        <v>47.961409829529934</v>
      </c>
      <c r="X36" s="59">
        <v>28.0</v>
      </c>
      <c r="Y36" s="60">
        <v>20.83</v>
      </c>
      <c r="Z36" s="61">
        <v>0.573</v>
      </c>
      <c r="AA36" s="61">
        <v>0.4881</v>
      </c>
      <c r="AB36" s="62">
        <v>-0.06547333333333337</v>
      </c>
      <c r="AC36" s="58">
        <v>46.8100844989519</v>
      </c>
      <c r="AD36" s="63">
        <v>33.0</v>
      </c>
      <c r="AE36" s="64">
        <v>32.0</v>
      </c>
      <c r="AF36" s="62">
        <v>-0.235286875</v>
      </c>
      <c r="AG36" s="58">
        <v>43.74261503515527</v>
      </c>
      <c r="AH36" s="58">
        <v>52.13181255830611</v>
      </c>
    </row>
    <row r="37" ht="15.75" customHeight="1">
      <c r="A37" s="46" t="s">
        <v>20</v>
      </c>
      <c r="B37" s="47">
        <v>44.0</v>
      </c>
      <c r="C37" s="47">
        <v>838.8</v>
      </c>
      <c r="D37" s="47">
        <v>227.15</v>
      </c>
      <c r="E37" s="48">
        <v>0.57</v>
      </c>
      <c r="F37" s="48">
        <v>0.483</v>
      </c>
      <c r="G37" s="48">
        <v>0.84</v>
      </c>
      <c r="H37" s="48">
        <v>0.57</v>
      </c>
      <c r="I37" s="49">
        <v>-0.6010616666666667</v>
      </c>
      <c r="J37" s="50">
        <v>27.846347474591667</v>
      </c>
      <c r="K37" s="51">
        <v>5.0</v>
      </c>
      <c r="L37" s="48">
        <v>0.61</v>
      </c>
      <c r="M37" s="48">
        <v>0.79</v>
      </c>
      <c r="N37" s="48">
        <v>0.61</v>
      </c>
      <c r="O37" s="48">
        <v>0.42</v>
      </c>
      <c r="P37" s="52">
        <v>0.7625125000000001</v>
      </c>
      <c r="Q37" s="53">
        <v>88.08659032069312</v>
      </c>
      <c r="R37" s="54">
        <v>31.0</v>
      </c>
      <c r="S37" s="55">
        <v>0.1362</v>
      </c>
      <c r="T37" s="56">
        <v>12.82</v>
      </c>
      <c r="U37" s="55">
        <v>0.3099</v>
      </c>
      <c r="V37" s="57">
        <v>-0.32819</v>
      </c>
      <c r="W37" s="58">
        <v>50.416946599827234</v>
      </c>
      <c r="X37" s="59">
        <v>43.0</v>
      </c>
      <c r="Y37" s="60">
        <v>18.27</v>
      </c>
      <c r="Z37" s="61">
        <v>0.5616</v>
      </c>
      <c r="AA37" s="61">
        <v>0.4187</v>
      </c>
      <c r="AB37" s="62">
        <v>-0.7932633333333333</v>
      </c>
      <c r="AC37" s="58">
        <v>24.25323444300841</v>
      </c>
      <c r="AD37" s="63">
        <v>34.0</v>
      </c>
      <c r="AE37" s="64">
        <v>30.0</v>
      </c>
      <c r="AF37" s="62">
        <v>-0.24000062499999994</v>
      </c>
      <c r="AG37" s="58">
        <v>43.54501892035634</v>
      </c>
      <c r="AH37" s="58">
        <v>66.74743400644743</v>
      </c>
    </row>
    <row r="38" ht="15.75" customHeight="1">
      <c r="A38" s="46" t="s">
        <v>38</v>
      </c>
      <c r="B38" s="47">
        <v>36.0</v>
      </c>
      <c r="C38" s="47">
        <v>596.04</v>
      </c>
      <c r="D38" s="47">
        <v>139.38</v>
      </c>
      <c r="E38" s="48">
        <v>0.56</v>
      </c>
      <c r="F38" s="48">
        <v>0.529</v>
      </c>
      <c r="G38" s="48">
        <v>0.82</v>
      </c>
      <c r="H38" s="65" t="s">
        <v>78</v>
      </c>
      <c r="I38" s="49">
        <v>-0.178448</v>
      </c>
      <c r="J38" s="50">
        <v>45.62557276127907</v>
      </c>
      <c r="K38" s="51">
        <v>44.0</v>
      </c>
      <c r="L38" s="48">
        <v>0.34</v>
      </c>
      <c r="M38" s="48">
        <v>0.67</v>
      </c>
      <c r="N38" s="48">
        <v>0.43</v>
      </c>
      <c r="O38" s="48">
        <v>0.6</v>
      </c>
      <c r="P38" s="52">
        <v>-0.60524</v>
      </c>
      <c r="Q38" s="53">
        <v>23.67470822801129</v>
      </c>
      <c r="R38" s="54">
        <v>34.0</v>
      </c>
      <c r="S38" s="55">
        <v>0.1113</v>
      </c>
      <c r="T38" s="56">
        <v>11.38</v>
      </c>
      <c r="U38" s="55">
        <v>0.3121</v>
      </c>
      <c r="V38" s="57">
        <v>-0.3768566666666667</v>
      </c>
      <c r="W38" s="58">
        <v>49.069576002775946</v>
      </c>
      <c r="X38" s="59">
        <v>25.0</v>
      </c>
      <c r="Y38" s="60">
        <v>17.59</v>
      </c>
      <c r="Z38" s="61">
        <v>0.6197</v>
      </c>
      <c r="AA38" s="61">
        <v>0.5034</v>
      </c>
      <c r="AB38" s="62">
        <v>0.04239333333333334</v>
      </c>
      <c r="AC38" s="58">
        <v>50.153263473703454</v>
      </c>
      <c r="AD38" s="63">
        <v>35.0</v>
      </c>
      <c r="AE38" s="64">
        <v>36.0</v>
      </c>
      <c r="AF38" s="62">
        <v>-0.2795378333333333</v>
      </c>
      <c r="AG38" s="58">
        <v>41.88765508971995</v>
      </c>
      <c r="AH38" s="58">
        <v>55.45151914879686</v>
      </c>
    </row>
    <row r="39" ht="15.75" customHeight="1">
      <c r="A39" s="46" t="s">
        <v>37</v>
      </c>
      <c r="B39" s="47">
        <v>26.0</v>
      </c>
      <c r="C39" s="47">
        <v>628.7</v>
      </c>
      <c r="D39" s="47">
        <v>214.48</v>
      </c>
      <c r="E39" s="48">
        <v>0.64</v>
      </c>
      <c r="F39" s="48">
        <v>0.638</v>
      </c>
      <c r="G39" s="48">
        <v>0.82</v>
      </c>
      <c r="H39" s="48">
        <v>0.61</v>
      </c>
      <c r="I39" s="49">
        <v>-0.06310333333333333</v>
      </c>
      <c r="J39" s="50">
        <v>50.47808695103439</v>
      </c>
      <c r="K39" s="51">
        <v>25.0</v>
      </c>
      <c r="L39" s="48">
        <v>0.51</v>
      </c>
      <c r="M39" s="48">
        <v>0.76</v>
      </c>
      <c r="N39" s="48">
        <v>0.4</v>
      </c>
      <c r="O39" s="48">
        <v>0.46</v>
      </c>
      <c r="P39" s="52">
        <v>-0.030905000000000016</v>
      </c>
      <c r="Q39" s="53">
        <v>50.72199807153226</v>
      </c>
      <c r="R39" s="54">
        <v>43.0</v>
      </c>
      <c r="S39" s="55">
        <v>0.1446</v>
      </c>
      <c r="T39" s="56">
        <v>11.54</v>
      </c>
      <c r="U39" s="55">
        <v>0.2853</v>
      </c>
      <c r="V39" s="57">
        <v>-0.8781533333333332</v>
      </c>
      <c r="W39" s="58">
        <v>35.19082828223169</v>
      </c>
      <c r="X39" s="59">
        <v>32.0</v>
      </c>
      <c r="Y39" s="60">
        <v>17.31</v>
      </c>
      <c r="Z39" s="61">
        <v>0.6136</v>
      </c>
      <c r="AA39" s="61">
        <v>0.4726</v>
      </c>
      <c r="AB39" s="62">
        <v>-0.19858666666666666</v>
      </c>
      <c r="AC39" s="58">
        <v>42.684419814844084</v>
      </c>
      <c r="AD39" s="63">
        <v>36.0</v>
      </c>
      <c r="AE39" s="64">
        <v>33.0</v>
      </c>
      <c r="AF39" s="62">
        <v>-0.29268708333333326</v>
      </c>
      <c r="AG39" s="58">
        <v>41.33645048351051</v>
      </c>
      <c r="AH39" s="58">
        <v>25.98522761896578</v>
      </c>
    </row>
    <row r="40" ht="15.75" customHeight="1">
      <c r="A40" s="46" t="s">
        <v>45</v>
      </c>
      <c r="B40" s="47">
        <v>22.0</v>
      </c>
      <c r="C40" s="47">
        <v>326.68</v>
      </c>
      <c r="D40" s="47">
        <v>266.66</v>
      </c>
      <c r="E40" s="48">
        <v>0.63</v>
      </c>
      <c r="F40" s="48">
        <v>0.636</v>
      </c>
      <c r="G40" s="48">
        <v>0.81</v>
      </c>
      <c r="H40" s="48">
        <v>0.64</v>
      </c>
      <c r="I40" s="49">
        <v>0.09538333333333332</v>
      </c>
      <c r="J40" s="50">
        <v>57.14557163942071</v>
      </c>
      <c r="K40" s="51">
        <v>47.0</v>
      </c>
      <c r="L40" s="48">
        <v>0.35</v>
      </c>
      <c r="M40" s="48">
        <v>0.71</v>
      </c>
      <c r="N40" s="48">
        <v>0.21</v>
      </c>
      <c r="O40" s="48">
        <v>0.59</v>
      </c>
      <c r="P40" s="52">
        <v>-0.8328125</v>
      </c>
      <c r="Q40" s="53">
        <v>12.95758430571041</v>
      </c>
      <c r="R40" s="54">
        <v>37.0</v>
      </c>
      <c r="S40" s="55">
        <v>0.1124</v>
      </c>
      <c r="T40" s="56">
        <v>11.46</v>
      </c>
      <c r="U40" s="55">
        <v>0.2941</v>
      </c>
      <c r="V40" s="57">
        <v>-0.4753233333333333</v>
      </c>
      <c r="W40" s="58">
        <v>46.3434576851804</v>
      </c>
      <c r="X40" s="59">
        <v>30.0</v>
      </c>
      <c r="Y40" s="60">
        <v>17.09</v>
      </c>
      <c r="Z40" s="61">
        <v>0.6263</v>
      </c>
      <c r="AA40" s="61">
        <v>0.4669</v>
      </c>
      <c r="AB40" s="62">
        <v>-0.15189</v>
      </c>
      <c r="AC40" s="58">
        <v>44.13171877211524</v>
      </c>
      <c r="AD40" s="63">
        <v>37.0</v>
      </c>
      <c r="AE40" s="64">
        <v>40.0</v>
      </c>
      <c r="AF40" s="62">
        <v>-0.341160625</v>
      </c>
      <c r="AG40" s="58">
        <v>39.30448368343051</v>
      </c>
      <c r="AH40" s="58">
        <v>44.9316799793578</v>
      </c>
    </row>
    <row r="41" ht="15.75" customHeight="1">
      <c r="A41" s="46" t="s">
        <v>40</v>
      </c>
      <c r="B41" s="47">
        <v>25.0</v>
      </c>
      <c r="C41" s="47">
        <v>268.65</v>
      </c>
      <c r="D41" s="47">
        <v>256.58</v>
      </c>
      <c r="E41" s="48">
        <v>0.63</v>
      </c>
      <c r="F41" s="48">
        <v>0.509</v>
      </c>
      <c r="G41" s="48">
        <v>0.87</v>
      </c>
      <c r="H41" s="48">
        <v>0.53</v>
      </c>
      <c r="I41" s="49">
        <v>-0.023015000000000008</v>
      </c>
      <c r="J41" s="50">
        <v>52.16459064440246</v>
      </c>
      <c r="K41" s="51">
        <v>38.0</v>
      </c>
      <c r="L41" s="48">
        <v>0.51</v>
      </c>
      <c r="M41" s="48">
        <v>0.71</v>
      </c>
      <c r="N41" s="48">
        <v>0.32</v>
      </c>
      <c r="O41" s="48">
        <v>0.48</v>
      </c>
      <c r="P41" s="52">
        <v>-0.42867999999999995</v>
      </c>
      <c r="Q41" s="53">
        <v>31.98948879122277</v>
      </c>
      <c r="R41" s="54">
        <v>27.0</v>
      </c>
      <c r="S41" s="55">
        <v>0.1285</v>
      </c>
      <c r="T41" s="56">
        <v>12.02</v>
      </c>
      <c r="U41" s="55">
        <v>0.3661</v>
      </c>
      <c r="V41" s="57">
        <v>-0.10470000000000002</v>
      </c>
      <c r="W41" s="58">
        <v>56.60442306698462</v>
      </c>
      <c r="X41" s="59">
        <v>44.0</v>
      </c>
      <c r="Y41" s="60">
        <v>16.83</v>
      </c>
      <c r="Z41" s="61">
        <v>0.6032</v>
      </c>
      <c r="AA41" s="61">
        <v>0.3816</v>
      </c>
      <c r="AB41" s="62">
        <v>-0.81388</v>
      </c>
      <c r="AC41" s="58">
        <v>23.614249215603014</v>
      </c>
      <c r="AD41" s="63">
        <v>38.0</v>
      </c>
      <c r="AE41" s="64">
        <v>38.0</v>
      </c>
      <c r="AF41" s="62">
        <v>-0.34256875</v>
      </c>
      <c r="AG41" s="58">
        <v>39.24545636353633</v>
      </c>
      <c r="AH41" s="58">
        <v>71.21783396570778</v>
      </c>
    </row>
    <row r="42" ht="15.75" customHeight="1">
      <c r="A42" s="46" t="s">
        <v>86</v>
      </c>
      <c r="B42" s="47">
        <v>20.0</v>
      </c>
      <c r="C42" s="47">
        <v>786.81</v>
      </c>
      <c r="D42" s="47">
        <v>182.95</v>
      </c>
      <c r="E42" s="48">
        <v>0.58</v>
      </c>
      <c r="F42" s="48">
        <v>0.614</v>
      </c>
      <c r="G42" s="48">
        <v>0.91</v>
      </c>
      <c r="H42" s="48">
        <v>0.59</v>
      </c>
      <c r="I42" s="49">
        <v>0.12806</v>
      </c>
      <c r="J42" s="50">
        <v>58.52026882530913</v>
      </c>
      <c r="K42" s="51">
        <v>39.0</v>
      </c>
      <c r="L42" s="48">
        <v>0.42</v>
      </c>
      <c r="M42" s="48">
        <v>0.72</v>
      </c>
      <c r="N42" s="48">
        <v>0.35</v>
      </c>
      <c r="O42" s="48">
        <v>0.52</v>
      </c>
      <c r="P42" s="52">
        <v>-0.4660175</v>
      </c>
      <c r="Q42" s="53">
        <v>30.231145342656227</v>
      </c>
      <c r="R42" s="54">
        <v>32.0</v>
      </c>
      <c r="S42" s="55">
        <v>0.142</v>
      </c>
      <c r="T42" s="56">
        <v>12.02</v>
      </c>
      <c r="U42" s="55">
        <v>0.3484</v>
      </c>
      <c r="V42" s="57">
        <v>-0.36354333333333333</v>
      </c>
      <c r="W42" s="58">
        <v>49.43816491816107</v>
      </c>
      <c r="X42" s="59">
        <v>39.0</v>
      </c>
      <c r="Y42" s="60">
        <v>16.03</v>
      </c>
      <c r="Z42" s="61">
        <v>0.5666</v>
      </c>
      <c r="AA42" s="61">
        <v>0.4693</v>
      </c>
      <c r="AB42" s="62">
        <v>-0.7214833333333334</v>
      </c>
      <c r="AC42" s="58">
        <v>26.47795681761595</v>
      </c>
      <c r="AD42" s="63">
        <v>39.0</v>
      </c>
      <c r="AE42" s="64">
        <v>37.0</v>
      </c>
      <c r="AF42" s="62">
        <v>-0.3557460416666667</v>
      </c>
      <c r="AG42" s="58">
        <v>38.69307627615249</v>
      </c>
      <c r="AH42" s="58">
        <v>74.46569801331788</v>
      </c>
    </row>
    <row r="43" ht="15.75" customHeight="1">
      <c r="A43" s="46" t="s">
        <v>39</v>
      </c>
      <c r="B43" s="47">
        <v>32.0</v>
      </c>
      <c r="C43" s="47">
        <v>640.41</v>
      </c>
      <c r="D43" s="47">
        <v>200.46</v>
      </c>
      <c r="E43" s="48">
        <v>0.54</v>
      </c>
      <c r="F43" s="48">
        <v>0.584</v>
      </c>
      <c r="G43" s="48">
        <v>0.9</v>
      </c>
      <c r="H43" s="48">
        <v>0.56</v>
      </c>
      <c r="I43" s="49">
        <v>-0.13939166666666666</v>
      </c>
      <c r="J43" s="50">
        <v>47.26866053617819</v>
      </c>
      <c r="K43" s="51">
        <v>35.0</v>
      </c>
      <c r="L43" s="48">
        <v>0.49</v>
      </c>
      <c r="M43" s="48">
        <v>0.72</v>
      </c>
      <c r="N43" s="48">
        <v>0.31</v>
      </c>
      <c r="O43" s="48">
        <v>0.53</v>
      </c>
      <c r="P43" s="52">
        <v>-0.31831</v>
      </c>
      <c r="Q43" s="53">
        <v>37.187168507815706</v>
      </c>
      <c r="R43" s="54">
        <v>44.0</v>
      </c>
      <c r="S43" s="55">
        <v>0.1471</v>
      </c>
      <c r="T43" s="56">
        <v>11.25</v>
      </c>
      <c r="U43" s="55">
        <v>0.2921</v>
      </c>
      <c r="V43" s="57">
        <v>-0.9373499999999999</v>
      </c>
      <c r="W43" s="58">
        <v>33.551927293667724</v>
      </c>
      <c r="X43" s="59">
        <v>29.0</v>
      </c>
      <c r="Y43" s="60">
        <v>17.02</v>
      </c>
      <c r="Z43" s="61">
        <v>0.6141</v>
      </c>
      <c r="AA43" s="61">
        <v>0.4965</v>
      </c>
      <c r="AB43" s="62">
        <v>-0.09842000000000001</v>
      </c>
      <c r="AC43" s="58">
        <v>45.78894788008774</v>
      </c>
      <c r="AD43" s="63">
        <v>40.0</v>
      </c>
      <c r="AE43" s="64">
        <v>39.0</v>
      </c>
      <c r="AF43" s="62">
        <v>-0.3733679166666666</v>
      </c>
      <c r="AG43" s="58">
        <v>37.95438329594092</v>
      </c>
      <c r="AH43" s="58">
        <v>40.144583100606695</v>
      </c>
    </row>
    <row r="44" ht="15.75" customHeight="1">
      <c r="A44" s="46" t="s">
        <v>24</v>
      </c>
      <c r="B44" s="47">
        <v>7.0</v>
      </c>
      <c r="C44" s="47">
        <v>404.82</v>
      </c>
      <c r="D44" s="47">
        <v>134.52</v>
      </c>
      <c r="E44" s="48">
        <v>0.61</v>
      </c>
      <c r="F44" s="48">
        <v>0.756</v>
      </c>
      <c r="G44" s="48">
        <v>0.85</v>
      </c>
      <c r="H44" s="48">
        <v>0.58</v>
      </c>
      <c r="I44" s="49">
        <v>0.590855</v>
      </c>
      <c r="J44" s="50">
        <v>77.98991028638942</v>
      </c>
      <c r="K44" s="51">
        <v>46.0</v>
      </c>
      <c r="L44" s="48">
        <v>0.48</v>
      </c>
      <c r="M44" s="48">
        <v>0.68</v>
      </c>
      <c r="N44" s="48">
        <v>0.26</v>
      </c>
      <c r="O44" s="48">
        <v>0.51</v>
      </c>
      <c r="P44" s="52">
        <v>-0.73214</v>
      </c>
      <c r="Q44" s="53">
        <v>17.698577431276263</v>
      </c>
      <c r="R44" s="54">
        <v>41.0</v>
      </c>
      <c r="S44" s="55">
        <v>0.1114</v>
      </c>
      <c r="T44" s="56">
        <v>12.02</v>
      </c>
      <c r="U44" s="55">
        <v>0.2052</v>
      </c>
      <c r="V44" s="57">
        <v>-0.8476833333333333</v>
      </c>
      <c r="W44" s="58">
        <v>36.034411475906055</v>
      </c>
      <c r="X44" s="59">
        <v>45.0</v>
      </c>
      <c r="Y44" s="60">
        <v>19.23</v>
      </c>
      <c r="Z44" s="61">
        <v>0.5674</v>
      </c>
      <c r="AA44" s="61">
        <v>0.3656</v>
      </c>
      <c r="AB44" s="62">
        <v>-0.9280566666666666</v>
      </c>
      <c r="AC44" s="58">
        <v>20.07550046955341</v>
      </c>
      <c r="AD44" s="63">
        <v>41.0</v>
      </c>
      <c r="AE44" s="64">
        <v>41.0</v>
      </c>
      <c r="AF44" s="62">
        <v>-0.47925625000000005</v>
      </c>
      <c r="AG44" s="58">
        <v>33.515640624140325</v>
      </c>
      <c r="AH44" s="58">
        <v>70.71345974685757</v>
      </c>
    </row>
    <row r="45" ht="15.75" customHeight="1">
      <c r="A45" s="46" t="s">
        <v>35</v>
      </c>
      <c r="B45" s="47">
        <v>49.0</v>
      </c>
      <c r="C45" s="47">
        <v>884.85</v>
      </c>
      <c r="D45" s="47">
        <v>268.09</v>
      </c>
      <c r="E45" s="48">
        <v>0.58</v>
      </c>
      <c r="F45" s="48">
        <v>0.479</v>
      </c>
      <c r="G45" s="48">
        <v>0.81</v>
      </c>
      <c r="H45" s="48">
        <v>0.45</v>
      </c>
      <c r="I45" s="49">
        <v>-1.12024</v>
      </c>
      <c r="J45" s="50">
        <v>6.004676747031469</v>
      </c>
      <c r="K45" s="51">
        <v>42.0</v>
      </c>
      <c r="L45" s="48">
        <v>0.44</v>
      </c>
      <c r="M45" s="48">
        <v>0.72</v>
      </c>
      <c r="N45" s="48">
        <v>0.33</v>
      </c>
      <c r="O45" s="48">
        <v>0.49</v>
      </c>
      <c r="P45" s="52">
        <v>-0.52885</v>
      </c>
      <c r="Q45" s="53">
        <v>27.272160013374474</v>
      </c>
      <c r="R45" s="54">
        <v>29.0</v>
      </c>
      <c r="S45" s="55">
        <v>0.1193</v>
      </c>
      <c r="T45" s="56">
        <v>12.31</v>
      </c>
      <c r="U45" s="55">
        <v>0.3236</v>
      </c>
      <c r="V45" s="57">
        <v>-0.17689666666666667</v>
      </c>
      <c r="W45" s="58">
        <v>54.60560801482476</v>
      </c>
      <c r="X45" s="59">
        <v>36.0</v>
      </c>
      <c r="Y45" s="60">
        <v>16.24</v>
      </c>
      <c r="Z45" s="61">
        <v>0.6261</v>
      </c>
      <c r="AA45" s="61">
        <v>0.4175</v>
      </c>
      <c r="AB45" s="62">
        <v>-0.5050933333333333</v>
      </c>
      <c r="AC45" s="58">
        <v>33.184667247280565</v>
      </c>
      <c r="AD45" s="63">
        <v>42.0</v>
      </c>
      <c r="AE45" s="64">
        <v>44.0</v>
      </c>
      <c r="AF45" s="62">
        <v>-0.58277</v>
      </c>
      <c r="AG45" s="58">
        <v>29.176438326974143</v>
      </c>
      <c r="AH45" s="58">
        <v>51.09962079797542</v>
      </c>
    </row>
    <row r="46" ht="15.75" customHeight="1">
      <c r="A46" s="46" t="s">
        <v>34</v>
      </c>
      <c r="B46" s="47">
        <v>31.0</v>
      </c>
      <c r="C46" s="47">
        <v>467.62</v>
      </c>
      <c r="D46" s="47">
        <v>331.08</v>
      </c>
      <c r="E46" s="48">
        <v>0.5</v>
      </c>
      <c r="F46" s="48">
        <v>0.587</v>
      </c>
      <c r="G46" s="48">
        <v>0.92</v>
      </c>
      <c r="H46" s="48">
        <v>0.61</v>
      </c>
      <c r="I46" s="49">
        <v>-0.13849833333333336</v>
      </c>
      <c r="J46" s="50">
        <v>47.3062427911836</v>
      </c>
      <c r="K46" s="51">
        <v>40.0</v>
      </c>
      <c r="L46" s="48">
        <v>0.42</v>
      </c>
      <c r="M46" s="48">
        <v>0.73</v>
      </c>
      <c r="N46" s="48">
        <v>0.27</v>
      </c>
      <c r="O46" s="48">
        <v>0.55</v>
      </c>
      <c r="P46" s="52">
        <v>-0.49597250000000004</v>
      </c>
      <c r="Q46" s="53">
        <v>28.82046765931345</v>
      </c>
      <c r="R46" s="54">
        <v>45.0</v>
      </c>
      <c r="S46" s="55">
        <v>0.1416</v>
      </c>
      <c r="T46" s="56">
        <v>10.77</v>
      </c>
      <c r="U46" s="55">
        <v>0.2989</v>
      </c>
      <c r="V46" s="57">
        <v>-0.9503766666666666</v>
      </c>
      <c r="W46" s="58">
        <v>33.19127494481317</v>
      </c>
      <c r="X46" s="59">
        <v>41.0</v>
      </c>
      <c r="Y46" s="60">
        <v>15.0</v>
      </c>
      <c r="Z46" s="61">
        <v>0.6019</v>
      </c>
      <c r="AA46" s="61">
        <v>0.4277</v>
      </c>
      <c r="AB46" s="62">
        <v>-0.7724300000000001</v>
      </c>
      <c r="AC46" s="58">
        <v>24.898934955746267</v>
      </c>
      <c r="AD46" s="63">
        <v>43.0</v>
      </c>
      <c r="AE46" s="64">
        <v>42.0</v>
      </c>
      <c r="AF46" s="62">
        <v>-0.589319375</v>
      </c>
      <c r="AG46" s="58">
        <v>28.901894480915022</v>
      </c>
      <c r="AH46" s="58">
        <v>40.949176054437345</v>
      </c>
    </row>
    <row r="47" ht="15.75" customHeight="1">
      <c r="A47" s="46" t="s">
        <v>32</v>
      </c>
      <c r="B47" s="47">
        <v>50.0</v>
      </c>
      <c r="C47" s="47">
        <v>991.51</v>
      </c>
      <c r="D47" s="47">
        <v>403.71</v>
      </c>
      <c r="E47" s="48">
        <v>0.63</v>
      </c>
      <c r="F47" s="48">
        <v>0.439</v>
      </c>
      <c r="G47" s="48">
        <v>0.78</v>
      </c>
      <c r="H47" s="48">
        <v>0.49</v>
      </c>
      <c r="I47" s="49">
        <v>-1.2629716666666668</v>
      </c>
      <c r="J47" s="50">
        <v>0.0</v>
      </c>
      <c r="K47" s="51">
        <v>43.0</v>
      </c>
      <c r="L47" s="48">
        <v>0.47</v>
      </c>
      <c r="M47" s="48">
        <v>0.75</v>
      </c>
      <c r="N47" s="48">
        <v>0.32</v>
      </c>
      <c r="O47" s="48">
        <v>0.39</v>
      </c>
      <c r="P47" s="52">
        <v>-0.55681</v>
      </c>
      <c r="Q47" s="53">
        <v>25.955433322462646</v>
      </c>
      <c r="R47" s="54">
        <v>33.0</v>
      </c>
      <c r="S47" s="55">
        <v>0.1402</v>
      </c>
      <c r="T47" s="56">
        <v>13.01</v>
      </c>
      <c r="U47" s="55">
        <v>0.302</v>
      </c>
      <c r="V47" s="57">
        <v>-0.37444666666666676</v>
      </c>
      <c r="W47" s="58">
        <v>49.13629853302718</v>
      </c>
      <c r="X47" s="59">
        <v>33.0</v>
      </c>
      <c r="Y47" s="60">
        <v>17.31</v>
      </c>
      <c r="Z47" s="61">
        <v>0.5878</v>
      </c>
      <c r="AA47" s="61">
        <v>0.4942</v>
      </c>
      <c r="AB47" s="62">
        <v>-0.28738666666666673</v>
      </c>
      <c r="AC47" s="58">
        <v>39.93218594935022</v>
      </c>
      <c r="AD47" s="63">
        <v>44.0</v>
      </c>
      <c r="AE47" s="64">
        <v>45.0</v>
      </c>
      <c r="AF47" s="62">
        <v>-0.6204037500000001</v>
      </c>
      <c r="AG47" s="58">
        <v>27.59886573926499</v>
      </c>
      <c r="AH47" s="58">
        <v>43.73462371721607</v>
      </c>
    </row>
    <row r="48" ht="15.75" customHeight="1">
      <c r="A48" s="46" t="s">
        <v>42</v>
      </c>
      <c r="B48" s="47">
        <v>27.0</v>
      </c>
      <c r="C48" s="47">
        <v>503.34</v>
      </c>
      <c r="D48" s="47">
        <v>157.49</v>
      </c>
      <c r="E48" s="48">
        <v>0.49</v>
      </c>
      <c r="F48" s="48">
        <v>0.59</v>
      </c>
      <c r="G48" s="48">
        <v>0.91</v>
      </c>
      <c r="H48" s="48">
        <v>0.52</v>
      </c>
      <c r="I48" s="49">
        <v>-0.07393333333333334</v>
      </c>
      <c r="J48" s="50">
        <v>50.02247222524111</v>
      </c>
      <c r="K48" s="51">
        <v>24.0</v>
      </c>
      <c r="L48" s="48">
        <v>0.68</v>
      </c>
      <c r="M48" s="48">
        <v>0.68</v>
      </c>
      <c r="N48" s="48">
        <v>0.38</v>
      </c>
      <c r="O48" s="48">
        <v>0.47</v>
      </c>
      <c r="P48" s="52">
        <v>-0.004632500000000039</v>
      </c>
      <c r="Q48" s="53">
        <v>51.95925493801942</v>
      </c>
      <c r="R48" s="54">
        <v>46.0</v>
      </c>
      <c r="S48" s="55">
        <v>0.1581</v>
      </c>
      <c r="T48" s="56">
        <v>11.0</v>
      </c>
      <c r="U48" s="55">
        <v>0.2945</v>
      </c>
      <c r="V48" s="57">
        <v>-1.11045</v>
      </c>
      <c r="W48" s="58">
        <v>28.75953310840242</v>
      </c>
      <c r="X48" s="59">
        <v>50.0</v>
      </c>
      <c r="Y48" s="60">
        <v>14.17</v>
      </c>
      <c r="Z48" s="61">
        <v>0.5448</v>
      </c>
      <c r="AA48" s="61">
        <v>0.3776</v>
      </c>
      <c r="AB48" s="62">
        <v>-1.5757866666666667</v>
      </c>
      <c r="AC48" s="58">
        <v>0.0</v>
      </c>
      <c r="AD48" s="63">
        <v>45.0</v>
      </c>
      <c r="AE48" s="64">
        <v>43.0</v>
      </c>
      <c r="AF48" s="62">
        <v>-0.691200625</v>
      </c>
      <c r="AG48" s="58">
        <v>24.631125099667</v>
      </c>
      <c r="AH48" s="58">
        <v>72.17140441634197</v>
      </c>
    </row>
    <row r="49" ht="15.75" customHeight="1">
      <c r="A49" s="46" t="s">
        <v>41</v>
      </c>
      <c r="B49" s="47">
        <v>35.0</v>
      </c>
      <c r="C49" s="47">
        <v>503.29</v>
      </c>
      <c r="D49" s="47">
        <v>188.77</v>
      </c>
      <c r="E49" s="48">
        <v>0.47</v>
      </c>
      <c r="F49" s="48">
        <v>0.562</v>
      </c>
      <c r="G49" s="48">
        <v>0.88</v>
      </c>
      <c r="H49" s="48">
        <v>0.61</v>
      </c>
      <c r="I49" s="49">
        <v>-0.1781283333333333</v>
      </c>
      <c r="J49" s="50">
        <v>45.63902103835004</v>
      </c>
      <c r="K49" s="51">
        <v>45.0</v>
      </c>
      <c r="L49" s="48">
        <v>0.42</v>
      </c>
      <c r="M49" s="48">
        <v>0.7</v>
      </c>
      <c r="N49" s="48">
        <v>0.33</v>
      </c>
      <c r="O49" s="48">
        <v>0.5</v>
      </c>
      <c r="P49" s="52">
        <v>-0.6744675</v>
      </c>
      <c r="Q49" s="53">
        <v>20.414561697428358</v>
      </c>
      <c r="R49" s="54">
        <v>40.0</v>
      </c>
      <c r="S49" s="55">
        <v>0.1498</v>
      </c>
      <c r="T49" s="56">
        <v>11.54</v>
      </c>
      <c r="U49" s="55">
        <v>0.3184</v>
      </c>
      <c r="V49" s="57">
        <v>-0.7446799999999999</v>
      </c>
      <c r="W49" s="58">
        <v>38.88613057313085</v>
      </c>
      <c r="X49" s="59">
        <v>49.0</v>
      </c>
      <c r="Y49" s="60">
        <v>12.99</v>
      </c>
      <c r="Z49" s="61">
        <v>0.594</v>
      </c>
      <c r="AA49" s="61">
        <v>0.3551</v>
      </c>
      <c r="AB49" s="62">
        <v>-1.4316466666666667</v>
      </c>
      <c r="AC49" s="58">
        <v>4.467421051489707</v>
      </c>
      <c r="AD49" s="63">
        <v>46.0</v>
      </c>
      <c r="AE49" s="64">
        <v>46.0</v>
      </c>
      <c r="AF49" s="62">
        <v>-0.757230625</v>
      </c>
      <c r="AG49" s="58">
        <v>21.86320752657277</v>
      </c>
      <c r="AH49" s="58">
        <v>70.10651633193982</v>
      </c>
    </row>
    <row r="50" ht="15.75" customHeight="1">
      <c r="A50" s="46" t="s">
        <v>46</v>
      </c>
      <c r="B50" s="47">
        <v>42.0</v>
      </c>
      <c r="C50" s="47">
        <v>566.92</v>
      </c>
      <c r="D50" s="47">
        <v>192.61</v>
      </c>
      <c r="E50" s="48">
        <v>0.52</v>
      </c>
      <c r="F50" s="48">
        <v>0.491</v>
      </c>
      <c r="G50" s="48">
        <v>0.85</v>
      </c>
      <c r="H50" s="48">
        <v>0.56</v>
      </c>
      <c r="I50" s="49">
        <v>-0.49461499999999997</v>
      </c>
      <c r="J50" s="50">
        <v>32.324525576617674</v>
      </c>
      <c r="K50" s="51">
        <v>34.0</v>
      </c>
      <c r="L50" s="48">
        <v>0.54</v>
      </c>
      <c r="M50" s="48">
        <v>0.69</v>
      </c>
      <c r="N50" s="48">
        <v>0.38</v>
      </c>
      <c r="O50" s="48">
        <v>0.5</v>
      </c>
      <c r="P50" s="52">
        <v>-0.27692249999999996</v>
      </c>
      <c r="Q50" s="53">
        <v>39.13623953500145</v>
      </c>
      <c r="R50" s="54">
        <v>47.0</v>
      </c>
      <c r="S50" s="55">
        <v>0.1561</v>
      </c>
      <c r="T50" s="56">
        <v>10.77</v>
      </c>
      <c r="U50" s="55">
        <v>0.2826</v>
      </c>
      <c r="V50" s="57">
        <v>-1.2125566666666667</v>
      </c>
      <c r="W50" s="58">
        <v>25.932638853000018</v>
      </c>
      <c r="X50" s="59">
        <v>48.0</v>
      </c>
      <c r="Y50" s="60">
        <v>14.05</v>
      </c>
      <c r="Z50" s="61">
        <v>0.5837</v>
      </c>
      <c r="AA50" s="61">
        <v>0.362</v>
      </c>
      <c r="AB50" s="62">
        <v>-1.3645333333333332</v>
      </c>
      <c r="AC50" s="58">
        <v>6.547506511243976</v>
      </c>
      <c r="AD50" s="63">
        <v>47.0</v>
      </c>
      <c r="AE50" s="64">
        <v>47.0</v>
      </c>
      <c r="AF50" s="62">
        <v>-0.837156875</v>
      </c>
      <c r="AG50" s="58">
        <v>18.512771786355852</v>
      </c>
      <c r="AH50" s="58">
        <v>64.82992995624095</v>
      </c>
    </row>
    <row r="51" ht="15.75" customHeight="1">
      <c r="A51" s="46" t="s">
        <v>47</v>
      </c>
      <c r="B51" s="47">
        <v>14.0</v>
      </c>
      <c r="C51" s="47">
        <v>552.7</v>
      </c>
      <c r="D51" s="47">
        <v>205.75</v>
      </c>
      <c r="E51" s="48">
        <v>0.47</v>
      </c>
      <c r="F51" s="48">
        <v>0.746</v>
      </c>
      <c r="G51" s="48">
        <v>0.85</v>
      </c>
      <c r="H51" s="48">
        <v>0.75</v>
      </c>
      <c r="I51" s="49">
        <v>0.29261833333333337</v>
      </c>
      <c r="J51" s="50">
        <v>65.44318663866696</v>
      </c>
      <c r="K51" s="51">
        <v>49.0</v>
      </c>
      <c r="L51" s="48">
        <v>0.28</v>
      </c>
      <c r="M51" s="48">
        <v>0.7</v>
      </c>
      <c r="N51" s="48">
        <v>0.37</v>
      </c>
      <c r="O51" s="48">
        <v>0.55</v>
      </c>
      <c r="P51" s="52">
        <v>-0.8673325000000001</v>
      </c>
      <c r="Q51" s="53">
        <v>11.331926030664755</v>
      </c>
      <c r="R51" s="54">
        <v>49.0</v>
      </c>
      <c r="S51" s="55">
        <v>0.1524</v>
      </c>
      <c r="T51" s="56">
        <v>9.38</v>
      </c>
      <c r="U51" s="55">
        <v>0.2495</v>
      </c>
      <c r="V51" s="57">
        <v>-1.6994466666666668</v>
      </c>
      <c r="W51" s="58">
        <v>12.452749743445866</v>
      </c>
      <c r="X51" s="59">
        <v>47.0</v>
      </c>
      <c r="Y51" s="60">
        <v>13.89</v>
      </c>
      <c r="Z51" s="61">
        <v>0.6053</v>
      </c>
      <c r="AA51" s="61">
        <v>0.3681</v>
      </c>
      <c r="AB51" s="62">
        <v>-1.17876</v>
      </c>
      <c r="AC51" s="58">
        <v>12.305295467389024</v>
      </c>
      <c r="AD51" s="63">
        <v>48.0</v>
      </c>
      <c r="AE51" s="64">
        <v>48.0</v>
      </c>
      <c r="AF51" s="62">
        <v>-0.8632302083333334</v>
      </c>
      <c r="AG51" s="58">
        <v>17.419801355907918</v>
      </c>
      <c r="AH51" s="58">
        <v>32.68531506791574</v>
      </c>
    </row>
    <row r="52" ht="15.75" customHeight="1">
      <c r="A52" s="46" t="s">
        <v>44</v>
      </c>
      <c r="B52" s="47">
        <v>37.0</v>
      </c>
      <c r="C52" s="47">
        <v>460.48</v>
      </c>
      <c r="D52" s="47">
        <v>273.34</v>
      </c>
      <c r="E52" s="48">
        <v>0.5</v>
      </c>
      <c r="F52" s="48">
        <v>0.824</v>
      </c>
      <c r="G52" s="48">
        <v>0.8</v>
      </c>
      <c r="H52" s="48">
        <v>0.6</v>
      </c>
      <c r="I52" s="49">
        <v>-0.19623833333333332</v>
      </c>
      <c r="J52" s="50">
        <v>44.87713898072157</v>
      </c>
      <c r="K52" s="51">
        <v>48.0</v>
      </c>
      <c r="L52" s="48">
        <v>0.38</v>
      </c>
      <c r="M52" s="48">
        <v>0.7</v>
      </c>
      <c r="N52" s="48">
        <v>0.25</v>
      </c>
      <c r="O52" s="48">
        <v>0.54</v>
      </c>
      <c r="P52" s="52">
        <v>-0.8515625</v>
      </c>
      <c r="Q52" s="53">
        <v>12.074586256547432</v>
      </c>
      <c r="R52" s="54">
        <v>48.0</v>
      </c>
      <c r="S52" s="55">
        <v>0.1677</v>
      </c>
      <c r="T52" s="56">
        <v>10.0</v>
      </c>
      <c r="U52" s="55">
        <v>0.2721</v>
      </c>
      <c r="V52" s="57">
        <v>-1.5936700000000001</v>
      </c>
      <c r="W52" s="58">
        <v>15.381250507571105</v>
      </c>
      <c r="X52" s="59">
        <v>46.0</v>
      </c>
      <c r="Y52" s="60">
        <v>14.42</v>
      </c>
      <c r="Z52" s="61">
        <v>0.559</v>
      </c>
      <c r="AA52" s="61">
        <v>0.4699</v>
      </c>
      <c r="AB52" s="62">
        <v>-0.9478766666666667</v>
      </c>
      <c r="AC52" s="58">
        <v>19.46120682975512</v>
      </c>
      <c r="AD52" s="63">
        <v>49.0</v>
      </c>
      <c r="AE52" s="64">
        <v>49.0</v>
      </c>
      <c r="AF52" s="62">
        <v>-0.8973368750000001</v>
      </c>
      <c r="AG52" s="58">
        <v>15.990080895112309</v>
      </c>
      <c r="AH52" s="58">
        <v>71.17864554802311</v>
      </c>
    </row>
    <row r="53" ht="15.75" customHeight="1">
      <c r="A53" s="46" t="s">
        <v>36</v>
      </c>
      <c r="B53" s="47">
        <v>48.0</v>
      </c>
      <c r="C53" s="47">
        <v>688.97</v>
      </c>
      <c r="D53" s="47">
        <v>228.77</v>
      </c>
      <c r="E53" s="48">
        <v>0.45</v>
      </c>
      <c r="F53" s="48">
        <v>0.516</v>
      </c>
      <c r="G53" s="48">
        <v>0.75</v>
      </c>
      <c r="H53" s="48">
        <v>0.6</v>
      </c>
      <c r="I53" s="49">
        <v>-1.0773216666666667</v>
      </c>
      <c r="J53" s="50">
        <v>7.81023765868161</v>
      </c>
      <c r="K53" s="51">
        <v>50.0</v>
      </c>
      <c r="L53" s="48">
        <v>0.4</v>
      </c>
      <c r="M53" s="48">
        <v>0.67</v>
      </c>
      <c r="N53" s="48">
        <v>0.27</v>
      </c>
      <c r="O53" s="48">
        <v>0.47</v>
      </c>
      <c r="P53" s="52">
        <v>-1.10796</v>
      </c>
      <c r="Q53" s="53">
        <v>0.0</v>
      </c>
      <c r="R53" s="54">
        <v>50.0</v>
      </c>
      <c r="S53" s="55">
        <v>0.2216</v>
      </c>
      <c r="T53" s="56">
        <v>10.1</v>
      </c>
      <c r="U53" s="55">
        <v>0.2791</v>
      </c>
      <c r="V53" s="57">
        <v>-2.1492366666666665</v>
      </c>
      <c r="W53" s="58">
        <v>0.0</v>
      </c>
      <c r="X53" s="59">
        <v>42.0</v>
      </c>
      <c r="Y53" s="60">
        <v>15.95</v>
      </c>
      <c r="Z53" s="61">
        <v>0.5459</v>
      </c>
      <c r="AA53" s="61">
        <v>0.4905</v>
      </c>
      <c r="AB53" s="62">
        <v>-0.7806333333333334</v>
      </c>
      <c r="AC53" s="58">
        <v>24.644683921850607</v>
      </c>
      <c r="AD53" s="63">
        <v>50.0</v>
      </c>
      <c r="AE53" s="64">
        <v>50.0</v>
      </c>
      <c r="AF53" s="62">
        <v>-1.2787879166666665</v>
      </c>
      <c r="AG53" s="58">
        <v>0.0</v>
      </c>
      <c r="AH53" s="58">
        <v>42.130780116442445</v>
      </c>
    </row>
    <row r="54" ht="15.75" customHeight="1">
      <c r="U54" s="66"/>
      <c r="AD54" s="12"/>
      <c r="AE54" s="12"/>
      <c r="AF54" s="12"/>
      <c r="AG54" s="12"/>
      <c r="AH54" s="12"/>
    </row>
    <row r="55" ht="15.75" customHeight="1">
      <c r="C55" s="67"/>
      <c r="D55" s="67"/>
      <c r="U55" s="66"/>
      <c r="AD55" s="12"/>
      <c r="AE55" s="12"/>
      <c r="AF55" s="12"/>
      <c r="AG55" s="12"/>
      <c r="AH55" s="12"/>
    </row>
    <row r="56" ht="15.75" customHeight="1">
      <c r="U56" s="66"/>
      <c r="AD56" s="12"/>
      <c r="AE56" s="12"/>
      <c r="AF56" s="12"/>
      <c r="AG56" s="12"/>
      <c r="AH56" s="12"/>
    </row>
    <row r="57" ht="15.75" customHeight="1">
      <c r="U57" s="66"/>
    </row>
    <row r="58" ht="15.75" customHeight="1">
      <c r="U58" s="66"/>
    </row>
    <row r="59" ht="15.75" customHeight="1">
      <c r="U59" s="66"/>
    </row>
    <row r="60" ht="15.75" customHeight="1">
      <c r="U60" s="66"/>
    </row>
    <row r="61" ht="15.75" customHeight="1">
      <c r="U61" s="66"/>
    </row>
    <row r="62" ht="15.75" customHeight="1">
      <c r="U62" s="66"/>
    </row>
    <row r="63" ht="15.75" customHeight="1">
      <c r="U63" s="66"/>
    </row>
    <row r="64" ht="15.75" customHeight="1">
      <c r="U64" s="66"/>
    </row>
    <row r="65" ht="15.75" customHeight="1">
      <c r="U65" s="66"/>
    </row>
    <row r="66" ht="15.75" customHeight="1">
      <c r="U66" s="66"/>
    </row>
    <row r="67" ht="15.75" customHeight="1">
      <c r="U67" s="66"/>
    </row>
    <row r="68" ht="15.75" customHeight="1">
      <c r="U68" s="66"/>
    </row>
    <row r="69" ht="15.75" customHeight="1">
      <c r="U69" s="66"/>
    </row>
    <row r="70" ht="15.75" customHeight="1">
      <c r="U70" s="66"/>
    </row>
    <row r="71" ht="15.75" customHeight="1">
      <c r="U71" s="66"/>
    </row>
    <row r="72" ht="15.75" customHeight="1">
      <c r="U72" s="66"/>
    </row>
    <row r="73" ht="15.75" customHeight="1">
      <c r="U73" s="66"/>
    </row>
    <row r="74" ht="15.75" customHeight="1">
      <c r="U74" s="66"/>
    </row>
    <row r="75" ht="15.75" customHeight="1">
      <c r="U75" s="66"/>
    </row>
    <row r="76" ht="15.75" customHeight="1">
      <c r="U76" s="66"/>
    </row>
    <row r="77" ht="15.75" customHeight="1">
      <c r="U77" s="66"/>
    </row>
    <row r="78" ht="15.75" customHeight="1">
      <c r="U78" s="66"/>
    </row>
    <row r="79" ht="15.75" customHeight="1">
      <c r="U79" s="66"/>
    </row>
    <row r="80" ht="15.75" customHeight="1">
      <c r="U80" s="66"/>
    </row>
    <row r="81" ht="15.75" customHeight="1">
      <c r="U81" s="66"/>
    </row>
    <row r="82" ht="15.75" customHeight="1">
      <c r="U82" s="66"/>
    </row>
    <row r="83" ht="15.75" customHeight="1">
      <c r="U83" s="66"/>
    </row>
    <row r="84" ht="15.75" customHeight="1">
      <c r="U84" s="66"/>
    </row>
    <row r="85" ht="15.75" customHeight="1">
      <c r="U85" s="66"/>
    </row>
    <row r="86" ht="15.75" customHeight="1">
      <c r="U86" s="66"/>
    </row>
    <row r="87" ht="15.75" customHeight="1">
      <c r="U87" s="66"/>
    </row>
    <row r="88" ht="15.75" customHeight="1">
      <c r="U88" s="66"/>
    </row>
    <row r="89" ht="15.75" customHeight="1">
      <c r="U89" s="66"/>
    </row>
    <row r="90" ht="15.75" customHeight="1">
      <c r="U90" s="66"/>
    </row>
    <row r="91" ht="15.75" customHeight="1">
      <c r="U91" s="66"/>
    </row>
    <row r="92" ht="15.75" customHeight="1">
      <c r="U92" s="66"/>
    </row>
    <row r="93" ht="15.75" customHeight="1">
      <c r="U93" s="66"/>
    </row>
    <row r="94" ht="15.75" customHeight="1">
      <c r="U94" s="66"/>
    </row>
    <row r="95" ht="15.75" customHeight="1">
      <c r="U95" s="66"/>
    </row>
    <row r="96" ht="15.75" customHeight="1">
      <c r="U96" s="66"/>
    </row>
    <row r="97" ht="15.75" customHeight="1">
      <c r="U97" s="66"/>
    </row>
    <row r="98" ht="15.75" customHeight="1">
      <c r="U98" s="66"/>
    </row>
    <row r="99" ht="15.75" customHeight="1">
      <c r="U99" s="66"/>
    </row>
    <row r="100" ht="15.75" customHeight="1">
      <c r="U100" s="66"/>
    </row>
    <row r="101" ht="15.75" customHeight="1">
      <c r="U101" s="66"/>
    </row>
    <row r="102" ht="15.75" customHeight="1">
      <c r="U102" s="66"/>
    </row>
    <row r="103" ht="15.75" customHeight="1">
      <c r="U103" s="66"/>
    </row>
    <row r="104" ht="15.75" customHeight="1">
      <c r="U104" s="66"/>
    </row>
    <row r="105" ht="15.75" customHeight="1">
      <c r="U105" s="66"/>
    </row>
    <row r="106" ht="15.75" customHeight="1">
      <c r="U106" s="66"/>
    </row>
    <row r="107" ht="15.75" customHeight="1">
      <c r="U107" s="66"/>
    </row>
    <row r="108" ht="15.75" customHeight="1">
      <c r="U108" s="66"/>
    </row>
    <row r="109" ht="15.75" customHeight="1">
      <c r="U109" s="66"/>
    </row>
    <row r="110" ht="15.75" customHeight="1">
      <c r="U110" s="66"/>
    </row>
    <row r="111" ht="15.75" customHeight="1">
      <c r="U111" s="66"/>
    </row>
    <row r="112" ht="15.75" customHeight="1">
      <c r="U112" s="66"/>
    </row>
    <row r="113" ht="15.75" customHeight="1">
      <c r="U113" s="66"/>
    </row>
    <row r="114" ht="15.75" customHeight="1">
      <c r="U114" s="66"/>
    </row>
    <row r="115" ht="15.75" customHeight="1">
      <c r="U115" s="66"/>
    </row>
    <row r="116" ht="15.75" customHeight="1">
      <c r="U116" s="66"/>
    </row>
    <row r="117" ht="15.75" customHeight="1">
      <c r="U117" s="66"/>
    </row>
    <row r="118" ht="15.75" customHeight="1">
      <c r="U118" s="66"/>
    </row>
    <row r="119" ht="15.75" customHeight="1">
      <c r="U119" s="66"/>
    </row>
    <row r="120" ht="15.75" customHeight="1">
      <c r="U120" s="66"/>
    </row>
    <row r="121" ht="15.75" customHeight="1">
      <c r="U121" s="66"/>
    </row>
    <row r="122" ht="15.75" customHeight="1">
      <c r="U122" s="66"/>
    </row>
    <row r="123" ht="15.75" customHeight="1">
      <c r="U123" s="66"/>
    </row>
    <row r="124" ht="15.75" customHeight="1">
      <c r="U124" s="66"/>
    </row>
    <row r="125" ht="15.75" customHeight="1">
      <c r="U125" s="66"/>
    </row>
    <row r="126" ht="15.75" customHeight="1">
      <c r="U126" s="66"/>
    </row>
    <row r="127" ht="15.75" customHeight="1">
      <c r="U127" s="66"/>
    </row>
    <row r="128" ht="15.75" customHeight="1">
      <c r="U128" s="66"/>
    </row>
    <row r="129" ht="15.75" customHeight="1">
      <c r="U129" s="66"/>
    </row>
    <row r="130" ht="15.75" customHeight="1">
      <c r="U130" s="66"/>
    </row>
    <row r="131" ht="15.75" customHeight="1">
      <c r="U131" s="66"/>
    </row>
    <row r="132" ht="15.75" customHeight="1">
      <c r="U132" s="66"/>
    </row>
    <row r="133" ht="15.75" customHeight="1">
      <c r="U133" s="66"/>
    </row>
    <row r="134" ht="15.75" customHeight="1">
      <c r="U134" s="66"/>
    </row>
    <row r="135" ht="15.75" customHeight="1">
      <c r="U135" s="66"/>
    </row>
    <row r="136" ht="15.75" customHeight="1">
      <c r="U136" s="66"/>
    </row>
    <row r="137" ht="15.75" customHeight="1">
      <c r="U137" s="66"/>
    </row>
    <row r="138" ht="15.75" customHeight="1">
      <c r="U138" s="66"/>
    </row>
    <row r="139" ht="15.75" customHeight="1">
      <c r="U139" s="66"/>
    </row>
    <row r="140" ht="15.75" customHeight="1">
      <c r="U140" s="66"/>
    </row>
    <row r="141" ht="15.75" customHeight="1">
      <c r="U141" s="66"/>
    </row>
    <row r="142" ht="15.75" customHeight="1">
      <c r="U142" s="66"/>
    </row>
    <row r="143" ht="15.75" customHeight="1">
      <c r="U143" s="66"/>
    </row>
    <row r="144" ht="15.75" customHeight="1">
      <c r="U144" s="66"/>
    </row>
    <row r="145" ht="15.75" customHeight="1">
      <c r="U145" s="66"/>
    </row>
    <row r="146" ht="15.75" customHeight="1">
      <c r="U146" s="66"/>
    </row>
    <row r="147" ht="15.75" customHeight="1">
      <c r="U147" s="66"/>
    </row>
    <row r="148" ht="15.75" customHeight="1">
      <c r="U148" s="66"/>
    </row>
    <row r="149" ht="15.75" customHeight="1">
      <c r="U149" s="66"/>
    </row>
    <row r="150" ht="15.75" customHeight="1">
      <c r="U150" s="66"/>
    </row>
    <row r="151" ht="15.75" customHeight="1">
      <c r="U151" s="66"/>
    </row>
    <row r="152" ht="15.75" customHeight="1">
      <c r="U152" s="66"/>
    </row>
    <row r="153" ht="15.75" customHeight="1">
      <c r="U153" s="66"/>
    </row>
    <row r="154" ht="15.75" customHeight="1">
      <c r="U154" s="66"/>
    </row>
    <row r="155" ht="15.75" customHeight="1">
      <c r="U155" s="66"/>
    </row>
    <row r="156" ht="15.75" customHeight="1">
      <c r="U156" s="66"/>
    </row>
    <row r="157" ht="15.75" customHeight="1">
      <c r="U157" s="66"/>
    </row>
    <row r="158" ht="15.75" customHeight="1">
      <c r="U158" s="66"/>
    </row>
    <row r="159" ht="15.75" customHeight="1">
      <c r="U159" s="66"/>
    </row>
    <row r="160" ht="15.75" customHeight="1">
      <c r="U160" s="66"/>
    </row>
    <row r="161" ht="15.75" customHeight="1">
      <c r="U161" s="66"/>
    </row>
    <row r="162" ht="15.75" customHeight="1">
      <c r="U162" s="66"/>
    </row>
    <row r="163" ht="15.75" customHeight="1">
      <c r="U163" s="66"/>
    </row>
    <row r="164" ht="15.75" customHeight="1">
      <c r="U164" s="66"/>
    </row>
    <row r="165" ht="15.75" customHeight="1">
      <c r="U165" s="66"/>
    </row>
    <row r="166" ht="15.75" customHeight="1">
      <c r="U166" s="66"/>
    </row>
    <row r="167" ht="15.75" customHeight="1">
      <c r="U167" s="66"/>
    </row>
    <row r="168" ht="15.75" customHeight="1">
      <c r="U168" s="66"/>
    </row>
    <row r="169" ht="15.75" customHeight="1">
      <c r="U169" s="66"/>
    </row>
    <row r="170" ht="15.75" customHeight="1">
      <c r="U170" s="66"/>
    </row>
    <row r="171" ht="15.75" customHeight="1">
      <c r="U171" s="66"/>
    </row>
    <row r="172" ht="15.75" customHeight="1">
      <c r="U172" s="66"/>
    </row>
    <row r="173" ht="15.75" customHeight="1">
      <c r="U173" s="66"/>
    </row>
    <row r="174" ht="15.75" customHeight="1">
      <c r="U174" s="66"/>
    </row>
    <row r="175" ht="15.75" customHeight="1">
      <c r="U175" s="66"/>
    </row>
    <row r="176" ht="15.75" customHeight="1">
      <c r="U176" s="66"/>
    </row>
    <row r="177" ht="15.75" customHeight="1">
      <c r="U177" s="66"/>
    </row>
    <row r="178" ht="15.75" customHeight="1">
      <c r="U178" s="66"/>
    </row>
    <row r="179" ht="15.75" customHeight="1">
      <c r="U179" s="66"/>
    </row>
    <row r="180" ht="15.75" customHeight="1">
      <c r="U180" s="66"/>
    </row>
    <row r="181" ht="15.75" customHeight="1">
      <c r="U181" s="66"/>
    </row>
    <row r="182" ht="15.75" customHeight="1">
      <c r="U182" s="66"/>
    </row>
    <row r="183" ht="15.75" customHeight="1">
      <c r="U183" s="66"/>
    </row>
    <row r="184" ht="15.75" customHeight="1">
      <c r="U184" s="66"/>
    </row>
    <row r="185" ht="15.75" customHeight="1">
      <c r="U185" s="66"/>
    </row>
    <row r="186" ht="15.75" customHeight="1">
      <c r="U186" s="66"/>
    </row>
    <row r="187" ht="15.75" customHeight="1">
      <c r="U187" s="66"/>
    </row>
    <row r="188" ht="15.75" customHeight="1">
      <c r="U188" s="66"/>
    </row>
    <row r="189" ht="15.75" customHeight="1">
      <c r="U189" s="66"/>
    </row>
    <row r="190" ht="15.75" customHeight="1">
      <c r="U190" s="66"/>
    </row>
    <row r="191" ht="15.75" customHeight="1">
      <c r="U191" s="66"/>
    </row>
    <row r="192" ht="15.75" customHeight="1">
      <c r="U192" s="66"/>
    </row>
    <row r="193" ht="15.75" customHeight="1">
      <c r="U193" s="66"/>
    </row>
    <row r="194" ht="15.75" customHeight="1">
      <c r="U194" s="66"/>
    </row>
    <row r="195" ht="15.75" customHeight="1">
      <c r="U195" s="66"/>
    </row>
    <row r="196" ht="15.75" customHeight="1">
      <c r="U196" s="66"/>
    </row>
    <row r="197" ht="15.75" customHeight="1">
      <c r="U197" s="66"/>
    </row>
    <row r="198" ht="15.75" customHeight="1">
      <c r="U198" s="66"/>
    </row>
    <row r="199" ht="15.75" customHeight="1">
      <c r="U199" s="66"/>
    </row>
    <row r="200" ht="15.75" customHeight="1">
      <c r="U200" s="66"/>
    </row>
    <row r="201" ht="15.75" customHeight="1">
      <c r="U201" s="66"/>
    </row>
    <row r="202" ht="15.75" customHeight="1">
      <c r="U202" s="66"/>
    </row>
    <row r="203" ht="15.75" customHeight="1">
      <c r="U203" s="66"/>
    </row>
    <row r="204" ht="15.75" customHeight="1">
      <c r="U204" s="66"/>
    </row>
    <row r="205" ht="15.75" customHeight="1">
      <c r="U205" s="66"/>
    </row>
    <row r="206" ht="15.75" customHeight="1">
      <c r="U206" s="66"/>
    </row>
    <row r="207" ht="15.75" customHeight="1">
      <c r="U207" s="66"/>
    </row>
    <row r="208" ht="15.75" customHeight="1">
      <c r="U208" s="66"/>
    </row>
    <row r="209" ht="15.75" customHeight="1">
      <c r="U209" s="66"/>
    </row>
    <row r="210" ht="15.75" customHeight="1">
      <c r="U210" s="66"/>
    </row>
    <row r="211" ht="15.75" customHeight="1">
      <c r="U211" s="66"/>
    </row>
    <row r="212" ht="15.75" customHeight="1">
      <c r="U212" s="66"/>
    </row>
    <row r="213" ht="15.75" customHeight="1">
      <c r="U213" s="66"/>
    </row>
    <row r="214" ht="15.75" customHeight="1">
      <c r="U214" s="66"/>
    </row>
    <row r="215" ht="15.75" customHeight="1">
      <c r="U215" s="66"/>
    </row>
    <row r="216" ht="15.75" customHeight="1">
      <c r="U216" s="66"/>
    </row>
    <row r="217" ht="15.75" customHeight="1">
      <c r="U217" s="66"/>
    </row>
    <row r="218" ht="15.75" customHeight="1">
      <c r="U218" s="66"/>
    </row>
    <row r="219" ht="15.75" customHeight="1">
      <c r="U219" s="66"/>
    </row>
    <row r="220" ht="15.75" customHeight="1">
      <c r="U220" s="66"/>
    </row>
    <row r="221" ht="15.75" customHeight="1">
      <c r="U221" s="66"/>
    </row>
    <row r="222" ht="15.75" customHeight="1">
      <c r="U222" s="66"/>
    </row>
    <row r="223" ht="15.75" customHeight="1">
      <c r="U223" s="66"/>
    </row>
    <row r="224" ht="15.75" customHeight="1">
      <c r="U224" s="66"/>
    </row>
    <row r="225" ht="15.75" customHeight="1">
      <c r="U225" s="66"/>
    </row>
    <row r="226" ht="15.75" customHeight="1">
      <c r="U226" s="66"/>
    </row>
    <row r="227" ht="15.75" customHeight="1">
      <c r="U227" s="66"/>
    </row>
    <row r="228" ht="15.75" customHeight="1">
      <c r="U228" s="66"/>
    </row>
    <row r="229" ht="15.75" customHeight="1">
      <c r="U229" s="66"/>
    </row>
    <row r="230" ht="15.75" customHeight="1">
      <c r="U230" s="66"/>
    </row>
    <row r="231" ht="15.75" customHeight="1">
      <c r="U231" s="66"/>
    </row>
    <row r="232" ht="15.75" customHeight="1">
      <c r="U232" s="66"/>
    </row>
    <row r="233" ht="15.75" customHeight="1">
      <c r="U233" s="66"/>
    </row>
    <row r="234" ht="15.75" customHeight="1">
      <c r="U234" s="66"/>
    </row>
    <row r="235" ht="15.75" customHeight="1">
      <c r="U235" s="66"/>
    </row>
    <row r="236" ht="15.75" customHeight="1">
      <c r="U236" s="66"/>
    </row>
    <row r="237" ht="15.75" customHeight="1">
      <c r="U237" s="66"/>
    </row>
    <row r="238" ht="15.75" customHeight="1">
      <c r="U238" s="66"/>
    </row>
    <row r="239" ht="15.75" customHeight="1">
      <c r="U239" s="66"/>
    </row>
    <row r="240" ht="15.75" customHeight="1">
      <c r="U240" s="66"/>
    </row>
    <row r="241" ht="15.75" customHeight="1">
      <c r="U241" s="66"/>
    </row>
    <row r="242" ht="15.75" customHeight="1">
      <c r="U242" s="66"/>
    </row>
    <row r="243" ht="15.75" customHeight="1">
      <c r="U243" s="66"/>
    </row>
    <row r="244" ht="15.75" customHeight="1">
      <c r="U244" s="66"/>
    </row>
    <row r="245" ht="15.75" customHeight="1">
      <c r="U245" s="66"/>
    </row>
    <row r="246" ht="15.75" customHeight="1">
      <c r="U246" s="66"/>
    </row>
    <row r="247" ht="15.75" customHeight="1">
      <c r="U247" s="66"/>
    </row>
    <row r="248" ht="15.75" customHeight="1">
      <c r="U248" s="66"/>
    </row>
    <row r="249" ht="15.75" customHeight="1">
      <c r="U249" s="66"/>
    </row>
    <row r="250" ht="15.75" customHeight="1">
      <c r="U250" s="66"/>
    </row>
    <row r="251" ht="15.75" customHeight="1">
      <c r="U251" s="66"/>
    </row>
    <row r="252" ht="15.75" customHeight="1">
      <c r="U252" s="66"/>
    </row>
    <row r="253" ht="15.75" customHeight="1">
      <c r="U253" s="66"/>
    </row>
    <row r="254" ht="15.75" customHeight="1">
      <c r="U254" s="66"/>
    </row>
    <row r="255" ht="15.75" customHeight="1">
      <c r="U255" s="66"/>
    </row>
    <row r="256" ht="15.75" customHeight="1">
      <c r="U256" s="66"/>
    </row>
    <row r="257" ht="15.75" customHeight="1">
      <c r="U257" s="66"/>
    </row>
    <row r="258" ht="15.75" customHeight="1">
      <c r="U258" s="66"/>
    </row>
    <row r="259" ht="15.75" customHeight="1">
      <c r="U259" s="66"/>
    </row>
    <row r="260" ht="15.75" customHeight="1">
      <c r="U260" s="66"/>
    </row>
    <row r="261" ht="15.75" customHeight="1">
      <c r="U261" s="66"/>
    </row>
    <row r="262" ht="15.75" customHeight="1">
      <c r="U262" s="66"/>
    </row>
    <row r="263" ht="15.75" customHeight="1">
      <c r="U263" s="66"/>
    </row>
    <row r="264" ht="15.75" customHeight="1">
      <c r="U264" s="66"/>
    </row>
    <row r="265" ht="15.75" customHeight="1">
      <c r="U265" s="66"/>
    </row>
    <row r="266" ht="15.75" customHeight="1">
      <c r="U266" s="66"/>
    </row>
    <row r="267" ht="15.75" customHeight="1">
      <c r="U267" s="66"/>
    </row>
    <row r="268" ht="15.75" customHeight="1">
      <c r="U268" s="66"/>
    </row>
    <row r="269" ht="15.75" customHeight="1">
      <c r="U269" s="66"/>
    </row>
    <row r="270" ht="15.75" customHeight="1">
      <c r="U270" s="66"/>
    </row>
    <row r="271" ht="15.75" customHeight="1">
      <c r="U271" s="66"/>
    </row>
    <row r="272" ht="15.75" customHeight="1">
      <c r="U272" s="66"/>
    </row>
    <row r="273" ht="15.75" customHeight="1">
      <c r="U273" s="66"/>
    </row>
    <row r="274" ht="15.75" customHeight="1">
      <c r="U274" s="66"/>
    </row>
    <row r="275" ht="15.75" customHeight="1">
      <c r="U275" s="66"/>
    </row>
    <row r="276" ht="15.75" customHeight="1">
      <c r="U276" s="66"/>
    </row>
    <row r="277" ht="15.75" customHeight="1">
      <c r="U277" s="66"/>
    </row>
    <row r="278" ht="15.75" customHeight="1">
      <c r="U278" s="66"/>
    </row>
    <row r="279" ht="15.75" customHeight="1">
      <c r="U279" s="66"/>
    </row>
    <row r="280" ht="15.75" customHeight="1">
      <c r="U280" s="66"/>
    </row>
    <row r="281" ht="15.75" customHeight="1">
      <c r="U281" s="66"/>
    </row>
    <row r="282" ht="15.75" customHeight="1">
      <c r="U282" s="66"/>
    </row>
    <row r="283" ht="15.75" customHeight="1">
      <c r="U283" s="66"/>
    </row>
    <row r="284" ht="15.75" customHeight="1">
      <c r="U284" s="66"/>
    </row>
    <row r="285" ht="15.75" customHeight="1">
      <c r="U285" s="66"/>
    </row>
    <row r="286" ht="15.75" customHeight="1">
      <c r="U286" s="66"/>
    </row>
    <row r="287" ht="15.75" customHeight="1">
      <c r="U287" s="66"/>
    </row>
    <row r="288" ht="15.75" customHeight="1">
      <c r="U288" s="66"/>
    </row>
    <row r="289" ht="15.75" customHeight="1">
      <c r="U289" s="66"/>
    </row>
    <row r="290" ht="15.75" customHeight="1">
      <c r="U290" s="66"/>
    </row>
    <row r="291" ht="15.75" customHeight="1">
      <c r="U291" s="66"/>
    </row>
    <row r="292" ht="15.75" customHeight="1">
      <c r="U292" s="66"/>
    </row>
    <row r="293" ht="15.75" customHeight="1">
      <c r="U293" s="66"/>
    </row>
    <row r="294" ht="15.75" customHeight="1">
      <c r="U294" s="66"/>
    </row>
    <row r="295" ht="15.75" customHeight="1">
      <c r="U295" s="66"/>
    </row>
    <row r="296" ht="15.75" customHeight="1">
      <c r="U296" s="66"/>
    </row>
    <row r="297" ht="15.75" customHeight="1">
      <c r="U297" s="66"/>
    </row>
    <row r="298" ht="15.75" customHeight="1">
      <c r="U298" s="66"/>
    </row>
    <row r="299" ht="15.75" customHeight="1">
      <c r="U299" s="66"/>
    </row>
    <row r="300" ht="15.75" customHeight="1">
      <c r="U300" s="66"/>
    </row>
    <row r="301" ht="15.75" customHeight="1">
      <c r="U301" s="66"/>
    </row>
    <row r="302" ht="15.75" customHeight="1">
      <c r="U302" s="66"/>
    </row>
    <row r="303" ht="15.75" customHeight="1">
      <c r="U303" s="66"/>
    </row>
    <row r="304" ht="15.75" customHeight="1">
      <c r="U304" s="66"/>
    </row>
    <row r="305" ht="15.75" customHeight="1">
      <c r="U305" s="66"/>
    </row>
    <row r="306" ht="15.75" customHeight="1">
      <c r="U306" s="66"/>
    </row>
    <row r="307" ht="15.75" customHeight="1">
      <c r="U307" s="66"/>
    </row>
    <row r="308" ht="15.75" customHeight="1">
      <c r="U308" s="66"/>
    </row>
    <row r="309" ht="15.75" customHeight="1">
      <c r="U309" s="66"/>
    </row>
    <row r="310" ht="15.75" customHeight="1">
      <c r="U310" s="66"/>
    </row>
    <row r="311" ht="15.75" customHeight="1">
      <c r="U311" s="66"/>
    </row>
    <row r="312" ht="15.75" customHeight="1">
      <c r="U312" s="66"/>
    </row>
    <row r="313" ht="15.75" customHeight="1">
      <c r="U313" s="66"/>
    </row>
    <row r="314" ht="15.75" customHeight="1">
      <c r="U314" s="66"/>
    </row>
    <row r="315" ht="15.75" customHeight="1">
      <c r="U315" s="66"/>
    </row>
    <row r="316" ht="15.75" customHeight="1">
      <c r="U316" s="66"/>
    </row>
    <row r="317" ht="15.75" customHeight="1">
      <c r="U317" s="66"/>
    </row>
    <row r="318" ht="15.75" customHeight="1">
      <c r="U318" s="66"/>
    </row>
    <row r="319" ht="15.75" customHeight="1">
      <c r="U319" s="66"/>
    </row>
    <row r="320" ht="15.75" customHeight="1">
      <c r="U320" s="66"/>
    </row>
    <row r="321" ht="15.75" customHeight="1">
      <c r="U321" s="66"/>
    </row>
    <row r="322" ht="15.75" customHeight="1">
      <c r="U322" s="66"/>
    </row>
    <row r="323" ht="15.75" customHeight="1">
      <c r="U323" s="66"/>
    </row>
    <row r="324" ht="15.75" customHeight="1">
      <c r="U324" s="66"/>
    </row>
    <row r="325" ht="15.75" customHeight="1">
      <c r="U325" s="66"/>
    </row>
    <row r="326" ht="15.75" customHeight="1">
      <c r="U326" s="66"/>
    </row>
    <row r="327" ht="15.75" customHeight="1">
      <c r="U327" s="66"/>
    </row>
    <row r="328" ht="15.75" customHeight="1">
      <c r="U328" s="66"/>
    </row>
    <row r="329" ht="15.75" customHeight="1">
      <c r="U329" s="66"/>
    </row>
    <row r="330" ht="15.75" customHeight="1">
      <c r="U330" s="66"/>
    </row>
    <row r="331" ht="15.75" customHeight="1">
      <c r="U331" s="66"/>
    </row>
    <row r="332" ht="15.75" customHeight="1">
      <c r="U332" s="66"/>
    </row>
    <row r="333" ht="15.75" customHeight="1">
      <c r="U333" s="66"/>
    </row>
    <row r="334" ht="15.75" customHeight="1">
      <c r="U334" s="66"/>
    </row>
    <row r="335" ht="15.75" customHeight="1">
      <c r="U335" s="66"/>
    </row>
    <row r="336" ht="15.75" customHeight="1">
      <c r="U336" s="66"/>
    </row>
    <row r="337" ht="15.75" customHeight="1">
      <c r="U337" s="66"/>
    </row>
    <row r="338" ht="15.75" customHeight="1">
      <c r="U338" s="66"/>
    </row>
    <row r="339" ht="15.75" customHeight="1">
      <c r="U339" s="66"/>
    </row>
    <row r="340" ht="15.75" customHeight="1">
      <c r="U340" s="66"/>
    </row>
    <row r="341" ht="15.75" customHeight="1">
      <c r="U341" s="66"/>
    </row>
    <row r="342" ht="15.75" customHeight="1">
      <c r="U342" s="66"/>
    </row>
    <row r="343" ht="15.75" customHeight="1">
      <c r="U343" s="66"/>
    </row>
    <row r="344" ht="15.75" customHeight="1">
      <c r="U344" s="66"/>
    </row>
    <row r="345" ht="15.75" customHeight="1">
      <c r="U345" s="66"/>
    </row>
    <row r="346" ht="15.75" customHeight="1">
      <c r="U346" s="66"/>
    </row>
    <row r="347" ht="15.75" customHeight="1">
      <c r="U347" s="66"/>
    </row>
    <row r="348" ht="15.75" customHeight="1">
      <c r="U348" s="66"/>
    </row>
    <row r="349" ht="15.75" customHeight="1">
      <c r="U349" s="66"/>
    </row>
    <row r="350" ht="15.75" customHeight="1">
      <c r="U350" s="66"/>
    </row>
    <row r="351" ht="15.75" customHeight="1">
      <c r="U351" s="66"/>
    </row>
    <row r="352" ht="15.75" customHeight="1">
      <c r="U352" s="66"/>
    </row>
    <row r="353" ht="15.75" customHeight="1">
      <c r="U353" s="66"/>
    </row>
    <row r="354" ht="15.75" customHeight="1">
      <c r="U354" s="66"/>
    </row>
    <row r="355" ht="15.75" customHeight="1">
      <c r="U355" s="66"/>
    </row>
    <row r="356" ht="15.75" customHeight="1">
      <c r="U356" s="66"/>
    </row>
    <row r="357" ht="15.75" customHeight="1">
      <c r="U357" s="66"/>
    </row>
    <row r="358" ht="15.75" customHeight="1">
      <c r="U358" s="66"/>
    </row>
    <row r="359" ht="15.75" customHeight="1">
      <c r="U359" s="66"/>
    </row>
    <row r="360" ht="15.75" customHeight="1">
      <c r="U360" s="66"/>
    </row>
    <row r="361" ht="15.75" customHeight="1">
      <c r="U361" s="66"/>
    </row>
    <row r="362" ht="15.75" customHeight="1">
      <c r="U362" s="66"/>
    </row>
    <row r="363" ht="15.75" customHeight="1">
      <c r="U363" s="66"/>
    </row>
    <row r="364" ht="15.75" customHeight="1">
      <c r="U364" s="66"/>
    </row>
    <row r="365" ht="15.75" customHeight="1">
      <c r="U365" s="66"/>
    </row>
    <row r="366" ht="15.75" customHeight="1">
      <c r="U366" s="66"/>
    </row>
    <row r="367" ht="15.75" customHeight="1">
      <c r="U367" s="66"/>
    </row>
    <row r="368" ht="15.75" customHeight="1">
      <c r="U368" s="66"/>
    </row>
    <row r="369" ht="15.75" customHeight="1">
      <c r="U369" s="66"/>
    </row>
    <row r="370" ht="15.75" customHeight="1">
      <c r="U370" s="66"/>
    </row>
    <row r="371" ht="15.75" customHeight="1">
      <c r="U371" s="66"/>
    </row>
    <row r="372" ht="15.75" customHeight="1">
      <c r="U372" s="66"/>
    </row>
    <row r="373" ht="15.75" customHeight="1">
      <c r="U373" s="66"/>
    </row>
    <row r="374" ht="15.75" customHeight="1">
      <c r="U374" s="66"/>
    </row>
    <row r="375" ht="15.75" customHeight="1">
      <c r="U375" s="66"/>
    </row>
    <row r="376" ht="15.75" customHeight="1">
      <c r="U376" s="66"/>
    </row>
    <row r="377" ht="15.75" customHeight="1">
      <c r="U377" s="66"/>
    </row>
    <row r="378" ht="15.75" customHeight="1">
      <c r="U378" s="66"/>
    </row>
    <row r="379" ht="15.75" customHeight="1">
      <c r="U379" s="66"/>
    </row>
    <row r="380" ht="15.75" customHeight="1">
      <c r="U380" s="66"/>
    </row>
    <row r="381" ht="15.75" customHeight="1">
      <c r="U381" s="66"/>
    </row>
    <row r="382" ht="15.75" customHeight="1">
      <c r="U382" s="66"/>
    </row>
    <row r="383" ht="15.75" customHeight="1">
      <c r="U383" s="66"/>
    </row>
    <row r="384" ht="15.75" customHeight="1">
      <c r="U384" s="66"/>
    </row>
    <row r="385" ht="15.75" customHeight="1">
      <c r="U385" s="66"/>
    </row>
    <row r="386" ht="15.75" customHeight="1">
      <c r="U386" s="66"/>
    </row>
    <row r="387" ht="15.75" customHeight="1">
      <c r="U387" s="66"/>
    </row>
    <row r="388" ht="15.75" customHeight="1">
      <c r="U388" s="66"/>
    </row>
    <row r="389" ht="15.75" customHeight="1">
      <c r="U389" s="66"/>
    </row>
    <row r="390" ht="15.75" customHeight="1">
      <c r="U390" s="66"/>
    </row>
    <row r="391" ht="15.75" customHeight="1">
      <c r="U391" s="66"/>
    </row>
    <row r="392" ht="15.75" customHeight="1">
      <c r="U392" s="66"/>
    </row>
    <row r="393" ht="15.75" customHeight="1">
      <c r="U393" s="66"/>
    </row>
    <row r="394" ht="15.75" customHeight="1">
      <c r="U394" s="66"/>
    </row>
    <row r="395" ht="15.75" customHeight="1">
      <c r="U395" s="66"/>
    </row>
    <row r="396" ht="15.75" customHeight="1">
      <c r="U396" s="66"/>
    </row>
    <row r="397" ht="15.75" customHeight="1">
      <c r="U397" s="66"/>
    </row>
    <row r="398" ht="15.75" customHeight="1">
      <c r="U398" s="66"/>
    </row>
    <row r="399" ht="15.75" customHeight="1">
      <c r="U399" s="66"/>
    </row>
    <row r="400" ht="15.75" customHeight="1">
      <c r="U400" s="66"/>
    </row>
    <row r="401" ht="15.75" customHeight="1">
      <c r="U401" s="66"/>
    </row>
    <row r="402" ht="15.75" customHeight="1">
      <c r="U402" s="66"/>
    </row>
    <row r="403" ht="15.75" customHeight="1">
      <c r="U403" s="66"/>
    </row>
    <row r="404" ht="15.75" customHeight="1">
      <c r="U404" s="66"/>
    </row>
    <row r="405" ht="15.75" customHeight="1">
      <c r="U405" s="66"/>
    </row>
    <row r="406" ht="15.75" customHeight="1">
      <c r="U406" s="66"/>
    </row>
    <row r="407" ht="15.75" customHeight="1">
      <c r="U407" s="66"/>
    </row>
    <row r="408" ht="15.75" customHeight="1">
      <c r="U408" s="66"/>
    </row>
    <row r="409" ht="15.75" customHeight="1">
      <c r="U409" s="66"/>
    </row>
    <row r="410" ht="15.75" customHeight="1">
      <c r="U410" s="66"/>
    </row>
    <row r="411" ht="15.75" customHeight="1">
      <c r="U411" s="66"/>
    </row>
    <row r="412" ht="15.75" customHeight="1">
      <c r="U412" s="66"/>
    </row>
    <row r="413" ht="15.75" customHeight="1">
      <c r="U413" s="66"/>
    </row>
    <row r="414" ht="15.75" customHeight="1">
      <c r="U414" s="66"/>
    </row>
    <row r="415" ht="15.75" customHeight="1">
      <c r="U415" s="66"/>
    </row>
    <row r="416" ht="15.75" customHeight="1">
      <c r="U416" s="66"/>
    </row>
    <row r="417" ht="15.75" customHeight="1">
      <c r="U417" s="66"/>
    </row>
    <row r="418" ht="15.75" customHeight="1">
      <c r="U418" s="66"/>
    </row>
    <row r="419" ht="15.75" customHeight="1">
      <c r="U419" s="66"/>
    </row>
    <row r="420" ht="15.75" customHeight="1">
      <c r="U420" s="66"/>
    </row>
    <row r="421" ht="15.75" customHeight="1">
      <c r="U421" s="66"/>
    </row>
    <row r="422" ht="15.75" customHeight="1">
      <c r="U422" s="66"/>
    </row>
    <row r="423" ht="15.75" customHeight="1">
      <c r="U423" s="66"/>
    </row>
    <row r="424" ht="15.75" customHeight="1">
      <c r="U424" s="66"/>
    </row>
    <row r="425" ht="15.75" customHeight="1">
      <c r="U425" s="66"/>
    </row>
    <row r="426" ht="15.75" customHeight="1">
      <c r="U426" s="66"/>
    </row>
    <row r="427" ht="15.75" customHeight="1">
      <c r="U427" s="66"/>
    </row>
    <row r="428" ht="15.75" customHeight="1">
      <c r="U428" s="66"/>
    </row>
    <row r="429" ht="15.75" customHeight="1">
      <c r="U429" s="66"/>
    </row>
    <row r="430" ht="15.75" customHeight="1">
      <c r="U430" s="66"/>
    </row>
    <row r="431" ht="15.75" customHeight="1">
      <c r="U431" s="66"/>
    </row>
    <row r="432" ht="15.75" customHeight="1">
      <c r="U432" s="66"/>
    </row>
    <row r="433" ht="15.75" customHeight="1">
      <c r="U433" s="66"/>
    </row>
    <row r="434" ht="15.75" customHeight="1">
      <c r="U434" s="66"/>
    </row>
    <row r="435" ht="15.75" customHeight="1">
      <c r="U435" s="66"/>
    </row>
    <row r="436" ht="15.75" customHeight="1">
      <c r="U436" s="66"/>
    </row>
    <row r="437" ht="15.75" customHeight="1">
      <c r="U437" s="66"/>
    </row>
    <row r="438" ht="15.75" customHeight="1">
      <c r="U438" s="66"/>
    </row>
    <row r="439" ht="15.75" customHeight="1">
      <c r="U439" s="66"/>
    </row>
    <row r="440" ht="15.75" customHeight="1">
      <c r="U440" s="66"/>
    </row>
    <row r="441" ht="15.75" customHeight="1">
      <c r="U441" s="66"/>
    </row>
    <row r="442" ht="15.75" customHeight="1">
      <c r="U442" s="66"/>
    </row>
    <row r="443" ht="15.75" customHeight="1">
      <c r="U443" s="66"/>
    </row>
    <row r="444" ht="15.75" customHeight="1">
      <c r="U444" s="66"/>
    </row>
    <row r="445" ht="15.75" customHeight="1">
      <c r="U445" s="66"/>
    </row>
    <row r="446" ht="15.75" customHeight="1">
      <c r="U446" s="66"/>
    </row>
    <row r="447" ht="15.75" customHeight="1">
      <c r="U447" s="66"/>
    </row>
    <row r="448" ht="15.75" customHeight="1">
      <c r="U448" s="66"/>
    </row>
    <row r="449" ht="15.75" customHeight="1">
      <c r="U449" s="66"/>
    </row>
    <row r="450" ht="15.75" customHeight="1">
      <c r="U450" s="66"/>
    </row>
    <row r="451" ht="15.75" customHeight="1">
      <c r="U451" s="66"/>
    </row>
    <row r="452" ht="15.75" customHeight="1">
      <c r="U452" s="66"/>
    </row>
    <row r="453" ht="15.75" customHeight="1">
      <c r="U453" s="66"/>
    </row>
    <row r="454" ht="15.75" customHeight="1">
      <c r="U454" s="66"/>
    </row>
    <row r="455" ht="15.75" customHeight="1">
      <c r="U455" s="66"/>
    </row>
    <row r="456" ht="15.75" customHeight="1">
      <c r="U456" s="66"/>
    </row>
    <row r="457" ht="15.75" customHeight="1">
      <c r="U457" s="66"/>
    </row>
    <row r="458" ht="15.75" customHeight="1">
      <c r="U458" s="66"/>
    </row>
    <row r="459" ht="15.75" customHeight="1">
      <c r="U459" s="66"/>
    </row>
    <row r="460" ht="15.75" customHeight="1">
      <c r="U460" s="66"/>
    </row>
    <row r="461" ht="15.75" customHeight="1">
      <c r="U461" s="66"/>
    </row>
    <row r="462" ht="15.75" customHeight="1">
      <c r="U462" s="66"/>
    </row>
    <row r="463" ht="15.75" customHeight="1">
      <c r="U463" s="66"/>
    </row>
    <row r="464" ht="15.75" customHeight="1">
      <c r="U464" s="66"/>
    </row>
    <row r="465" ht="15.75" customHeight="1">
      <c r="U465" s="66"/>
    </row>
    <row r="466" ht="15.75" customHeight="1">
      <c r="U466" s="66"/>
    </row>
    <row r="467" ht="15.75" customHeight="1">
      <c r="U467" s="66"/>
    </row>
    <row r="468" ht="15.75" customHeight="1">
      <c r="U468" s="66"/>
    </row>
    <row r="469" ht="15.75" customHeight="1">
      <c r="U469" s="66"/>
    </row>
    <row r="470" ht="15.75" customHeight="1">
      <c r="U470" s="66"/>
    </row>
    <row r="471" ht="15.75" customHeight="1">
      <c r="U471" s="66"/>
    </row>
    <row r="472" ht="15.75" customHeight="1">
      <c r="U472" s="66"/>
    </row>
    <row r="473" ht="15.75" customHeight="1">
      <c r="U473" s="66"/>
    </row>
    <row r="474" ht="15.75" customHeight="1">
      <c r="U474" s="66"/>
    </row>
    <row r="475" ht="15.75" customHeight="1">
      <c r="U475" s="66"/>
    </row>
    <row r="476" ht="15.75" customHeight="1">
      <c r="U476" s="66"/>
    </row>
    <row r="477" ht="15.75" customHeight="1">
      <c r="U477" s="66"/>
    </row>
    <row r="478" ht="15.75" customHeight="1">
      <c r="U478" s="66"/>
    </row>
    <row r="479" ht="15.75" customHeight="1">
      <c r="U479" s="66"/>
    </row>
    <row r="480" ht="15.75" customHeight="1">
      <c r="U480" s="66"/>
    </row>
    <row r="481" ht="15.75" customHeight="1">
      <c r="U481" s="66"/>
    </row>
    <row r="482" ht="15.75" customHeight="1">
      <c r="U482" s="66"/>
    </row>
    <row r="483" ht="15.75" customHeight="1">
      <c r="U483" s="66"/>
    </row>
    <row r="484" ht="15.75" customHeight="1">
      <c r="U484" s="66"/>
    </row>
    <row r="485" ht="15.75" customHeight="1">
      <c r="U485" s="66"/>
    </row>
    <row r="486" ht="15.75" customHeight="1">
      <c r="U486" s="66"/>
    </row>
    <row r="487" ht="15.75" customHeight="1">
      <c r="U487" s="66"/>
    </row>
    <row r="488" ht="15.75" customHeight="1">
      <c r="U488" s="66"/>
    </row>
    <row r="489" ht="15.75" customHeight="1">
      <c r="U489" s="66"/>
    </row>
    <row r="490" ht="15.75" customHeight="1">
      <c r="U490" s="66"/>
    </row>
    <row r="491" ht="15.75" customHeight="1">
      <c r="U491" s="66"/>
    </row>
    <row r="492" ht="15.75" customHeight="1">
      <c r="U492" s="66"/>
    </row>
    <row r="493" ht="15.75" customHeight="1">
      <c r="U493" s="66"/>
    </row>
    <row r="494" ht="15.75" customHeight="1">
      <c r="U494" s="66"/>
    </row>
    <row r="495" ht="15.75" customHeight="1">
      <c r="U495" s="66"/>
    </row>
    <row r="496" ht="15.75" customHeight="1">
      <c r="U496" s="66"/>
    </row>
    <row r="497" ht="15.75" customHeight="1">
      <c r="U497" s="66"/>
    </row>
    <row r="498" ht="15.75" customHeight="1">
      <c r="U498" s="66"/>
    </row>
    <row r="499" ht="15.75" customHeight="1">
      <c r="U499" s="66"/>
    </row>
    <row r="500" ht="15.75" customHeight="1">
      <c r="U500" s="66"/>
    </row>
    <row r="501" ht="15.75" customHeight="1">
      <c r="U501" s="66"/>
    </row>
    <row r="502" ht="15.75" customHeight="1">
      <c r="U502" s="66"/>
    </row>
    <row r="503" ht="15.75" customHeight="1">
      <c r="U503" s="66"/>
    </row>
    <row r="504" ht="15.75" customHeight="1">
      <c r="U504" s="66"/>
    </row>
    <row r="505" ht="15.75" customHeight="1">
      <c r="U505" s="66"/>
    </row>
    <row r="506" ht="15.75" customHeight="1">
      <c r="U506" s="66"/>
    </row>
    <row r="507" ht="15.75" customHeight="1">
      <c r="U507" s="66"/>
    </row>
    <row r="508" ht="15.75" customHeight="1">
      <c r="U508" s="66"/>
    </row>
    <row r="509" ht="15.75" customHeight="1">
      <c r="U509" s="66"/>
    </row>
    <row r="510" ht="15.75" customHeight="1">
      <c r="U510" s="66"/>
    </row>
    <row r="511" ht="15.75" customHeight="1">
      <c r="U511" s="66"/>
    </row>
    <row r="512" ht="15.75" customHeight="1">
      <c r="U512" s="66"/>
    </row>
    <row r="513" ht="15.75" customHeight="1">
      <c r="U513" s="66"/>
    </row>
    <row r="514" ht="15.75" customHeight="1">
      <c r="U514" s="66"/>
    </row>
    <row r="515" ht="15.75" customHeight="1">
      <c r="U515" s="66"/>
    </row>
    <row r="516" ht="15.75" customHeight="1">
      <c r="U516" s="66"/>
    </row>
    <row r="517" ht="15.75" customHeight="1">
      <c r="U517" s="66"/>
    </row>
    <row r="518" ht="15.75" customHeight="1">
      <c r="U518" s="66"/>
    </row>
    <row r="519" ht="15.75" customHeight="1">
      <c r="U519" s="66"/>
    </row>
    <row r="520" ht="15.75" customHeight="1">
      <c r="U520" s="66"/>
    </row>
    <row r="521" ht="15.75" customHeight="1">
      <c r="U521" s="66"/>
    </row>
    <row r="522" ht="15.75" customHeight="1">
      <c r="U522" s="66"/>
    </row>
    <row r="523" ht="15.75" customHeight="1">
      <c r="U523" s="66"/>
    </row>
    <row r="524" ht="15.75" customHeight="1">
      <c r="U524" s="66"/>
    </row>
    <row r="525" ht="15.75" customHeight="1">
      <c r="U525" s="66"/>
    </row>
    <row r="526" ht="15.75" customHeight="1">
      <c r="U526" s="66"/>
    </row>
    <row r="527" ht="15.75" customHeight="1">
      <c r="U527" s="66"/>
    </row>
    <row r="528" ht="15.75" customHeight="1">
      <c r="U528" s="66"/>
    </row>
    <row r="529" ht="15.75" customHeight="1">
      <c r="U529" s="66"/>
    </row>
    <row r="530" ht="15.75" customHeight="1">
      <c r="U530" s="66"/>
    </row>
    <row r="531" ht="15.75" customHeight="1">
      <c r="U531" s="66"/>
    </row>
    <row r="532" ht="15.75" customHeight="1">
      <c r="U532" s="66"/>
    </row>
    <row r="533" ht="15.75" customHeight="1">
      <c r="U533" s="66"/>
    </row>
    <row r="534" ht="15.75" customHeight="1">
      <c r="U534" s="66"/>
    </row>
    <row r="535" ht="15.75" customHeight="1">
      <c r="U535" s="66"/>
    </row>
    <row r="536" ht="15.75" customHeight="1">
      <c r="U536" s="66"/>
    </row>
    <row r="537" ht="15.75" customHeight="1">
      <c r="U537" s="66"/>
    </row>
    <row r="538" ht="15.75" customHeight="1">
      <c r="U538" s="66"/>
    </row>
    <row r="539" ht="15.75" customHeight="1">
      <c r="U539" s="66"/>
    </row>
    <row r="540" ht="15.75" customHeight="1">
      <c r="U540" s="66"/>
    </row>
    <row r="541" ht="15.75" customHeight="1">
      <c r="U541" s="66"/>
    </row>
    <row r="542" ht="15.75" customHeight="1">
      <c r="U542" s="66"/>
    </row>
    <row r="543" ht="15.75" customHeight="1">
      <c r="U543" s="66"/>
    </row>
    <row r="544" ht="15.75" customHeight="1">
      <c r="U544" s="66"/>
    </row>
    <row r="545" ht="15.75" customHeight="1">
      <c r="U545" s="66"/>
    </row>
    <row r="546" ht="15.75" customHeight="1">
      <c r="U546" s="66"/>
    </row>
    <row r="547" ht="15.75" customHeight="1">
      <c r="U547" s="66"/>
    </row>
    <row r="548" ht="15.75" customHeight="1">
      <c r="U548" s="66"/>
    </row>
    <row r="549" ht="15.75" customHeight="1">
      <c r="U549" s="66"/>
    </row>
    <row r="550" ht="15.75" customHeight="1">
      <c r="U550" s="66"/>
    </row>
    <row r="551" ht="15.75" customHeight="1">
      <c r="U551" s="66"/>
    </row>
    <row r="552" ht="15.75" customHeight="1">
      <c r="U552" s="66"/>
    </row>
    <row r="553" ht="15.75" customHeight="1">
      <c r="U553" s="66"/>
    </row>
    <row r="554" ht="15.75" customHeight="1">
      <c r="U554" s="66"/>
    </row>
    <row r="555" ht="15.75" customHeight="1">
      <c r="U555" s="66"/>
    </row>
    <row r="556" ht="15.75" customHeight="1">
      <c r="U556" s="66"/>
    </row>
    <row r="557" ht="15.75" customHeight="1">
      <c r="U557" s="66"/>
    </row>
    <row r="558" ht="15.75" customHeight="1">
      <c r="U558" s="66"/>
    </row>
    <row r="559" ht="15.75" customHeight="1">
      <c r="U559" s="66"/>
    </row>
    <row r="560" ht="15.75" customHeight="1">
      <c r="U560" s="66"/>
    </row>
    <row r="561" ht="15.75" customHeight="1">
      <c r="U561" s="66"/>
    </row>
    <row r="562" ht="15.75" customHeight="1">
      <c r="U562" s="66"/>
    </row>
    <row r="563" ht="15.75" customHeight="1">
      <c r="U563" s="66"/>
    </row>
    <row r="564" ht="15.75" customHeight="1">
      <c r="U564" s="66"/>
    </row>
    <row r="565" ht="15.75" customHeight="1">
      <c r="U565" s="66"/>
    </row>
    <row r="566" ht="15.75" customHeight="1">
      <c r="U566" s="66"/>
    </row>
    <row r="567" ht="15.75" customHeight="1">
      <c r="U567" s="66"/>
    </row>
    <row r="568" ht="15.75" customHeight="1">
      <c r="U568" s="66"/>
    </row>
    <row r="569" ht="15.75" customHeight="1">
      <c r="U569" s="66"/>
    </row>
    <row r="570" ht="15.75" customHeight="1">
      <c r="U570" s="66"/>
    </row>
    <row r="571" ht="15.75" customHeight="1">
      <c r="U571" s="66"/>
    </row>
    <row r="572" ht="15.75" customHeight="1">
      <c r="U572" s="66"/>
    </row>
    <row r="573" ht="15.75" customHeight="1">
      <c r="U573" s="66"/>
    </row>
    <row r="574" ht="15.75" customHeight="1">
      <c r="U574" s="66"/>
    </row>
    <row r="575" ht="15.75" customHeight="1">
      <c r="U575" s="66"/>
    </row>
    <row r="576" ht="15.75" customHeight="1">
      <c r="U576" s="66"/>
    </row>
    <row r="577" ht="15.75" customHeight="1">
      <c r="U577" s="66"/>
    </row>
    <row r="578" ht="15.75" customHeight="1">
      <c r="U578" s="66"/>
    </row>
    <row r="579" ht="15.75" customHeight="1">
      <c r="U579" s="66"/>
    </row>
    <row r="580" ht="15.75" customHeight="1">
      <c r="U580" s="66"/>
    </row>
    <row r="581" ht="15.75" customHeight="1">
      <c r="U581" s="66"/>
    </row>
    <row r="582" ht="15.75" customHeight="1">
      <c r="U582" s="66"/>
    </row>
    <row r="583" ht="15.75" customHeight="1">
      <c r="U583" s="66"/>
    </row>
    <row r="584" ht="15.75" customHeight="1">
      <c r="U584" s="66"/>
    </row>
    <row r="585" ht="15.75" customHeight="1">
      <c r="U585" s="66"/>
    </row>
    <row r="586" ht="15.75" customHeight="1">
      <c r="U586" s="66"/>
    </row>
    <row r="587" ht="15.75" customHeight="1">
      <c r="U587" s="66"/>
    </row>
    <row r="588" ht="15.75" customHeight="1">
      <c r="U588" s="66"/>
    </row>
    <row r="589" ht="15.75" customHeight="1">
      <c r="U589" s="66"/>
    </row>
    <row r="590" ht="15.75" customHeight="1">
      <c r="U590" s="66"/>
    </row>
    <row r="591" ht="15.75" customHeight="1">
      <c r="U591" s="66"/>
    </row>
    <row r="592" ht="15.75" customHeight="1">
      <c r="U592" s="66"/>
    </row>
    <row r="593" ht="15.75" customHeight="1">
      <c r="U593" s="66"/>
    </row>
    <row r="594" ht="15.75" customHeight="1">
      <c r="U594" s="66"/>
    </row>
    <row r="595" ht="15.75" customHeight="1">
      <c r="U595" s="66"/>
    </row>
    <row r="596" ht="15.75" customHeight="1">
      <c r="U596" s="66"/>
    </row>
    <row r="597" ht="15.75" customHeight="1">
      <c r="U597" s="66"/>
    </row>
    <row r="598" ht="15.75" customHeight="1">
      <c r="U598" s="66"/>
    </row>
    <row r="599" ht="15.75" customHeight="1">
      <c r="U599" s="66"/>
    </row>
    <row r="600" ht="15.75" customHeight="1">
      <c r="U600" s="66"/>
    </row>
    <row r="601" ht="15.75" customHeight="1">
      <c r="U601" s="66"/>
    </row>
    <row r="602" ht="15.75" customHeight="1">
      <c r="U602" s="66"/>
    </row>
    <row r="603" ht="15.75" customHeight="1">
      <c r="U603" s="66"/>
    </row>
    <row r="604" ht="15.75" customHeight="1">
      <c r="U604" s="66"/>
    </row>
    <row r="605" ht="15.75" customHeight="1">
      <c r="U605" s="66"/>
    </row>
    <row r="606" ht="15.75" customHeight="1">
      <c r="U606" s="66"/>
    </row>
    <row r="607" ht="15.75" customHeight="1">
      <c r="U607" s="66"/>
    </row>
    <row r="608" ht="15.75" customHeight="1">
      <c r="U608" s="66"/>
    </row>
    <row r="609" ht="15.75" customHeight="1">
      <c r="U609" s="66"/>
    </row>
    <row r="610" ht="15.75" customHeight="1">
      <c r="U610" s="66"/>
    </row>
    <row r="611" ht="15.75" customHeight="1">
      <c r="U611" s="66"/>
    </row>
    <row r="612" ht="15.75" customHeight="1">
      <c r="U612" s="66"/>
    </row>
    <row r="613" ht="15.75" customHeight="1">
      <c r="U613" s="66"/>
    </row>
    <row r="614" ht="15.75" customHeight="1">
      <c r="U614" s="66"/>
    </row>
    <row r="615" ht="15.75" customHeight="1">
      <c r="U615" s="66"/>
    </row>
    <row r="616" ht="15.75" customHeight="1">
      <c r="U616" s="66"/>
    </row>
    <row r="617" ht="15.75" customHeight="1">
      <c r="U617" s="66"/>
    </row>
    <row r="618" ht="15.75" customHeight="1">
      <c r="U618" s="66"/>
    </row>
    <row r="619" ht="15.75" customHeight="1">
      <c r="U619" s="66"/>
    </row>
    <row r="620" ht="15.75" customHeight="1">
      <c r="U620" s="66"/>
    </row>
    <row r="621" ht="15.75" customHeight="1">
      <c r="U621" s="66"/>
    </row>
    <row r="622" ht="15.75" customHeight="1">
      <c r="U622" s="66"/>
    </row>
    <row r="623" ht="15.75" customHeight="1">
      <c r="U623" s="66"/>
    </row>
    <row r="624" ht="15.75" customHeight="1">
      <c r="U624" s="66"/>
    </row>
    <row r="625" ht="15.75" customHeight="1">
      <c r="U625" s="66"/>
    </row>
    <row r="626" ht="15.75" customHeight="1">
      <c r="U626" s="66"/>
    </row>
    <row r="627" ht="15.75" customHeight="1">
      <c r="U627" s="66"/>
    </row>
    <row r="628" ht="15.75" customHeight="1">
      <c r="U628" s="66"/>
    </row>
    <row r="629" ht="15.75" customHeight="1">
      <c r="U629" s="66"/>
    </row>
    <row r="630" ht="15.75" customHeight="1">
      <c r="U630" s="66"/>
    </row>
    <row r="631" ht="15.75" customHeight="1">
      <c r="U631" s="66"/>
    </row>
    <row r="632" ht="15.75" customHeight="1">
      <c r="U632" s="66"/>
    </row>
    <row r="633" ht="15.75" customHeight="1">
      <c r="U633" s="66"/>
    </row>
    <row r="634" ht="15.75" customHeight="1">
      <c r="U634" s="66"/>
    </row>
    <row r="635" ht="15.75" customHeight="1">
      <c r="U635" s="66"/>
    </row>
    <row r="636" ht="15.75" customHeight="1">
      <c r="U636" s="66"/>
    </row>
    <row r="637" ht="15.75" customHeight="1">
      <c r="U637" s="66"/>
    </row>
    <row r="638" ht="15.75" customHeight="1">
      <c r="U638" s="66"/>
    </row>
    <row r="639" ht="15.75" customHeight="1">
      <c r="U639" s="66"/>
    </row>
    <row r="640" ht="15.75" customHeight="1">
      <c r="U640" s="66"/>
    </row>
    <row r="641" ht="15.75" customHeight="1">
      <c r="U641" s="66"/>
    </row>
    <row r="642" ht="15.75" customHeight="1">
      <c r="U642" s="66"/>
    </row>
    <row r="643" ht="15.75" customHeight="1">
      <c r="U643" s="66"/>
    </row>
    <row r="644" ht="15.75" customHeight="1">
      <c r="U644" s="66"/>
    </row>
    <row r="645" ht="15.75" customHeight="1">
      <c r="U645" s="66"/>
    </row>
    <row r="646" ht="15.75" customHeight="1">
      <c r="U646" s="66"/>
    </row>
    <row r="647" ht="15.75" customHeight="1">
      <c r="U647" s="66"/>
    </row>
    <row r="648" ht="15.75" customHeight="1">
      <c r="U648" s="66"/>
    </row>
    <row r="649" ht="15.75" customHeight="1">
      <c r="U649" s="66"/>
    </row>
    <row r="650" ht="15.75" customHeight="1">
      <c r="U650" s="66"/>
    </row>
    <row r="651" ht="15.75" customHeight="1">
      <c r="U651" s="66"/>
    </row>
    <row r="652" ht="15.75" customHeight="1">
      <c r="U652" s="66"/>
    </row>
    <row r="653" ht="15.75" customHeight="1">
      <c r="U653" s="66"/>
    </row>
    <row r="654" ht="15.75" customHeight="1">
      <c r="U654" s="66"/>
    </row>
    <row r="655" ht="15.75" customHeight="1">
      <c r="U655" s="66"/>
    </row>
    <row r="656" ht="15.75" customHeight="1">
      <c r="U656" s="66"/>
    </row>
    <row r="657" ht="15.75" customHeight="1">
      <c r="U657" s="66"/>
    </row>
    <row r="658" ht="15.75" customHeight="1">
      <c r="U658" s="66"/>
    </row>
    <row r="659" ht="15.75" customHeight="1">
      <c r="U659" s="66"/>
    </row>
    <row r="660" ht="15.75" customHeight="1">
      <c r="U660" s="66"/>
    </row>
    <row r="661" ht="15.75" customHeight="1">
      <c r="U661" s="66"/>
    </row>
    <row r="662" ht="15.75" customHeight="1">
      <c r="U662" s="66"/>
    </row>
    <row r="663" ht="15.75" customHeight="1">
      <c r="U663" s="66"/>
    </row>
    <row r="664" ht="15.75" customHeight="1">
      <c r="U664" s="66"/>
    </row>
    <row r="665" ht="15.75" customHeight="1">
      <c r="U665" s="66"/>
    </row>
    <row r="666" ht="15.75" customHeight="1">
      <c r="U666" s="66"/>
    </row>
    <row r="667" ht="15.75" customHeight="1">
      <c r="U667" s="66"/>
    </row>
    <row r="668" ht="15.75" customHeight="1">
      <c r="U668" s="66"/>
    </row>
    <row r="669" ht="15.75" customHeight="1">
      <c r="U669" s="66"/>
    </row>
    <row r="670" ht="15.75" customHeight="1">
      <c r="U670" s="66"/>
    </row>
    <row r="671" ht="15.75" customHeight="1">
      <c r="U671" s="66"/>
    </row>
    <row r="672" ht="15.75" customHeight="1">
      <c r="U672" s="66"/>
    </row>
    <row r="673" ht="15.75" customHeight="1">
      <c r="U673" s="66"/>
    </row>
    <row r="674" ht="15.75" customHeight="1">
      <c r="U674" s="66"/>
    </row>
    <row r="675" ht="15.75" customHeight="1">
      <c r="U675" s="66"/>
    </row>
    <row r="676" ht="15.75" customHeight="1">
      <c r="U676" s="66"/>
    </row>
    <row r="677" ht="15.75" customHeight="1">
      <c r="U677" s="66"/>
    </row>
    <row r="678" ht="15.75" customHeight="1">
      <c r="U678" s="66"/>
    </row>
    <row r="679" ht="15.75" customHeight="1">
      <c r="U679" s="66"/>
    </row>
    <row r="680" ht="15.75" customHeight="1">
      <c r="U680" s="66"/>
    </row>
    <row r="681" ht="15.75" customHeight="1">
      <c r="U681" s="66"/>
    </row>
    <row r="682" ht="15.75" customHeight="1">
      <c r="U682" s="66"/>
    </row>
    <row r="683" ht="15.75" customHeight="1">
      <c r="U683" s="66"/>
    </row>
    <row r="684" ht="15.75" customHeight="1">
      <c r="U684" s="66"/>
    </row>
    <row r="685" ht="15.75" customHeight="1">
      <c r="U685" s="66"/>
    </row>
    <row r="686" ht="15.75" customHeight="1">
      <c r="U686" s="66"/>
    </row>
    <row r="687" ht="15.75" customHeight="1">
      <c r="U687" s="66"/>
    </row>
    <row r="688" ht="15.75" customHeight="1">
      <c r="U688" s="66"/>
    </row>
    <row r="689" ht="15.75" customHeight="1">
      <c r="U689" s="66"/>
    </row>
    <row r="690" ht="15.75" customHeight="1">
      <c r="U690" s="66"/>
    </row>
    <row r="691" ht="15.75" customHeight="1">
      <c r="U691" s="66"/>
    </row>
    <row r="692" ht="15.75" customHeight="1">
      <c r="U692" s="66"/>
    </row>
    <row r="693" ht="15.75" customHeight="1">
      <c r="U693" s="66"/>
    </row>
    <row r="694" ht="15.75" customHeight="1">
      <c r="U694" s="66"/>
    </row>
    <row r="695" ht="15.75" customHeight="1">
      <c r="U695" s="66"/>
    </row>
    <row r="696" ht="15.75" customHeight="1">
      <c r="U696" s="66"/>
    </row>
    <row r="697" ht="15.75" customHeight="1">
      <c r="U697" s="66"/>
    </row>
    <row r="698" ht="15.75" customHeight="1">
      <c r="U698" s="66"/>
    </row>
    <row r="699" ht="15.75" customHeight="1">
      <c r="U699" s="66"/>
    </row>
    <row r="700" ht="15.75" customHeight="1">
      <c r="U700" s="66"/>
    </row>
    <row r="701" ht="15.75" customHeight="1">
      <c r="U701" s="66"/>
    </row>
    <row r="702" ht="15.75" customHeight="1">
      <c r="U702" s="66"/>
    </row>
    <row r="703" ht="15.75" customHeight="1">
      <c r="U703" s="66"/>
    </row>
    <row r="704" ht="15.75" customHeight="1">
      <c r="U704" s="66"/>
    </row>
    <row r="705" ht="15.75" customHeight="1">
      <c r="U705" s="66"/>
    </row>
    <row r="706" ht="15.75" customHeight="1">
      <c r="U706" s="66"/>
    </row>
    <row r="707" ht="15.75" customHeight="1">
      <c r="U707" s="66"/>
    </row>
    <row r="708" ht="15.75" customHeight="1">
      <c r="U708" s="66"/>
    </row>
    <row r="709" ht="15.75" customHeight="1">
      <c r="U709" s="66"/>
    </row>
    <row r="710" ht="15.75" customHeight="1">
      <c r="U710" s="66"/>
    </row>
    <row r="711" ht="15.75" customHeight="1">
      <c r="U711" s="66"/>
    </row>
    <row r="712" ht="15.75" customHeight="1">
      <c r="U712" s="66"/>
    </row>
    <row r="713" ht="15.75" customHeight="1">
      <c r="U713" s="66"/>
    </row>
    <row r="714" ht="15.75" customHeight="1">
      <c r="U714" s="66"/>
    </row>
    <row r="715" ht="15.75" customHeight="1">
      <c r="U715" s="66"/>
    </row>
    <row r="716" ht="15.75" customHeight="1">
      <c r="U716" s="66"/>
    </row>
    <row r="717" ht="15.75" customHeight="1">
      <c r="U717" s="66"/>
    </row>
    <row r="718" ht="15.75" customHeight="1">
      <c r="U718" s="66"/>
    </row>
    <row r="719" ht="15.75" customHeight="1">
      <c r="U719" s="66"/>
    </row>
    <row r="720" ht="15.75" customHeight="1">
      <c r="U720" s="66"/>
    </row>
    <row r="721" ht="15.75" customHeight="1">
      <c r="U721" s="66"/>
    </row>
    <row r="722" ht="15.75" customHeight="1">
      <c r="U722" s="66"/>
    </row>
    <row r="723" ht="15.75" customHeight="1">
      <c r="U723" s="66"/>
    </row>
    <row r="724" ht="15.75" customHeight="1">
      <c r="U724" s="66"/>
    </row>
    <row r="725" ht="15.75" customHeight="1">
      <c r="U725" s="66"/>
    </row>
    <row r="726" ht="15.75" customHeight="1">
      <c r="U726" s="66"/>
    </row>
    <row r="727" ht="15.75" customHeight="1">
      <c r="U727" s="66"/>
    </row>
    <row r="728" ht="15.75" customHeight="1">
      <c r="U728" s="66"/>
    </row>
    <row r="729" ht="15.75" customHeight="1">
      <c r="U729" s="66"/>
    </row>
    <row r="730" ht="15.75" customHeight="1">
      <c r="U730" s="66"/>
    </row>
    <row r="731" ht="15.75" customHeight="1">
      <c r="U731" s="66"/>
    </row>
    <row r="732" ht="15.75" customHeight="1">
      <c r="U732" s="66"/>
    </row>
    <row r="733" ht="15.75" customHeight="1">
      <c r="U733" s="66"/>
    </row>
    <row r="734" ht="15.75" customHeight="1">
      <c r="U734" s="66"/>
    </row>
    <row r="735" ht="15.75" customHeight="1">
      <c r="U735" s="66"/>
    </row>
    <row r="736" ht="15.75" customHeight="1">
      <c r="U736" s="66"/>
    </row>
    <row r="737" ht="15.75" customHeight="1">
      <c r="U737" s="66"/>
    </row>
    <row r="738" ht="15.75" customHeight="1">
      <c r="U738" s="66"/>
    </row>
    <row r="739" ht="15.75" customHeight="1">
      <c r="U739" s="66"/>
    </row>
    <row r="740" ht="15.75" customHeight="1">
      <c r="U740" s="66"/>
    </row>
    <row r="741" ht="15.75" customHeight="1">
      <c r="U741" s="66"/>
    </row>
    <row r="742" ht="15.75" customHeight="1">
      <c r="U742" s="66"/>
    </row>
    <row r="743" ht="15.75" customHeight="1">
      <c r="U743" s="66"/>
    </row>
    <row r="744" ht="15.75" customHeight="1">
      <c r="U744" s="66"/>
    </row>
    <row r="745" ht="15.75" customHeight="1">
      <c r="U745" s="66"/>
    </row>
    <row r="746" ht="15.75" customHeight="1">
      <c r="U746" s="66"/>
    </row>
    <row r="747" ht="15.75" customHeight="1">
      <c r="U747" s="66"/>
    </row>
    <row r="748" ht="15.75" customHeight="1">
      <c r="U748" s="66"/>
    </row>
    <row r="749" ht="15.75" customHeight="1">
      <c r="U749" s="66"/>
    </row>
    <row r="750" ht="15.75" customHeight="1">
      <c r="U750" s="66"/>
    </row>
    <row r="751" ht="15.75" customHeight="1">
      <c r="U751" s="66"/>
    </row>
    <row r="752" ht="15.75" customHeight="1">
      <c r="U752" s="66"/>
    </row>
    <row r="753" ht="15.75" customHeight="1">
      <c r="U753" s="66"/>
    </row>
    <row r="754" ht="15.75" customHeight="1">
      <c r="U754" s="66"/>
    </row>
    <row r="755" ht="15.75" customHeight="1">
      <c r="U755" s="66"/>
    </row>
    <row r="756" ht="15.75" customHeight="1">
      <c r="U756" s="66"/>
    </row>
    <row r="757" ht="15.75" customHeight="1">
      <c r="U757" s="66"/>
    </row>
    <row r="758" ht="15.75" customHeight="1">
      <c r="U758" s="66"/>
    </row>
    <row r="759" ht="15.75" customHeight="1">
      <c r="U759" s="66"/>
    </row>
    <row r="760" ht="15.75" customHeight="1">
      <c r="U760" s="66"/>
    </row>
    <row r="761" ht="15.75" customHeight="1">
      <c r="U761" s="66"/>
    </row>
    <row r="762" ht="15.75" customHeight="1">
      <c r="U762" s="66"/>
    </row>
    <row r="763" ht="15.75" customHeight="1">
      <c r="U763" s="66"/>
    </row>
    <row r="764" ht="15.75" customHeight="1">
      <c r="U764" s="66"/>
    </row>
    <row r="765" ht="15.75" customHeight="1">
      <c r="U765" s="66"/>
    </row>
    <row r="766" ht="15.75" customHeight="1">
      <c r="U766" s="66"/>
    </row>
    <row r="767" ht="15.75" customHeight="1">
      <c r="U767" s="66"/>
    </row>
    <row r="768" ht="15.75" customHeight="1">
      <c r="U768" s="66"/>
    </row>
    <row r="769" ht="15.75" customHeight="1">
      <c r="U769" s="66"/>
    </row>
    <row r="770" ht="15.75" customHeight="1">
      <c r="U770" s="66"/>
    </row>
    <row r="771" ht="15.75" customHeight="1">
      <c r="U771" s="66"/>
    </row>
    <row r="772" ht="15.75" customHeight="1">
      <c r="U772" s="66"/>
    </row>
    <row r="773" ht="15.75" customHeight="1">
      <c r="U773" s="66"/>
    </row>
    <row r="774" ht="15.75" customHeight="1">
      <c r="U774" s="66"/>
    </row>
    <row r="775" ht="15.75" customHeight="1">
      <c r="U775" s="66"/>
    </row>
    <row r="776" ht="15.75" customHeight="1">
      <c r="U776" s="66"/>
    </row>
    <row r="777" ht="15.75" customHeight="1">
      <c r="U777" s="66"/>
    </row>
    <row r="778" ht="15.75" customHeight="1">
      <c r="U778" s="66"/>
    </row>
    <row r="779" ht="15.75" customHeight="1">
      <c r="U779" s="66"/>
    </row>
    <row r="780" ht="15.75" customHeight="1">
      <c r="U780" s="66"/>
    </row>
    <row r="781" ht="15.75" customHeight="1">
      <c r="U781" s="66"/>
    </row>
    <row r="782" ht="15.75" customHeight="1">
      <c r="U782" s="66"/>
    </row>
    <row r="783" ht="15.75" customHeight="1">
      <c r="U783" s="66"/>
    </row>
    <row r="784" ht="15.75" customHeight="1">
      <c r="U784" s="66"/>
    </row>
    <row r="785" ht="15.75" customHeight="1">
      <c r="U785" s="66"/>
    </row>
    <row r="786" ht="15.75" customHeight="1">
      <c r="U786" s="66"/>
    </row>
    <row r="787" ht="15.75" customHeight="1">
      <c r="U787" s="66"/>
    </row>
    <row r="788" ht="15.75" customHeight="1">
      <c r="U788" s="66"/>
    </row>
    <row r="789" ht="15.75" customHeight="1">
      <c r="U789" s="66"/>
    </row>
    <row r="790" ht="15.75" customHeight="1">
      <c r="U790" s="66"/>
    </row>
    <row r="791" ht="15.75" customHeight="1">
      <c r="U791" s="66"/>
    </row>
    <row r="792" ht="15.75" customHeight="1">
      <c r="U792" s="66"/>
    </row>
    <row r="793" ht="15.75" customHeight="1">
      <c r="U793" s="66"/>
    </row>
    <row r="794" ht="15.75" customHeight="1">
      <c r="U794" s="66"/>
    </row>
    <row r="795" ht="15.75" customHeight="1">
      <c r="U795" s="66"/>
    </row>
    <row r="796" ht="15.75" customHeight="1">
      <c r="U796" s="66"/>
    </row>
    <row r="797" ht="15.75" customHeight="1">
      <c r="U797" s="66"/>
    </row>
    <row r="798" ht="15.75" customHeight="1">
      <c r="U798" s="66"/>
    </row>
    <row r="799" ht="15.75" customHeight="1">
      <c r="U799" s="66"/>
    </row>
    <row r="800" ht="15.75" customHeight="1">
      <c r="U800" s="66"/>
    </row>
    <row r="801" ht="15.75" customHeight="1">
      <c r="U801" s="66"/>
    </row>
    <row r="802" ht="15.75" customHeight="1">
      <c r="U802" s="66"/>
    </row>
    <row r="803" ht="15.75" customHeight="1">
      <c r="U803" s="66"/>
    </row>
    <row r="804" ht="15.75" customHeight="1">
      <c r="U804" s="66"/>
    </row>
    <row r="805" ht="15.75" customHeight="1">
      <c r="U805" s="66"/>
    </row>
    <row r="806" ht="15.75" customHeight="1">
      <c r="U806" s="66"/>
    </row>
    <row r="807" ht="15.75" customHeight="1">
      <c r="U807" s="66"/>
    </row>
    <row r="808" ht="15.75" customHeight="1">
      <c r="U808" s="66"/>
    </row>
    <row r="809" ht="15.75" customHeight="1">
      <c r="U809" s="66"/>
    </row>
    <row r="810" ht="15.75" customHeight="1">
      <c r="U810" s="66"/>
    </row>
    <row r="811" ht="15.75" customHeight="1">
      <c r="U811" s="66"/>
    </row>
    <row r="812" ht="15.75" customHeight="1">
      <c r="U812" s="66"/>
    </row>
    <row r="813" ht="15.75" customHeight="1">
      <c r="U813" s="66"/>
    </row>
    <row r="814" ht="15.75" customHeight="1">
      <c r="U814" s="66"/>
    </row>
    <row r="815" ht="15.75" customHeight="1">
      <c r="U815" s="66"/>
    </row>
    <row r="816" ht="15.75" customHeight="1">
      <c r="U816" s="66"/>
    </row>
    <row r="817" ht="15.75" customHeight="1">
      <c r="U817" s="66"/>
    </row>
    <row r="818" ht="15.75" customHeight="1">
      <c r="U818" s="66"/>
    </row>
    <row r="819" ht="15.75" customHeight="1">
      <c r="U819" s="66"/>
    </row>
    <row r="820" ht="15.75" customHeight="1">
      <c r="U820" s="66"/>
    </row>
    <row r="821" ht="15.75" customHeight="1">
      <c r="U821" s="66"/>
    </row>
    <row r="822" ht="15.75" customHeight="1">
      <c r="U822" s="66"/>
    </row>
    <row r="823" ht="15.75" customHeight="1">
      <c r="U823" s="66"/>
    </row>
    <row r="824" ht="15.75" customHeight="1">
      <c r="U824" s="66"/>
    </row>
    <row r="825" ht="15.75" customHeight="1">
      <c r="U825" s="66"/>
    </row>
    <row r="826" ht="15.75" customHeight="1">
      <c r="U826" s="66"/>
    </row>
    <row r="827" ht="15.75" customHeight="1">
      <c r="U827" s="66"/>
    </row>
    <row r="828" ht="15.75" customHeight="1">
      <c r="U828" s="66"/>
    </row>
    <row r="829" ht="15.75" customHeight="1">
      <c r="U829" s="66"/>
    </row>
    <row r="830" ht="15.75" customHeight="1">
      <c r="U830" s="66"/>
    </row>
    <row r="831" ht="15.75" customHeight="1">
      <c r="U831" s="66"/>
    </row>
    <row r="832" ht="15.75" customHeight="1">
      <c r="U832" s="66"/>
    </row>
    <row r="833" ht="15.75" customHeight="1">
      <c r="U833" s="66"/>
    </row>
    <row r="834" ht="15.75" customHeight="1">
      <c r="U834" s="66"/>
    </row>
    <row r="835" ht="15.75" customHeight="1">
      <c r="U835" s="66"/>
    </row>
    <row r="836" ht="15.75" customHeight="1">
      <c r="U836" s="66"/>
    </row>
    <row r="837" ht="15.75" customHeight="1">
      <c r="U837" s="66"/>
    </row>
    <row r="838" ht="15.75" customHeight="1">
      <c r="U838" s="66"/>
    </row>
    <row r="839" ht="15.75" customHeight="1">
      <c r="U839" s="66"/>
    </row>
    <row r="840" ht="15.75" customHeight="1">
      <c r="U840" s="66"/>
    </row>
    <row r="841" ht="15.75" customHeight="1">
      <c r="U841" s="66"/>
    </row>
    <row r="842" ht="15.75" customHeight="1">
      <c r="U842" s="66"/>
    </row>
    <row r="843" ht="15.75" customHeight="1">
      <c r="U843" s="66"/>
    </row>
    <row r="844" ht="15.75" customHeight="1">
      <c r="U844" s="66"/>
    </row>
    <row r="845" ht="15.75" customHeight="1">
      <c r="U845" s="66"/>
    </row>
    <row r="846" ht="15.75" customHeight="1">
      <c r="U846" s="66"/>
    </row>
    <row r="847" ht="15.75" customHeight="1">
      <c r="U847" s="66"/>
    </row>
    <row r="848" ht="15.75" customHeight="1">
      <c r="U848" s="66"/>
    </row>
    <row r="849" ht="15.75" customHeight="1">
      <c r="U849" s="66"/>
    </row>
    <row r="850" ht="15.75" customHeight="1">
      <c r="U850" s="66"/>
    </row>
    <row r="851" ht="15.75" customHeight="1">
      <c r="U851" s="66"/>
    </row>
    <row r="852" ht="15.75" customHeight="1">
      <c r="U852" s="66"/>
    </row>
    <row r="853" ht="15.75" customHeight="1">
      <c r="U853" s="66"/>
    </row>
    <row r="854" ht="15.75" customHeight="1">
      <c r="U854" s="66"/>
    </row>
    <row r="855" ht="15.75" customHeight="1">
      <c r="U855" s="66"/>
    </row>
    <row r="856" ht="15.75" customHeight="1">
      <c r="U856" s="66"/>
    </row>
    <row r="857" ht="15.75" customHeight="1">
      <c r="U857" s="66"/>
    </row>
    <row r="858" ht="15.75" customHeight="1">
      <c r="U858" s="66"/>
    </row>
    <row r="859" ht="15.75" customHeight="1">
      <c r="U859" s="66"/>
    </row>
    <row r="860" ht="15.75" customHeight="1">
      <c r="U860" s="66"/>
    </row>
    <row r="861" ht="15.75" customHeight="1">
      <c r="U861" s="66"/>
    </row>
    <row r="862" ht="15.75" customHeight="1">
      <c r="U862" s="66"/>
    </row>
    <row r="863" ht="15.75" customHeight="1">
      <c r="U863" s="66"/>
    </row>
    <row r="864" ht="15.75" customHeight="1">
      <c r="U864" s="66"/>
    </row>
    <row r="865" ht="15.75" customHeight="1">
      <c r="U865" s="66"/>
    </row>
    <row r="866" ht="15.75" customHeight="1">
      <c r="U866" s="66"/>
    </row>
    <row r="867" ht="15.75" customHeight="1">
      <c r="U867" s="66"/>
    </row>
    <row r="868" ht="15.75" customHeight="1">
      <c r="U868" s="66"/>
    </row>
    <row r="869" ht="15.75" customHeight="1">
      <c r="U869" s="66"/>
    </row>
    <row r="870" ht="15.75" customHeight="1">
      <c r="U870" s="66"/>
    </row>
    <row r="871" ht="15.75" customHeight="1">
      <c r="U871" s="66"/>
    </row>
    <row r="872" ht="15.75" customHeight="1">
      <c r="U872" s="66"/>
    </row>
    <row r="873" ht="15.75" customHeight="1">
      <c r="U873" s="66"/>
    </row>
    <row r="874" ht="15.75" customHeight="1">
      <c r="U874" s="66"/>
    </row>
    <row r="875" ht="15.75" customHeight="1">
      <c r="U875" s="66"/>
    </row>
    <row r="876" ht="15.75" customHeight="1">
      <c r="U876" s="66"/>
    </row>
    <row r="877" ht="15.75" customHeight="1">
      <c r="U877" s="66"/>
    </row>
    <row r="878" ht="15.75" customHeight="1">
      <c r="U878" s="66"/>
    </row>
    <row r="879" ht="15.75" customHeight="1">
      <c r="U879" s="66"/>
    </row>
    <row r="880" ht="15.75" customHeight="1">
      <c r="U880" s="66"/>
    </row>
    <row r="881" ht="15.75" customHeight="1">
      <c r="U881" s="66"/>
    </row>
    <row r="882" ht="15.75" customHeight="1">
      <c r="U882" s="66"/>
    </row>
    <row r="883" ht="15.75" customHeight="1">
      <c r="U883" s="66"/>
    </row>
    <row r="884" ht="15.75" customHeight="1">
      <c r="U884" s="66"/>
    </row>
    <row r="885" ht="15.75" customHeight="1">
      <c r="U885" s="66"/>
    </row>
    <row r="886" ht="15.75" customHeight="1">
      <c r="U886" s="66"/>
    </row>
    <row r="887" ht="15.75" customHeight="1">
      <c r="U887" s="66"/>
    </row>
    <row r="888" ht="15.75" customHeight="1">
      <c r="U888" s="66"/>
    </row>
    <row r="889" ht="15.75" customHeight="1">
      <c r="U889" s="66"/>
    </row>
    <row r="890" ht="15.75" customHeight="1">
      <c r="U890" s="66"/>
    </row>
    <row r="891" ht="15.75" customHeight="1">
      <c r="U891" s="66"/>
    </row>
    <row r="892" ht="15.75" customHeight="1">
      <c r="U892" s="66"/>
    </row>
    <row r="893" ht="15.75" customHeight="1">
      <c r="U893" s="66"/>
    </row>
    <row r="894" ht="15.75" customHeight="1">
      <c r="U894" s="66"/>
    </row>
    <row r="895" ht="15.75" customHeight="1">
      <c r="U895" s="66"/>
    </row>
    <row r="896" ht="15.75" customHeight="1">
      <c r="U896" s="66"/>
    </row>
    <row r="897" ht="15.75" customHeight="1">
      <c r="U897" s="66"/>
    </row>
    <row r="898" ht="15.75" customHeight="1">
      <c r="U898" s="66"/>
    </row>
    <row r="899" ht="15.75" customHeight="1">
      <c r="U899" s="66"/>
    </row>
    <row r="900" ht="15.75" customHeight="1">
      <c r="U900" s="66"/>
    </row>
    <row r="901" ht="15.75" customHeight="1">
      <c r="U901" s="66"/>
    </row>
    <row r="902" ht="15.75" customHeight="1">
      <c r="U902" s="66"/>
    </row>
    <row r="903" ht="15.75" customHeight="1">
      <c r="U903" s="66"/>
    </row>
    <row r="904" ht="15.75" customHeight="1">
      <c r="U904" s="66"/>
    </row>
    <row r="905" ht="15.75" customHeight="1">
      <c r="U905" s="66"/>
    </row>
    <row r="906" ht="15.75" customHeight="1">
      <c r="U906" s="66"/>
    </row>
    <row r="907" ht="15.75" customHeight="1">
      <c r="U907" s="66"/>
    </row>
    <row r="908" ht="15.75" customHeight="1">
      <c r="U908" s="66"/>
    </row>
    <row r="909" ht="15.75" customHeight="1">
      <c r="U909" s="66"/>
    </row>
    <row r="910" ht="15.75" customHeight="1">
      <c r="U910" s="66"/>
    </row>
    <row r="911" ht="15.75" customHeight="1">
      <c r="U911" s="66"/>
    </row>
    <row r="912" ht="15.75" customHeight="1">
      <c r="U912" s="66"/>
    </row>
    <row r="913" ht="15.75" customHeight="1">
      <c r="U913" s="66"/>
    </row>
    <row r="914" ht="15.75" customHeight="1">
      <c r="U914" s="66"/>
    </row>
    <row r="915" ht="15.75" customHeight="1">
      <c r="U915" s="66"/>
    </row>
    <row r="916" ht="15.75" customHeight="1">
      <c r="U916" s="66"/>
    </row>
    <row r="917" ht="15.75" customHeight="1">
      <c r="U917" s="66"/>
    </row>
    <row r="918" ht="15.75" customHeight="1">
      <c r="U918" s="66"/>
    </row>
    <row r="919" ht="15.75" customHeight="1">
      <c r="U919" s="66"/>
    </row>
    <row r="920" ht="15.75" customHeight="1">
      <c r="U920" s="66"/>
    </row>
    <row r="921" ht="15.75" customHeight="1">
      <c r="U921" s="66"/>
    </row>
    <row r="922" ht="15.75" customHeight="1">
      <c r="U922" s="66"/>
    </row>
    <row r="923" ht="15.75" customHeight="1">
      <c r="U923" s="66"/>
    </row>
    <row r="924" ht="15.75" customHeight="1">
      <c r="U924" s="66"/>
    </row>
    <row r="925" ht="15.75" customHeight="1">
      <c r="U925" s="66"/>
    </row>
    <row r="926" ht="15.75" customHeight="1">
      <c r="U926" s="66"/>
    </row>
    <row r="927" ht="15.75" customHeight="1">
      <c r="U927" s="66"/>
    </row>
    <row r="928" ht="15.75" customHeight="1">
      <c r="U928" s="66"/>
    </row>
    <row r="929" ht="15.75" customHeight="1">
      <c r="U929" s="66"/>
    </row>
    <row r="930" ht="15.75" customHeight="1">
      <c r="U930" s="66"/>
    </row>
    <row r="931" ht="15.75" customHeight="1">
      <c r="U931" s="66"/>
    </row>
    <row r="932" ht="15.75" customHeight="1">
      <c r="U932" s="66"/>
    </row>
    <row r="933" ht="15.75" customHeight="1">
      <c r="U933" s="66"/>
    </row>
    <row r="934" ht="15.75" customHeight="1">
      <c r="U934" s="66"/>
    </row>
    <row r="935" ht="15.75" customHeight="1">
      <c r="U935" s="66"/>
    </row>
    <row r="936" ht="15.75" customHeight="1">
      <c r="U936" s="66"/>
    </row>
    <row r="937" ht="15.75" customHeight="1">
      <c r="U937" s="66"/>
    </row>
    <row r="938" ht="15.75" customHeight="1">
      <c r="U938" s="66"/>
    </row>
    <row r="939" ht="15.75" customHeight="1">
      <c r="U939" s="66"/>
    </row>
    <row r="940" ht="15.75" customHeight="1">
      <c r="U940" s="66"/>
    </row>
    <row r="941" ht="15.75" customHeight="1">
      <c r="U941" s="66"/>
    </row>
    <row r="942" ht="15.75" customHeight="1">
      <c r="U942" s="66"/>
    </row>
    <row r="943" ht="15.75" customHeight="1">
      <c r="U943" s="66"/>
    </row>
    <row r="944" ht="15.75" customHeight="1">
      <c r="U944" s="66"/>
    </row>
    <row r="945" ht="15.75" customHeight="1">
      <c r="U945" s="66"/>
    </row>
    <row r="946" ht="15.75" customHeight="1">
      <c r="U946" s="66"/>
    </row>
    <row r="947" ht="15.75" customHeight="1">
      <c r="U947" s="66"/>
    </row>
    <row r="948" ht="15.75" customHeight="1">
      <c r="U948" s="66"/>
    </row>
    <row r="949" ht="15.75" customHeight="1">
      <c r="U949" s="66"/>
    </row>
    <row r="950" ht="15.75" customHeight="1">
      <c r="U950" s="66"/>
    </row>
    <row r="951" ht="15.75" customHeight="1">
      <c r="U951" s="66"/>
    </row>
    <row r="952" ht="15.75" customHeight="1">
      <c r="U952" s="66"/>
    </row>
    <row r="953" ht="15.75" customHeight="1">
      <c r="U953" s="66"/>
    </row>
    <row r="954" ht="15.75" customHeight="1">
      <c r="U954" s="66"/>
    </row>
    <row r="955" ht="15.75" customHeight="1">
      <c r="U955" s="66"/>
    </row>
    <row r="956" ht="15.75" customHeight="1">
      <c r="U956" s="66"/>
    </row>
    <row r="957" ht="15.75" customHeight="1">
      <c r="U957" s="66"/>
    </row>
    <row r="958" ht="15.75" customHeight="1">
      <c r="U958" s="66"/>
    </row>
    <row r="959" ht="15.75" customHeight="1">
      <c r="U959" s="66"/>
    </row>
    <row r="960" ht="15.75" customHeight="1">
      <c r="U960" s="66"/>
    </row>
    <row r="961" ht="15.75" customHeight="1">
      <c r="U961" s="66"/>
    </row>
    <row r="962" ht="15.75" customHeight="1">
      <c r="U962" s="66"/>
    </row>
    <row r="963" ht="15.75" customHeight="1">
      <c r="U963" s="66"/>
    </row>
    <row r="964" ht="15.75" customHeight="1">
      <c r="U964" s="66"/>
    </row>
    <row r="965" ht="15.75" customHeight="1">
      <c r="U965" s="66"/>
    </row>
    <row r="966" ht="15.75" customHeight="1">
      <c r="U966" s="66"/>
    </row>
    <row r="967" ht="15.75" customHeight="1">
      <c r="U967" s="66"/>
    </row>
    <row r="968" ht="15.75" customHeight="1">
      <c r="U968" s="66"/>
    </row>
    <row r="969" ht="15.75" customHeight="1">
      <c r="U969" s="66"/>
    </row>
    <row r="970" ht="15.75" customHeight="1">
      <c r="U970" s="66"/>
    </row>
    <row r="971" ht="15.75" customHeight="1">
      <c r="U971" s="66"/>
    </row>
    <row r="972" ht="15.75" customHeight="1">
      <c r="U972" s="66"/>
    </row>
    <row r="973" ht="15.75" customHeight="1">
      <c r="U973" s="66"/>
    </row>
    <row r="974" ht="15.75" customHeight="1">
      <c r="U974" s="66"/>
    </row>
    <row r="975" ht="15.75" customHeight="1">
      <c r="U975" s="66"/>
    </row>
    <row r="976" ht="15.75" customHeight="1">
      <c r="U976" s="66"/>
    </row>
    <row r="977" ht="15.75" customHeight="1">
      <c r="U977" s="66"/>
    </row>
    <row r="978" ht="15.75" customHeight="1">
      <c r="U978" s="66"/>
    </row>
    <row r="979" ht="15.75" customHeight="1">
      <c r="U979" s="66"/>
    </row>
    <row r="980" ht="15.75" customHeight="1">
      <c r="U980" s="66"/>
    </row>
    <row r="981" ht="15.75" customHeight="1">
      <c r="U981" s="66"/>
    </row>
    <row r="982" ht="15.75" customHeight="1">
      <c r="U982" s="66"/>
    </row>
    <row r="983" ht="15.75" customHeight="1">
      <c r="U983" s="66"/>
    </row>
    <row r="984" ht="15.75" customHeight="1">
      <c r="U984" s="66"/>
    </row>
    <row r="985" ht="15.75" customHeight="1">
      <c r="U985" s="66"/>
    </row>
    <row r="986" ht="15.75" customHeight="1">
      <c r="U986" s="66"/>
    </row>
    <row r="987" ht="15.75" customHeight="1">
      <c r="U987" s="66"/>
    </row>
    <row r="988" ht="15.75" customHeight="1">
      <c r="U988" s="66"/>
    </row>
    <row r="989" ht="15.75" customHeight="1">
      <c r="U989" s="66"/>
    </row>
    <row r="990" ht="15.75" customHeight="1">
      <c r="U990" s="66"/>
    </row>
    <row r="991" ht="15.75" customHeight="1">
      <c r="U991" s="66"/>
    </row>
    <row r="992" ht="15.75" customHeight="1">
      <c r="U992" s="66"/>
    </row>
    <row r="993" ht="15.75" customHeight="1">
      <c r="U993" s="66"/>
    </row>
    <row r="994" ht="15.75" customHeight="1">
      <c r="U994" s="66"/>
    </row>
    <row r="995" ht="15.75" customHeight="1">
      <c r="U995" s="66"/>
    </row>
    <row r="996" ht="15.75" customHeight="1">
      <c r="U996" s="66"/>
    </row>
    <row r="997" ht="15.75" customHeight="1">
      <c r="U997" s="66"/>
    </row>
    <row r="998" ht="15.75" customHeight="1">
      <c r="U998" s="66"/>
    </row>
  </sheetData>
  <autoFilter ref="$A$3:$AG$53">
    <sortState ref="A3:AG53">
      <sortCondition ref="AD3:AD53"/>
      <sortCondition ref="X3:X53"/>
      <sortCondition ref="R3:R53"/>
      <sortCondition ref="A3:A53"/>
      <sortCondition ref="G3:G53"/>
      <sortCondition descending="1" ref="P3:P53"/>
      <sortCondition ref="AG3:AG53"/>
      <sortCondition descending="1" ref="AB3:AB53"/>
      <sortCondition descending="1" ref="V3:V53"/>
      <sortCondition ref="B3:B53"/>
      <sortCondition ref="S3:S53"/>
      <sortCondition ref="D3:D53"/>
      <sortCondition ref="C3:C53"/>
      <sortCondition ref="K3:K53"/>
      <sortCondition descending="1" ref="O3:O53"/>
      <sortCondition descending="1" ref="N3:N53"/>
      <sortCondition descending="1" ref="M3:M53"/>
      <sortCondition descending="1" ref="L3:L53"/>
      <sortCondition ref="AF3:AF53"/>
    </sortState>
  </autoFilter>
  <mergeCells count="5">
    <mergeCell ref="B1:J1"/>
    <mergeCell ref="K1:Q1"/>
    <mergeCell ref="R1:W1"/>
    <mergeCell ref="X1:AC1"/>
    <mergeCell ref="AD1:AH1"/>
  </mergeCells>
  <hyperlinks>
    <hyperlink r:id="rId1" ref="B1"/>
    <hyperlink r:id="rId2" ref="K1"/>
    <hyperlink r:id="rId3" ref="R1"/>
    <hyperlink r:id="rId4" ref="X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2" max="17" width="16.13"/>
    <col customWidth="1" min="18" max="18" width="17.25"/>
    <col customWidth="1" min="19" max="19" width="16.13"/>
    <col customWidth="1" min="20" max="20" width="15.63"/>
    <col customWidth="1" min="21" max="21" width="16.13"/>
    <col customWidth="1" min="22" max="22" width="16.75"/>
    <col customWidth="1" min="23" max="27" width="16.13"/>
  </cols>
  <sheetData>
    <row r="1" ht="15.75" customHeight="1">
      <c r="A1" s="13"/>
      <c r="B1" s="14" t="s">
        <v>1</v>
      </c>
      <c r="C1" s="15"/>
      <c r="D1" s="15"/>
      <c r="E1" s="15"/>
      <c r="F1" s="15"/>
      <c r="G1" s="15"/>
      <c r="H1" s="15"/>
      <c r="I1" s="16"/>
      <c r="J1" s="17" t="s">
        <v>2</v>
      </c>
      <c r="K1" s="15"/>
      <c r="L1" s="15"/>
      <c r="M1" s="15"/>
      <c r="N1" s="15"/>
      <c r="O1" s="16"/>
      <c r="P1" s="18" t="s">
        <v>3</v>
      </c>
      <c r="Q1" s="15"/>
      <c r="R1" s="15"/>
      <c r="S1" s="15"/>
      <c r="T1" s="16"/>
      <c r="U1" s="19" t="s">
        <v>4</v>
      </c>
      <c r="V1" s="15"/>
      <c r="W1" s="15"/>
      <c r="X1" s="15"/>
      <c r="Y1" s="16"/>
      <c r="Z1" s="20" t="s">
        <v>49</v>
      </c>
    </row>
    <row r="2" ht="10.5" customHeight="1">
      <c r="A2" s="21"/>
      <c r="B2" s="22"/>
      <c r="C2" s="23"/>
      <c r="D2" s="24"/>
      <c r="E2" s="25"/>
      <c r="F2" s="24"/>
      <c r="G2" s="24"/>
      <c r="H2" s="23"/>
      <c r="I2" s="24"/>
      <c r="J2" s="26"/>
      <c r="K2" s="24"/>
      <c r="L2" s="24"/>
      <c r="M2" s="24"/>
      <c r="N2" s="24"/>
      <c r="O2" s="25"/>
      <c r="P2" s="21"/>
      <c r="Q2" s="21"/>
      <c r="R2" s="21"/>
      <c r="S2" s="21"/>
      <c r="T2" s="21"/>
      <c r="U2" s="21"/>
      <c r="V2" s="21"/>
      <c r="W2" s="21"/>
      <c r="X2" s="21"/>
      <c r="Y2" s="21"/>
      <c r="Z2" s="27"/>
      <c r="AA2" s="27"/>
    </row>
    <row r="3">
      <c r="A3" s="21" t="s">
        <v>50</v>
      </c>
      <c r="B3" s="68" t="s">
        <v>0</v>
      </c>
      <c r="C3" s="28" t="s">
        <v>51</v>
      </c>
      <c r="D3" s="28" t="s">
        <v>52</v>
      </c>
      <c r="E3" s="29" t="s">
        <v>53</v>
      </c>
      <c r="F3" s="28" t="s">
        <v>54</v>
      </c>
      <c r="G3" s="28" t="s">
        <v>55</v>
      </c>
      <c r="H3" s="28" t="s">
        <v>56</v>
      </c>
      <c r="I3" s="31" t="s">
        <v>58</v>
      </c>
      <c r="J3" s="69" t="s">
        <v>0</v>
      </c>
      <c r="K3" s="33" t="s">
        <v>59</v>
      </c>
      <c r="L3" s="33" t="s">
        <v>60</v>
      </c>
      <c r="M3" s="33" t="s">
        <v>61</v>
      </c>
      <c r="N3" s="33" t="s">
        <v>62</v>
      </c>
      <c r="O3" s="35" t="s">
        <v>58</v>
      </c>
      <c r="P3" s="70" t="s">
        <v>63</v>
      </c>
      <c r="Q3" s="36" t="s">
        <v>64</v>
      </c>
      <c r="R3" s="37" t="s">
        <v>65</v>
      </c>
      <c r="S3" s="36" t="s">
        <v>66</v>
      </c>
      <c r="T3" s="38" t="s">
        <v>58</v>
      </c>
      <c r="U3" s="71" t="s">
        <v>63</v>
      </c>
      <c r="V3" s="40" t="s">
        <v>68</v>
      </c>
      <c r="W3" s="39" t="s">
        <v>69</v>
      </c>
      <c r="X3" s="40" t="s">
        <v>70</v>
      </c>
      <c r="Y3" s="41" t="s">
        <v>58</v>
      </c>
      <c r="Z3" s="43" t="s">
        <v>63</v>
      </c>
      <c r="AA3" s="43" t="s">
        <v>58</v>
      </c>
    </row>
    <row r="4" ht="15.75" customHeight="1">
      <c r="A4" s="46" t="s">
        <v>10</v>
      </c>
      <c r="B4" s="72">
        <v>2.0</v>
      </c>
      <c r="C4" s="47">
        <v>546.6</v>
      </c>
      <c r="D4" s="47">
        <v>191.15</v>
      </c>
      <c r="E4" s="48">
        <v>0.73</v>
      </c>
      <c r="F4" s="48">
        <v>0.693</v>
      </c>
      <c r="G4" s="48">
        <v>0.88</v>
      </c>
      <c r="H4" s="48">
        <v>0.68</v>
      </c>
      <c r="I4" s="73">
        <v>80.49</v>
      </c>
      <c r="J4" s="74">
        <v>6.0</v>
      </c>
      <c r="K4" s="48">
        <v>0.48</v>
      </c>
      <c r="L4" s="48">
        <v>0.82</v>
      </c>
      <c r="M4" s="48">
        <v>0.22</v>
      </c>
      <c r="N4" s="48">
        <v>0.76</v>
      </c>
      <c r="O4" s="75">
        <v>59.8</v>
      </c>
      <c r="P4" s="76">
        <v>3.0</v>
      </c>
      <c r="Q4" s="55">
        <v>0.0662</v>
      </c>
      <c r="R4" s="56">
        <v>15.38</v>
      </c>
      <c r="S4" s="55">
        <v>0.3535</v>
      </c>
      <c r="T4" s="77">
        <v>85.81</v>
      </c>
      <c r="U4" s="78">
        <v>1.0</v>
      </c>
      <c r="V4" s="60">
        <v>28.72</v>
      </c>
      <c r="W4" s="61">
        <v>0.6573</v>
      </c>
      <c r="X4" s="61">
        <v>0.5296</v>
      </c>
      <c r="Y4" s="77">
        <v>80.81</v>
      </c>
      <c r="Z4" s="79">
        <v>1.0</v>
      </c>
      <c r="AA4" s="79">
        <v>76.73</v>
      </c>
    </row>
    <row r="5" ht="15.75" customHeight="1">
      <c r="A5" s="46" t="s">
        <v>15</v>
      </c>
      <c r="B5" s="72">
        <v>1.0</v>
      </c>
      <c r="C5" s="47">
        <v>533.27</v>
      </c>
      <c r="D5" s="47">
        <v>182.07</v>
      </c>
      <c r="E5" s="48">
        <v>0.75</v>
      </c>
      <c r="F5" s="48">
        <v>0.7</v>
      </c>
      <c r="G5" s="48">
        <v>0.89</v>
      </c>
      <c r="H5" s="48">
        <v>0.71</v>
      </c>
      <c r="I5" s="73">
        <v>85.0</v>
      </c>
      <c r="J5" s="74">
        <v>14.0</v>
      </c>
      <c r="K5" s="48">
        <v>0.47</v>
      </c>
      <c r="L5" s="48">
        <v>0.79</v>
      </c>
      <c r="M5" s="48">
        <v>0.25</v>
      </c>
      <c r="N5" s="48">
        <v>0.7</v>
      </c>
      <c r="O5" s="75">
        <v>52.91</v>
      </c>
      <c r="P5" s="76">
        <v>10.0</v>
      </c>
      <c r="Q5" s="55">
        <v>0.0785</v>
      </c>
      <c r="R5" s="56">
        <v>13.74</v>
      </c>
      <c r="S5" s="55">
        <v>0.3739</v>
      </c>
      <c r="T5" s="77">
        <v>76.7</v>
      </c>
      <c r="U5" s="78">
        <v>4.0</v>
      </c>
      <c r="V5" s="60">
        <v>24.04</v>
      </c>
      <c r="W5" s="61">
        <v>0.6362</v>
      </c>
      <c r="X5" s="61">
        <v>0.5827</v>
      </c>
      <c r="Y5" s="77">
        <v>74.65</v>
      </c>
      <c r="Z5" s="79">
        <v>2.0</v>
      </c>
      <c r="AA5" s="79">
        <v>72.31</v>
      </c>
    </row>
    <row r="6" ht="15.75" customHeight="1">
      <c r="A6" s="46" t="s">
        <v>17</v>
      </c>
      <c r="B6" s="72">
        <v>4.0</v>
      </c>
      <c r="C6" s="47">
        <v>1048.43</v>
      </c>
      <c r="D6" s="47">
        <v>296.13</v>
      </c>
      <c r="E6" s="48">
        <v>0.75</v>
      </c>
      <c r="F6" s="48">
        <v>0.729</v>
      </c>
      <c r="G6" s="48">
        <v>0.91</v>
      </c>
      <c r="H6" s="48">
        <v>0.68</v>
      </c>
      <c r="I6" s="73">
        <v>78.01</v>
      </c>
      <c r="J6" s="74">
        <v>13.0</v>
      </c>
      <c r="K6" s="48">
        <v>0.51</v>
      </c>
      <c r="L6" s="48">
        <v>0.77</v>
      </c>
      <c r="M6" s="48">
        <v>0.29</v>
      </c>
      <c r="N6" s="48">
        <v>0.7</v>
      </c>
      <c r="O6" s="75">
        <v>53.68</v>
      </c>
      <c r="P6" s="76">
        <v>18.0</v>
      </c>
      <c r="Q6" s="55">
        <v>0.0992</v>
      </c>
      <c r="R6" s="56">
        <v>13.38</v>
      </c>
      <c r="S6" s="55">
        <v>0.3453</v>
      </c>
      <c r="T6" s="77">
        <v>66.56</v>
      </c>
      <c r="U6" s="78">
        <v>3.0</v>
      </c>
      <c r="V6" s="60">
        <v>25.64</v>
      </c>
      <c r="W6" s="61">
        <v>0.62</v>
      </c>
      <c r="X6" s="61">
        <v>0.6027</v>
      </c>
      <c r="Y6" s="77">
        <v>78.14</v>
      </c>
      <c r="Z6" s="79">
        <v>3.0</v>
      </c>
      <c r="AA6" s="79">
        <v>69.1</v>
      </c>
    </row>
    <row r="7" ht="15.75" customHeight="1">
      <c r="A7" s="46" t="s">
        <v>19</v>
      </c>
      <c r="B7" s="72">
        <v>12.0</v>
      </c>
      <c r="C7" s="47">
        <v>1486.21</v>
      </c>
      <c r="D7" s="47">
        <v>160.94</v>
      </c>
      <c r="E7" s="48">
        <v>0.65</v>
      </c>
      <c r="F7" s="48">
        <v>0.711</v>
      </c>
      <c r="G7" s="48">
        <v>0.84</v>
      </c>
      <c r="H7" s="48">
        <v>0.68</v>
      </c>
      <c r="I7" s="73">
        <v>69.02</v>
      </c>
      <c r="J7" s="74">
        <v>12.0</v>
      </c>
      <c r="K7" s="48">
        <v>0.42</v>
      </c>
      <c r="L7" s="48">
        <v>0.81</v>
      </c>
      <c r="M7" s="48">
        <v>0.23</v>
      </c>
      <c r="N7" s="48">
        <v>0.73</v>
      </c>
      <c r="O7" s="75">
        <v>54.22</v>
      </c>
      <c r="P7" s="76">
        <v>5.0</v>
      </c>
      <c r="Q7" s="55">
        <v>0.0738</v>
      </c>
      <c r="R7" s="56">
        <v>14.3</v>
      </c>
      <c r="S7" s="55">
        <v>0.3966</v>
      </c>
      <c r="T7" s="77">
        <v>83.75</v>
      </c>
      <c r="U7" s="78">
        <v>11.0</v>
      </c>
      <c r="V7" s="60">
        <v>21.37</v>
      </c>
      <c r="W7" s="61">
        <v>0.5877</v>
      </c>
      <c r="X7" s="61">
        <v>0.5714</v>
      </c>
      <c r="Y7" s="77">
        <v>59.69</v>
      </c>
      <c r="Z7" s="79">
        <v>4.0</v>
      </c>
      <c r="AA7" s="79">
        <v>66.67</v>
      </c>
    </row>
    <row r="8" ht="15.75" customHeight="1">
      <c r="A8" s="46" t="s">
        <v>7</v>
      </c>
      <c r="B8" s="72">
        <v>3.0</v>
      </c>
      <c r="C8" s="47">
        <v>215.44</v>
      </c>
      <c r="D8" s="47">
        <v>159.67</v>
      </c>
      <c r="E8" s="48">
        <v>0.74</v>
      </c>
      <c r="F8" s="48">
        <v>0.643</v>
      </c>
      <c r="G8" s="48">
        <v>0.88</v>
      </c>
      <c r="H8" s="48">
        <v>0.6</v>
      </c>
      <c r="I8" s="73">
        <v>78.19</v>
      </c>
      <c r="J8" s="74">
        <v>23.0</v>
      </c>
      <c r="K8" s="48">
        <v>0.44</v>
      </c>
      <c r="L8" s="48">
        <v>0.76</v>
      </c>
      <c r="M8" s="48">
        <v>0.31</v>
      </c>
      <c r="N8" s="48">
        <v>0.65</v>
      </c>
      <c r="O8" s="75">
        <v>46.96</v>
      </c>
      <c r="P8" s="76">
        <v>6.0</v>
      </c>
      <c r="Q8" s="55">
        <v>0.0735</v>
      </c>
      <c r="R8" s="56">
        <v>14.42</v>
      </c>
      <c r="S8" s="55">
        <v>0.3752</v>
      </c>
      <c r="T8" s="77">
        <v>81.71</v>
      </c>
      <c r="U8" s="78">
        <v>12.0</v>
      </c>
      <c r="V8" s="60">
        <v>21.63</v>
      </c>
      <c r="W8" s="61">
        <v>0.6091</v>
      </c>
      <c r="X8" s="61">
        <v>0.5261</v>
      </c>
      <c r="Y8" s="77">
        <v>57.58</v>
      </c>
      <c r="Z8" s="79">
        <v>5.0</v>
      </c>
      <c r="AA8" s="79">
        <v>66.11</v>
      </c>
    </row>
    <row r="9" ht="15.75" customHeight="1">
      <c r="A9" s="46" t="s">
        <v>9</v>
      </c>
      <c r="B9" s="72">
        <v>31.0</v>
      </c>
      <c r="C9" s="47">
        <v>1888.58</v>
      </c>
      <c r="D9" s="47">
        <v>231.06</v>
      </c>
      <c r="E9" s="48">
        <v>0.67</v>
      </c>
      <c r="F9" s="48">
        <v>0.541</v>
      </c>
      <c r="G9" s="48">
        <v>0.84</v>
      </c>
      <c r="H9" s="48">
        <v>0.67</v>
      </c>
      <c r="I9" s="73">
        <v>58.11</v>
      </c>
      <c r="J9" s="74">
        <v>19.0</v>
      </c>
      <c r="K9" s="48">
        <v>0.47</v>
      </c>
      <c r="L9" s="48">
        <v>0.76</v>
      </c>
      <c r="M9" s="48">
        <v>0.33</v>
      </c>
      <c r="N9" s="48">
        <v>0.67</v>
      </c>
      <c r="O9" s="75">
        <v>50.41</v>
      </c>
      <c r="P9" s="76">
        <v>2.0</v>
      </c>
      <c r="Q9" s="55">
        <v>0.0805</v>
      </c>
      <c r="R9" s="56">
        <v>14.96</v>
      </c>
      <c r="S9" s="55">
        <v>0.4181</v>
      </c>
      <c r="T9" s="77">
        <v>88.75</v>
      </c>
      <c r="U9" s="78">
        <v>7.0</v>
      </c>
      <c r="V9" s="60">
        <v>21.88</v>
      </c>
      <c r="W9" s="61">
        <v>0.6642</v>
      </c>
      <c r="X9" s="61">
        <v>0.5157</v>
      </c>
      <c r="Y9" s="77">
        <v>65.55</v>
      </c>
      <c r="Z9" s="79">
        <v>6.0</v>
      </c>
      <c r="AA9" s="79">
        <v>65.7</v>
      </c>
    </row>
    <row r="10" ht="15.75" customHeight="1">
      <c r="A10" s="46" t="s">
        <v>14</v>
      </c>
      <c r="B10" s="72">
        <v>7.0</v>
      </c>
      <c r="C10" s="47">
        <v>335.79</v>
      </c>
      <c r="D10" s="47">
        <v>210.94</v>
      </c>
      <c r="E10" s="48">
        <v>0.7</v>
      </c>
      <c r="F10" s="48">
        <v>0.645</v>
      </c>
      <c r="G10" s="48">
        <v>0.87</v>
      </c>
      <c r="H10" s="48">
        <v>0.59</v>
      </c>
      <c r="I10" s="73">
        <v>71.39</v>
      </c>
      <c r="J10" s="74">
        <v>16.0</v>
      </c>
      <c r="K10" s="48">
        <v>0.47</v>
      </c>
      <c r="L10" s="48">
        <v>0.78</v>
      </c>
      <c r="M10" s="48">
        <v>0.25</v>
      </c>
      <c r="N10" s="48">
        <v>0.71</v>
      </c>
      <c r="O10" s="75">
        <v>52.0</v>
      </c>
      <c r="P10" s="76">
        <v>24.0</v>
      </c>
      <c r="Q10" s="55">
        <v>0.1043</v>
      </c>
      <c r="R10" s="56">
        <v>13.02</v>
      </c>
      <c r="S10" s="55">
        <v>0.3082</v>
      </c>
      <c r="T10" s="77">
        <v>58.68</v>
      </c>
      <c r="U10" s="78">
        <v>2.0</v>
      </c>
      <c r="V10" s="60">
        <v>23.82</v>
      </c>
      <c r="W10" s="61">
        <v>0.6638</v>
      </c>
      <c r="X10" s="61">
        <v>0.5805</v>
      </c>
      <c r="Y10" s="77">
        <v>78.32</v>
      </c>
      <c r="Z10" s="79">
        <v>7.0</v>
      </c>
      <c r="AA10" s="79">
        <v>65.1</v>
      </c>
    </row>
    <row r="11" ht="15.75" customHeight="1">
      <c r="A11" s="46" t="s">
        <v>12</v>
      </c>
      <c r="B11" s="72">
        <v>5.0</v>
      </c>
      <c r="C11" s="47">
        <v>659.66</v>
      </c>
      <c r="D11" s="47">
        <v>182.54</v>
      </c>
      <c r="E11" s="48">
        <v>0.65</v>
      </c>
      <c r="F11" s="48">
        <v>0.703</v>
      </c>
      <c r="G11" s="48">
        <v>0.89</v>
      </c>
      <c r="H11" s="48">
        <v>0.68</v>
      </c>
      <c r="I11" s="73">
        <v>77.16</v>
      </c>
      <c r="J11" s="74">
        <v>1.0</v>
      </c>
      <c r="K11" s="48">
        <v>0.46</v>
      </c>
      <c r="L11" s="48">
        <v>0.84</v>
      </c>
      <c r="M11" s="48">
        <v>0.58</v>
      </c>
      <c r="N11" s="48">
        <v>0.54</v>
      </c>
      <c r="O11" s="75">
        <v>65.63</v>
      </c>
      <c r="P11" s="76">
        <v>30.0</v>
      </c>
      <c r="Q11" s="55">
        <v>0.0957</v>
      </c>
      <c r="R11" s="56">
        <v>12.03</v>
      </c>
      <c r="S11" s="55">
        <v>0.2819</v>
      </c>
      <c r="T11" s="77">
        <v>51.63</v>
      </c>
      <c r="U11" s="78">
        <v>9.0</v>
      </c>
      <c r="V11" s="60">
        <v>20.83</v>
      </c>
      <c r="W11" s="61">
        <v>0.6364</v>
      </c>
      <c r="X11" s="61">
        <v>0.551</v>
      </c>
      <c r="Y11" s="77">
        <v>63.62</v>
      </c>
      <c r="Z11" s="79">
        <v>8.0</v>
      </c>
      <c r="AA11" s="79">
        <v>64.51</v>
      </c>
    </row>
    <row r="12" ht="15.75" customHeight="1">
      <c r="A12" s="46" t="s">
        <v>28</v>
      </c>
      <c r="B12" s="72">
        <v>11.0</v>
      </c>
      <c r="C12" s="47">
        <v>630.85</v>
      </c>
      <c r="D12" s="47">
        <v>219.48</v>
      </c>
      <c r="E12" s="48">
        <v>0.71</v>
      </c>
      <c r="F12" s="48">
        <v>0.625</v>
      </c>
      <c r="G12" s="48">
        <v>0.87</v>
      </c>
      <c r="H12" s="48">
        <v>0.6</v>
      </c>
      <c r="I12" s="73">
        <v>69.77</v>
      </c>
      <c r="J12" s="74">
        <v>8.0</v>
      </c>
      <c r="K12" s="48">
        <v>0.46</v>
      </c>
      <c r="L12" s="48">
        <v>0.8</v>
      </c>
      <c r="M12" s="48">
        <v>0.36</v>
      </c>
      <c r="N12" s="48">
        <v>0.69</v>
      </c>
      <c r="O12" s="75">
        <v>58.26</v>
      </c>
      <c r="P12" s="76">
        <v>13.0</v>
      </c>
      <c r="Q12" s="55">
        <v>0.102</v>
      </c>
      <c r="R12" s="56">
        <v>13.37</v>
      </c>
      <c r="S12" s="55">
        <v>0.3934</v>
      </c>
      <c r="T12" s="77">
        <v>72.12</v>
      </c>
      <c r="U12" s="78">
        <v>13.0</v>
      </c>
      <c r="V12" s="60">
        <v>20.0</v>
      </c>
      <c r="W12" s="61">
        <v>0.6377</v>
      </c>
      <c r="X12" s="61">
        <v>0.5104</v>
      </c>
      <c r="Y12" s="77">
        <v>56.6</v>
      </c>
      <c r="Z12" s="79">
        <v>9.0</v>
      </c>
      <c r="AA12" s="79">
        <v>64.19</v>
      </c>
    </row>
    <row r="13" ht="15.75" customHeight="1">
      <c r="A13" s="46" t="s">
        <v>16</v>
      </c>
      <c r="B13" s="72">
        <v>35.0</v>
      </c>
      <c r="C13" s="47">
        <v>800.51</v>
      </c>
      <c r="D13" s="47">
        <v>134.22</v>
      </c>
      <c r="E13" s="48">
        <v>0.66</v>
      </c>
      <c r="F13" s="48">
        <v>0.474</v>
      </c>
      <c r="G13" s="48">
        <v>0.81</v>
      </c>
      <c r="H13" s="48">
        <v>0.58</v>
      </c>
      <c r="I13" s="73">
        <v>57.9</v>
      </c>
      <c r="J13" s="74">
        <v>4.0</v>
      </c>
      <c r="K13" s="48">
        <v>0.58</v>
      </c>
      <c r="L13" s="48">
        <v>0.77</v>
      </c>
      <c r="M13" s="48">
        <v>0.62</v>
      </c>
      <c r="N13" s="48">
        <v>0.52</v>
      </c>
      <c r="O13" s="75">
        <v>61.78</v>
      </c>
      <c r="P13" s="76">
        <v>16.0</v>
      </c>
      <c r="Q13" s="55">
        <v>0.0967</v>
      </c>
      <c r="R13" s="56">
        <v>14.22</v>
      </c>
      <c r="S13" s="55">
        <v>0.3249</v>
      </c>
      <c r="T13" s="77">
        <v>69.13</v>
      </c>
      <c r="U13" s="78">
        <v>5.0</v>
      </c>
      <c r="V13" s="60">
        <v>23.5</v>
      </c>
      <c r="W13" s="61">
        <v>0.652</v>
      </c>
      <c r="X13" s="61">
        <v>0.518</v>
      </c>
      <c r="Y13" s="77">
        <v>67.33</v>
      </c>
      <c r="Z13" s="79">
        <v>10.0</v>
      </c>
      <c r="AA13" s="79">
        <v>64.04</v>
      </c>
    </row>
    <row r="14" ht="15.75" customHeight="1">
      <c r="A14" s="46" t="s">
        <v>21</v>
      </c>
      <c r="B14" s="72">
        <v>20.0</v>
      </c>
      <c r="C14" s="47">
        <v>563.48</v>
      </c>
      <c r="D14" s="47">
        <v>214.37</v>
      </c>
      <c r="E14" s="48">
        <v>0.67</v>
      </c>
      <c r="F14" s="48">
        <v>0.547</v>
      </c>
      <c r="G14" s="48">
        <v>0.9</v>
      </c>
      <c r="H14" s="48">
        <v>0.56</v>
      </c>
      <c r="I14" s="73">
        <v>66.18</v>
      </c>
      <c r="J14" s="74">
        <v>7.0</v>
      </c>
      <c r="K14" s="48">
        <v>0.54</v>
      </c>
      <c r="L14" s="48">
        <v>0.79</v>
      </c>
      <c r="M14" s="48">
        <v>0.39</v>
      </c>
      <c r="N14" s="48">
        <v>0.64</v>
      </c>
      <c r="O14" s="75">
        <v>59.19</v>
      </c>
      <c r="P14" s="76">
        <v>4.0</v>
      </c>
      <c r="Q14" s="55">
        <v>0.1111</v>
      </c>
      <c r="R14" s="56">
        <v>14.49</v>
      </c>
      <c r="S14" s="55">
        <v>0.4523</v>
      </c>
      <c r="T14" s="77">
        <v>83.99</v>
      </c>
      <c r="U14" s="78">
        <v>26.0</v>
      </c>
      <c r="V14" s="60">
        <v>20.0</v>
      </c>
      <c r="W14" s="61">
        <v>0.6466</v>
      </c>
      <c r="X14" s="61">
        <v>0.4191</v>
      </c>
      <c r="Y14" s="77">
        <v>45.74</v>
      </c>
      <c r="Z14" s="79">
        <v>11.0</v>
      </c>
      <c r="AA14" s="79">
        <v>63.77</v>
      </c>
    </row>
    <row r="15" ht="15.75" customHeight="1">
      <c r="A15" s="46" t="s">
        <v>25</v>
      </c>
      <c r="B15" s="72">
        <v>16.0</v>
      </c>
      <c r="C15" s="47">
        <v>884.85</v>
      </c>
      <c r="D15" s="47">
        <v>268.09</v>
      </c>
      <c r="E15" s="48">
        <v>0.62</v>
      </c>
      <c r="F15" s="48">
        <v>0.604</v>
      </c>
      <c r="G15" s="48">
        <v>0.92</v>
      </c>
      <c r="H15" s="48">
        <v>0.64</v>
      </c>
      <c r="I15" s="73">
        <v>67.45</v>
      </c>
      <c r="J15" s="74">
        <v>18.0</v>
      </c>
      <c r="K15" s="48">
        <v>0.45</v>
      </c>
      <c r="L15" s="48">
        <v>0.75</v>
      </c>
      <c r="M15" s="48">
        <v>0.37</v>
      </c>
      <c r="N15" s="48">
        <v>0.69</v>
      </c>
      <c r="O15" s="75">
        <v>50.87</v>
      </c>
      <c r="P15" s="76">
        <v>7.0</v>
      </c>
      <c r="Q15" s="55">
        <v>0.0812</v>
      </c>
      <c r="R15" s="56">
        <v>13.45</v>
      </c>
      <c r="S15" s="55">
        <v>0.4034</v>
      </c>
      <c r="T15" s="77">
        <v>78.31</v>
      </c>
      <c r="U15" s="78">
        <v>15.0</v>
      </c>
      <c r="V15" s="60">
        <v>19.23</v>
      </c>
      <c r="W15" s="61">
        <v>0.6831</v>
      </c>
      <c r="X15" s="61">
        <v>0.4627</v>
      </c>
      <c r="Y15" s="77">
        <v>55.83</v>
      </c>
      <c r="Z15" s="79">
        <v>12.0</v>
      </c>
      <c r="AA15" s="79">
        <v>63.12</v>
      </c>
    </row>
    <row r="16" ht="15.75" customHeight="1">
      <c r="A16" s="46" t="s">
        <v>23</v>
      </c>
      <c r="B16" s="72">
        <v>6.0</v>
      </c>
      <c r="C16" s="47">
        <v>491.41</v>
      </c>
      <c r="D16" s="47">
        <v>181.87</v>
      </c>
      <c r="E16" s="48">
        <v>0.66</v>
      </c>
      <c r="F16" s="48">
        <v>0.595</v>
      </c>
      <c r="G16" s="48">
        <v>0.88</v>
      </c>
      <c r="H16" s="48">
        <v>0.66</v>
      </c>
      <c r="I16" s="73">
        <v>72.83</v>
      </c>
      <c r="J16" s="74">
        <v>17.0</v>
      </c>
      <c r="K16" s="48">
        <v>0.43</v>
      </c>
      <c r="L16" s="48">
        <v>0.78</v>
      </c>
      <c r="M16" s="48">
        <v>0.33</v>
      </c>
      <c r="N16" s="48">
        <v>0.68</v>
      </c>
      <c r="O16" s="75">
        <v>51.98</v>
      </c>
      <c r="P16" s="76">
        <v>22.0</v>
      </c>
      <c r="Q16" s="55">
        <v>0.094</v>
      </c>
      <c r="R16" s="56">
        <v>12.5</v>
      </c>
      <c r="S16" s="55">
        <v>0.326</v>
      </c>
      <c r="T16" s="77">
        <v>60.3</v>
      </c>
      <c r="U16" s="78">
        <v>6.0</v>
      </c>
      <c r="V16" s="60">
        <v>21.63</v>
      </c>
      <c r="W16" s="61">
        <v>0.666</v>
      </c>
      <c r="X16" s="61">
        <v>0.5204</v>
      </c>
      <c r="Y16" s="77">
        <v>65.94</v>
      </c>
      <c r="Z16" s="79">
        <v>13.0</v>
      </c>
      <c r="AA16" s="79">
        <v>62.76</v>
      </c>
    </row>
    <row r="17" ht="15.75" customHeight="1">
      <c r="A17" s="46" t="s">
        <v>13</v>
      </c>
      <c r="B17" s="72">
        <v>15.0</v>
      </c>
      <c r="C17" s="47">
        <v>294.42</v>
      </c>
      <c r="D17" s="47">
        <v>213.79</v>
      </c>
      <c r="E17" s="48">
        <v>0.59</v>
      </c>
      <c r="F17" s="48">
        <v>0.59</v>
      </c>
      <c r="G17" s="48">
        <v>0.88</v>
      </c>
      <c r="H17" s="65" t="s">
        <v>78</v>
      </c>
      <c r="I17" s="73">
        <v>67.99</v>
      </c>
      <c r="J17" s="74">
        <v>29.0</v>
      </c>
      <c r="K17" s="48">
        <v>0.4</v>
      </c>
      <c r="L17" s="48">
        <v>0.74</v>
      </c>
      <c r="M17" s="48">
        <v>0.45</v>
      </c>
      <c r="N17" s="48">
        <v>0.55</v>
      </c>
      <c r="O17" s="75">
        <v>42.79</v>
      </c>
      <c r="P17" s="76">
        <v>1.0</v>
      </c>
      <c r="Q17" s="55">
        <v>0.0935</v>
      </c>
      <c r="R17" s="56">
        <v>14.42</v>
      </c>
      <c r="S17" s="55">
        <v>0.4634</v>
      </c>
      <c r="T17" s="77">
        <v>88.81</v>
      </c>
      <c r="U17" s="78">
        <v>21.0</v>
      </c>
      <c r="V17" s="60">
        <v>18.27</v>
      </c>
      <c r="W17" s="61">
        <v>0.6424</v>
      </c>
      <c r="X17" s="61">
        <v>0.4778</v>
      </c>
      <c r="Y17" s="77">
        <v>49.3</v>
      </c>
      <c r="Z17" s="79">
        <v>14.0</v>
      </c>
      <c r="AA17" s="79">
        <v>62.22</v>
      </c>
    </row>
    <row r="18" ht="15.75" customHeight="1">
      <c r="A18" s="46" t="s">
        <v>77</v>
      </c>
      <c r="B18" s="72">
        <v>17.0</v>
      </c>
      <c r="C18" s="47">
        <v>363.77</v>
      </c>
      <c r="D18" s="47">
        <v>285.17</v>
      </c>
      <c r="E18" s="48">
        <v>0.67</v>
      </c>
      <c r="F18" s="48">
        <v>0.647</v>
      </c>
      <c r="G18" s="48">
        <v>0.84</v>
      </c>
      <c r="H18" s="48">
        <v>0.66</v>
      </c>
      <c r="I18" s="73">
        <v>67.04</v>
      </c>
      <c r="J18" s="74">
        <v>10.0</v>
      </c>
      <c r="K18" s="48">
        <v>0.48</v>
      </c>
      <c r="L18" s="48">
        <v>0.75</v>
      </c>
      <c r="M18" s="48">
        <v>0.65</v>
      </c>
      <c r="N18" s="48">
        <v>0.52</v>
      </c>
      <c r="O18" s="75">
        <v>55.37</v>
      </c>
      <c r="P18" s="76">
        <v>12.0</v>
      </c>
      <c r="Q18" s="55">
        <v>0.1109</v>
      </c>
      <c r="R18" s="56">
        <v>13.33</v>
      </c>
      <c r="S18" s="55">
        <v>0.419</v>
      </c>
      <c r="T18" s="77">
        <v>73.29</v>
      </c>
      <c r="U18" s="78">
        <v>18.0</v>
      </c>
      <c r="V18" s="60">
        <v>18.72</v>
      </c>
      <c r="W18" s="61">
        <v>0.7117</v>
      </c>
      <c r="X18" s="61">
        <v>0.4138</v>
      </c>
      <c r="Y18" s="77">
        <v>52.75</v>
      </c>
      <c r="Z18" s="79">
        <v>15.0</v>
      </c>
      <c r="AA18" s="79">
        <v>62.11</v>
      </c>
    </row>
    <row r="19" ht="15.75" customHeight="1">
      <c r="A19" s="46" t="s">
        <v>18</v>
      </c>
      <c r="B19" s="72">
        <v>44.0</v>
      </c>
      <c r="C19" s="47">
        <v>785.52</v>
      </c>
      <c r="D19" s="47">
        <v>210.33</v>
      </c>
      <c r="E19" s="48">
        <v>0.67</v>
      </c>
      <c r="F19" s="48">
        <v>0.429</v>
      </c>
      <c r="G19" s="48">
        <v>0.81</v>
      </c>
      <c r="H19" s="48">
        <v>0.49</v>
      </c>
      <c r="I19" s="73">
        <v>48.34</v>
      </c>
      <c r="J19" s="74">
        <v>3.0</v>
      </c>
      <c r="K19" s="48">
        <v>0.5</v>
      </c>
      <c r="L19" s="48">
        <v>0.82</v>
      </c>
      <c r="M19" s="48">
        <v>0.5</v>
      </c>
      <c r="N19" s="48">
        <v>0.58</v>
      </c>
      <c r="O19" s="75">
        <v>63.26</v>
      </c>
      <c r="P19" s="76">
        <v>15.0</v>
      </c>
      <c r="Q19" s="55">
        <v>0.1159</v>
      </c>
      <c r="R19" s="56">
        <v>14.96</v>
      </c>
      <c r="S19" s="55">
        <v>0.3316</v>
      </c>
      <c r="T19" s="77">
        <v>69.99</v>
      </c>
      <c r="U19" s="78">
        <v>8.0</v>
      </c>
      <c r="V19" s="60">
        <v>23.31</v>
      </c>
      <c r="W19" s="61">
        <v>0.5846</v>
      </c>
      <c r="X19" s="61">
        <v>0.5797</v>
      </c>
      <c r="Y19" s="77">
        <v>64.43</v>
      </c>
      <c r="Z19" s="79">
        <v>16.0</v>
      </c>
      <c r="AA19" s="79">
        <v>61.5</v>
      </c>
    </row>
    <row r="20" ht="15.75" customHeight="1">
      <c r="A20" s="46" t="s">
        <v>11</v>
      </c>
      <c r="B20" s="72">
        <v>8.0</v>
      </c>
      <c r="C20" s="47">
        <v>224.91</v>
      </c>
      <c r="D20" s="47">
        <v>102.79</v>
      </c>
      <c r="E20" s="48">
        <v>0.7</v>
      </c>
      <c r="F20" s="48">
        <v>0.592</v>
      </c>
      <c r="G20" s="48">
        <v>0.85</v>
      </c>
      <c r="H20" s="48">
        <v>0.55</v>
      </c>
      <c r="I20" s="73">
        <v>71.14</v>
      </c>
      <c r="J20" s="74">
        <v>21.0</v>
      </c>
      <c r="K20" s="48">
        <v>0.39</v>
      </c>
      <c r="L20" s="48">
        <v>0.82</v>
      </c>
      <c r="M20" s="48">
        <v>0.15</v>
      </c>
      <c r="N20" s="48">
        <v>0.7</v>
      </c>
      <c r="O20" s="75">
        <v>49.01</v>
      </c>
      <c r="P20" s="76">
        <v>9.0</v>
      </c>
      <c r="Q20" s="55">
        <v>0.0899</v>
      </c>
      <c r="R20" s="56">
        <v>13.74</v>
      </c>
      <c r="S20" s="55">
        <v>0.402</v>
      </c>
      <c r="T20" s="77">
        <v>77.88</v>
      </c>
      <c r="U20" s="78">
        <v>29.0</v>
      </c>
      <c r="V20" s="60">
        <v>19.58</v>
      </c>
      <c r="W20" s="61">
        <v>0.6575</v>
      </c>
      <c r="X20" s="61">
        <v>0.4028</v>
      </c>
      <c r="Y20" s="77">
        <v>44.4</v>
      </c>
      <c r="Z20" s="79">
        <v>17.0</v>
      </c>
      <c r="AA20" s="79">
        <v>60.61</v>
      </c>
    </row>
    <row r="21" ht="15.75" customHeight="1">
      <c r="A21" s="46" t="s">
        <v>27</v>
      </c>
      <c r="B21" s="72">
        <v>21.0</v>
      </c>
      <c r="C21" s="47">
        <v>395.15</v>
      </c>
      <c r="D21" s="47">
        <v>239.5</v>
      </c>
      <c r="E21" s="48">
        <v>0.61</v>
      </c>
      <c r="F21" s="48">
        <v>0.604</v>
      </c>
      <c r="G21" s="48">
        <v>0.88</v>
      </c>
      <c r="H21" s="48">
        <v>0.6</v>
      </c>
      <c r="I21" s="73">
        <v>64.81</v>
      </c>
      <c r="J21" s="74">
        <v>27.0</v>
      </c>
      <c r="K21" s="48">
        <v>0.42</v>
      </c>
      <c r="L21" s="48">
        <v>0.75</v>
      </c>
      <c r="M21" s="48">
        <v>0.36</v>
      </c>
      <c r="N21" s="48">
        <v>0.59</v>
      </c>
      <c r="O21" s="75">
        <v>43.43</v>
      </c>
      <c r="P21" s="76">
        <v>19.0</v>
      </c>
      <c r="Q21" s="55">
        <v>0.0894</v>
      </c>
      <c r="R21" s="56">
        <v>12.5</v>
      </c>
      <c r="S21" s="55">
        <v>0.36</v>
      </c>
      <c r="T21" s="77">
        <v>65.67</v>
      </c>
      <c r="U21" s="78">
        <v>10.0</v>
      </c>
      <c r="V21" s="60">
        <v>19.23</v>
      </c>
      <c r="W21" s="61">
        <v>0.7156</v>
      </c>
      <c r="X21" s="61">
        <v>0.4749</v>
      </c>
      <c r="Y21" s="77">
        <v>62.68</v>
      </c>
      <c r="Z21" s="79">
        <v>18.0</v>
      </c>
      <c r="AA21" s="79">
        <v>59.15</v>
      </c>
    </row>
    <row r="22" ht="15.75" customHeight="1">
      <c r="A22" s="46" t="s">
        <v>79</v>
      </c>
      <c r="B22" s="72">
        <v>13.0</v>
      </c>
      <c r="C22" s="47">
        <v>1092.21</v>
      </c>
      <c r="D22" s="47">
        <v>246.7</v>
      </c>
      <c r="E22" s="48">
        <v>0.67</v>
      </c>
      <c r="F22" s="48">
        <v>0.729</v>
      </c>
      <c r="G22" s="48">
        <v>0.83</v>
      </c>
      <c r="H22" s="48">
        <v>0.7</v>
      </c>
      <c r="I22" s="73">
        <v>68.96</v>
      </c>
      <c r="J22" s="74">
        <v>15.0</v>
      </c>
      <c r="K22" s="48">
        <v>0.51</v>
      </c>
      <c r="L22" s="48">
        <v>0.77</v>
      </c>
      <c r="M22" s="48">
        <v>0.33</v>
      </c>
      <c r="N22" s="48">
        <v>0.65</v>
      </c>
      <c r="O22" s="75">
        <v>52.69</v>
      </c>
      <c r="P22" s="76">
        <v>25.0</v>
      </c>
      <c r="Q22" s="55">
        <v>0.1136</v>
      </c>
      <c r="R22" s="56">
        <v>13.46</v>
      </c>
      <c r="S22" s="55">
        <v>0.2919</v>
      </c>
      <c r="T22" s="77">
        <v>57.03</v>
      </c>
      <c r="U22" s="78">
        <v>17.0</v>
      </c>
      <c r="V22" s="60">
        <v>22.22</v>
      </c>
      <c r="W22" s="61">
        <v>0.6025</v>
      </c>
      <c r="X22" s="61">
        <v>0.4944</v>
      </c>
      <c r="Y22" s="77">
        <v>53.5</v>
      </c>
      <c r="Z22" s="79">
        <v>19.0</v>
      </c>
      <c r="AA22" s="79">
        <v>58.04</v>
      </c>
    </row>
    <row r="23" ht="15.75" customHeight="1">
      <c r="A23" s="46" t="s">
        <v>80</v>
      </c>
      <c r="B23" s="72">
        <v>24.0</v>
      </c>
      <c r="C23" s="47">
        <v>1048.43</v>
      </c>
      <c r="D23" s="47">
        <v>296.13</v>
      </c>
      <c r="E23" s="48">
        <v>0.67</v>
      </c>
      <c r="F23" s="48">
        <v>0.707</v>
      </c>
      <c r="G23" s="48">
        <v>0.86</v>
      </c>
      <c r="H23" s="48">
        <v>0.57</v>
      </c>
      <c r="I23" s="73">
        <v>61.79</v>
      </c>
      <c r="J23" s="74">
        <v>20.0</v>
      </c>
      <c r="K23" s="48">
        <v>0.47</v>
      </c>
      <c r="L23" s="48">
        <v>0.76</v>
      </c>
      <c r="M23" s="48">
        <v>0.34</v>
      </c>
      <c r="N23" s="48">
        <v>0.64</v>
      </c>
      <c r="O23" s="75">
        <v>49.19</v>
      </c>
      <c r="P23" s="76">
        <v>21.0</v>
      </c>
      <c r="Q23" s="55">
        <v>0.1039</v>
      </c>
      <c r="R23" s="56">
        <v>12.86</v>
      </c>
      <c r="S23" s="55">
        <v>0.3299</v>
      </c>
      <c r="T23" s="77">
        <v>60.68</v>
      </c>
      <c r="U23" s="78">
        <v>14.0</v>
      </c>
      <c r="V23" s="60">
        <v>20.4</v>
      </c>
      <c r="W23" s="61">
        <v>0.6321</v>
      </c>
      <c r="X23" s="61">
        <v>0.5096</v>
      </c>
      <c r="Y23" s="77">
        <v>56.44</v>
      </c>
      <c r="Z23" s="79">
        <v>20.0</v>
      </c>
      <c r="AA23" s="79">
        <v>57.02</v>
      </c>
    </row>
    <row r="24" ht="15.75" customHeight="1">
      <c r="A24" s="46" t="s">
        <v>81</v>
      </c>
      <c r="B24" s="72">
        <v>32.0</v>
      </c>
      <c r="C24" s="47">
        <v>999.87</v>
      </c>
      <c r="D24" s="47">
        <v>207.45</v>
      </c>
      <c r="E24" s="48">
        <v>0.57</v>
      </c>
      <c r="F24" s="48">
        <v>0.569</v>
      </c>
      <c r="G24" s="48">
        <v>0.87</v>
      </c>
      <c r="H24" s="48">
        <v>0.59</v>
      </c>
      <c r="I24" s="73">
        <v>58.04</v>
      </c>
      <c r="J24" s="74">
        <v>24.0</v>
      </c>
      <c r="K24" s="48">
        <v>0.4</v>
      </c>
      <c r="L24" s="48">
        <v>0.77</v>
      </c>
      <c r="M24" s="48">
        <v>0.31</v>
      </c>
      <c r="N24" s="48">
        <v>0.62</v>
      </c>
      <c r="O24" s="75">
        <v>44.84</v>
      </c>
      <c r="P24" s="76">
        <v>11.0</v>
      </c>
      <c r="Q24" s="55">
        <v>0.1153</v>
      </c>
      <c r="R24" s="56">
        <v>13.75</v>
      </c>
      <c r="S24" s="55">
        <v>0.4107</v>
      </c>
      <c r="T24" s="77">
        <v>73.61</v>
      </c>
      <c r="U24" s="78">
        <v>24.0</v>
      </c>
      <c r="V24" s="60">
        <v>17.9</v>
      </c>
      <c r="W24" s="61">
        <v>0.6235</v>
      </c>
      <c r="X24" s="61">
        <v>0.4914</v>
      </c>
      <c r="Y24" s="77">
        <v>47.31</v>
      </c>
      <c r="Z24" s="79">
        <v>21.0</v>
      </c>
      <c r="AA24" s="79">
        <v>55.95</v>
      </c>
    </row>
    <row r="25" ht="15.75" customHeight="1">
      <c r="A25" s="46" t="s">
        <v>82</v>
      </c>
      <c r="B25" s="72">
        <v>26.0</v>
      </c>
      <c r="C25" s="47">
        <v>630.85</v>
      </c>
      <c r="D25" s="47">
        <v>219.48</v>
      </c>
      <c r="E25" s="48">
        <v>0.68</v>
      </c>
      <c r="F25" s="48">
        <v>0.635</v>
      </c>
      <c r="G25" s="48">
        <v>0.82</v>
      </c>
      <c r="H25" s="55">
        <v>0.55</v>
      </c>
      <c r="I25" s="73">
        <v>60.77</v>
      </c>
      <c r="J25" s="74">
        <v>28.0</v>
      </c>
      <c r="K25" s="48">
        <v>0.42</v>
      </c>
      <c r="L25" s="48">
        <v>0.75</v>
      </c>
      <c r="M25" s="48">
        <v>0.38</v>
      </c>
      <c r="N25" s="48">
        <v>0.57</v>
      </c>
      <c r="O25" s="75">
        <v>43.21</v>
      </c>
      <c r="P25" s="76">
        <v>14.0</v>
      </c>
      <c r="Q25" s="55">
        <v>0.1121</v>
      </c>
      <c r="R25" s="56">
        <v>12.98</v>
      </c>
      <c r="S25" s="55">
        <v>0.4147</v>
      </c>
      <c r="T25" s="77">
        <v>70.53</v>
      </c>
      <c r="U25" s="78">
        <v>25.0</v>
      </c>
      <c r="V25" s="60">
        <v>19.23</v>
      </c>
      <c r="W25" s="61">
        <v>0.638</v>
      </c>
      <c r="X25" s="61">
        <v>0.4512</v>
      </c>
      <c r="Y25" s="77">
        <v>47.05</v>
      </c>
      <c r="Z25" s="79">
        <v>22.0</v>
      </c>
      <c r="AA25" s="79">
        <v>55.39</v>
      </c>
    </row>
    <row r="26" ht="15.75" customHeight="1">
      <c r="A26" s="46" t="s">
        <v>29</v>
      </c>
      <c r="B26" s="72">
        <v>39.0</v>
      </c>
      <c r="C26" s="47">
        <v>393.25</v>
      </c>
      <c r="D26" s="47">
        <v>385.88</v>
      </c>
      <c r="E26" s="48">
        <v>0.66</v>
      </c>
      <c r="F26" s="48">
        <v>0.59</v>
      </c>
      <c r="G26" s="48">
        <v>0.87</v>
      </c>
      <c r="H26" s="48">
        <v>0.55</v>
      </c>
      <c r="I26" s="73">
        <v>56.36</v>
      </c>
      <c r="J26" s="74">
        <v>32.0</v>
      </c>
      <c r="K26" s="48">
        <v>0.44</v>
      </c>
      <c r="L26" s="48">
        <v>0.74</v>
      </c>
      <c r="M26" s="48">
        <v>0.28</v>
      </c>
      <c r="N26" s="48">
        <v>0.6</v>
      </c>
      <c r="O26" s="75">
        <v>39.9</v>
      </c>
      <c r="P26" s="76">
        <v>8.0</v>
      </c>
      <c r="Q26" s="55">
        <v>0.1054</v>
      </c>
      <c r="R26" s="56">
        <v>14.29</v>
      </c>
      <c r="S26" s="55">
        <v>0.4047</v>
      </c>
      <c r="T26" s="77">
        <v>77.96</v>
      </c>
      <c r="U26" s="78">
        <v>35.0</v>
      </c>
      <c r="V26" s="60">
        <v>19.23</v>
      </c>
      <c r="W26" s="61">
        <v>0.6298</v>
      </c>
      <c r="X26" s="61">
        <v>0.374</v>
      </c>
      <c r="Y26" s="77">
        <v>35.34</v>
      </c>
      <c r="Z26" s="79">
        <v>23.0</v>
      </c>
      <c r="AA26" s="79">
        <v>52.39</v>
      </c>
    </row>
    <row r="27" ht="15.75" customHeight="1">
      <c r="A27" s="46" t="s">
        <v>30</v>
      </c>
      <c r="B27" s="72">
        <v>40.0</v>
      </c>
      <c r="C27" s="47">
        <v>1016.8</v>
      </c>
      <c r="D27" s="47">
        <v>408.41</v>
      </c>
      <c r="E27" s="48">
        <v>0.66</v>
      </c>
      <c r="F27" s="48">
        <v>0.598</v>
      </c>
      <c r="G27" s="48">
        <v>0.85</v>
      </c>
      <c r="H27" s="48">
        <v>0.62</v>
      </c>
      <c r="I27" s="73">
        <v>54.06</v>
      </c>
      <c r="J27" s="74">
        <v>9.0</v>
      </c>
      <c r="K27" s="48">
        <v>0.43</v>
      </c>
      <c r="L27" s="48">
        <v>0.81</v>
      </c>
      <c r="M27" s="48">
        <v>0.38</v>
      </c>
      <c r="N27" s="48">
        <v>0.66</v>
      </c>
      <c r="O27" s="75">
        <v>57.51</v>
      </c>
      <c r="P27" s="76">
        <v>39.0</v>
      </c>
      <c r="Q27" s="55">
        <v>0.1214</v>
      </c>
      <c r="R27" s="56">
        <v>12.57</v>
      </c>
      <c r="S27" s="55">
        <v>0.2472</v>
      </c>
      <c r="T27" s="77">
        <v>44.64</v>
      </c>
      <c r="U27" s="78">
        <v>22.0</v>
      </c>
      <c r="V27" s="60">
        <v>21.25</v>
      </c>
      <c r="W27" s="61">
        <v>0.5846</v>
      </c>
      <c r="X27" s="61">
        <v>0.4888</v>
      </c>
      <c r="Y27" s="77">
        <v>47.82</v>
      </c>
      <c r="Z27" s="79">
        <v>24.0</v>
      </c>
      <c r="AA27" s="79">
        <v>51.01</v>
      </c>
    </row>
    <row r="28" ht="15.75" customHeight="1">
      <c r="A28" s="46" t="s">
        <v>33</v>
      </c>
      <c r="B28" s="72">
        <v>22.0</v>
      </c>
      <c r="C28" s="47">
        <v>348.41</v>
      </c>
      <c r="D28" s="47">
        <v>317.83</v>
      </c>
      <c r="E28" s="48">
        <v>0.67</v>
      </c>
      <c r="F28" s="48">
        <v>0.559</v>
      </c>
      <c r="G28" s="48">
        <v>0.87</v>
      </c>
      <c r="H28" s="48">
        <v>0.61</v>
      </c>
      <c r="I28" s="73">
        <v>62.67</v>
      </c>
      <c r="J28" s="74">
        <v>41.0</v>
      </c>
      <c r="K28" s="48">
        <v>0.42</v>
      </c>
      <c r="L28" s="48">
        <v>0.7</v>
      </c>
      <c r="M28" s="48">
        <v>0.36</v>
      </c>
      <c r="N28" s="48">
        <v>0.54</v>
      </c>
      <c r="O28" s="75">
        <v>33.3</v>
      </c>
      <c r="P28" s="76">
        <v>28.0</v>
      </c>
      <c r="Q28" s="55">
        <v>0.1257</v>
      </c>
      <c r="R28" s="56">
        <v>12.02</v>
      </c>
      <c r="S28" s="55">
        <v>0.3522</v>
      </c>
      <c r="T28" s="77">
        <v>54.21</v>
      </c>
      <c r="U28" s="78">
        <v>16.0</v>
      </c>
      <c r="V28" s="60">
        <v>18.28</v>
      </c>
      <c r="W28" s="61">
        <v>0.6797</v>
      </c>
      <c r="X28" s="61">
        <v>0.4653</v>
      </c>
      <c r="Y28" s="77">
        <v>53.62</v>
      </c>
      <c r="Z28" s="79">
        <v>25.0</v>
      </c>
      <c r="AA28" s="79">
        <v>50.95</v>
      </c>
    </row>
    <row r="29" ht="15.75" customHeight="1">
      <c r="A29" s="46" t="s">
        <v>83</v>
      </c>
      <c r="B29" s="72">
        <v>33.0</v>
      </c>
      <c r="C29" s="47">
        <v>466.82</v>
      </c>
      <c r="D29" s="47">
        <v>451.62</v>
      </c>
      <c r="E29" s="48">
        <v>0.65</v>
      </c>
      <c r="F29" s="48">
        <v>0.607</v>
      </c>
      <c r="G29" s="48">
        <v>0.9</v>
      </c>
      <c r="H29" s="48">
        <v>0.59</v>
      </c>
      <c r="I29" s="73">
        <v>58.01</v>
      </c>
      <c r="J29" s="74">
        <v>35.0</v>
      </c>
      <c r="K29" s="48">
        <v>0.4</v>
      </c>
      <c r="L29" s="48">
        <v>0.73</v>
      </c>
      <c r="M29" s="48">
        <v>0.31</v>
      </c>
      <c r="N29" s="48">
        <v>0.58</v>
      </c>
      <c r="O29" s="75">
        <v>36.74</v>
      </c>
      <c r="P29" s="76">
        <v>26.0</v>
      </c>
      <c r="Q29" s="55">
        <v>0.1103</v>
      </c>
      <c r="R29" s="56">
        <v>12.02</v>
      </c>
      <c r="S29" s="55">
        <v>0.3424</v>
      </c>
      <c r="T29" s="77">
        <v>56.25</v>
      </c>
      <c r="U29" s="78">
        <v>19.0</v>
      </c>
      <c r="V29" s="60">
        <v>17.82</v>
      </c>
      <c r="W29" s="61">
        <v>0.6573</v>
      </c>
      <c r="X29" s="61">
        <v>0.4787</v>
      </c>
      <c r="Y29" s="77">
        <v>50.86</v>
      </c>
      <c r="Z29" s="79">
        <v>26.0</v>
      </c>
      <c r="AA29" s="79">
        <v>50.46</v>
      </c>
    </row>
    <row r="30" ht="15.75" customHeight="1">
      <c r="A30" s="46" t="s">
        <v>84</v>
      </c>
      <c r="B30" s="72">
        <v>18.0</v>
      </c>
      <c r="C30" s="47">
        <v>493.1</v>
      </c>
      <c r="D30" s="47">
        <v>176.36</v>
      </c>
      <c r="E30" s="48">
        <v>0.6</v>
      </c>
      <c r="F30" s="48">
        <v>0.619</v>
      </c>
      <c r="G30" s="48">
        <v>0.87</v>
      </c>
      <c r="H30" s="48">
        <v>0.61</v>
      </c>
      <c r="I30" s="73">
        <v>66.83</v>
      </c>
      <c r="J30" s="74">
        <v>22.0</v>
      </c>
      <c r="K30" s="48">
        <v>0.46</v>
      </c>
      <c r="L30" s="48">
        <v>0.76</v>
      </c>
      <c r="M30" s="48">
        <v>0.31</v>
      </c>
      <c r="N30" s="48">
        <v>0.64</v>
      </c>
      <c r="O30" s="75">
        <v>47.37</v>
      </c>
      <c r="P30" s="76">
        <v>38.0</v>
      </c>
      <c r="Q30" s="55">
        <v>0.115</v>
      </c>
      <c r="R30" s="56">
        <v>11.54</v>
      </c>
      <c r="S30" s="55">
        <v>0.2905</v>
      </c>
      <c r="T30" s="77">
        <v>45.88</v>
      </c>
      <c r="U30" s="78">
        <v>32.0</v>
      </c>
      <c r="V30" s="60">
        <v>18.27</v>
      </c>
      <c r="W30" s="61">
        <v>0.6299</v>
      </c>
      <c r="X30" s="61">
        <v>0.4321</v>
      </c>
      <c r="Y30" s="77">
        <v>41.14</v>
      </c>
      <c r="Z30" s="79">
        <v>27.0</v>
      </c>
      <c r="AA30" s="79">
        <v>50.3</v>
      </c>
    </row>
    <row r="31" ht="15.75" customHeight="1">
      <c r="A31" s="46" t="s">
        <v>8</v>
      </c>
      <c r="B31" s="72">
        <v>28.0</v>
      </c>
      <c r="C31" s="47">
        <v>826.65</v>
      </c>
      <c r="D31" s="47">
        <v>240.09</v>
      </c>
      <c r="E31" s="48">
        <v>0.62</v>
      </c>
      <c r="F31" s="48">
        <v>0.57</v>
      </c>
      <c r="G31" s="48">
        <v>0.87</v>
      </c>
      <c r="H31" s="48">
        <v>0.58</v>
      </c>
      <c r="I31" s="73">
        <v>59.69</v>
      </c>
      <c r="J31" s="74">
        <v>2.0</v>
      </c>
      <c r="K31" s="48">
        <v>0.62</v>
      </c>
      <c r="L31" s="48">
        <v>0.79</v>
      </c>
      <c r="M31" s="48">
        <v>0.59</v>
      </c>
      <c r="N31" s="48">
        <v>0.52</v>
      </c>
      <c r="O31" s="75">
        <v>65.3</v>
      </c>
      <c r="P31" s="76">
        <v>42.0</v>
      </c>
      <c r="Q31" s="55">
        <v>0.1268</v>
      </c>
      <c r="R31" s="56">
        <v>11.54</v>
      </c>
      <c r="S31" s="55">
        <v>0.2543</v>
      </c>
      <c r="T31" s="77">
        <v>38.67</v>
      </c>
      <c r="U31" s="78">
        <v>37.0</v>
      </c>
      <c r="V31" s="60">
        <v>17.09</v>
      </c>
      <c r="W31" s="61">
        <v>0.6186</v>
      </c>
      <c r="X31" s="61">
        <v>0.4055</v>
      </c>
      <c r="Y31" s="77">
        <v>33.25</v>
      </c>
      <c r="Z31" s="79">
        <v>28.0</v>
      </c>
      <c r="AA31" s="79">
        <v>49.23</v>
      </c>
    </row>
    <row r="32" ht="15.75" customHeight="1">
      <c r="A32" s="46" t="s">
        <v>26</v>
      </c>
      <c r="B32" s="72">
        <v>9.0</v>
      </c>
      <c r="C32" s="47">
        <v>387.81</v>
      </c>
      <c r="D32" s="47">
        <v>327.28</v>
      </c>
      <c r="E32" s="48">
        <v>0.6</v>
      </c>
      <c r="F32" s="48">
        <v>0.771</v>
      </c>
      <c r="G32" s="48">
        <v>0.91</v>
      </c>
      <c r="H32" s="48">
        <v>0.64</v>
      </c>
      <c r="I32" s="73">
        <v>71.06</v>
      </c>
      <c r="J32" s="74">
        <v>31.0</v>
      </c>
      <c r="K32" s="48">
        <v>0.52</v>
      </c>
      <c r="L32" s="48">
        <v>0.69</v>
      </c>
      <c r="M32" s="48">
        <v>0.41</v>
      </c>
      <c r="N32" s="48">
        <v>0.56</v>
      </c>
      <c r="O32" s="75">
        <v>39.98</v>
      </c>
      <c r="P32" s="76">
        <v>36.0</v>
      </c>
      <c r="Q32" s="55">
        <v>0.1355</v>
      </c>
      <c r="R32" s="56">
        <v>11.86</v>
      </c>
      <c r="S32" s="55">
        <v>0.3269</v>
      </c>
      <c r="T32" s="77">
        <v>47.96</v>
      </c>
      <c r="U32" s="78">
        <v>34.0</v>
      </c>
      <c r="V32" s="60">
        <v>16.3</v>
      </c>
      <c r="W32" s="61">
        <v>0.6112</v>
      </c>
      <c r="X32" s="61">
        <v>0.4553</v>
      </c>
      <c r="Y32" s="77">
        <v>37.09</v>
      </c>
      <c r="Z32" s="79">
        <v>29.0</v>
      </c>
      <c r="AA32" s="79">
        <v>49.02</v>
      </c>
    </row>
    <row r="33" ht="15.75" customHeight="1">
      <c r="A33" s="46" t="s">
        <v>22</v>
      </c>
      <c r="B33" s="72">
        <v>46.0</v>
      </c>
      <c r="C33" s="47">
        <v>1007.11</v>
      </c>
      <c r="D33" s="47">
        <v>193.4</v>
      </c>
      <c r="E33" s="48">
        <v>0.6</v>
      </c>
      <c r="F33" s="48">
        <v>0.344</v>
      </c>
      <c r="G33" s="48">
        <v>0.8</v>
      </c>
      <c r="H33" s="65"/>
      <c r="I33" s="73">
        <v>45.46</v>
      </c>
      <c r="J33" s="74">
        <v>11.0</v>
      </c>
      <c r="K33" s="48">
        <v>0.8</v>
      </c>
      <c r="L33" s="48">
        <v>0.7</v>
      </c>
      <c r="M33" s="48">
        <v>0.71</v>
      </c>
      <c r="N33" s="48">
        <v>0.31</v>
      </c>
      <c r="O33" s="75">
        <v>54.41</v>
      </c>
      <c r="P33" s="76">
        <v>20.0</v>
      </c>
      <c r="Q33" s="55">
        <v>0.154</v>
      </c>
      <c r="R33" s="56">
        <v>14.25</v>
      </c>
      <c r="S33" s="55">
        <v>0.3657</v>
      </c>
      <c r="T33" s="77">
        <v>62.28</v>
      </c>
      <c r="U33" s="78">
        <v>40.0</v>
      </c>
      <c r="V33" s="60">
        <v>19.23</v>
      </c>
      <c r="W33" s="61">
        <v>0.5078</v>
      </c>
      <c r="X33" s="61">
        <v>0.4886</v>
      </c>
      <c r="Y33" s="77">
        <v>31.2</v>
      </c>
      <c r="Z33" s="79">
        <v>30.0</v>
      </c>
      <c r="AA33" s="79">
        <v>48.34</v>
      </c>
    </row>
    <row r="34" ht="15.75" customHeight="1">
      <c r="A34" s="46" t="s">
        <v>43</v>
      </c>
      <c r="B34" s="72">
        <v>45.0</v>
      </c>
      <c r="C34" s="47">
        <v>1606.58</v>
      </c>
      <c r="D34" s="47">
        <v>203.28</v>
      </c>
      <c r="E34" s="48">
        <v>0.67</v>
      </c>
      <c r="F34" s="48">
        <v>0.396</v>
      </c>
      <c r="G34" s="48">
        <v>0.87</v>
      </c>
      <c r="H34" s="48">
        <v>0.47</v>
      </c>
      <c r="I34" s="73">
        <v>47.79</v>
      </c>
      <c r="J34" s="74">
        <v>39.0</v>
      </c>
      <c r="K34" s="48">
        <v>0.53</v>
      </c>
      <c r="L34" s="48">
        <v>0.71</v>
      </c>
      <c r="M34" s="48">
        <v>0.3</v>
      </c>
      <c r="N34" s="48">
        <v>0.48</v>
      </c>
      <c r="O34" s="75">
        <v>34.04</v>
      </c>
      <c r="P34" s="76">
        <v>23.0</v>
      </c>
      <c r="Q34" s="55">
        <v>0.0887</v>
      </c>
      <c r="R34" s="56">
        <v>12.86</v>
      </c>
      <c r="S34" s="55">
        <v>0.2986</v>
      </c>
      <c r="T34" s="77">
        <v>59.9</v>
      </c>
      <c r="U34" s="78">
        <v>20.0</v>
      </c>
      <c r="V34" s="60">
        <v>20.0</v>
      </c>
      <c r="W34" s="61">
        <v>0.5956</v>
      </c>
      <c r="X34" s="61">
        <v>0.517</v>
      </c>
      <c r="Y34" s="77">
        <v>50.73</v>
      </c>
      <c r="Z34" s="79">
        <v>31.0</v>
      </c>
      <c r="AA34" s="79">
        <v>48.12</v>
      </c>
    </row>
    <row r="35" ht="15.75" customHeight="1">
      <c r="A35" s="46" t="s">
        <v>20</v>
      </c>
      <c r="B35" s="72">
        <v>43.0</v>
      </c>
      <c r="C35" s="47">
        <v>838.8</v>
      </c>
      <c r="D35" s="47">
        <v>227.15</v>
      </c>
      <c r="E35" s="48">
        <v>0.57</v>
      </c>
      <c r="F35" s="48">
        <v>0.483</v>
      </c>
      <c r="G35" s="48">
        <v>0.84</v>
      </c>
      <c r="H35" s="48">
        <v>0.57</v>
      </c>
      <c r="I35" s="73">
        <v>50.95</v>
      </c>
      <c r="J35" s="74">
        <v>5.0</v>
      </c>
      <c r="K35" s="48">
        <v>0.61</v>
      </c>
      <c r="L35" s="48">
        <v>0.79</v>
      </c>
      <c r="M35" s="48">
        <v>0.61</v>
      </c>
      <c r="N35" s="48">
        <v>0.42</v>
      </c>
      <c r="O35" s="75">
        <v>60.16</v>
      </c>
      <c r="P35" s="76">
        <v>31.0</v>
      </c>
      <c r="Q35" s="55">
        <v>0.1362</v>
      </c>
      <c r="R35" s="56">
        <v>12.82</v>
      </c>
      <c r="S35" s="55">
        <v>0.3099</v>
      </c>
      <c r="T35" s="77">
        <v>50.95</v>
      </c>
      <c r="U35" s="78">
        <v>43.0</v>
      </c>
      <c r="V35" s="60">
        <v>18.27</v>
      </c>
      <c r="W35" s="61">
        <v>0.5616</v>
      </c>
      <c r="X35" s="61">
        <v>0.4187</v>
      </c>
      <c r="Y35" s="77">
        <v>28.38</v>
      </c>
      <c r="Z35" s="79">
        <v>32.0</v>
      </c>
      <c r="AA35" s="79">
        <v>47.61</v>
      </c>
    </row>
    <row r="36" ht="15.75" customHeight="1">
      <c r="A36" s="46" t="s">
        <v>85</v>
      </c>
      <c r="B36" s="72">
        <v>41.0</v>
      </c>
      <c r="C36" s="47">
        <v>294.42</v>
      </c>
      <c r="D36" s="47">
        <v>213.79</v>
      </c>
      <c r="E36" s="48">
        <v>0.64</v>
      </c>
      <c r="F36" s="48">
        <v>0.501</v>
      </c>
      <c r="G36" s="48">
        <v>0.8</v>
      </c>
      <c r="H36" s="48">
        <v>0.54</v>
      </c>
      <c r="I36" s="73">
        <v>53.5</v>
      </c>
      <c r="J36" s="74">
        <v>30.0</v>
      </c>
      <c r="K36" s="48">
        <v>0.42</v>
      </c>
      <c r="L36" s="48">
        <v>0.73</v>
      </c>
      <c r="M36" s="48">
        <v>0.28</v>
      </c>
      <c r="N36" s="48">
        <v>0.65</v>
      </c>
      <c r="O36" s="75">
        <v>40.25</v>
      </c>
      <c r="P36" s="76">
        <v>34.0</v>
      </c>
      <c r="Q36" s="55">
        <v>0.1317</v>
      </c>
      <c r="R36" s="56">
        <v>13.21</v>
      </c>
      <c r="S36" s="55">
        <v>0.2697</v>
      </c>
      <c r="T36" s="77">
        <v>48.89</v>
      </c>
      <c r="U36" s="78">
        <v>27.0</v>
      </c>
      <c r="V36" s="60">
        <v>20.83</v>
      </c>
      <c r="W36" s="61">
        <v>0.573</v>
      </c>
      <c r="X36" s="61">
        <v>0.4881</v>
      </c>
      <c r="Y36" s="77">
        <v>44.98</v>
      </c>
      <c r="Z36" s="79">
        <v>33.0</v>
      </c>
      <c r="AA36" s="79">
        <v>46.9</v>
      </c>
    </row>
    <row r="37" ht="15.75" customHeight="1">
      <c r="A37" s="46" t="s">
        <v>37</v>
      </c>
      <c r="B37" s="72">
        <v>23.0</v>
      </c>
      <c r="C37" s="47">
        <v>628.7</v>
      </c>
      <c r="D37" s="47">
        <v>214.48</v>
      </c>
      <c r="E37" s="48">
        <v>0.64</v>
      </c>
      <c r="F37" s="48">
        <v>0.638</v>
      </c>
      <c r="G37" s="48">
        <v>0.82</v>
      </c>
      <c r="H37" s="48">
        <v>0.61</v>
      </c>
      <c r="I37" s="73">
        <v>62.24</v>
      </c>
      <c r="J37" s="74">
        <v>25.0</v>
      </c>
      <c r="K37" s="48">
        <v>0.51</v>
      </c>
      <c r="L37" s="48">
        <v>0.76</v>
      </c>
      <c r="M37" s="48">
        <v>0.4</v>
      </c>
      <c r="N37" s="48">
        <v>0.46</v>
      </c>
      <c r="O37" s="75">
        <v>43.79</v>
      </c>
      <c r="P37" s="76">
        <v>41.0</v>
      </c>
      <c r="Q37" s="55">
        <v>0.1446</v>
      </c>
      <c r="R37" s="56">
        <v>11.54</v>
      </c>
      <c r="S37" s="55">
        <v>0.2853</v>
      </c>
      <c r="T37" s="77">
        <v>38.86</v>
      </c>
      <c r="U37" s="78">
        <v>31.0</v>
      </c>
      <c r="V37" s="60">
        <v>17.31</v>
      </c>
      <c r="W37" s="61">
        <v>0.6136</v>
      </c>
      <c r="X37" s="61">
        <v>0.4726</v>
      </c>
      <c r="Y37" s="77">
        <v>41.94</v>
      </c>
      <c r="Z37" s="79">
        <v>34.0</v>
      </c>
      <c r="AA37" s="79">
        <v>46.71</v>
      </c>
    </row>
    <row r="38" ht="15.75" customHeight="1">
      <c r="A38" s="46" t="s">
        <v>38</v>
      </c>
      <c r="B38" s="72">
        <v>30.0</v>
      </c>
      <c r="C38" s="47">
        <v>596.04</v>
      </c>
      <c r="D38" s="47">
        <v>139.38</v>
      </c>
      <c r="E38" s="48">
        <v>0.56</v>
      </c>
      <c r="F38" s="48">
        <v>0.529</v>
      </c>
      <c r="G38" s="48">
        <v>0.82</v>
      </c>
      <c r="H38" s="65" t="s">
        <v>78</v>
      </c>
      <c r="I38" s="73">
        <v>58.67</v>
      </c>
      <c r="J38" s="74">
        <v>44.0</v>
      </c>
      <c r="K38" s="48">
        <v>0.34</v>
      </c>
      <c r="L38" s="48">
        <v>0.67</v>
      </c>
      <c r="M38" s="48">
        <v>0.43</v>
      </c>
      <c r="N38" s="48">
        <v>0.6</v>
      </c>
      <c r="O38" s="75">
        <v>31.5</v>
      </c>
      <c r="P38" s="76">
        <v>35.0</v>
      </c>
      <c r="Q38" s="55">
        <v>0.1113</v>
      </c>
      <c r="R38" s="56">
        <v>11.38</v>
      </c>
      <c r="S38" s="55">
        <v>0.3121</v>
      </c>
      <c r="T38" s="77">
        <v>48.57</v>
      </c>
      <c r="U38" s="78">
        <v>23.0</v>
      </c>
      <c r="V38" s="60">
        <v>17.59</v>
      </c>
      <c r="W38" s="61">
        <v>0.6197</v>
      </c>
      <c r="X38" s="61">
        <v>0.5034</v>
      </c>
      <c r="Y38" s="77">
        <v>47.66</v>
      </c>
      <c r="Z38" s="79">
        <v>35.0</v>
      </c>
      <c r="AA38" s="79">
        <v>46.6</v>
      </c>
    </row>
    <row r="39" ht="15.75" customHeight="1">
      <c r="A39" s="46" t="s">
        <v>48</v>
      </c>
      <c r="B39" s="72">
        <v>47.0</v>
      </c>
      <c r="C39" s="47">
        <v>3246.22</v>
      </c>
      <c r="D39" s="47">
        <v>278.89</v>
      </c>
      <c r="E39" s="48">
        <v>0.67</v>
      </c>
      <c r="F39" s="48">
        <v>0.552</v>
      </c>
      <c r="G39" s="48">
        <v>0.81</v>
      </c>
      <c r="H39" s="48">
        <v>0.6</v>
      </c>
      <c r="I39" s="73">
        <v>41.91</v>
      </c>
      <c r="J39" s="74">
        <v>26.0</v>
      </c>
      <c r="K39" s="48">
        <v>0.48</v>
      </c>
      <c r="L39" s="48">
        <v>0.78</v>
      </c>
      <c r="M39" s="48">
        <v>0.21</v>
      </c>
      <c r="N39" s="48">
        <v>0.58</v>
      </c>
      <c r="O39" s="75">
        <v>43.47</v>
      </c>
      <c r="P39" s="76">
        <v>17.0</v>
      </c>
      <c r="Q39" s="55">
        <v>0.122</v>
      </c>
      <c r="R39" s="56">
        <v>13.46</v>
      </c>
      <c r="S39" s="55">
        <v>0.3836</v>
      </c>
      <c r="T39" s="77">
        <v>67.06</v>
      </c>
      <c r="U39" s="78">
        <v>38.0</v>
      </c>
      <c r="V39" s="60">
        <v>18.47</v>
      </c>
      <c r="W39" s="61">
        <v>0.5794</v>
      </c>
      <c r="X39" s="61">
        <v>0.4192</v>
      </c>
      <c r="Y39" s="77">
        <v>31.73</v>
      </c>
      <c r="Z39" s="79">
        <v>36.0</v>
      </c>
      <c r="AA39" s="79">
        <v>46.04</v>
      </c>
    </row>
    <row r="40" ht="15.75" customHeight="1">
      <c r="A40" s="46" t="s">
        <v>86</v>
      </c>
      <c r="B40" s="72">
        <v>19.0</v>
      </c>
      <c r="C40" s="47">
        <v>786.81</v>
      </c>
      <c r="D40" s="47">
        <v>182.95</v>
      </c>
      <c r="E40" s="48">
        <v>0.58</v>
      </c>
      <c r="F40" s="48">
        <v>0.614</v>
      </c>
      <c r="G40" s="48">
        <v>0.91</v>
      </c>
      <c r="H40" s="48">
        <v>0.59</v>
      </c>
      <c r="I40" s="73">
        <v>66.42</v>
      </c>
      <c r="J40" s="74">
        <v>37.0</v>
      </c>
      <c r="K40" s="48">
        <v>0.42</v>
      </c>
      <c r="L40" s="48">
        <v>0.72</v>
      </c>
      <c r="M40" s="48">
        <v>0.35</v>
      </c>
      <c r="N40" s="48">
        <v>0.52</v>
      </c>
      <c r="O40" s="75">
        <v>34.68</v>
      </c>
      <c r="P40" s="76">
        <v>32.0</v>
      </c>
      <c r="Q40" s="55">
        <v>0.142</v>
      </c>
      <c r="R40" s="56">
        <v>12.02</v>
      </c>
      <c r="S40" s="55">
        <v>0.3484</v>
      </c>
      <c r="T40" s="77">
        <v>50.23</v>
      </c>
      <c r="U40" s="78">
        <v>39.0</v>
      </c>
      <c r="V40" s="60">
        <v>16.03</v>
      </c>
      <c r="W40" s="61">
        <v>0.5666</v>
      </c>
      <c r="X40" s="61">
        <v>0.4693</v>
      </c>
      <c r="Y40" s="77">
        <v>31.25</v>
      </c>
      <c r="Z40" s="79">
        <v>37.0</v>
      </c>
      <c r="AA40" s="79">
        <v>45.64</v>
      </c>
    </row>
    <row r="41" ht="15.75" customHeight="1">
      <c r="A41" s="46" t="s">
        <v>39</v>
      </c>
      <c r="B41" s="72">
        <v>27.0</v>
      </c>
      <c r="C41" s="47">
        <v>640.41</v>
      </c>
      <c r="D41" s="47">
        <v>200.46</v>
      </c>
      <c r="E41" s="48">
        <v>0.54</v>
      </c>
      <c r="F41" s="48">
        <v>0.584</v>
      </c>
      <c r="G41" s="48">
        <v>0.9</v>
      </c>
      <c r="H41" s="48">
        <v>0.56</v>
      </c>
      <c r="I41" s="73">
        <v>60.48</v>
      </c>
      <c r="J41" s="74">
        <v>34.0</v>
      </c>
      <c r="K41" s="48">
        <v>0.49</v>
      </c>
      <c r="L41" s="48">
        <v>0.72</v>
      </c>
      <c r="M41" s="48">
        <v>0.31</v>
      </c>
      <c r="N41" s="48">
        <v>0.53</v>
      </c>
      <c r="O41" s="75">
        <v>36.81</v>
      </c>
      <c r="P41" s="76">
        <v>44.0</v>
      </c>
      <c r="Q41" s="55">
        <v>0.1471</v>
      </c>
      <c r="R41" s="56">
        <v>11.25</v>
      </c>
      <c r="S41" s="55">
        <v>0.2921</v>
      </c>
      <c r="T41" s="77">
        <v>37.59</v>
      </c>
      <c r="U41" s="78">
        <v>28.0</v>
      </c>
      <c r="V41" s="60">
        <v>17.02</v>
      </c>
      <c r="W41" s="61">
        <v>0.6141</v>
      </c>
      <c r="X41" s="61">
        <v>0.4965</v>
      </c>
      <c r="Y41" s="77">
        <v>44.63</v>
      </c>
      <c r="Z41" s="79">
        <v>38.0</v>
      </c>
      <c r="AA41" s="79">
        <v>44.88</v>
      </c>
    </row>
    <row r="42" ht="15.75" customHeight="1">
      <c r="A42" s="46" t="s">
        <v>45</v>
      </c>
      <c r="B42" s="72">
        <v>25.0</v>
      </c>
      <c r="C42" s="47">
        <v>326.68</v>
      </c>
      <c r="D42" s="47">
        <v>266.66</v>
      </c>
      <c r="E42" s="48">
        <v>0.63</v>
      </c>
      <c r="F42" s="48">
        <v>0.636</v>
      </c>
      <c r="G42" s="48">
        <v>0.81</v>
      </c>
      <c r="H42" s="48">
        <v>0.64</v>
      </c>
      <c r="I42" s="73">
        <v>61.47</v>
      </c>
      <c r="J42" s="74">
        <v>47.0</v>
      </c>
      <c r="K42" s="48">
        <v>0.35</v>
      </c>
      <c r="L42" s="48">
        <v>0.71</v>
      </c>
      <c r="M42" s="48">
        <v>0.21</v>
      </c>
      <c r="N42" s="48">
        <v>0.59</v>
      </c>
      <c r="O42" s="75">
        <v>27.48</v>
      </c>
      <c r="P42" s="76">
        <v>37.0</v>
      </c>
      <c r="Q42" s="55">
        <v>0.1124</v>
      </c>
      <c r="R42" s="56">
        <v>11.46</v>
      </c>
      <c r="S42" s="55">
        <v>0.2941</v>
      </c>
      <c r="T42" s="77">
        <v>46.46</v>
      </c>
      <c r="U42" s="78">
        <v>30.0</v>
      </c>
      <c r="V42" s="60">
        <v>17.09</v>
      </c>
      <c r="W42" s="61">
        <v>0.6263</v>
      </c>
      <c r="X42" s="61">
        <v>0.4669</v>
      </c>
      <c r="Y42" s="77">
        <v>42.75</v>
      </c>
      <c r="Z42" s="79">
        <v>39.0</v>
      </c>
      <c r="AA42" s="79">
        <v>44.54</v>
      </c>
    </row>
    <row r="43" ht="15.75" customHeight="1">
      <c r="A43" s="46" t="s">
        <v>40</v>
      </c>
      <c r="B43" s="72">
        <v>37.0</v>
      </c>
      <c r="C43" s="47">
        <v>268.65</v>
      </c>
      <c r="D43" s="47">
        <v>256.58</v>
      </c>
      <c r="E43" s="48">
        <v>0.63</v>
      </c>
      <c r="F43" s="48">
        <v>0.509</v>
      </c>
      <c r="G43" s="48">
        <v>0.87</v>
      </c>
      <c r="H43" s="48">
        <v>0.53</v>
      </c>
      <c r="I43" s="73">
        <v>57.63</v>
      </c>
      <c r="J43" s="74">
        <v>40.0</v>
      </c>
      <c r="K43" s="48">
        <v>0.51</v>
      </c>
      <c r="L43" s="48">
        <v>0.71</v>
      </c>
      <c r="M43" s="48">
        <v>0.32</v>
      </c>
      <c r="N43" s="48">
        <v>0.48</v>
      </c>
      <c r="O43" s="75">
        <v>33.97</v>
      </c>
      <c r="P43" s="76">
        <v>27.0</v>
      </c>
      <c r="Q43" s="55">
        <v>0.1285</v>
      </c>
      <c r="R43" s="56">
        <v>12.02</v>
      </c>
      <c r="S43" s="55">
        <v>0.3661</v>
      </c>
      <c r="T43" s="77">
        <v>55.41</v>
      </c>
      <c r="U43" s="78">
        <v>44.0</v>
      </c>
      <c r="V43" s="60">
        <v>16.83</v>
      </c>
      <c r="W43" s="61">
        <v>0.6032</v>
      </c>
      <c r="X43" s="61">
        <v>0.3816</v>
      </c>
      <c r="Y43" s="77">
        <v>27.01</v>
      </c>
      <c r="Z43" s="79">
        <v>40.0</v>
      </c>
      <c r="AA43" s="79">
        <v>43.51</v>
      </c>
    </row>
    <row r="44" ht="15.75" customHeight="1">
      <c r="A44" s="46" t="s">
        <v>24</v>
      </c>
      <c r="B44" s="72">
        <v>10.0</v>
      </c>
      <c r="C44" s="47">
        <v>404.82</v>
      </c>
      <c r="D44" s="47">
        <v>134.52</v>
      </c>
      <c r="E44" s="48">
        <v>0.61</v>
      </c>
      <c r="F44" s="48">
        <v>0.756</v>
      </c>
      <c r="G44" s="48">
        <v>0.85</v>
      </c>
      <c r="H44" s="48">
        <v>0.58</v>
      </c>
      <c r="I44" s="73">
        <v>71.0</v>
      </c>
      <c r="J44" s="74">
        <v>48.0</v>
      </c>
      <c r="K44" s="48">
        <v>0.48</v>
      </c>
      <c r="L44" s="48">
        <v>0.68</v>
      </c>
      <c r="M44" s="48">
        <v>0.26</v>
      </c>
      <c r="N44" s="48">
        <v>0.51</v>
      </c>
      <c r="O44" s="75">
        <v>27.11</v>
      </c>
      <c r="P44" s="76">
        <v>43.0</v>
      </c>
      <c r="Q44" s="55">
        <v>0.1114</v>
      </c>
      <c r="R44" s="56">
        <v>12.02</v>
      </c>
      <c r="S44" s="55">
        <v>0.2052</v>
      </c>
      <c r="T44" s="77">
        <v>38.3</v>
      </c>
      <c r="U44" s="78">
        <v>46.0</v>
      </c>
      <c r="V44" s="60">
        <v>19.23</v>
      </c>
      <c r="W44" s="61">
        <v>0.5674</v>
      </c>
      <c r="X44" s="61">
        <v>0.3656</v>
      </c>
      <c r="Y44" s="77">
        <v>24.2</v>
      </c>
      <c r="Z44" s="79">
        <v>41.0</v>
      </c>
      <c r="AA44" s="79">
        <v>40.15</v>
      </c>
    </row>
    <row r="45" ht="15.75" customHeight="1">
      <c r="A45" s="46" t="s">
        <v>35</v>
      </c>
      <c r="B45" s="72">
        <v>48.0</v>
      </c>
      <c r="C45" s="47">
        <v>884.85</v>
      </c>
      <c r="D45" s="47">
        <v>268.09</v>
      </c>
      <c r="E45" s="48">
        <v>0.58</v>
      </c>
      <c r="F45" s="48">
        <v>0.479</v>
      </c>
      <c r="G45" s="48">
        <v>0.81</v>
      </c>
      <c r="H45" s="48">
        <v>0.45</v>
      </c>
      <c r="I45" s="73">
        <v>39.55</v>
      </c>
      <c r="J45" s="74">
        <v>42.0</v>
      </c>
      <c r="K45" s="48">
        <v>0.44</v>
      </c>
      <c r="L45" s="48">
        <v>0.72</v>
      </c>
      <c r="M45" s="48">
        <v>0.33</v>
      </c>
      <c r="N45" s="48">
        <v>0.49</v>
      </c>
      <c r="O45" s="75">
        <v>33.08</v>
      </c>
      <c r="P45" s="76">
        <v>29.0</v>
      </c>
      <c r="Q45" s="55">
        <v>0.1193</v>
      </c>
      <c r="R45" s="56">
        <v>12.31</v>
      </c>
      <c r="S45" s="55">
        <v>0.3236</v>
      </c>
      <c r="T45" s="77">
        <v>53.51</v>
      </c>
      <c r="U45" s="78">
        <v>36.0</v>
      </c>
      <c r="V45" s="60">
        <v>16.24</v>
      </c>
      <c r="W45" s="61">
        <v>0.6261</v>
      </c>
      <c r="X45" s="61">
        <v>0.4175</v>
      </c>
      <c r="Y45" s="77">
        <v>34.26</v>
      </c>
      <c r="Z45" s="79">
        <v>42.0</v>
      </c>
      <c r="AA45" s="79">
        <v>40.1</v>
      </c>
    </row>
    <row r="46" ht="15.75" customHeight="1">
      <c r="A46" s="46" t="s">
        <v>34</v>
      </c>
      <c r="B46" s="72">
        <v>36.0</v>
      </c>
      <c r="C46" s="47">
        <v>467.62</v>
      </c>
      <c r="D46" s="47">
        <v>331.08</v>
      </c>
      <c r="E46" s="48">
        <v>0.5</v>
      </c>
      <c r="F46" s="48">
        <v>0.587</v>
      </c>
      <c r="G46" s="48">
        <v>0.92</v>
      </c>
      <c r="H46" s="48">
        <v>0.61</v>
      </c>
      <c r="I46" s="73">
        <v>57.81</v>
      </c>
      <c r="J46" s="74">
        <v>38.0</v>
      </c>
      <c r="K46" s="48">
        <v>0.42</v>
      </c>
      <c r="L46" s="48">
        <v>0.73</v>
      </c>
      <c r="M46" s="48">
        <v>0.27</v>
      </c>
      <c r="N46" s="48">
        <v>0.55</v>
      </c>
      <c r="O46" s="75">
        <v>34.24</v>
      </c>
      <c r="P46" s="76">
        <v>45.0</v>
      </c>
      <c r="Q46" s="55">
        <v>0.1416</v>
      </c>
      <c r="R46" s="56">
        <v>10.77</v>
      </c>
      <c r="S46" s="55">
        <v>0.2989</v>
      </c>
      <c r="T46" s="77">
        <v>36.98</v>
      </c>
      <c r="U46" s="78">
        <v>42.0</v>
      </c>
      <c r="V46" s="60">
        <v>15.0</v>
      </c>
      <c r="W46" s="61">
        <v>0.6019</v>
      </c>
      <c r="X46" s="61">
        <v>0.4277</v>
      </c>
      <c r="Y46" s="77">
        <v>29.13</v>
      </c>
      <c r="Z46" s="79">
        <v>43.0</v>
      </c>
      <c r="AA46" s="79">
        <v>39.54</v>
      </c>
    </row>
    <row r="47" ht="15.75" customHeight="1">
      <c r="A47" s="46" t="s">
        <v>32</v>
      </c>
      <c r="B47" s="72">
        <v>50.0</v>
      </c>
      <c r="C47" s="47">
        <v>991.51</v>
      </c>
      <c r="D47" s="47">
        <v>403.71</v>
      </c>
      <c r="E47" s="48">
        <v>0.63</v>
      </c>
      <c r="F47" s="48">
        <v>0.439</v>
      </c>
      <c r="G47" s="48">
        <v>0.78</v>
      </c>
      <c r="H47" s="48">
        <v>0.49</v>
      </c>
      <c r="I47" s="73">
        <v>33.15</v>
      </c>
      <c r="J47" s="74">
        <v>43.0</v>
      </c>
      <c r="K47" s="48">
        <v>0.47</v>
      </c>
      <c r="L47" s="48">
        <v>0.75</v>
      </c>
      <c r="M47" s="48">
        <v>0.32</v>
      </c>
      <c r="N47" s="48">
        <v>0.39</v>
      </c>
      <c r="O47" s="75">
        <v>32.93</v>
      </c>
      <c r="P47" s="76">
        <v>33.0</v>
      </c>
      <c r="Q47" s="55">
        <v>0.1402</v>
      </c>
      <c r="R47" s="56">
        <v>13.01</v>
      </c>
      <c r="S47" s="55">
        <v>0.302</v>
      </c>
      <c r="T47" s="77">
        <v>50.12</v>
      </c>
      <c r="U47" s="78">
        <v>33.0</v>
      </c>
      <c r="V47" s="60">
        <v>17.31</v>
      </c>
      <c r="W47" s="61">
        <v>0.5878</v>
      </c>
      <c r="X47" s="61">
        <v>0.4942</v>
      </c>
      <c r="Y47" s="77">
        <v>40.71</v>
      </c>
      <c r="Z47" s="79">
        <v>44.0</v>
      </c>
      <c r="AA47" s="79">
        <v>39.23</v>
      </c>
    </row>
    <row r="48" ht="15.75" customHeight="1">
      <c r="A48" s="46" t="s">
        <v>42</v>
      </c>
      <c r="B48" s="72">
        <v>29.0</v>
      </c>
      <c r="C48" s="47">
        <v>503.34</v>
      </c>
      <c r="D48" s="47">
        <v>157.49</v>
      </c>
      <c r="E48" s="48">
        <v>0.49</v>
      </c>
      <c r="F48" s="48">
        <v>0.59</v>
      </c>
      <c r="G48" s="48">
        <v>0.91</v>
      </c>
      <c r="H48" s="48">
        <v>0.52</v>
      </c>
      <c r="I48" s="73">
        <v>59.48</v>
      </c>
      <c r="J48" s="74">
        <v>33.0</v>
      </c>
      <c r="K48" s="48">
        <v>0.68</v>
      </c>
      <c r="L48" s="48">
        <v>0.68</v>
      </c>
      <c r="M48" s="48">
        <v>0.38</v>
      </c>
      <c r="N48" s="48">
        <v>0.47</v>
      </c>
      <c r="O48" s="75">
        <v>39.86</v>
      </c>
      <c r="P48" s="76">
        <v>46.0</v>
      </c>
      <c r="Q48" s="55">
        <v>0.1581</v>
      </c>
      <c r="R48" s="56">
        <v>11.0</v>
      </c>
      <c r="S48" s="55">
        <v>0.2945</v>
      </c>
      <c r="T48" s="77">
        <v>34.15</v>
      </c>
      <c r="U48" s="78">
        <v>50.0</v>
      </c>
      <c r="V48" s="60">
        <v>14.17</v>
      </c>
      <c r="W48" s="61">
        <v>0.5448</v>
      </c>
      <c r="X48" s="61">
        <v>0.3776</v>
      </c>
      <c r="Y48" s="77">
        <v>11.46</v>
      </c>
      <c r="Z48" s="79">
        <v>45.0</v>
      </c>
      <c r="AA48" s="79">
        <v>36.24</v>
      </c>
    </row>
    <row r="49" ht="15.75" customHeight="1">
      <c r="A49" s="46" t="s">
        <v>41</v>
      </c>
      <c r="B49" s="72">
        <v>34.0</v>
      </c>
      <c r="C49" s="47">
        <v>503.29</v>
      </c>
      <c r="D49" s="47">
        <v>188.77</v>
      </c>
      <c r="E49" s="48">
        <v>0.47</v>
      </c>
      <c r="F49" s="48">
        <v>0.562</v>
      </c>
      <c r="G49" s="48">
        <v>0.88</v>
      </c>
      <c r="H49" s="48">
        <v>0.61</v>
      </c>
      <c r="I49" s="73">
        <v>57.96</v>
      </c>
      <c r="J49" s="74">
        <v>45.0</v>
      </c>
      <c r="K49" s="48">
        <v>0.42</v>
      </c>
      <c r="L49" s="48">
        <v>0.7</v>
      </c>
      <c r="M49" s="48">
        <v>0.33</v>
      </c>
      <c r="N49" s="48">
        <v>0.5</v>
      </c>
      <c r="O49" s="75">
        <v>29.73</v>
      </c>
      <c r="P49" s="76">
        <v>40.0</v>
      </c>
      <c r="Q49" s="55">
        <v>0.1498</v>
      </c>
      <c r="R49" s="56">
        <v>11.54</v>
      </c>
      <c r="S49" s="55">
        <v>0.3184</v>
      </c>
      <c r="T49" s="77">
        <v>42.02</v>
      </c>
      <c r="U49" s="78">
        <v>49.0</v>
      </c>
      <c r="V49" s="60">
        <v>12.99</v>
      </c>
      <c r="W49" s="61">
        <v>0.594</v>
      </c>
      <c r="X49" s="61">
        <v>0.3551</v>
      </c>
      <c r="Y49" s="77">
        <v>13.83</v>
      </c>
      <c r="Z49" s="79">
        <v>46.0</v>
      </c>
      <c r="AA49" s="79">
        <v>35.88</v>
      </c>
    </row>
    <row r="50" ht="15.75" customHeight="1">
      <c r="A50" s="46" t="s">
        <v>47</v>
      </c>
      <c r="B50" s="72">
        <v>14.0</v>
      </c>
      <c r="C50" s="47">
        <v>552.7</v>
      </c>
      <c r="D50" s="47">
        <v>205.75</v>
      </c>
      <c r="E50" s="48">
        <v>0.47</v>
      </c>
      <c r="F50" s="48">
        <v>0.746</v>
      </c>
      <c r="G50" s="48">
        <v>0.85</v>
      </c>
      <c r="H50" s="48">
        <v>0.75</v>
      </c>
      <c r="I50" s="73">
        <v>68.1</v>
      </c>
      <c r="J50" s="74">
        <v>46.0</v>
      </c>
      <c r="K50" s="48">
        <v>0.28</v>
      </c>
      <c r="L50" s="48">
        <v>0.7</v>
      </c>
      <c r="M50" s="48">
        <v>0.37</v>
      </c>
      <c r="N50" s="48">
        <v>0.55</v>
      </c>
      <c r="O50" s="75">
        <v>27.57</v>
      </c>
      <c r="P50" s="76">
        <v>49.0</v>
      </c>
      <c r="Q50" s="55">
        <v>0.1524</v>
      </c>
      <c r="R50" s="56">
        <v>9.38</v>
      </c>
      <c r="S50" s="55">
        <v>0.2495</v>
      </c>
      <c r="T50" s="77">
        <v>20.56</v>
      </c>
      <c r="U50" s="78">
        <v>47.0</v>
      </c>
      <c r="V50" s="60">
        <v>13.89</v>
      </c>
      <c r="W50" s="61">
        <v>0.6053</v>
      </c>
      <c r="X50" s="61">
        <v>0.3681</v>
      </c>
      <c r="Y50" s="77">
        <v>19.3</v>
      </c>
      <c r="Z50" s="79">
        <v>47.0</v>
      </c>
      <c r="AA50" s="79">
        <v>33.88</v>
      </c>
    </row>
    <row r="51" ht="15.75" customHeight="1">
      <c r="A51" s="46" t="s">
        <v>46</v>
      </c>
      <c r="B51" s="72">
        <v>42.0</v>
      </c>
      <c r="C51" s="47">
        <v>566.92</v>
      </c>
      <c r="D51" s="47">
        <v>192.61</v>
      </c>
      <c r="E51" s="48">
        <v>0.52</v>
      </c>
      <c r="F51" s="48">
        <v>0.491</v>
      </c>
      <c r="G51" s="48">
        <v>0.85</v>
      </c>
      <c r="H51" s="48">
        <v>0.56</v>
      </c>
      <c r="I51" s="73">
        <v>52.02</v>
      </c>
      <c r="J51" s="74">
        <v>36.0</v>
      </c>
      <c r="K51" s="48">
        <v>0.54</v>
      </c>
      <c r="L51" s="48">
        <v>0.69</v>
      </c>
      <c r="M51" s="48">
        <v>0.38</v>
      </c>
      <c r="N51" s="48">
        <v>0.5</v>
      </c>
      <c r="O51" s="75">
        <v>36.26</v>
      </c>
      <c r="P51" s="76">
        <v>47.0</v>
      </c>
      <c r="Q51" s="55">
        <v>0.1561</v>
      </c>
      <c r="R51" s="56">
        <v>10.77</v>
      </c>
      <c r="S51" s="55">
        <v>0.2826</v>
      </c>
      <c r="T51" s="77">
        <v>31.76</v>
      </c>
      <c r="U51" s="78">
        <v>48.0</v>
      </c>
      <c r="V51" s="60">
        <v>14.05</v>
      </c>
      <c r="W51" s="61">
        <v>0.5837</v>
      </c>
      <c r="X51" s="61">
        <v>0.362</v>
      </c>
      <c r="Y51" s="77">
        <v>15.35</v>
      </c>
      <c r="Z51" s="79">
        <v>48.0</v>
      </c>
      <c r="AA51" s="79">
        <v>33.85</v>
      </c>
    </row>
    <row r="52" ht="15.75" customHeight="1">
      <c r="A52" s="46" t="s">
        <v>44</v>
      </c>
      <c r="B52" s="72">
        <v>38.0</v>
      </c>
      <c r="C52" s="47">
        <v>460.48</v>
      </c>
      <c r="D52" s="47">
        <v>273.34</v>
      </c>
      <c r="E52" s="48">
        <v>0.5</v>
      </c>
      <c r="F52" s="48">
        <v>0.824</v>
      </c>
      <c r="G52" s="48">
        <v>0.8</v>
      </c>
      <c r="H52" s="48">
        <v>0.6</v>
      </c>
      <c r="I52" s="73">
        <v>56.52</v>
      </c>
      <c r="J52" s="74">
        <v>49.0</v>
      </c>
      <c r="K52" s="48">
        <v>0.38</v>
      </c>
      <c r="L52" s="48">
        <v>0.7</v>
      </c>
      <c r="M52" s="48">
        <v>0.25</v>
      </c>
      <c r="N52" s="48">
        <v>0.54</v>
      </c>
      <c r="O52" s="75">
        <v>26.46</v>
      </c>
      <c r="P52" s="76">
        <v>48.0</v>
      </c>
      <c r="Q52" s="55">
        <v>0.1677</v>
      </c>
      <c r="R52" s="56">
        <v>10.0</v>
      </c>
      <c r="S52" s="55">
        <v>0.2721</v>
      </c>
      <c r="T52" s="77">
        <v>23.64</v>
      </c>
      <c r="U52" s="78">
        <v>45.0</v>
      </c>
      <c r="V52" s="60">
        <v>14.42</v>
      </c>
      <c r="W52" s="61">
        <v>0.559</v>
      </c>
      <c r="X52" s="61">
        <v>0.4699</v>
      </c>
      <c r="Y52" s="77">
        <v>26.7</v>
      </c>
      <c r="Z52" s="79">
        <v>49.0</v>
      </c>
      <c r="AA52" s="79">
        <v>33.33</v>
      </c>
    </row>
    <row r="53" ht="15.75" customHeight="1">
      <c r="A53" s="46" t="s">
        <v>36</v>
      </c>
      <c r="B53" s="72">
        <v>49.0</v>
      </c>
      <c r="C53" s="47">
        <v>688.97</v>
      </c>
      <c r="D53" s="47">
        <v>228.77</v>
      </c>
      <c r="E53" s="48">
        <v>0.45</v>
      </c>
      <c r="F53" s="48">
        <v>0.516</v>
      </c>
      <c r="G53" s="48">
        <v>0.75</v>
      </c>
      <c r="H53" s="48">
        <v>0.6</v>
      </c>
      <c r="I53" s="73">
        <v>39.02</v>
      </c>
      <c r="J53" s="74">
        <v>50.0</v>
      </c>
      <c r="K53" s="48">
        <v>0.4</v>
      </c>
      <c r="L53" s="48">
        <v>0.67</v>
      </c>
      <c r="M53" s="48">
        <v>0.27</v>
      </c>
      <c r="N53" s="48">
        <v>0.47</v>
      </c>
      <c r="O53" s="75">
        <v>20.02</v>
      </c>
      <c r="P53" s="76">
        <v>50.0</v>
      </c>
      <c r="Q53" s="55">
        <v>0.2216</v>
      </c>
      <c r="R53" s="56">
        <v>10.1</v>
      </c>
      <c r="S53" s="55">
        <v>0.2791</v>
      </c>
      <c r="T53" s="77">
        <v>13.54</v>
      </c>
      <c r="U53" s="78">
        <v>41.0</v>
      </c>
      <c r="V53" s="60">
        <v>15.95</v>
      </c>
      <c r="W53" s="61">
        <v>0.5459</v>
      </c>
      <c r="X53" s="61">
        <v>0.4905</v>
      </c>
      <c r="Y53" s="77">
        <v>30.61</v>
      </c>
      <c r="Z53" s="79">
        <v>50.0</v>
      </c>
      <c r="AA53" s="79">
        <v>25.8</v>
      </c>
    </row>
    <row r="54" ht="15.75" customHeight="1">
      <c r="S54" s="66"/>
      <c r="Z54" s="12"/>
      <c r="AA54" s="12"/>
    </row>
    <row r="55" ht="15.75" customHeight="1">
      <c r="C55" s="67"/>
      <c r="D55" s="67"/>
      <c r="S55" s="66"/>
      <c r="Z55" s="12"/>
      <c r="AA55" s="12"/>
    </row>
    <row r="56" ht="15.75" customHeight="1">
      <c r="S56" s="66"/>
      <c r="Z56" s="12"/>
      <c r="AA56" s="12"/>
    </row>
    <row r="57" ht="15.75" customHeight="1">
      <c r="S57" s="66"/>
    </row>
    <row r="58" ht="15.75" customHeight="1">
      <c r="S58" s="66"/>
    </row>
    <row r="59" ht="15.75" customHeight="1">
      <c r="S59" s="66"/>
    </row>
    <row r="60" ht="15.75" customHeight="1">
      <c r="S60" s="66"/>
    </row>
    <row r="61" ht="15.75" customHeight="1">
      <c r="S61" s="66"/>
    </row>
    <row r="62" ht="15.75" customHeight="1">
      <c r="S62" s="66"/>
    </row>
    <row r="63" ht="15.75" customHeight="1">
      <c r="S63" s="66"/>
    </row>
    <row r="64" ht="15.75" customHeight="1">
      <c r="S64" s="66"/>
    </row>
    <row r="65" ht="15.75" customHeight="1">
      <c r="S65" s="66"/>
    </row>
    <row r="66" ht="15.75" customHeight="1">
      <c r="S66" s="66"/>
    </row>
    <row r="67" ht="15.75" customHeight="1">
      <c r="S67" s="66"/>
    </row>
    <row r="68" ht="15.75" customHeight="1">
      <c r="S68" s="66"/>
    </row>
    <row r="69" ht="15.75" customHeight="1">
      <c r="S69" s="66"/>
    </row>
    <row r="70" ht="15.75" customHeight="1">
      <c r="S70" s="66"/>
    </row>
    <row r="71" ht="15.75" customHeight="1">
      <c r="S71" s="66"/>
    </row>
    <row r="72" ht="15.75" customHeight="1">
      <c r="S72" s="66"/>
    </row>
    <row r="73" ht="15.75" customHeight="1">
      <c r="S73" s="66"/>
    </row>
    <row r="74" ht="15.75" customHeight="1">
      <c r="S74" s="66"/>
    </row>
    <row r="75" ht="15.75" customHeight="1">
      <c r="S75" s="66"/>
    </row>
    <row r="76" ht="15.75" customHeight="1">
      <c r="S76" s="66"/>
    </row>
    <row r="77" ht="15.75" customHeight="1">
      <c r="S77" s="66"/>
    </row>
    <row r="78" ht="15.75" customHeight="1">
      <c r="S78" s="66"/>
    </row>
    <row r="79" ht="15.75" customHeight="1">
      <c r="S79" s="66"/>
    </row>
    <row r="80" ht="15.75" customHeight="1">
      <c r="S80" s="66"/>
    </row>
    <row r="81" ht="15.75" customHeight="1">
      <c r="S81" s="66"/>
    </row>
    <row r="82" ht="15.75" customHeight="1">
      <c r="S82" s="66"/>
    </row>
    <row r="83" ht="15.75" customHeight="1">
      <c r="S83" s="66"/>
    </row>
    <row r="84" ht="15.75" customHeight="1">
      <c r="S84" s="66"/>
    </row>
    <row r="85" ht="15.75" customHeight="1">
      <c r="S85" s="66"/>
    </row>
    <row r="86" ht="15.75" customHeight="1">
      <c r="S86" s="66"/>
    </row>
    <row r="87" ht="15.75" customHeight="1">
      <c r="S87" s="66"/>
    </row>
    <row r="88" ht="15.75" customHeight="1">
      <c r="S88" s="66"/>
    </row>
    <row r="89" ht="15.75" customHeight="1">
      <c r="S89" s="66"/>
    </row>
    <row r="90" ht="15.75" customHeight="1">
      <c r="S90" s="66"/>
    </row>
    <row r="91" ht="15.75" customHeight="1">
      <c r="S91" s="66"/>
    </row>
    <row r="92" ht="15.75" customHeight="1">
      <c r="S92" s="66"/>
    </row>
    <row r="93" ht="15.75" customHeight="1">
      <c r="S93" s="66"/>
    </row>
    <row r="94" ht="15.75" customHeight="1">
      <c r="S94" s="66"/>
    </row>
    <row r="95" ht="15.75" customHeight="1">
      <c r="S95" s="66"/>
    </row>
    <row r="96" ht="15.75" customHeight="1">
      <c r="S96" s="66"/>
    </row>
    <row r="97" ht="15.75" customHeight="1">
      <c r="S97" s="66"/>
    </row>
    <row r="98" ht="15.75" customHeight="1">
      <c r="S98" s="66"/>
    </row>
    <row r="99" ht="15.75" customHeight="1">
      <c r="S99" s="66"/>
    </row>
    <row r="100" ht="15.75" customHeight="1">
      <c r="S100" s="66"/>
    </row>
    <row r="101" ht="15.75" customHeight="1">
      <c r="S101" s="66"/>
    </row>
    <row r="102" ht="15.75" customHeight="1">
      <c r="S102" s="66"/>
    </row>
    <row r="103" ht="15.75" customHeight="1">
      <c r="S103" s="66"/>
    </row>
    <row r="104" ht="15.75" customHeight="1">
      <c r="S104" s="66"/>
    </row>
    <row r="105" ht="15.75" customHeight="1">
      <c r="S105" s="66"/>
    </row>
    <row r="106" ht="15.75" customHeight="1">
      <c r="S106" s="66"/>
    </row>
    <row r="107" ht="15.75" customHeight="1">
      <c r="S107" s="66"/>
    </row>
    <row r="108" ht="15.75" customHeight="1">
      <c r="S108" s="66"/>
    </row>
    <row r="109" ht="15.75" customHeight="1">
      <c r="S109" s="66"/>
    </row>
    <row r="110" ht="15.75" customHeight="1">
      <c r="S110" s="66"/>
    </row>
    <row r="111" ht="15.75" customHeight="1">
      <c r="S111" s="66"/>
    </row>
    <row r="112" ht="15.75" customHeight="1">
      <c r="S112" s="66"/>
    </row>
    <row r="113" ht="15.75" customHeight="1">
      <c r="S113" s="66"/>
    </row>
    <row r="114" ht="15.75" customHeight="1">
      <c r="S114" s="66"/>
    </row>
    <row r="115" ht="15.75" customHeight="1">
      <c r="S115" s="66"/>
    </row>
    <row r="116" ht="15.75" customHeight="1">
      <c r="S116" s="66"/>
    </row>
    <row r="117" ht="15.75" customHeight="1">
      <c r="S117" s="66"/>
    </row>
    <row r="118" ht="15.75" customHeight="1">
      <c r="S118" s="66"/>
    </row>
    <row r="119" ht="15.75" customHeight="1">
      <c r="S119" s="66"/>
    </row>
    <row r="120" ht="15.75" customHeight="1">
      <c r="S120" s="66"/>
    </row>
    <row r="121" ht="15.75" customHeight="1">
      <c r="S121" s="66"/>
    </row>
    <row r="122" ht="15.75" customHeight="1">
      <c r="S122" s="66"/>
    </row>
    <row r="123" ht="15.75" customHeight="1">
      <c r="S123" s="66"/>
    </row>
    <row r="124" ht="15.75" customHeight="1">
      <c r="S124" s="66"/>
    </row>
    <row r="125" ht="15.75" customHeight="1">
      <c r="S125" s="66"/>
    </row>
    <row r="126" ht="15.75" customHeight="1">
      <c r="S126" s="66"/>
    </row>
    <row r="127" ht="15.75" customHeight="1">
      <c r="S127" s="66"/>
    </row>
    <row r="128" ht="15.75" customHeight="1">
      <c r="S128" s="66"/>
    </row>
    <row r="129" ht="15.75" customHeight="1">
      <c r="S129" s="66"/>
    </row>
    <row r="130" ht="15.75" customHeight="1">
      <c r="S130" s="66"/>
    </row>
    <row r="131" ht="15.75" customHeight="1">
      <c r="S131" s="66"/>
    </row>
    <row r="132" ht="15.75" customHeight="1">
      <c r="S132" s="66"/>
    </row>
    <row r="133" ht="15.75" customHeight="1">
      <c r="S133" s="66"/>
    </row>
    <row r="134" ht="15.75" customHeight="1">
      <c r="S134" s="66"/>
    </row>
    <row r="135" ht="15.75" customHeight="1">
      <c r="S135" s="66"/>
    </row>
    <row r="136" ht="15.75" customHeight="1">
      <c r="S136" s="66"/>
    </row>
    <row r="137" ht="15.75" customHeight="1">
      <c r="S137" s="66"/>
    </row>
    <row r="138" ht="15.75" customHeight="1">
      <c r="S138" s="66"/>
    </row>
    <row r="139" ht="15.75" customHeight="1">
      <c r="S139" s="66"/>
    </row>
    <row r="140" ht="15.75" customHeight="1">
      <c r="S140" s="66"/>
    </row>
    <row r="141" ht="15.75" customHeight="1">
      <c r="S141" s="66"/>
    </row>
    <row r="142" ht="15.75" customHeight="1">
      <c r="S142" s="66"/>
    </row>
    <row r="143" ht="15.75" customHeight="1">
      <c r="S143" s="66"/>
    </row>
    <row r="144" ht="15.75" customHeight="1">
      <c r="S144" s="66"/>
    </row>
    <row r="145" ht="15.75" customHeight="1">
      <c r="S145" s="66"/>
    </row>
    <row r="146" ht="15.75" customHeight="1">
      <c r="S146" s="66"/>
    </row>
    <row r="147" ht="15.75" customHeight="1">
      <c r="S147" s="66"/>
    </row>
    <row r="148" ht="15.75" customHeight="1">
      <c r="S148" s="66"/>
    </row>
    <row r="149" ht="15.75" customHeight="1">
      <c r="S149" s="66"/>
    </row>
    <row r="150" ht="15.75" customHeight="1">
      <c r="S150" s="66"/>
    </row>
    <row r="151" ht="15.75" customHeight="1">
      <c r="S151" s="66"/>
    </row>
    <row r="152" ht="15.75" customHeight="1">
      <c r="S152" s="66"/>
    </row>
    <row r="153" ht="15.75" customHeight="1">
      <c r="S153" s="66"/>
    </row>
    <row r="154" ht="15.75" customHeight="1">
      <c r="S154" s="66"/>
    </row>
    <row r="155" ht="15.75" customHeight="1">
      <c r="S155" s="66"/>
    </row>
    <row r="156" ht="15.75" customHeight="1">
      <c r="S156" s="66"/>
    </row>
    <row r="157" ht="15.75" customHeight="1">
      <c r="S157" s="66"/>
    </row>
    <row r="158" ht="15.75" customHeight="1">
      <c r="S158" s="66"/>
    </row>
    <row r="159" ht="15.75" customHeight="1">
      <c r="S159" s="66"/>
    </row>
    <row r="160" ht="15.75" customHeight="1">
      <c r="S160" s="66"/>
    </row>
    <row r="161" ht="15.75" customHeight="1">
      <c r="S161" s="66"/>
    </row>
    <row r="162" ht="15.75" customHeight="1">
      <c r="S162" s="66"/>
    </row>
    <row r="163" ht="15.75" customHeight="1">
      <c r="S163" s="66"/>
    </row>
    <row r="164" ht="15.75" customHeight="1">
      <c r="S164" s="66"/>
    </row>
    <row r="165" ht="15.75" customHeight="1">
      <c r="S165" s="66"/>
    </row>
    <row r="166" ht="15.75" customHeight="1">
      <c r="S166" s="66"/>
    </row>
    <row r="167" ht="15.75" customHeight="1">
      <c r="S167" s="66"/>
    </row>
    <row r="168" ht="15.75" customHeight="1">
      <c r="S168" s="66"/>
    </row>
    <row r="169" ht="15.75" customHeight="1">
      <c r="S169" s="66"/>
    </row>
    <row r="170" ht="15.75" customHeight="1">
      <c r="S170" s="66"/>
    </row>
    <row r="171" ht="15.75" customHeight="1">
      <c r="S171" s="66"/>
    </row>
    <row r="172" ht="15.75" customHeight="1">
      <c r="S172" s="66"/>
    </row>
    <row r="173" ht="15.75" customHeight="1">
      <c r="S173" s="66"/>
    </row>
    <row r="174" ht="15.75" customHeight="1">
      <c r="S174" s="66"/>
    </row>
    <row r="175" ht="15.75" customHeight="1">
      <c r="S175" s="66"/>
    </row>
    <row r="176" ht="15.75" customHeight="1">
      <c r="S176" s="66"/>
    </row>
    <row r="177" ht="15.75" customHeight="1">
      <c r="S177" s="66"/>
    </row>
    <row r="178" ht="15.75" customHeight="1">
      <c r="S178" s="66"/>
    </row>
    <row r="179" ht="15.75" customHeight="1">
      <c r="S179" s="66"/>
    </row>
    <row r="180" ht="15.75" customHeight="1">
      <c r="S180" s="66"/>
    </row>
    <row r="181" ht="15.75" customHeight="1">
      <c r="S181" s="66"/>
    </row>
    <row r="182" ht="15.75" customHeight="1">
      <c r="S182" s="66"/>
    </row>
    <row r="183" ht="15.75" customHeight="1">
      <c r="S183" s="66"/>
    </row>
    <row r="184" ht="15.75" customHeight="1">
      <c r="S184" s="66"/>
    </row>
    <row r="185" ht="15.75" customHeight="1">
      <c r="S185" s="66"/>
    </row>
    <row r="186" ht="15.75" customHeight="1">
      <c r="S186" s="66"/>
    </row>
    <row r="187" ht="15.75" customHeight="1">
      <c r="S187" s="66"/>
    </row>
    <row r="188" ht="15.75" customHeight="1">
      <c r="S188" s="66"/>
    </row>
    <row r="189" ht="15.75" customHeight="1">
      <c r="S189" s="66"/>
    </row>
    <row r="190" ht="15.75" customHeight="1">
      <c r="S190" s="66"/>
    </row>
    <row r="191" ht="15.75" customHeight="1">
      <c r="S191" s="66"/>
    </row>
    <row r="192" ht="15.75" customHeight="1">
      <c r="S192" s="66"/>
    </row>
    <row r="193" ht="15.75" customHeight="1">
      <c r="S193" s="66"/>
    </row>
    <row r="194" ht="15.75" customHeight="1">
      <c r="S194" s="66"/>
    </row>
    <row r="195" ht="15.75" customHeight="1">
      <c r="S195" s="66"/>
    </row>
    <row r="196" ht="15.75" customHeight="1">
      <c r="S196" s="66"/>
    </row>
    <row r="197" ht="15.75" customHeight="1">
      <c r="S197" s="66"/>
    </row>
    <row r="198" ht="15.75" customHeight="1">
      <c r="S198" s="66"/>
    </row>
    <row r="199" ht="15.75" customHeight="1">
      <c r="S199" s="66"/>
    </row>
    <row r="200" ht="15.75" customHeight="1">
      <c r="S200" s="66"/>
    </row>
    <row r="201" ht="15.75" customHeight="1">
      <c r="S201" s="66"/>
    </row>
    <row r="202" ht="15.75" customHeight="1">
      <c r="S202" s="66"/>
    </row>
    <row r="203" ht="15.75" customHeight="1">
      <c r="S203" s="66"/>
    </row>
    <row r="204" ht="15.75" customHeight="1">
      <c r="S204" s="66"/>
    </row>
    <row r="205" ht="15.75" customHeight="1">
      <c r="S205" s="66"/>
    </row>
    <row r="206" ht="15.75" customHeight="1">
      <c r="S206" s="66"/>
    </row>
    <row r="207" ht="15.75" customHeight="1">
      <c r="S207" s="66"/>
    </row>
    <row r="208" ht="15.75" customHeight="1">
      <c r="S208" s="66"/>
    </row>
    <row r="209" ht="15.75" customHeight="1">
      <c r="S209" s="66"/>
    </row>
    <row r="210" ht="15.75" customHeight="1">
      <c r="S210" s="66"/>
    </row>
    <row r="211" ht="15.75" customHeight="1">
      <c r="S211" s="66"/>
    </row>
    <row r="212" ht="15.75" customHeight="1">
      <c r="S212" s="66"/>
    </row>
    <row r="213" ht="15.75" customHeight="1">
      <c r="S213" s="66"/>
    </row>
    <row r="214" ht="15.75" customHeight="1">
      <c r="S214" s="66"/>
    </row>
    <row r="215" ht="15.75" customHeight="1">
      <c r="S215" s="66"/>
    </row>
    <row r="216" ht="15.75" customHeight="1">
      <c r="S216" s="66"/>
    </row>
    <row r="217" ht="15.75" customHeight="1">
      <c r="S217" s="66"/>
    </row>
    <row r="218" ht="15.75" customHeight="1">
      <c r="S218" s="66"/>
    </row>
    <row r="219" ht="15.75" customHeight="1">
      <c r="S219" s="66"/>
    </row>
    <row r="220" ht="15.75" customHeight="1">
      <c r="S220" s="66"/>
    </row>
    <row r="221" ht="15.75" customHeight="1">
      <c r="S221" s="66"/>
    </row>
    <row r="222" ht="15.75" customHeight="1">
      <c r="S222" s="66"/>
    </row>
    <row r="223" ht="15.75" customHeight="1">
      <c r="S223" s="66"/>
    </row>
    <row r="224" ht="15.75" customHeight="1">
      <c r="S224" s="66"/>
    </row>
    <row r="225" ht="15.75" customHeight="1">
      <c r="S225" s="66"/>
    </row>
    <row r="226" ht="15.75" customHeight="1">
      <c r="S226" s="66"/>
    </row>
    <row r="227" ht="15.75" customHeight="1">
      <c r="S227" s="66"/>
    </row>
    <row r="228" ht="15.75" customHeight="1">
      <c r="S228" s="66"/>
    </row>
    <row r="229" ht="15.75" customHeight="1">
      <c r="S229" s="66"/>
    </row>
    <row r="230" ht="15.75" customHeight="1">
      <c r="S230" s="66"/>
    </row>
    <row r="231" ht="15.75" customHeight="1">
      <c r="S231" s="66"/>
    </row>
    <row r="232" ht="15.75" customHeight="1">
      <c r="S232" s="66"/>
    </row>
    <row r="233" ht="15.75" customHeight="1">
      <c r="S233" s="66"/>
    </row>
    <row r="234" ht="15.75" customHeight="1">
      <c r="S234" s="66"/>
    </row>
    <row r="235" ht="15.75" customHeight="1">
      <c r="S235" s="66"/>
    </row>
    <row r="236" ht="15.75" customHeight="1">
      <c r="S236" s="66"/>
    </row>
    <row r="237" ht="15.75" customHeight="1">
      <c r="S237" s="66"/>
    </row>
    <row r="238" ht="15.75" customHeight="1">
      <c r="S238" s="66"/>
    </row>
    <row r="239" ht="15.75" customHeight="1">
      <c r="S239" s="66"/>
    </row>
    <row r="240" ht="15.75" customHeight="1">
      <c r="S240" s="66"/>
    </row>
    <row r="241" ht="15.75" customHeight="1">
      <c r="S241" s="66"/>
    </row>
    <row r="242" ht="15.75" customHeight="1">
      <c r="S242" s="66"/>
    </row>
    <row r="243" ht="15.75" customHeight="1">
      <c r="S243" s="66"/>
    </row>
    <row r="244" ht="15.75" customHeight="1">
      <c r="S244" s="66"/>
    </row>
    <row r="245" ht="15.75" customHeight="1">
      <c r="S245" s="66"/>
    </row>
    <row r="246" ht="15.75" customHeight="1">
      <c r="S246" s="66"/>
    </row>
    <row r="247" ht="15.75" customHeight="1">
      <c r="S247" s="66"/>
    </row>
    <row r="248" ht="15.75" customHeight="1">
      <c r="S248" s="66"/>
    </row>
    <row r="249" ht="15.75" customHeight="1">
      <c r="S249" s="66"/>
    </row>
    <row r="250" ht="15.75" customHeight="1">
      <c r="S250" s="66"/>
    </row>
    <row r="251" ht="15.75" customHeight="1">
      <c r="S251" s="66"/>
    </row>
    <row r="252" ht="15.75" customHeight="1">
      <c r="S252" s="66"/>
    </row>
    <row r="253" ht="15.75" customHeight="1">
      <c r="S253" s="66"/>
    </row>
    <row r="254" ht="15.75" customHeight="1">
      <c r="S254" s="66"/>
    </row>
    <row r="255" ht="15.75" customHeight="1">
      <c r="S255" s="66"/>
    </row>
    <row r="256" ht="15.75" customHeight="1">
      <c r="S256" s="66"/>
    </row>
    <row r="257" ht="15.75" customHeight="1">
      <c r="S257" s="66"/>
    </row>
    <row r="258" ht="15.75" customHeight="1">
      <c r="S258" s="66"/>
    </row>
    <row r="259" ht="15.75" customHeight="1">
      <c r="S259" s="66"/>
    </row>
    <row r="260" ht="15.75" customHeight="1">
      <c r="S260" s="66"/>
    </row>
    <row r="261" ht="15.75" customHeight="1">
      <c r="S261" s="66"/>
    </row>
    <row r="262" ht="15.75" customHeight="1">
      <c r="S262" s="66"/>
    </row>
    <row r="263" ht="15.75" customHeight="1">
      <c r="S263" s="66"/>
    </row>
    <row r="264" ht="15.75" customHeight="1">
      <c r="S264" s="66"/>
    </row>
    <row r="265" ht="15.75" customHeight="1">
      <c r="S265" s="66"/>
    </row>
    <row r="266" ht="15.75" customHeight="1">
      <c r="S266" s="66"/>
    </row>
    <row r="267" ht="15.75" customHeight="1">
      <c r="S267" s="66"/>
    </row>
    <row r="268" ht="15.75" customHeight="1">
      <c r="S268" s="66"/>
    </row>
    <row r="269" ht="15.75" customHeight="1">
      <c r="S269" s="66"/>
    </row>
    <row r="270" ht="15.75" customHeight="1">
      <c r="S270" s="66"/>
    </row>
    <row r="271" ht="15.75" customHeight="1">
      <c r="S271" s="66"/>
    </row>
    <row r="272" ht="15.75" customHeight="1">
      <c r="S272" s="66"/>
    </row>
    <row r="273" ht="15.75" customHeight="1">
      <c r="S273" s="66"/>
    </row>
    <row r="274" ht="15.75" customHeight="1">
      <c r="S274" s="66"/>
    </row>
    <row r="275" ht="15.75" customHeight="1">
      <c r="S275" s="66"/>
    </row>
    <row r="276" ht="15.75" customHeight="1">
      <c r="S276" s="66"/>
    </row>
    <row r="277" ht="15.75" customHeight="1">
      <c r="S277" s="66"/>
    </row>
    <row r="278" ht="15.75" customHeight="1">
      <c r="S278" s="66"/>
    </row>
    <row r="279" ht="15.75" customHeight="1">
      <c r="S279" s="66"/>
    </row>
    <row r="280" ht="15.75" customHeight="1">
      <c r="S280" s="66"/>
    </row>
    <row r="281" ht="15.75" customHeight="1">
      <c r="S281" s="66"/>
    </row>
    <row r="282" ht="15.75" customHeight="1">
      <c r="S282" s="66"/>
    </row>
    <row r="283" ht="15.75" customHeight="1">
      <c r="S283" s="66"/>
    </row>
    <row r="284" ht="15.75" customHeight="1">
      <c r="S284" s="66"/>
    </row>
    <row r="285" ht="15.75" customHeight="1">
      <c r="S285" s="66"/>
    </row>
    <row r="286" ht="15.75" customHeight="1">
      <c r="S286" s="66"/>
    </row>
    <row r="287" ht="15.75" customHeight="1">
      <c r="S287" s="66"/>
    </row>
    <row r="288" ht="15.75" customHeight="1">
      <c r="S288" s="66"/>
    </row>
    <row r="289" ht="15.75" customHeight="1">
      <c r="S289" s="66"/>
    </row>
    <row r="290" ht="15.75" customHeight="1">
      <c r="S290" s="66"/>
    </row>
    <row r="291" ht="15.75" customHeight="1">
      <c r="S291" s="66"/>
    </row>
    <row r="292" ht="15.75" customHeight="1">
      <c r="S292" s="66"/>
    </row>
    <row r="293" ht="15.75" customHeight="1">
      <c r="S293" s="66"/>
    </row>
    <row r="294" ht="15.75" customHeight="1">
      <c r="S294" s="66"/>
    </row>
    <row r="295" ht="15.75" customHeight="1">
      <c r="S295" s="66"/>
    </row>
    <row r="296" ht="15.75" customHeight="1">
      <c r="S296" s="66"/>
    </row>
    <row r="297" ht="15.75" customHeight="1">
      <c r="S297" s="66"/>
    </row>
    <row r="298" ht="15.75" customHeight="1">
      <c r="S298" s="66"/>
    </row>
    <row r="299" ht="15.75" customHeight="1">
      <c r="S299" s="66"/>
    </row>
    <row r="300" ht="15.75" customHeight="1">
      <c r="S300" s="66"/>
    </row>
    <row r="301" ht="15.75" customHeight="1">
      <c r="S301" s="66"/>
    </row>
    <row r="302" ht="15.75" customHeight="1">
      <c r="S302" s="66"/>
    </row>
    <row r="303" ht="15.75" customHeight="1">
      <c r="S303" s="66"/>
    </row>
    <row r="304" ht="15.75" customHeight="1">
      <c r="S304" s="66"/>
    </row>
    <row r="305" ht="15.75" customHeight="1">
      <c r="S305" s="66"/>
    </row>
    <row r="306" ht="15.75" customHeight="1">
      <c r="S306" s="66"/>
    </row>
    <row r="307" ht="15.75" customHeight="1">
      <c r="S307" s="66"/>
    </row>
    <row r="308" ht="15.75" customHeight="1">
      <c r="S308" s="66"/>
    </row>
    <row r="309" ht="15.75" customHeight="1">
      <c r="S309" s="66"/>
    </row>
    <row r="310" ht="15.75" customHeight="1">
      <c r="S310" s="66"/>
    </row>
    <row r="311" ht="15.75" customHeight="1">
      <c r="S311" s="66"/>
    </row>
    <row r="312" ht="15.75" customHeight="1">
      <c r="S312" s="66"/>
    </row>
    <row r="313" ht="15.75" customHeight="1">
      <c r="S313" s="66"/>
    </row>
    <row r="314" ht="15.75" customHeight="1">
      <c r="S314" s="66"/>
    </row>
    <row r="315" ht="15.75" customHeight="1">
      <c r="S315" s="66"/>
    </row>
    <row r="316" ht="15.75" customHeight="1">
      <c r="S316" s="66"/>
    </row>
    <row r="317" ht="15.75" customHeight="1">
      <c r="S317" s="66"/>
    </row>
    <row r="318" ht="15.75" customHeight="1">
      <c r="S318" s="66"/>
    </row>
    <row r="319" ht="15.75" customHeight="1">
      <c r="S319" s="66"/>
    </row>
    <row r="320" ht="15.75" customHeight="1">
      <c r="S320" s="66"/>
    </row>
    <row r="321" ht="15.75" customHeight="1">
      <c r="S321" s="66"/>
    </row>
    <row r="322" ht="15.75" customHeight="1">
      <c r="S322" s="66"/>
    </row>
    <row r="323" ht="15.75" customHeight="1">
      <c r="S323" s="66"/>
    </row>
    <row r="324" ht="15.75" customHeight="1">
      <c r="S324" s="66"/>
    </row>
    <row r="325" ht="15.75" customHeight="1">
      <c r="S325" s="66"/>
    </row>
    <row r="326" ht="15.75" customHeight="1">
      <c r="S326" s="66"/>
    </row>
    <row r="327" ht="15.75" customHeight="1">
      <c r="S327" s="66"/>
    </row>
    <row r="328" ht="15.75" customHeight="1">
      <c r="S328" s="66"/>
    </row>
    <row r="329" ht="15.75" customHeight="1">
      <c r="S329" s="66"/>
    </row>
    <row r="330" ht="15.75" customHeight="1">
      <c r="S330" s="66"/>
    </row>
    <row r="331" ht="15.75" customHeight="1">
      <c r="S331" s="66"/>
    </row>
    <row r="332" ht="15.75" customHeight="1">
      <c r="S332" s="66"/>
    </row>
    <row r="333" ht="15.75" customHeight="1">
      <c r="S333" s="66"/>
    </row>
    <row r="334" ht="15.75" customHeight="1">
      <c r="S334" s="66"/>
    </row>
    <row r="335" ht="15.75" customHeight="1">
      <c r="S335" s="66"/>
    </row>
    <row r="336" ht="15.75" customHeight="1">
      <c r="S336" s="66"/>
    </row>
    <row r="337" ht="15.75" customHeight="1">
      <c r="S337" s="66"/>
    </row>
    <row r="338" ht="15.75" customHeight="1">
      <c r="S338" s="66"/>
    </row>
    <row r="339" ht="15.75" customHeight="1">
      <c r="S339" s="66"/>
    </row>
    <row r="340" ht="15.75" customHeight="1">
      <c r="S340" s="66"/>
    </row>
    <row r="341" ht="15.75" customHeight="1">
      <c r="S341" s="66"/>
    </row>
    <row r="342" ht="15.75" customHeight="1">
      <c r="S342" s="66"/>
    </row>
    <row r="343" ht="15.75" customHeight="1">
      <c r="S343" s="66"/>
    </row>
    <row r="344" ht="15.75" customHeight="1">
      <c r="S344" s="66"/>
    </row>
    <row r="345" ht="15.75" customHeight="1">
      <c r="S345" s="66"/>
    </row>
    <row r="346" ht="15.75" customHeight="1">
      <c r="S346" s="66"/>
    </row>
    <row r="347" ht="15.75" customHeight="1">
      <c r="S347" s="66"/>
    </row>
    <row r="348" ht="15.75" customHeight="1">
      <c r="S348" s="66"/>
    </row>
    <row r="349" ht="15.75" customHeight="1">
      <c r="S349" s="66"/>
    </row>
    <row r="350" ht="15.75" customHeight="1">
      <c r="S350" s="66"/>
    </row>
    <row r="351" ht="15.75" customHeight="1">
      <c r="S351" s="66"/>
    </row>
    <row r="352" ht="15.75" customHeight="1">
      <c r="S352" s="66"/>
    </row>
    <row r="353" ht="15.75" customHeight="1">
      <c r="S353" s="66"/>
    </row>
    <row r="354" ht="15.75" customHeight="1">
      <c r="S354" s="66"/>
    </row>
    <row r="355" ht="15.75" customHeight="1">
      <c r="S355" s="66"/>
    </row>
    <row r="356" ht="15.75" customHeight="1">
      <c r="S356" s="66"/>
    </row>
    <row r="357" ht="15.75" customHeight="1">
      <c r="S357" s="66"/>
    </row>
    <row r="358" ht="15.75" customHeight="1">
      <c r="S358" s="66"/>
    </row>
    <row r="359" ht="15.75" customHeight="1">
      <c r="S359" s="66"/>
    </row>
    <row r="360" ht="15.75" customHeight="1">
      <c r="S360" s="66"/>
    </row>
    <row r="361" ht="15.75" customHeight="1">
      <c r="S361" s="66"/>
    </row>
    <row r="362" ht="15.75" customHeight="1">
      <c r="S362" s="66"/>
    </row>
    <row r="363" ht="15.75" customHeight="1">
      <c r="S363" s="66"/>
    </row>
    <row r="364" ht="15.75" customHeight="1">
      <c r="S364" s="66"/>
    </row>
    <row r="365" ht="15.75" customHeight="1">
      <c r="S365" s="66"/>
    </row>
    <row r="366" ht="15.75" customHeight="1">
      <c r="S366" s="66"/>
    </row>
    <row r="367" ht="15.75" customHeight="1">
      <c r="S367" s="66"/>
    </row>
    <row r="368" ht="15.75" customHeight="1">
      <c r="S368" s="66"/>
    </row>
    <row r="369" ht="15.75" customHeight="1">
      <c r="S369" s="66"/>
    </row>
    <row r="370" ht="15.75" customHeight="1">
      <c r="S370" s="66"/>
    </row>
    <row r="371" ht="15.75" customHeight="1">
      <c r="S371" s="66"/>
    </row>
    <row r="372" ht="15.75" customHeight="1">
      <c r="S372" s="66"/>
    </row>
    <row r="373" ht="15.75" customHeight="1">
      <c r="S373" s="66"/>
    </row>
    <row r="374" ht="15.75" customHeight="1">
      <c r="S374" s="66"/>
    </row>
    <row r="375" ht="15.75" customHeight="1">
      <c r="S375" s="66"/>
    </row>
    <row r="376" ht="15.75" customHeight="1">
      <c r="S376" s="66"/>
    </row>
    <row r="377" ht="15.75" customHeight="1">
      <c r="S377" s="66"/>
    </row>
    <row r="378" ht="15.75" customHeight="1">
      <c r="S378" s="66"/>
    </row>
    <row r="379" ht="15.75" customHeight="1">
      <c r="S379" s="66"/>
    </row>
    <row r="380" ht="15.75" customHeight="1">
      <c r="S380" s="66"/>
    </row>
    <row r="381" ht="15.75" customHeight="1">
      <c r="S381" s="66"/>
    </row>
    <row r="382" ht="15.75" customHeight="1">
      <c r="S382" s="66"/>
    </row>
    <row r="383" ht="15.75" customHeight="1">
      <c r="S383" s="66"/>
    </row>
    <row r="384" ht="15.75" customHeight="1">
      <c r="S384" s="66"/>
    </row>
    <row r="385" ht="15.75" customHeight="1">
      <c r="S385" s="66"/>
    </row>
    <row r="386" ht="15.75" customHeight="1">
      <c r="S386" s="66"/>
    </row>
    <row r="387" ht="15.75" customHeight="1">
      <c r="S387" s="66"/>
    </row>
    <row r="388" ht="15.75" customHeight="1">
      <c r="S388" s="66"/>
    </row>
    <row r="389" ht="15.75" customHeight="1">
      <c r="S389" s="66"/>
    </row>
    <row r="390" ht="15.75" customHeight="1">
      <c r="S390" s="66"/>
    </row>
    <row r="391" ht="15.75" customHeight="1">
      <c r="S391" s="66"/>
    </row>
    <row r="392" ht="15.75" customHeight="1">
      <c r="S392" s="66"/>
    </row>
    <row r="393" ht="15.75" customHeight="1">
      <c r="S393" s="66"/>
    </row>
    <row r="394" ht="15.75" customHeight="1">
      <c r="S394" s="66"/>
    </row>
    <row r="395" ht="15.75" customHeight="1">
      <c r="S395" s="66"/>
    </row>
    <row r="396" ht="15.75" customHeight="1">
      <c r="S396" s="66"/>
    </row>
    <row r="397" ht="15.75" customHeight="1">
      <c r="S397" s="66"/>
    </row>
    <row r="398" ht="15.75" customHeight="1">
      <c r="S398" s="66"/>
    </row>
    <row r="399" ht="15.75" customHeight="1">
      <c r="S399" s="66"/>
    </row>
    <row r="400" ht="15.75" customHeight="1">
      <c r="S400" s="66"/>
    </row>
    <row r="401" ht="15.75" customHeight="1">
      <c r="S401" s="66"/>
    </row>
    <row r="402" ht="15.75" customHeight="1">
      <c r="S402" s="66"/>
    </row>
    <row r="403" ht="15.75" customHeight="1">
      <c r="S403" s="66"/>
    </row>
    <row r="404" ht="15.75" customHeight="1">
      <c r="S404" s="66"/>
    </row>
    <row r="405" ht="15.75" customHeight="1">
      <c r="S405" s="66"/>
    </row>
    <row r="406" ht="15.75" customHeight="1">
      <c r="S406" s="66"/>
    </row>
    <row r="407" ht="15.75" customHeight="1">
      <c r="S407" s="66"/>
    </row>
    <row r="408" ht="15.75" customHeight="1">
      <c r="S408" s="66"/>
    </row>
    <row r="409" ht="15.75" customHeight="1">
      <c r="S409" s="66"/>
    </row>
    <row r="410" ht="15.75" customHeight="1">
      <c r="S410" s="66"/>
    </row>
    <row r="411" ht="15.75" customHeight="1">
      <c r="S411" s="66"/>
    </row>
    <row r="412" ht="15.75" customHeight="1">
      <c r="S412" s="66"/>
    </row>
    <row r="413" ht="15.75" customHeight="1">
      <c r="S413" s="66"/>
    </row>
    <row r="414" ht="15.75" customHeight="1">
      <c r="S414" s="66"/>
    </row>
    <row r="415" ht="15.75" customHeight="1">
      <c r="S415" s="66"/>
    </row>
    <row r="416" ht="15.75" customHeight="1">
      <c r="S416" s="66"/>
    </row>
    <row r="417" ht="15.75" customHeight="1">
      <c r="S417" s="66"/>
    </row>
    <row r="418" ht="15.75" customHeight="1">
      <c r="S418" s="66"/>
    </row>
    <row r="419" ht="15.75" customHeight="1">
      <c r="S419" s="66"/>
    </row>
    <row r="420" ht="15.75" customHeight="1">
      <c r="S420" s="66"/>
    </row>
    <row r="421" ht="15.75" customHeight="1">
      <c r="S421" s="66"/>
    </row>
    <row r="422" ht="15.75" customHeight="1">
      <c r="S422" s="66"/>
    </row>
    <row r="423" ht="15.75" customHeight="1">
      <c r="S423" s="66"/>
    </row>
    <row r="424" ht="15.75" customHeight="1">
      <c r="S424" s="66"/>
    </row>
    <row r="425" ht="15.75" customHeight="1">
      <c r="S425" s="66"/>
    </row>
    <row r="426" ht="15.75" customHeight="1">
      <c r="S426" s="66"/>
    </row>
    <row r="427" ht="15.75" customHeight="1">
      <c r="S427" s="66"/>
    </row>
    <row r="428" ht="15.75" customHeight="1">
      <c r="S428" s="66"/>
    </row>
    <row r="429" ht="15.75" customHeight="1">
      <c r="S429" s="66"/>
    </row>
    <row r="430" ht="15.75" customHeight="1">
      <c r="S430" s="66"/>
    </row>
    <row r="431" ht="15.75" customHeight="1">
      <c r="S431" s="66"/>
    </row>
    <row r="432" ht="15.75" customHeight="1">
      <c r="S432" s="66"/>
    </row>
    <row r="433" ht="15.75" customHeight="1">
      <c r="S433" s="66"/>
    </row>
    <row r="434" ht="15.75" customHeight="1">
      <c r="S434" s="66"/>
    </row>
    <row r="435" ht="15.75" customHeight="1">
      <c r="S435" s="66"/>
    </row>
    <row r="436" ht="15.75" customHeight="1">
      <c r="S436" s="66"/>
    </row>
    <row r="437" ht="15.75" customHeight="1">
      <c r="S437" s="66"/>
    </row>
    <row r="438" ht="15.75" customHeight="1">
      <c r="S438" s="66"/>
    </row>
    <row r="439" ht="15.75" customHeight="1">
      <c r="S439" s="66"/>
    </row>
    <row r="440" ht="15.75" customHeight="1">
      <c r="S440" s="66"/>
    </row>
    <row r="441" ht="15.75" customHeight="1">
      <c r="S441" s="66"/>
    </row>
    <row r="442" ht="15.75" customHeight="1">
      <c r="S442" s="66"/>
    </row>
    <row r="443" ht="15.75" customHeight="1">
      <c r="S443" s="66"/>
    </row>
    <row r="444" ht="15.75" customHeight="1">
      <c r="S444" s="66"/>
    </row>
    <row r="445" ht="15.75" customHeight="1">
      <c r="S445" s="66"/>
    </row>
    <row r="446" ht="15.75" customHeight="1">
      <c r="S446" s="66"/>
    </row>
    <row r="447" ht="15.75" customHeight="1">
      <c r="S447" s="66"/>
    </row>
    <row r="448" ht="15.75" customHeight="1">
      <c r="S448" s="66"/>
    </row>
    <row r="449" ht="15.75" customHeight="1">
      <c r="S449" s="66"/>
    </row>
    <row r="450" ht="15.75" customHeight="1">
      <c r="S450" s="66"/>
    </row>
    <row r="451" ht="15.75" customHeight="1">
      <c r="S451" s="66"/>
    </row>
    <row r="452" ht="15.75" customHeight="1">
      <c r="S452" s="66"/>
    </row>
    <row r="453" ht="15.75" customHeight="1">
      <c r="S453" s="66"/>
    </row>
    <row r="454" ht="15.75" customHeight="1">
      <c r="S454" s="66"/>
    </row>
    <row r="455" ht="15.75" customHeight="1">
      <c r="S455" s="66"/>
    </row>
    <row r="456" ht="15.75" customHeight="1">
      <c r="S456" s="66"/>
    </row>
    <row r="457" ht="15.75" customHeight="1">
      <c r="S457" s="66"/>
    </row>
    <row r="458" ht="15.75" customHeight="1">
      <c r="S458" s="66"/>
    </row>
    <row r="459" ht="15.75" customHeight="1">
      <c r="S459" s="66"/>
    </row>
    <row r="460" ht="15.75" customHeight="1">
      <c r="S460" s="66"/>
    </row>
    <row r="461" ht="15.75" customHeight="1">
      <c r="S461" s="66"/>
    </row>
    <row r="462" ht="15.75" customHeight="1">
      <c r="S462" s="66"/>
    </row>
    <row r="463" ht="15.75" customHeight="1">
      <c r="S463" s="66"/>
    </row>
    <row r="464" ht="15.75" customHeight="1">
      <c r="S464" s="66"/>
    </row>
    <row r="465" ht="15.75" customHeight="1">
      <c r="S465" s="66"/>
    </row>
    <row r="466" ht="15.75" customHeight="1">
      <c r="S466" s="66"/>
    </row>
    <row r="467" ht="15.75" customHeight="1">
      <c r="S467" s="66"/>
    </row>
    <row r="468" ht="15.75" customHeight="1">
      <c r="S468" s="66"/>
    </row>
    <row r="469" ht="15.75" customHeight="1">
      <c r="S469" s="66"/>
    </row>
    <row r="470" ht="15.75" customHeight="1">
      <c r="S470" s="66"/>
    </row>
    <row r="471" ht="15.75" customHeight="1">
      <c r="S471" s="66"/>
    </row>
    <row r="472" ht="15.75" customHeight="1">
      <c r="S472" s="66"/>
    </row>
    <row r="473" ht="15.75" customHeight="1">
      <c r="S473" s="66"/>
    </row>
    <row r="474" ht="15.75" customHeight="1">
      <c r="S474" s="66"/>
    </row>
    <row r="475" ht="15.75" customHeight="1">
      <c r="S475" s="66"/>
    </row>
    <row r="476" ht="15.75" customHeight="1">
      <c r="S476" s="66"/>
    </row>
    <row r="477" ht="15.75" customHeight="1">
      <c r="S477" s="66"/>
    </row>
    <row r="478" ht="15.75" customHeight="1">
      <c r="S478" s="66"/>
    </row>
    <row r="479" ht="15.75" customHeight="1">
      <c r="S479" s="66"/>
    </row>
    <row r="480" ht="15.75" customHeight="1">
      <c r="S480" s="66"/>
    </row>
    <row r="481" ht="15.75" customHeight="1">
      <c r="S481" s="66"/>
    </row>
    <row r="482" ht="15.75" customHeight="1">
      <c r="S482" s="66"/>
    </row>
    <row r="483" ht="15.75" customHeight="1">
      <c r="S483" s="66"/>
    </row>
    <row r="484" ht="15.75" customHeight="1">
      <c r="S484" s="66"/>
    </row>
    <row r="485" ht="15.75" customHeight="1">
      <c r="S485" s="66"/>
    </row>
    <row r="486" ht="15.75" customHeight="1">
      <c r="S486" s="66"/>
    </row>
    <row r="487" ht="15.75" customHeight="1">
      <c r="S487" s="66"/>
    </row>
    <row r="488" ht="15.75" customHeight="1">
      <c r="S488" s="66"/>
    </row>
    <row r="489" ht="15.75" customHeight="1">
      <c r="S489" s="66"/>
    </row>
    <row r="490" ht="15.75" customHeight="1">
      <c r="S490" s="66"/>
    </row>
    <row r="491" ht="15.75" customHeight="1">
      <c r="S491" s="66"/>
    </row>
    <row r="492" ht="15.75" customHeight="1">
      <c r="S492" s="66"/>
    </row>
    <row r="493" ht="15.75" customHeight="1">
      <c r="S493" s="66"/>
    </row>
    <row r="494" ht="15.75" customHeight="1">
      <c r="S494" s="66"/>
    </row>
    <row r="495" ht="15.75" customHeight="1">
      <c r="S495" s="66"/>
    </row>
    <row r="496" ht="15.75" customHeight="1">
      <c r="S496" s="66"/>
    </row>
    <row r="497" ht="15.75" customHeight="1">
      <c r="S497" s="66"/>
    </row>
    <row r="498" ht="15.75" customHeight="1">
      <c r="S498" s="66"/>
    </row>
    <row r="499" ht="15.75" customHeight="1">
      <c r="S499" s="66"/>
    </row>
    <row r="500" ht="15.75" customHeight="1">
      <c r="S500" s="66"/>
    </row>
    <row r="501" ht="15.75" customHeight="1">
      <c r="S501" s="66"/>
    </row>
    <row r="502" ht="15.75" customHeight="1">
      <c r="S502" s="66"/>
    </row>
    <row r="503" ht="15.75" customHeight="1">
      <c r="S503" s="66"/>
    </row>
    <row r="504" ht="15.75" customHeight="1">
      <c r="S504" s="66"/>
    </row>
    <row r="505" ht="15.75" customHeight="1">
      <c r="S505" s="66"/>
    </row>
    <row r="506" ht="15.75" customHeight="1">
      <c r="S506" s="66"/>
    </row>
    <row r="507" ht="15.75" customHeight="1">
      <c r="S507" s="66"/>
    </row>
    <row r="508" ht="15.75" customHeight="1">
      <c r="S508" s="66"/>
    </row>
    <row r="509" ht="15.75" customHeight="1">
      <c r="S509" s="66"/>
    </row>
    <row r="510" ht="15.75" customHeight="1">
      <c r="S510" s="66"/>
    </row>
    <row r="511" ht="15.75" customHeight="1">
      <c r="S511" s="66"/>
    </row>
    <row r="512" ht="15.75" customHeight="1">
      <c r="S512" s="66"/>
    </row>
    <row r="513" ht="15.75" customHeight="1">
      <c r="S513" s="66"/>
    </row>
    <row r="514" ht="15.75" customHeight="1">
      <c r="S514" s="66"/>
    </row>
    <row r="515" ht="15.75" customHeight="1">
      <c r="S515" s="66"/>
    </row>
    <row r="516" ht="15.75" customHeight="1">
      <c r="S516" s="66"/>
    </row>
    <row r="517" ht="15.75" customHeight="1">
      <c r="S517" s="66"/>
    </row>
    <row r="518" ht="15.75" customHeight="1">
      <c r="S518" s="66"/>
    </row>
    <row r="519" ht="15.75" customHeight="1">
      <c r="S519" s="66"/>
    </row>
    <row r="520" ht="15.75" customHeight="1">
      <c r="S520" s="66"/>
    </row>
    <row r="521" ht="15.75" customHeight="1">
      <c r="S521" s="66"/>
    </row>
    <row r="522" ht="15.75" customHeight="1">
      <c r="S522" s="66"/>
    </row>
    <row r="523" ht="15.75" customHeight="1">
      <c r="S523" s="66"/>
    </row>
    <row r="524" ht="15.75" customHeight="1">
      <c r="S524" s="66"/>
    </row>
    <row r="525" ht="15.75" customHeight="1">
      <c r="S525" s="66"/>
    </row>
    <row r="526" ht="15.75" customHeight="1">
      <c r="S526" s="66"/>
    </row>
    <row r="527" ht="15.75" customHeight="1">
      <c r="S527" s="66"/>
    </row>
    <row r="528" ht="15.75" customHeight="1">
      <c r="S528" s="66"/>
    </row>
    <row r="529" ht="15.75" customHeight="1">
      <c r="S529" s="66"/>
    </row>
    <row r="530" ht="15.75" customHeight="1">
      <c r="S530" s="66"/>
    </row>
    <row r="531" ht="15.75" customHeight="1">
      <c r="S531" s="66"/>
    </row>
    <row r="532" ht="15.75" customHeight="1">
      <c r="S532" s="66"/>
    </row>
    <row r="533" ht="15.75" customHeight="1">
      <c r="S533" s="66"/>
    </row>
    <row r="534" ht="15.75" customHeight="1">
      <c r="S534" s="66"/>
    </row>
    <row r="535" ht="15.75" customHeight="1">
      <c r="S535" s="66"/>
    </row>
    <row r="536" ht="15.75" customHeight="1">
      <c r="S536" s="66"/>
    </row>
    <row r="537" ht="15.75" customHeight="1">
      <c r="S537" s="66"/>
    </row>
    <row r="538" ht="15.75" customHeight="1">
      <c r="S538" s="66"/>
    </row>
    <row r="539" ht="15.75" customHeight="1">
      <c r="S539" s="66"/>
    </row>
    <row r="540" ht="15.75" customHeight="1">
      <c r="S540" s="66"/>
    </row>
    <row r="541" ht="15.75" customHeight="1">
      <c r="S541" s="66"/>
    </row>
    <row r="542" ht="15.75" customHeight="1">
      <c r="S542" s="66"/>
    </row>
    <row r="543" ht="15.75" customHeight="1">
      <c r="S543" s="66"/>
    </row>
    <row r="544" ht="15.75" customHeight="1">
      <c r="S544" s="66"/>
    </row>
    <row r="545" ht="15.75" customHeight="1">
      <c r="S545" s="66"/>
    </row>
    <row r="546" ht="15.75" customHeight="1">
      <c r="S546" s="66"/>
    </row>
    <row r="547" ht="15.75" customHeight="1">
      <c r="S547" s="66"/>
    </row>
    <row r="548" ht="15.75" customHeight="1">
      <c r="S548" s="66"/>
    </row>
    <row r="549" ht="15.75" customHeight="1">
      <c r="S549" s="66"/>
    </row>
    <row r="550" ht="15.75" customHeight="1">
      <c r="S550" s="66"/>
    </row>
    <row r="551" ht="15.75" customHeight="1">
      <c r="S551" s="66"/>
    </row>
    <row r="552" ht="15.75" customHeight="1">
      <c r="S552" s="66"/>
    </row>
    <row r="553" ht="15.75" customHeight="1">
      <c r="S553" s="66"/>
    </row>
    <row r="554" ht="15.75" customHeight="1">
      <c r="S554" s="66"/>
    </row>
    <row r="555" ht="15.75" customHeight="1">
      <c r="S555" s="66"/>
    </row>
    <row r="556" ht="15.75" customHeight="1">
      <c r="S556" s="66"/>
    </row>
    <row r="557" ht="15.75" customHeight="1">
      <c r="S557" s="66"/>
    </row>
    <row r="558" ht="15.75" customHeight="1">
      <c r="S558" s="66"/>
    </row>
    <row r="559" ht="15.75" customHeight="1">
      <c r="S559" s="66"/>
    </row>
    <row r="560" ht="15.75" customHeight="1">
      <c r="S560" s="66"/>
    </row>
    <row r="561" ht="15.75" customHeight="1">
      <c r="S561" s="66"/>
    </row>
    <row r="562" ht="15.75" customHeight="1">
      <c r="S562" s="66"/>
    </row>
    <row r="563" ht="15.75" customHeight="1">
      <c r="S563" s="66"/>
    </row>
    <row r="564" ht="15.75" customHeight="1">
      <c r="S564" s="66"/>
    </row>
    <row r="565" ht="15.75" customHeight="1">
      <c r="S565" s="66"/>
    </row>
    <row r="566" ht="15.75" customHeight="1">
      <c r="S566" s="66"/>
    </row>
    <row r="567" ht="15.75" customHeight="1">
      <c r="S567" s="66"/>
    </row>
    <row r="568" ht="15.75" customHeight="1">
      <c r="S568" s="66"/>
    </row>
    <row r="569" ht="15.75" customHeight="1">
      <c r="S569" s="66"/>
    </row>
    <row r="570" ht="15.75" customHeight="1">
      <c r="S570" s="66"/>
    </row>
    <row r="571" ht="15.75" customHeight="1">
      <c r="S571" s="66"/>
    </row>
    <row r="572" ht="15.75" customHeight="1">
      <c r="S572" s="66"/>
    </row>
    <row r="573" ht="15.75" customHeight="1">
      <c r="S573" s="66"/>
    </row>
    <row r="574" ht="15.75" customHeight="1">
      <c r="S574" s="66"/>
    </row>
    <row r="575" ht="15.75" customHeight="1">
      <c r="S575" s="66"/>
    </row>
    <row r="576" ht="15.75" customHeight="1">
      <c r="S576" s="66"/>
    </row>
    <row r="577" ht="15.75" customHeight="1">
      <c r="S577" s="66"/>
    </row>
    <row r="578" ht="15.75" customHeight="1">
      <c r="S578" s="66"/>
    </row>
    <row r="579" ht="15.75" customHeight="1">
      <c r="S579" s="66"/>
    </row>
    <row r="580" ht="15.75" customHeight="1">
      <c r="S580" s="66"/>
    </row>
    <row r="581" ht="15.75" customHeight="1">
      <c r="S581" s="66"/>
    </row>
    <row r="582" ht="15.75" customHeight="1">
      <c r="S582" s="66"/>
    </row>
    <row r="583" ht="15.75" customHeight="1">
      <c r="S583" s="66"/>
    </row>
    <row r="584" ht="15.75" customHeight="1">
      <c r="S584" s="66"/>
    </row>
    <row r="585" ht="15.75" customHeight="1">
      <c r="S585" s="66"/>
    </row>
    <row r="586" ht="15.75" customHeight="1">
      <c r="S586" s="66"/>
    </row>
    <row r="587" ht="15.75" customHeight="1">
      <c r="S587" s="66"/>
    </row>
    <row r="588" ht="15.75" customHeight="1">
      <c r="S588" s="66"/>
    </row>
    <row r="589" ht="15.75" customHeight="1">
      <c r="S589" s="66"/>
    </row>
    <row r="590" ht="15.75" customHeight="1">
      <c r="S590" s="66"/>
    </row>
    <row r="591" ht="15.75" customHeight="1">
      <c r="S591" s="66"/>
    </row>
    <row r="592" ht="15.75" customHeight="1">
      <c r="S592" s="66"/>
    </row>
    <row r="593" ht="15.75" customHeight="1">
      <c r="S593" s="66"/>
    </row>
    <row r="594" ht="15.75" customHeight="1">
      <c r="S594" s="66"/>
    </row>
    <row r="595" ht="15.75" customHeight="1">
      <c r="S595" s="66"/>
    </row>
    <row r="596" ht="15.75" customHeight="1">
      <c r="S596" s="66"/>
    </row>
    <row r="597" ht="15.75" customHeight="1">
      <c r="S597" s="66"/>
    </row>
    <row r="598" ht="15.75" customHeight="1">
      <c r="S598" s="66"/>
    </row>
    <row r="599" ht="15.75" customHeight="1">
      <c r="S599" s="66"/>
    </row>
    <row r="600" ht="15.75" customHeight="1">
      <c r="S600" s="66"/>
    </row>
    <row r="601" ht="15.75" customHeight="1">
      <c r="S601" s="66"/>
    </row>
    <row r="602" ht="15.75" customHeight="1">
      <c r="S602" s="66"/>
    </row>
    <row r="603" ht="15.75" customHeight="1">
      <c r="S603" s="66"/>
    </row>
    <row r="604" ht="15.75" customHeight="1">
      <c r="S604" s="66"/>
    </row>
    <row r="605" ht="15.75" customHeight="1">
      <c r="S605" s="66"/>
    </row>
    <row r="606" ht="15.75" customHeight="1">
      <c r="S606" s="66"/>
    </row>
    <row r="607" ht="15.75" customHeight="1">
      <c r="S607" s="66"/>
    </row>
    <row r="608" ht="15.75" customHeight="1">
      <c r="S608" s="66"/>
    </row>
    <row r="609" ht="15.75" customHeight="1">
      <c r="S609" s="66"/>
    </row>
    <row r="610" ht="15.75" customHeight="1">
      <c r="S610" s="66"/>
    </row>
    <row r="611" ht="15.75" customHeight="1">
      <c r="S611" s="66"/>
    </row>
    <row r="612" ht="15.75" customHeight="1">
      <c r="S612" s="66"/>
    </row>
    <row r="613" ht="15.75" customHeight="1">
      <c r="S613" s="66"/>
    </row>
    <row r="614" ht="15.75" customHeight="1">
      <c r="S614" s="66"/>
    </row>
    <row r="615" ht="15.75" customHeight="1">
      <c r="S615" s="66"/>
    </row>
    <row r="616" ht="15.75" customHeight="1">
      <c r="S616" s="66"/>
    </row>
    <row r="617" ht="15.75" customHeight="1">
      <c r="S617" s="66"/>
    </row>
    <row r="618" ht="15.75" customHeight="1">
      <c r="S618" s="66"/>
    </row>
    <row r="619" ht="15.75" customHeight="1">
      <c r="S619" s="66"/>
    </row>
    <row r="620" ht="15.75" customHeight="1">
      <c r="S620" s="66"/>
    </row>
    <row r="621" ht="15.75" customHeight="1">
      <c r="S621" s="66"/>
    </row>
    <row r="622" ht="15.75" customHeight="1">
      <c r="S622" s="66"/>
    </row>
    <row r="623" ht="15.75" customHeight="1">
      <c r="S623" s="66"/>
    </row>
    <row r="624" ht="15.75" customHeight="1">
      <c r="S624" s="66"/>
    </row>
    <row r="625" ht="15.75" customHeight="1">
      <c r="S625" s="66"/>
    </row>
    <row r="626" ht="15.75" customHeight="1">
      <c r="S626" s="66"/>
    </row>
    <row r="627" ht="15.75" customHeight="1">
      <c r="S627" s="66"/>
    </row>
    <row r="628" ht="15.75" customHeight="1">
      <c r="S628" s="66"/>
    </row>
    <row r="629" ht="15.75" customHeight="1">
      <c r="S629" s="66"/>
    </row>
    <row r="630" ht="15.75" customHeight="1">
      <c r="S630" s="66"/>
    </row>
    <row r="631" ht="15.75" customHeight="1">
      <c r="S631" s="66"/>
    </row>
    <row r="632" ht="15.75" customHeight="1">
      <c r="S632" s="66"/>
    </row>
    <row r="633" ht="15.75" customHeight="1">
      <c r="S633" s="66"/>
    </row>
    <row r="634" ht="15.75" customHeight="1">
      <c r="S634" s="66"/>
    </row>
    <row r="635" ht="15.75" customHeight="1">
      <c r="S635" s="66"/>
    </row>
    <row r="636" ht="15.75" customHeight="1">
      <c r="S636" s="66"/>
    </row>
    <row r="637" ht="15.75" customHeight="1">
      <c r="S637" s="66"/>
    </row>
    <row r="638" ht="15.75" customHeight="1">
      <c r="S638" s="66"/>
    </row>
    <row r="639" ht="15.75" customHeight="1">
      <c r="S639" s="66"/>
    </row>
    <row r="640" ht="15.75" customHeight="1">
      <c r="S640" s="66"/>
    </row>
    <row r="641" ht="15.75" customHeight="1">
      <c r="S641" s="66"/>
    </row>
    <row r="642" ht="15.75" customHeight="1">
      <c r="S642" s="66"/>
    </row>
    <row r="643" ht="15.75" customHeight="1">
      <c r="S643" s="66"/>
    </row>
    <row r="644" ht="15.75" customHeight="1">
      <c r="S644" s="66"/>
    </row>
    <row r="645" ht="15.75" customHeight="1">
      <c r="S645" s="66"/>
    </row>
    <row r="646" ht="15.75" customHeight="1">
      <c r="S646" s="66"/>
    </row>
    <row r="647" ht="15.75" customHeight="1">
      <c r="S647" s="66"/>
    </row>
    <row r="648" ht="15.75" customHeight="1">
      <c r="S648" s="66"/>
    </row>
    <row r="649" ht="15.75" customHeight="1">
      <c r="S649" s="66"/>
    </row>
    <row r="650" ht="15.75" customHeight="1">
      <c r="S650" s="66"/>
    </row>
    <row r="651" ht="15.75" customHeight="1">
      <c r="S651" s="66"/>
    </row>
    <row r="652" ht="15.75" customHeight="1">
      <c r="S652" s="66"/>
    </row>
    <row r="653" ht="15.75" customHeight="1">
      <c r="S653" s="66"/>
    </row>
    <row r="654" ht="15.75" customHeight="1">
      <c r="S654" s="66"/>
    </row>
    <row r="655" ht="15.75" customHeight="1">
      <c r="S655" s="66"/>
    </row>
    <row r="656" ht="15.75" customHeight="1">
      <c r="S656" s="66"/>
    </row>
    <row r="657" ht="15.75" customHeight="1">
      <c r="S657" s="66"/>
    </row>
    <row r="658" ht="15.75" customHeight="1">
      <c r="S658" s="66"/>
    </row>
    <row r="659" ht="15.75" customHeight="1">
      <c r="S659" s="66"/>
    </row>
    <row r="660" ht="15.75" customHeight="1">
      <c r="S660" s="66"/>
    </row>
    <row r="661" ht="15.75" customHeight="1">
      <c r="S661" s="66"/>
    </row>
    <row r="662" ht="15.75" customHeight="1">
      <c r="S662" s="66"/>
    </row>
    <row r="663" ht="15.75" customHeight="1">
      <c r="S663" s="66"/>
    </row>
    <row r="664" ht="15.75" customHeight="1">
      <c r="S664" s="66"/>
    </row>
    <row r="665" ht="15.75" customHeight="1">
      <c r="S665" s="66"/>
    </row>
    <row r="666" ht="15.75" customHeight="1">
      <c r="S666" s="66"/>
    </row>
    <row r="667" ht="15.75" customHeight="1">
      <c r="S667" s="66"/>
    </row>
    <row r="668" ht="15.75" customHeight="1">
      <c r="S668" s="66"/>
    </row>
    <row r="669" ht="15.75" customHeight="1">
      <c r="S669" s="66"/>
    </row>
    <row r="670" ht="15.75" customHeight="1">
      <c r="S670" s="66"/>
    </row>
    <row r="671" ht="15.75" customHeight="1">
      <c r="S671" s="66"/>
    </row>
    <row r="672" ht="15.75" customHeight="1">
      <c r="S672" s="66"/>
    </row>
    <row r="673" ht="15.75" customHeight="1">
      <c r="S673" s="66"/>
    </row>
    <row r="674" ht="15.75" customHeight="1">
      <c r="S674" s="66"/>
    </row>
    <row r="675" ht="15.75" customHeight="1">
      <c r="S675" s="66"/>
    </row>
    <row r="676" ht="15.75" customHeight="1">
      <c r="S676" s="66"/>
    </row>
    <row r="677" ht="15.75" customHeight="1">
      <c r="S677" s="66"/>
    </row>
    <row r="678" ht="15.75" customHeight="1">
      <c r="S678" s="66"/>
    </row>
    <row r="679" ht="15.75" customHeight="1">
      <c r="S679" s="66"/>
    </row>
    <row r="680" ht="15.75" customHeight="1">
      <c r="S680" s="66"/>
    </row>
    <row r="681" ht="15.75" customHeight="1">
      <c r="S681" s="66"/>
    </row>
    <row r="682" ht="15.75" customHeight="1">
      <c r="S682" s="66"/>
    </row>
    <row r="683" ht="15.75" customHeight="1">
      <c r="S683" s="66"/>
    </row>
    <row r="684" ht="15.75" customHeight="1">
      <c r="S684" s="66"/>
    </row>
    <row r="685" ht="15.75" customHeight="1">
      <c r="S685" s="66"/>
    </row>
    <row r="686" ht="15.75" customHeight="1">
      <c r="S686" s="66"/>
    </row>
    <row r="687" ht="15.75" customHeight="1">
      <c r="S687" s="66"/>
    </row>
    <row r="688" ht="15.75" customHeight="1">
      <c r="S688" s="66"/>
    </row>
    <row r="689" ht="15.75" customHeight="1">
      <c r="S689" s="66"/>
    </row>
    <row r="690" ht="15.75" customHeight="1">
      <c r="S690" s="66"/>
    </row>
    <row r="691" ht="15.75" customHeight="1">
      <c r="S691" s="66"/>
    </row>
    <row r="692" ht="15.75" customHeight="1">
      <c r="S692" s="66"/>
    </row>
    <row r="693" ht="15.75" customHeight="1">
      <c r="S693" s="66"/>
    </row>
    <row r="694" ht="15.75" customHeight="1">
      <c r="S694" s="66"/>
    </row>
    <row r="695" ht="15.75" customHeight="1">
      <c r="S695" s="66"/>
    </row>
    <row r="696" ht="15.75" customHeight="1">
      <c r="S696" s="66"/>
    </row>
    <row r="697" ht="15.75" customHeight="1">
      <c r="S697" s="66"/>
    </row>
    <row r="698" ht="15.75" customHeight="1">
      <c r="S698" s="66"/>
    </row>
    <row r="699" ht="15.75" customHeight="1">
      <c r="S699" s="66"/>
    </row>
    <row r="700" ht="15.75" customHeight="1">
      <c r="S700" s="66"/>
    </row>
    <row r="701" ht="15.75" customHeight="1">
      <c r="S701" s="66"/>
    </row>
    <row r="702" ht="15.75" customHeight="1">
      <c r="S702" s="66"/>
    </row>
    <row r="703" ht="15.75" customHeight="1">
      <c r="S703" s="66"/>
    </row>
    <row r="704" ht="15.75" customHeight="1">
      <c r="S704" s="66"/>
    </row>
    <row r="705" ht="15.75" customHeight="1">
      <c r="S705" s="66"/>
    </row>
    <row r="706" ht="15.75" customHeight="1">
      <c r="S706" s="66"/>
    </row>
    <row r="707" ht="15.75" customHeight="1">
      <c r="S707" s="66"/>
    </row>
    <row r="708" ht="15.75" customHeight="1">
      <c r="S708" s="66"/>
    </row>
    <row r="709" ht="15.75" customHeight="1">
      <c r="S709" s="66"/>
    </row>
    <row r="710" ht="15.75" customHeight="1">
      <c r="S710" s="66"/>
    </row>
    <row r="711" ht="15.75" customHeight="1">
      <c r="S711" s="66"/>
    </row>
    <row r="712" ht="15.75" customHeight="1">
      <c r="S712" s="66"/>
    </row>
    <row r="713" ht="15.75" customHeight="1">
      <c r="S713" s="66"/>
    </row>
    <row r="714" ht="15.75" customHeight="1">
      <c r="S714" s="66"/>
    </row>
    <row r="715" ht="15.75" customHeight="1">
      <c r="S715" s="66"/>
    </row>
    <row r="716" ht="15.75" customHeight="1">
      <c r="S716" s="66"/>
    </row>
    <row r="717" ht="15.75" customHeight="1">
      <c r="S717" s="66"/>
    </row>
    <row r="718" ht="15.75" customHeight="1">
      <c r="S718" s="66"/>
    </row>
    <row r="719" ht="15.75" customHeight="1">
      <c r="S719" s="66"/>
    </row>
    <row r="720" ht="15.75" customHeight="1">
      <c r="S720" s="66"/>
    </row>
    <row r="721" ht="15.75" customHeight="1">
      <c r="S721" s="66"/>
    </row>
    <row r="722" ht="15.75" customHeight="1">
      <c r="S722" s="66"/>
    </row>
    <row r="723" ht="15.75" customHeight="1">
      <c r="S723" s="66"/>
    </row>
    <row r="724" ht="15.75" customHeight="1">
      <c r="S724" s="66"/>
    </row>
    <row r="725" ht="15.75" customHeight="1">
      <c r="S725" s="66"/>
    </row>
    <row r="726" ht="15.75" customHeight="1">
      <c r="S726" s="66"/>
    </row>
    <row r="727" ht="15.75" customHeight="1">
      <c r="S727" s="66"/>
    </row>
    <row r="728" ht="15.75" customHeight="1">
      <c r="S728" s="66"/>
    </row>
    <row r="729" ht="15.75" customHeight="1">
      <c r="S729" s="66"/>
    </row>
    <row r="730" ht="15.75" customHeight="1">
      <c r="S730" s="66"/>
    </row>
    <row r="731" ht="15.75" customHeight="1">
      <c r="S731" s="66"/>
    </row>
    <row r="732" ht="15.75" customHeight="1">
      <c r="S732" s="66"/>
    </row>
    <row r="733" ht="15.75" customHeight="1">
      <c r="S733" s="66"/>
    </row>
    <row r="734" ht="15.75" customHeight="1">
      <c r="S734" s="66"/>
    </row>
    <row r="735" ht="15.75" customHeight="1">
      <c r="S735" s="66"/>
    </row>
    <row r="736" ht="15.75" customHeight="1">
      <c r="S736" s="66"/>
    </row>
    <row r="737" ht="15.75" customHeight="1">
      <c r="S737" s="66"/>
    </row>
    <row r="738" ht="15.75" customHeight="1">
      <c r="S738" s="66"/>
    </row>
    <row r="739" ht="15.75" customHeight="1">
      <c r="S739" s="66"/>
    </row>
    <row r="740" ht="15.75" customHeight="1">
      <c r="S740" s="66"/>
    </row>
    <row r="741" ht="15.75" customHeight="1">
      <c r="S741" s="66"/>
    </row>
    <row r="742" ht="15.75" customHeight="1">
      <c r="S742" s="66"/>
    </row>
    <row r="743" ht="15.75" customHeight="1">
      <c r="S743" s="66"/>
    </row>
    <row r="744" ht="15.75" customHeight="1">
      <c r="S744" s="66"/>
    </row>
    <row r="745" ht="15.75" customHeight="1">
      <c r="S745" s="66"/>
    </row>
    <row r="746" ht="15.75" customHeight="1">
      <c r="S746" s="66"/>
    </row>
    <row r="747" ht="15.75" customHeight="1">
      <c r="S747" s="66"/>
    </row>
    <row r="748" ht="15.75" customHeight="1">
      <c r="S748" s="66"/>
    </row>
    <row r="749" ht="15.75" customHeight="1">
      <c r="S749" s="66"/>
    </row>
    <row r="750" ht="15.75" customHeight="1">
      <c r="S750" s="66"/>
    </row>
    <row r="751" ht="15.75" customHeight="1">
      <c r="S751" s="66"/>
    </row>
    <row r="752" ht="15.75" customHeight="1">
      <c r="S752" s="66"/>
    </row>
    <row r="753" ht="15.75" customHeight="1">
      <c r="S753" s="66"/>
    </row>
    <row r="754" ht="15.75" customHeight="1">
      <c r="S754" s="66"/>
    </row>
    <row r="755" ht="15.75" customHeight="1">
      <c r="S755" s="66"/>
    </row>
    <row r="756" ht="15.75" customHeight="1">
      <c r="S756" s="66"/>
    </row>
    <row r="757" ht="15.75" customHeight="1">
      <c r="S757" s="66"/>
    </row>
    <row r="758" ht="15.75" customHeight="1">
      <c r="S758" s="66"/>
    </row>
    <row r="759" ht="15.75" customHeight="1">
      <c r="S759" s="66"/>
    </row>
    <row r="760" ht="15.75" customHeight="1">
      <c r="S760" s="66"/>
    </row>
    <row r="761" ht="15.75" customHeight="1">
      <c r="S761" s="66"/>
    </row>
    <row r="762" ht="15.75" customHeight="1">
      <c r="S762" s="66"/>
    </row>
    <row r="763" ht="15.75" customHeight="1">
      <c r="S763" s="66"/>
    </row>
    <row r="764" ht="15.75" customHeight="1">
      <c r="S764" s="66"/>
    </row>
    <row r="765" ht="15.75" customHeight="1">
      <c r="S765" s="66"/>
    </row>
    <row r="766" ht="15.75" customHeight="1">
      <c r="S766" s="66"/>
    </row>
    <row r="767" ht="15.75" customHeight="1">
      <c r="S767" s="66"/>
    </row>
    <row r="768" ht="15.75" customHeight="1">
      <c r="S768" s="66"/>
    </row>
    <row r="769" ht="15.75" customHeight="1">
      <c r="S769" s="66"/>
    </row>
    <row r="770" ht="15.75" customHeight="1">
      <c r="S770" s="66"/>
    </row>
    <row r="771" ht="15.75" customHeight="1">
      <c r="S771" s="66"/>
    </row>
    <row r="772" ht="15.75" customHeight="1">
      <c r="S772" s="66"/>
    </row>
    <row r="773" ht="15.75" customHeight="1">
      <c r="S773" s="66"/>
    </row>
    <row r="774" ht="15.75" customHeight="1">
      <c r="S774" s="66"/>
    </row>
    <row r="775" ht="15.75" customHeight="1">
      <c r="S775" s="66"/>
    </row>
    <row r="776" ht="15.75" customHeight="1">
      <c r="S776" s="66"/>
    </row>
    <row r="777" ht="15.75" customHeight="1">
      <c r="S777" s="66"/>
    </row>
    <row r="778" ht="15.75" customHeight="1">
      <c r="S778" s="66"/>
    </row>
    <row r="779" ht="15.75" customHeight="1">
      <c r="S779" s="66"/>
    </row>
    <row r="780" ht="15.75" customHeight="1">
      <c r="S780" s="66"/>
    </row>
    <row r="781" ht="15.75" customHeight="1">
      <c r="S781" s="66"/>
    </row>
    <row r="782" ht="15.75" customHeight="1">
      <c r="S782" s="66"/>
    </row>
    <row r="783" ht="15.75" customHeight="1">
      <c r="S783" s="66"/>
    </row>
    <row r="784" ht="15.75" customHeight="1">
      <c r="S784" s="66"/>
    </row>
    <row r="785" ht="15.75" customHeight="1">
      <c r="S785" s="66"/>
    </row>
    <row r="786" ht="15.75" customHeight="1">
      <c r="S786" s="66"/>
    </row>
    <row r="787" ht="15.75" customHeight="1">
      <c r="S787" s="66"/>
    </row>
    <row r="788" ht="15.75" customHeight="1">
      <c r="S788" s="66"/>
    </row>
    <row r="789" ht="15.75" customHeight="1">
      <c r="S789" s="66"/>
    </row>
    <row r="790" ht="15.75" customHeight="1">
      <c r="S790" s="66"/>
    </row>
    <row r="791" ht="15.75" customHeight="1">
      <c r="S791" s="66"/>
    </row>
    <row r="792" ht="15.75" customHeight="1">
      <c r="S792" s="66"/>
    </row>
    <row r="793" ht="15.75" customHeight="1">
      <c r="S793" s="66"/>
    </row>
    <row r="794" ht="15.75" customHeight="1">
      <c r="S794" s="66"/>
    </row>
    <row r="795" ht="15.75" customHeight="1">
      <c r="S795" s="66"/>
    </row>
    <row r="796" ht="15.75" customHeight="1">
      <c r="S796" s="66"/>
    </row>
    <row r="797" ht="15.75" customHeight="1">
      <c r="S797" s="66"/>
    </row>
    <row r="798" ht="15.75" customHeight="1">
      <c r="S798" s="66"/>
    </row>
    <row r="799" ht="15.75" customHeight="1">
      <c r="S799" s="66"/>
    </row>
    <row r="800" ht="15.75" customHeight="1">
      <c r="S800" s="66"/>
    </row>
    <row r="801" ht="15.75" customHeight="1">
      <c r="S801" s="66"/>
    </row>
    <row r="802" ht="15.75" customHeight="1">
      <c r="S802" s="66"/>
    </row>
    <row r="803" ht="15.75" customHeight="1">
      <c r="S803" s="66"/>
    </row>
    <row r="804" ht="15.75" customHeight="1">
      <c r="S804" s="66"/>
    </row>
    <row r="805" ht="15.75" customHeight="1">
      <c r="S805" s="66"/>
    </row>
    <row r="806" ht="15.75" customHeight="1">
      <c r="S806" s="66"/>
    </row>
    <row r="807" ht="15.75" customHeight="1">
      <c r="S807" s="66"/>
    </row>
    <row r="808" ht="15.75" customHeight="1">
      <c r="S808" s="66"/>
    </row>
    <row r="809" ht="15.75" customHeight="1">
      <c r="S809" s="66"/>
    </row>
    <row r="810" ht="15.75" customHeight="1">
      <c r="S810" s="66"/>
    </row>
    <row r="811" ht="15.75" customHeight="1">
      <c r="S811" s="66"/>
    </row>
    <row r="812" ht="15.75" customHeight="1">
      <c r="S812" s="66"/>
    </row>
    <row r="813" ht="15.75" customHeight="1">
      <c r="S813" s="66"/>
    </row>
    <row r="814" ht="15.75" customHeight="1">
      <c r="S814" s="66"/>
    </row>
    <row r="815" ht="15.75" customHeight="1">
      <c r="S815" s="66"/>
    </row>
    <row r="816" ht="15.75" customHeight="1">
      <c r="S816" s="66"/>
    </row>
    <row r="817" ht="15.75" customHeight="1">
      <c r="S817" s="66"/>
    </row>
    <row r="818" ht="15.75" customHeight="1">
      <c r="S818" s="66"/>
    </row>
    <row r="819" ht="15.75" customHeight="1">
      <c r="S819" s="66"/>
    </row>
    <row r="820" ht="15.75" customHeight="1">
      <c r="S820" s="66"/>
    </row>
    <row r="821" ht="15.75" customHeight="1">
      <c r="S821" s="66"/>
    </row>
    <row r="822" ht="15.75" customHeight="1">
      <c r="S822" s="66"/>
    </row>
    <row r="823" ht="15.75" customHeight="1">
      <c r="S823" s="66"/>
    </row>
    <row r="824" ht="15.75" customHeight="1">
      <c r="S824" s="66"/>
    </row>
    <row r="825" ht="15.75" customHeight="1">
      <c r="S825" s="66"/>
    </row>
    <row r="826" ht="15.75" customHeight="1">
      <c r="S826" s="66"/>
    </row>
    <row r="827" ht="15.75" customHeight="1">
      <c r="S827" s="66"/>
    </row>
    <row r="828" ht="15.75" customHeight="1">
      <c r="S828" s="66"/>
    </row>
    <row r="829" ht="15.75" customHeight="1">
      <c r="S829" s="66"/>
    </row>
    <row r="830" ht="15.75" customHeight="1">
      <c r="S830" s="66"/>
    </row>
    <row r="831" ht="15.75" customHeight="1">
      <c r="S831" s="66"/>
    </row>
    <row r="832" ht="15.75" customHeight="1">
      <c r="S832" s="66"/>
    </row>
    <row r="833" ht="15.75" customHeight="1">
      <c r="S833" s="66"/>
    </row>
    <row r="834" ht="15.75" customHeight="1">
      <c r="S834" s="66"/>
    </row>
    <row r="835" ht="15.75" customHeight="1">
      <c r="S835" s="66"/>
    </row>
    <row r="836" ht="15.75" customHeight="1">
      <c r="S836" s="66"/>
    </row>
    <row r="837" ht="15.75" customHeight="1">
      <c r="S837" s="66"/>
    </row>
    <row r="838" ht="15.75" customHeight="1">
      <c r="S838" s="66"/>
    </row>
    <row r="839" ht="15.75" customHeight="1">
      <c r="S839" s="66"/>
    </row>
    <row r="840" ht="15.75" customHeight="1">
      <c r="S840" s="66"/>
    </row>
    <row r="841" ht="15.75" customHeight="1">
      <c r="S841" s="66"/>
    </row>
    <row r="842" ht="15.75" customHeight="1">
      <c r="S842" s="66"/>
    </row>
    <row r="843" ht="15.75" customHeight="1">
      <c r="S843" s="66"/>
    </row>
    <row r="844" ht="15.75" customHeight="1">
      <c r="S844" s="66"/>
    </row>
    <row r="845" ht="15.75" customHeight="1">
      <c r="S845" s="66"/>
    </row>
    <row r="846" ht="15.75" customHeight="1">
      <c r="S846" s="66"/>
    </row>
    <row r="847" ht="15.75" customHeight="1">
      <c r="S847" s="66"/>
    </row>
    <row r="848" ht="15.75" customHeight="1">
      <c r="S848" s="66"/>
    </row>
    <row r="849" ht="15.75" customHeight="1">
      <c r="S849" s="66"/>
    </row>
    <row r="850" ht="15.75" customHeight="1">
      <c r="S850" s="66"/>
    </row>
    <row r="851" ht="15.75" customHeight="1">
      <c r="S851" s="66"/>
    </row>
    <row r="852" ht="15.75" customHeight="1">
      <c r="S852" s="66"/>
    </row>
    <row r="853" ht="15.75" customHeight="1">
      <c r="S853" s="66"/>
    </row>
    <row r="854" ht="15.75" customHeight="1">
      <c r="S854" s="66"/>
    </row>
    <row r="855" ht="15.75" customHeight="1">
      <c r="S855" s="66"/>
    </row>
    <row r="856" ht="15.75" customHeight="1">
      <c r="S856" s="66"/>
    </row>
    <row r="857" ht="15.75" customHeight="1">
      <c r="S857" s="66"/>
    </row>
    <row r="858" ht="15.75" customHeight="1">
      <c r="S858" s="66"/>
    </row>
    <row r="859" ht="15.75" customHeight="1">
      <c r="S859" s="66"/>
    </row>
    <row r="860" ht="15.75" customHeight="1">
      <c r="S860" s="66"/>
    </row>
    <row r="861" ht="15.75" customHeight="1">
      <c r="S861" s="66"/>
    </row>
    <row r="862" ht="15.75" customHeight="1">
      <c r="S862" s="66"/>
    </row>
    <row r="863" ht="15.75" customHeight="1">
      <c r="S863" s="66"/>
    </row>
    <row r="864" ht="15.75" customHeight="1">
      <c r="S864" s="66"/>
    </row>
    <row r="865" ht="15.75" customHeight="1">
      <c r="S865" s="66"/>
    </row>
    <row r="866" ht="15.75" customHeight="1">
      <c r="S866" s="66"/>
    </row>
    <row r="867" ht="15.75" customHeight="1">
      <c r="S867" s="66"/>
    </row>
    <row r="868" ht="15.75" customHeight="1">
      <c r="S868" s="66"/>
    </row>
    <row r="869" ht="15.75" customHeight="1">
      <c r="S869" s="66"/>
    </row>
    <row r="870" ht="15.75" customHeight="1">
      <c r="S870" s="66"/>
    </row>
    <row r="871" ht="15.75" customHeight="1">
      <c r="S871" s="66"/>
    </row>
    <row r="872" ht="15.75" customHeight="1">
      <c r="S872" s="66"/>
    </row>
    <row r="873" ht="15.75" customHeight="1">
      <c r="S873" s="66"/>
    </row>
    <row r="874" ht="15.75" customHeight="1">
      <c r="S874" s="66"/>
    </row>
    <row r="875" ht="15.75" customHeight="1">
      <c r="S875" s="66"/>
    </row>
    <row r="876" ht="15.75" customHeight="1">
      <c r="S876" s="66"/>
    </row>
    <row r="877" ht="15.75" customHeight="1">
      <c r="S877" s="66"/>
    </row>
    <row r="878" ht="15.75" customHeight="1">
      <c r="S878" s="66"/>
    </row>
    <row r="879" ht="15.75" customHeight="1">
      <c r="S879" s="66"/>
    </row>
    <row r="880" ht="15.75" customHeight="1">
      <c r="S880" s="66"/>
    </row>
    <row r="881" ht="15.75" customHeight="1">
      <c r="S881" s="66"/>
    </row>
    <row r="882" ht="15.75" customHeight="1">
      <c r="S882" s="66"/>
    </row>
    <row r="883" ht="15.75" customHeight="1">
      <c r="S883" s="66"/>
    </row>
    <row r="884" ht="15.75" customHeight="1">
      <c r="S884" s="66"/>
    </row>
    <row r="885" ht="15.75" customHeight="1">
      <c r="S885" s="66"/>
    </row>
    <row r="886" ht="15.75" customHeight="1">
      <c r="S886" s="66"/>
    </row>
    <row r="887" ht="15.75" customHeight="1">
      <c r="S887" s="66"/>
    </row>
    <row r="888" ht="15.75" customHeight="1">
      <c r="S888" s="66"/>
    </row>
    <row r="889" ht="15.75" customHeight="1">
      <c r="S889" s="66"/>
    </row>
    <row r="890" ht="15.75" customHeight="1">
      <c r="S890" s="66"/>
    </row>
    <row r="891" ht="15.75" customHeight="1">
      <c r="S891" s="66"/>
    </row>
    <row r="892" ht="15.75" customHeight="1">
      <c r="S892" s="66"/>
    </row>
    <row r="893" ht="15.75" customHeight="1">
      <c r="S893" s="66"/>
    </row>
    <row r="894" ht="15.75" customHeight="1">
      <c r="S894" s="66"/>
    </row>
    <row r="895" ht="15.75" customHeight="1">
      <c r="S895" s="66"/>
    </row>
    <row r="896" ht="15.75" customHeight="1">
      <c r="S896" s="66"/>
    </row>
    <row r="897" ht="15.75" customHeight="1">
      <c r="S897" s="66"/>
    </row>
    <row r="898" ht="15.75" customHeight="1">
      <c r="S898" s="66"/>
    </row>
    <row r="899" ht="15.75" customHeight="1">
      <c r="S899" s="66"/>
    </row>
    <row r="900" ht="15.75" customHeight="1">
      <c r="S900" s="66"/>
    </row>
    <row r="901" ht="15.75" customHeight="1">
      <c r="S901" s="66"/>
    </row>
    <row r="902" ht="15.75" customHeight="1">
      <c r="S902" s="66"/>
    </row>
    <row r="903" ht="15.75" customHeight="1">
      <c r="S903" s="66"/>
    </row>
    <row r="904" ht="15.75" customHeight="1">
      <c r="S904" s="66"/>
    </row>
    <row r="905" ht="15.75" customHeight="1">
      <c r="S905" s="66"/>
    </row>
    <row r="906" ht="15.75" customHeight="1">
      <c r="S906" s="66"/>
    </row>
    <row r="907" ht="15.75" customHeight="1">
      <c r="S907" s="66"/>
    </row>
    <row r="908" ht="15.75" customHeight="1">
      <c r="S908" s="66"/>
    </row>
    <row r="909" ht="15.75" customHeight="1">
      <c r="S909" s="66"/>
    </row>
    <row r="910" ht="15.75" customHeight="1">
      <c r="S910" s="66"/>
    </row>
    <row r="911" ht="15.75" customHeight="1">
      <c r="S911" s="66"/>
    </row>
    <row r="912" ht="15.75" customHeight="1">
      <c r="S912" s="66"/>
    </row>
    <row r="913" ht="15.75" customHeight="1">
      <c r="S913" s="66"/>
    </row>
    <row r="914" ht="15.75" customHeight="1">
      <c r="S914" s="66"/>
    </row>
    <row r="915" ht="15.75" customHeight="1">
      <c r="S915" s="66"/>
    </row>
    <row r="916" ht="15.75" customHeight="1">
      <c r="S916" s="66"/>
    </row>
    <row r="917" ht="15.75" customHeight="1">
      <c r="S917" s="66"/>
    </row>
    <row r="918" ht="15.75" customHeight="1">
      <c r="S918" s="66"/>
    </row>
    <row r="919" ht="15.75" customHeight="1">
      <c r="S919" s="66"/>
    </row>
    <row r="920" ht="15.75" customHeight="1">
      <c r="S920" s="66"/>
    </row>
    <row r="921" ht="15.75" customHeight="1">
      <c r="S921" s="66"/>
    </row>
    <row r="922" ht="15.75" customHeight="1">
      <c r="S922" s="66"/>
    </row>
    <row r="923" ht="15.75" customHeight="1">
      <c r="S923" s="66"/>
    </row>
    <row r="924" ht="15.75" customHeight="1">
      <c r="S924" s="66"/>
    </row>
    <row r="925" ht="15.75" customHeight="1">
      <c r="S925" s="66"/>
    </row>
    <row r="926" ht="15.75" customHeight="1">
      <c r="S926" s="66"/>
    </row>
    <row r="927" ht="15.75" customHeight="1">
      <c r="S927" s="66"/>
    </row>
    <row r="928" ht="15.75" customHeight="1">
      <c r="S928" s="66"/>
    </row>
    <row r="929" ht="15.75" customHeight="1">
      <c r="S929" s="66"/>
    </row>
    <row r="930" ht="15.75" customHeight="1">
      <c r="S930" s="66"/>
    </row>
    <row r="931" ht="15.75" customHeight="1">
      <c r="S931" s="66"/>
    </row>
    <row r="932" ht="15.75" customHeight="1">
      <c r="S932" s="66"/>
    </row>
    <row r="933" ht="15.75" customHeight="1">
      <c r="S933" s="66"/>
    </row>
    <row r="934" ht="15.75" customHeight="1">
      <c r="S934" s="66"/>
    </row>
    <row r="935" ht="15.75" customHeight="1">
      <c r="S935" s="66"/>
    </row>
    <row r="936" ht="15.75" customHeight="1">
      <c r="S936" s="66"/>
    </row>
    <row r="937" ht="15.75" customHeight="1">
      <c r="S937" s="66"/>
    </row>
    <row r="938" ht="15.75" customHeight="1">
      <c r="S938" s="66"/>
    </row>
    <row r="939" ht="15.75" customHeight="1">
      <c r="S939" s="66"/>
    </row>
    <row r="940" ht="15.75" customHeight="1">
      <c r="S940" s="66"/>
    </row>
    <row r="941" ht="15.75" customHeight="1">
      <c r="S941" s="66"/>
    </row>
    <row r="942" ht="15.75" customHeight="1">
      <c r="S942" s="66"/>
    </row>
    <row r="943" ht="15.75" customHeight="1">
      <c r="S943" s="66"/>
    </row>
    <row r="944" ht="15.75" customHeight="1">
      <c r="S944" s="66"/>
    </row>
    <row r="945" ht="15.75" customHeight="1">
      <c r="S945" s="66"/>
    </row>
    <row r="946" ht="15.75" customHeight="1">
      <c r="S946" s="66"/>
    </row>
    <row r="947" ht="15.75" customHeight="1">
      <c r="S947" s="66"/>
    </row>
    <row r="948" ht="15.75" customHeight="1">
      <c r="S948" s="66"/>
    </row>
    <row r="949" ht="15.75" customHeight="1">
      <c r="S949" s="66"/>
    </row>
    <row r="950" ht="15.75" customHeight="1">
      <c r="S950" s="66"/>
    </row>
    <row r="951" ht="15.75" customHeight="1">
      <c r="S951" s="66"/>
    </row>
    <row r="952" ht="15.75" customHeight="1">
      <c r="S952" s="66"/>
    </row>
    <row r="953" ht="15.75" customHeight="1">
      <c r="S953" s="66"/>
    </row>
    <row r="954" ht="15.75" customHeight="1">
      <c r="S954" s="66"/>
    </row>
    <row r="955" ht="15.75" customHeight="1">
      <c r="S955" s="66"/>
    </row>
    <row r="956" ht="15.75" customHeight="1">
      <c r="S956" s="66"/>
    </row>
    <row r="957" ht="15.75" customHeight="1">
      <c r="S957" s="66"/>
    </row>
    <row r="958" ht="15.75" customHeight="1">
      <c r="S958" s="66"/>
    </row>
    <row r="959" ht="15.75" customHeight="1">
      <c r="S959" s="66"/>
    </row>
    <row r="960" ht="15.75" customHeight="1">
      <c r="S960" s="66"/>
    </row>
    <row r="961" ht="15.75" customHeight="1">
      <c r="S961" s="66"/>
    </row>
    <row r="962" ht="15.75" customHeight="1">
      <c r="S962" s="66"/>
    </row>
    <row r="963" ht="15.75" customHeight="1">
      <c r="S963" s="66"/>
    </row>
    <row r="964" ht="15.75" customHeight="1">
      <c r="S964" s="66"/>
    </row>
    <row r="965" ht="15.75" customHeight="1">
      <c r="S965" s="66"/>
    </row>
    <row r="966" ht="15.75" customHeight="1">
      <c r="S966" s="66"/>
    </row>
    <row r="967" ht="15.75" customHeight="1">
      <c r="S967" s="66"/>
    </row>
    <row r="968" ht="15.75" customHeight="1">
      <c r="S968" s="66"/>
    </row>
    <row r="969" ht="15.75" customHeight="1">
      <c r="S969" s="66"/>
    </row>
    <row r="970" ht="15.75" customHeight="1">
      <c r="S970" s="66"/>
    </row>
    <row r="971" ht="15.75" customHeight="1">
      <c r="S971" s="66"/>
    </row>
    <row r="972" ht="15.75" customHeight="1">
      <c r="S972" s="66"/>
    </row>
    <row r="973" ht="15.75" customHeight="1">
      <c r="S973" s="66"/>
    </row>
    <row r="974" ht="15.75" customHeight="1">
      <c r="S974" s="66"/>
    </row>
    <row r="975" ht="15.75" customHeight="1">
      <c r="S975" s="66"/>
    </row>
    <row r="976" ht="15.75" customHeight="1">
      <c r="S976" s="66"/>
    </row>
    <row r="977" ht="15.75" customHeight="1">
      <c r="S977" s="66"/>
    </row>
    <row r="978" ht="15.75" customHeight="1">
      <c r="S978" s="66"/>
    </row>
    <row r="979" ht="15.75" customHeight="1">
      <c r="S979" s="66"/>
    </row>
    <row r="980" ht="15.75" customHeight="1">
      <c r="S980" s="66"/>
    </row>
    <row r="981" ht="15.75" customHeight="1">
      <c r="S981" s="66"/>
    </row>
    <row r="982" ht="15.75" customHeight="1">
      <c r="S982" s="66"/>
    </row>
    <row r="983" ht="15.75" customHeight="1">
      <c r="S983" s="66"/>
    </row>
    <row r="984" ht="15.75" customHeight="1">
      <c r="S984" s="66"/>
    </row>
    <row r="985" ht="15.75" customHeight="1">
      <c r="S985" s="66"/>
    </row>
    <row r="986" ht="15.75" customHeight="1">
      <c r="S986" s="66"/>
    </row>
    <row r="987" ht="15.75" customHeight="1">
      <c r="S987" s="66"/>
    </row>
    <row r="988" ht="15.75" customHeight="1">
      <c r="S988" s="66"/>
    </row>
    <row r="989" ht="15.75" customHeight="1">
      <c r="S989" s="66"/>
    </row>
    <row r="990" ht="15.75" customHeight="1">
      <c r="S990" s="66"/>
    </row>
    <row r="991" ht="15.75" customHeight="1">
      <c r="S991" s="66"/>
    </row>
    <row r="992" ht="15.75" customHeight="1">
      <c r="S992" s="66"/>
    </row>
    <row r="993" ht="15.75" customHeight="1">
      <c r="S993" s="66"/>
    </row>
    <row r="994" ht="15.75" customHeight="1">
      <c r="S994" s="66"/>
    </row>
    <row r="995" ht="15.75" customHeight="1">
      <c r="S995" s="66"/>
    </row>
    <row r="996" ht="15.75" customHeight="1">
      <c r="S996" s="66"/>
    </row>
    <row r="997" ht="15.75" customHeight="1">
      <c r="S997" s="66"/>
    </row>
    <row r="998" ht="15.75" customHeight="1">
      <c r="S998" s="66"/>
    </row>
  </sheetData>
  <autoFilter ref="$A$3:$AA$53">
    <sortState ref="A3:AA53">
      <sortCondition ref="Z3:Z53"/>
      <sortCondition ref="U3:U53"/>
      <sortCondition ref="A3:A53"/>
      <sortCondition ref="P3:P53"/>
      <sortCondition ref="J3:J53"/>
      <sortCondition ref="B3:B53"/>
      <sortCondition ref="G3:G53"/>
      <sortCondition ref="Q3:Q53"/>
      <sortCondition ref="D3:D53"/>
      <sortCondition ref="C3:C53"/>
      <sortCondition descending="1" ref="N3:N53"/>
      <sortCondition descending="1" ref="M3:M53"/>
      <sortCondition descending="1" ref="L3:L53"/>
      <sortCondition descending="1" ref="K3:K53"/>
    </sortState>
  </autoFilter>
  <mergeCells count="5">
    <mergeCell ref="B1:I1"/>
    <mergeCell ref="J1:O1"/>
    <mergeCell ref="P1:T1"/>
    <mergeCell ref="U1:Y1"/>
    <mergeCell ref="Z1:AA1"/>
  </mergeCells>
  <hyperlinks>
    <hyperlink r:id="rId1" ref="B1"/>
    <hyperlink r:id="rId2" ref="J1"/>
    <hyperlink r:id="rId3" ref="P1"/>
    <hyperlink r:id="rId4" ref="U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2.25"/>
    <col customWidth="1" min="6" max="6" width="4.38"/>
    <col customWidth="1" min="7" max="7" width="43.13"/>
    <col customWidth="1" min="11" max="11" width="14.88"/>
    <col customWidth="1" min="12" max="12" width="12.38"/>
  </cols>
  <sheetData>
    <row r="1">
      <c r="A1" s="80" t="s">
        <v>87</v>
      </c>
      <c r="B1" s="15"/>
      <c r="C1" s="15"/>
      <c r="D1" s="15"/>
      <c r="E1" s="16"/>
      <c r="F1" s="81"/>
      <c r="G1" s="82" t="s">
        <v>88</v>
      </c>
      <c r="H1" s="15"/>
      <c r="I1" s="15"/>
      <c r="J1" s="16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>
      <c r="A2" s="83"/>
      <c r="B2" s="84" t="s">
        <v>89</v>
      </c>
      <c r="C2" s="84" t="s">
        <v>90</v>
      </c>
      <c r="D2" s="84" t="s">
        <v>91</v>
      </c>
      <c r="E2" s="84" t="s">
        <v>92</v>
      </c>
      <c r="F2" s="81"/>
      <c r="G2" s="83"/>
      <c r="H2" s="83" t="s">
        <v>93</v>
      </c>
      <c r="I2" s="84" t="s">
        <v>94</v>
      </c>
      <c r="J2" s="84" t="s">
        <v>95</v>
      </c>
      <c r="K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>
      <c r="A3" s="85" t="s">
        <v>96</v>
      </c>
      <c r="B3" s="55">
        <v>0.5165</v>
      </c>
      <c r="C3" s="55">
        <v>0.516599</v>
      </c>
      <c r="D3" s="55">
        <v>0.516525</v>
      </c>
      <c r="E3" s="55">
        <v>0.539728</v>
      </c>
      <c r="F3" s="27"/>
      <c r="G3" s="85" t="s">
        <v>96</v>
      </c>
      <c r="H3" s="86">
        <v>0.504484</v>
      </c>
      <c r="I3" s="55">
        <v>0.571495</v>
      </c>
      <c r="J3" s="55">
        <v>0.605265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A4" s="85" t="s">
        <v>97</v>
      </c>
      <c r="B4" s="65">
        <v>22.86</v>
      </c>
      <c r="C4" s="87">
        <v>23.370738</v>
      </c>
      <c r="D4" s="52">
        <v>22.78761</v>
      </c>
      <c r="E4" s="87">
        <v>23.780719</v>
      </c>
      <c r="F4" s="27"/>
      <c r="G4" s="85" t="s">
        <v>97</v>
      </c>
      <c r="H4" s="52">
        <v>35.003804</v>
      </c>
      <c r="I4" s="88">
        <v>35.007713</v>
      </c>
      <c r="J4" s="88">
        <v>35.034632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A5" s="89" t="s">
        <v>98</v>
      </c>
      <c r="B5" s="55">
        <v>0.5518</v>
      </c>
      <c r="C5" s="55">
        <v>0.464423</v>
      </c>
      <c r="D5" s="55">
        <v>0.563603</v>
      </c>
      <c r="E5" s="55">
        <v>0.638582</v>
      </c>
      <c r="F5" s="27"/>
      <c r="G5" s="85" t="s">
        <v>98</v>
      </c>
      <c r="H5" s="86">
        <v>0.595778</v>
      </c>
      <c r="I5" s="55">
        <v>0.624896</v>
      </c>
      <c r="J5" s="55">
        <v>0.679614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89" t="s">
        <v>99</v>
      </c>
      <c r="B6" s="55">
        <v>0.104</v>
      </c>
      <c r="C6" s="55">
        <v>0.170647</v>
      </c>
      <c r="D6" s="55">
        <v>0.095034</v>
      </c>
      <c r="E6" s="55">
        <v>0.071303</v>
      </c>
      <c r="F6" s="27"/>
      <c r="G6" s="85" t="s">
        <v>99</v>
      </c>
      <c r="H6" s="86">
        <v>0.092368</v>
      </c>
      <c r="I6" s="55">
        <v>0.076784</v>
      </c>
      <c r="J6" s="55">
        <v>0.051524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89" t="s">
        <v>100</v>
      </c>
      <c r="B7" s="55">
        <v>0.0089</v>
      </c>
      <c r="C7" s="55">
        <v>0.019704</v>
      </c>
      <c r="D7" s="55">
        <v>0.007436</v>
      </c>
      <c r="E7" s="55">
        <v>0.005361</v>
      </c>
      <c r="F7" s="27"/>
      <c r="G7" s="85" t="s">
        <v>100</v>
      </c>
      <c r="H7" s="86">
        <v>0.008574</v>
      </c>
      <c r="I7" s="55">
        <v>0.00658</v>
      </c>
      <c r="J7" s="55">
        <v>0.004237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89" t="s">
        <v>101</v>
      </c>
      <c r="B8" s="55">
        <v>0.0687</v>
      </c>
      <c r="C8" s="55">
        <v>0.045092</v>
      </c>
      <c r="D8" s="55">
        <v>0.071867</v>
      </c>
      <c r="E8" s="55">
        <v>0.074543</v>
      </c>
      <c r="F8" s="27"/>
      <c r="G8" s="85" t="s">
        <v>101</v>
      </c>
      <c r="H8" s="86">
        <v>0.078436</v>
      </c>
      <c r="I8" s="55">
        <v>0.081876</v>
      </c>
      <c r="J8" s="55">
        <v>0.109601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89" t="s">
        <v>102</v>
      </c>
      <c r="B9" s="55">
        <v>0.2103</v>
      </c>
      <c r="C9" s="55">
        <v>0.243854</v>
      </c>
      <c r="D9" s="55">
        <v>0.205826</v>
      </c>
      <c r="E9" s="55">
        <v>0.156376</v>
      </c>
      <c r="F9" s="27"/>
      <c r="G9" s="85" t="s">
        <v>102</v>
      </c>
      <c r="H9" s="86">
        <v>0.175448</v>
      </c>
      <c r="I9" s="55">
        <v>0.162155</v>
      </c>
      <c r="J9" s="55">
        <v>0.108472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A10" s="85" t="s">
        <v>103</v>
      </c>
      <c r="B10" s="55">
        <v>0.0562</v>
      </c>
      <c r="C10" s="55">
        <v>0.056282</v>
      </c>
      <c r="D10" s="55">
        <v>0.056234</v>
      </c>
      <c r="E10" s="55">
        <v>0.053834</v>
      </c>
      <c r="F10" s="27"/>
      <c r="G10" s="85" t="s">
        <v>103</v>
      </c>
      <c r="H10" s="86">
        <v>0.049396</v>
      </c>
      <c r="I10" s="55">
        <v>0.047709</v>
      </c>
      <c r="J10" s="55">
        <v>0.046552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85" t="s">
        <v>104</v>
      </c>
      <c r="B11" s="55">
        <v>0.0178</v>
      </c>
      <c r="C11" s="55">
        <v>0.036553</v>
      </c>
      <c r="D11" s="55">
        <v>0.01522</v>
      </c>
      <c r="E11" s="55">
        <v>0.009923</v>
      </c>
      <c r="F11" s="27"/>
      <c r="G11" s="85" t="s">
        <v>104</v>
      </c>
      <c r="H11" s="86">
        <v>0.036069</v>
      </c>
      <c r="I11" s="55">
        <v>0.025636</v>
      </c>
      <c r="J11" s="55">
        <v>0.007514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89" t="s">
        <v>105</v>
      </c>
      <c r="B12" s="55">
        <v>0.9276</v>
      </c>
      <c r="C12" s="55">
        <v>0.773071</v>
      </c>
      <c r="D12" s="55">
        <v>0.94842</v>
      </c>
      <c r="E12" s="55">
        <v>0.967226</v>
      </c>
      <c r="F12" s="27"/>
      <c r="G12" s="85" t="s">
        <v>105</v>
      </c>
      <c r="H12" s="55">
        <v>0.913452</v>
      </c>
      <c r="I12" s="55">
        <v>0.949138</v>
      </c>
      <c r="J12" s="55">
        <v>0.984096</v>
      </c>
      <c r="K12" s="81"/>
      <c r="L12" s="81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90" t="s">
        <v>106</v>
      </c>
      <c r="B13" s="91">
        <v>0.70511385</v>
      </c>
      <c r="C13" s="91">
        <v>0.6886485</v>
      </c>
      <c r="D13" s="91">
        <v>0.70733677</v>
      </c>
      <c r="E13" s="92">
        <v>0.55602451</v>
      </c>
      <c r="F13" s="27"/>
      <c r="G13" s="1" t="s">
        <v>106</v>
      </c>
      <c r="H13" s="93">
        <v>0.487646753</v>
      </c>
      <c r="I13" s="92">
        <v>0.44242871</v>
      </c>
      <c r="J13" s="92">
        <v>0.273729329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>
      <c r="A14" s="89" t="s">
        <v>107</v>
      </c>
      <c r="B14" s="55">
        <v>0.2224</v>
      </c>
      <c r="C14" s="55">
        <v>0.084422</v>
      </c>
      <c r="D14" s="55">
        <v>0.241083</v>
      </c>
      <c r="E14" s="55">
        <v>0.411202</v>
      </c>
      <c r="F14" s="27"/>
      <c r="G14" s="85" t="s">
        <v>107</v>
      </c>
      <c r="H14" s="55">
        <v>0.425805</v>
      </c>
      <c r="I14" s="55">
        <v>0.506709</v>
      </c>
      <c r="J14" s="55">
        <v>0.710347</v>
      </c>
      <c r="K14" s="81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>
      <c r="A15" s="63" t="s">
        <v>108</v>
      </c>
      <c r="B15" s="62">
        <v>12.5</v>
      </c>
      <c r="C15" s="94" t="s">
        <v>109</v>
      </c>
      <c r="D15" s="52">
        <v>12.5</v>
      </c>
      <c r="E15" s="87">
        <v>27.403846</v>
      </c>
      <c r="F15" s="27"/>
      <c r="G15" s="85" t="s">
        <v>110</v>
      </c>
      <c r="H15" s="86">
        <v>0.615202</v>
      </c>
      <c r="I15" s="95">
        <v>1.0</v>
      </c>
      <c r="J15" s="95">
        <v>1.0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85" t="s">
        <v>111</v>
      </c>
      <c r="B16" s="55">
        <v>0.3171</v>
      </c>
      <c r="C16" s="94" t="s">
        <v>109</v>
      </c>
      <c r="D16" s="55">
        <v>0.317135</v>
      </c>
      <c r="E16" s="95">
        <v>1.0</v>
      </c>
      <c r="F16" s="27"/>
      <c r="G16" s="85" t="s">
        <v>112</v>
      </c>
      <c r="H16" s="52">
        <v>19.230769</v>
      </c>
      <c r="I16" s="88">
        <v>25.0</v>
      </c>
      <c r="J16" s="88">
        <v>38.461538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96" t="s">
        <v>113</v>
      </c>
      <c r="B17" s="97">
        <v>0.1189</v>
      </c>
      <c r="C17" s="63"/>
      <c r="D17" s="55">
        <v>0.0</v>
      </c>
      <c r="E17" s="95">
        <v>0.0</v>
      </c>
      <c r="F17" s="27"/>
      <c r="G17" s="85" t="s">
        <v>114</v>
      </c>
      <c r="H17" s="55">
        <v>0.483244</v>
      </c>
      <c r="I17" s="55">
        <v>0.483244</v>
      </c>
      <c r="J17" s="95">
        <v>1.0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89" t="s">
        <v>115</v>
      </c>
      <c r="B18" s="55">
        <v>0.0835</v>
      </c>
      <c r="C18" s="55">
        <v>0.228056</v>
      </c>
      <c r="D18" s="55">
        <v>0.063958</v>
      </c>
      <c r="E18" s="55">
        <v>0.049763</v>
      </c>
      <c r="F18" s="27"/>
      <c r="G18" s="85" t="s">
        <v>116</v>
      </c>
      <c r="H18" s="86">
        <v>0.082055</v>
      </c>
      <c r="I18" s="55">
        <v>0.038508</v>
      </c>
      <c r="J18" s="55">
        <v>0.027316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20">
      <c r="A20" s="98" t="s">
        <v>117</v>
      </c>
      <c r="B20" s="99" t="s">
        <v>118</v>
      </c>
      <c r="C20" s="99" t="s">
        <v>119</v>
      </c>
      <c r="D20" s="99" t="s">
        <v>120</v>
      </c>
      <c r="F20" s="27"/>
      <c r="G20" s="98" t="s">
        <v>121</v>
      </c>
      <c r="H20" s="84" t="s">
        <v>122</v>
      </c>
      <c r="I20" s="99" t="s">
        <v>123</v>
      </c>
      <c r="J20" s="99" t="s">
        <v>124</v>
      </c>
      <c r="K20" s="100" t="s">
        <v>125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>
      <c r="A21" s="101" t="s">
        <v>126</v>
      </c>
      <c r="B21" s="102">
        <v>0.3726</v>
      </c>
      <c r="C21" s="102">
        <v>0.1162</v>
      </c>
      <c r="D21" s="102">
        <v>0.0451</v>
      </c>
      <c r="F21" s="27"/>
      <c r="G21" s="101" t="s">
        <v>127</v>
      </c>
      <c r="H21" s="102">
        <v>0.3616</v>
      </c>
      <c r="I21" s="102">
        <v>0.5582</v>
      </c>
      <c r="J21" s="102">
        <v>0.7321</v>
      </c>
      <c r="K21" s="12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>
      <c r="A22" s="103" t="s">
        <v>128</v>
      </c>
      <c r="B22" s="102">
        <v>0.6274</v>
      </c>
      <c r="C22" s="102">
        <v>0.8828</v>
      </c>
      <c r="D22" s="102">
        <v>0.9549</v>
      </c>
      <c r="F22" s="27"/>
      <c r="G22" s="104" t="s">
        <v>129</v>
      </c>
      <c r="H22" s="102">
        <v>0.1512</v>
      </c>
      <c r="I22" s="102">
        <v>0.299</v>
      </c>
      <c r="J22" s="102">
        <v>0.6775</v>
      </c>
      <c r="K22" s="12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103" t="s">
        <v>130</v>
      </c>
      <c r="B23" s="102">
        <v>0.2015</v>
      </c>
      <c r="C23" s="102">
        <v>0.2493</v>
      </c>
      <c r="D23" s="102">
        <v>0.5409</v>
      </c>
      <c r="F23" s="27"/>
      <c r="G23" s="105"/>
      <c r="H23" s="106"/>
      <c r="I23" s="106"/>
      <c r="J23" s="10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103"/>
      <c r="B24" s="1"/>
      <c r="C24" s="1"/>
      <c r="D24" s="99" t="s">
        <v>131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107"/>
      <c r="C25" s="27"/>
      <c r="D25" s="27"/>
      <c r="E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107"/>
      <c r="D26" s="27"/>
      <c r="E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D27" s="27"/>
      <c r="E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108" t="s">
        <v>132</v>
      </c>
      <c r="B28" s="109" t="s">
        <v>133</v>
      </c>
      <c r="C28" s="110" t="s">
        <v>134</v>
      </c>
      <c r="D28" s="106"/>
      <c r="E28" s="106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B29" s="111">
        <v>0.6881</v>
      </c>
      <c r="C29" s="111">
        <v>0.67</v>
      </c>
      <c r="D29" s="27"/>
      <c r="E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B30" s="112">
        <v>0.8306</v>
      </c>
      <c r="C30" s="112">
        <v>0.77</v>
      </c>
      <c r="D30" s="27"/>
      <c r="E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>
      <c r="B31" s="112">
        <v>0.7319</v>
      </c>
      <c r="C31" s="112">
        <v>0.72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B32" s="112">
        <v>0.7566</v>
      </c>
      <c r="C32" s="112">
        <v>0.58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B33" s="112">
        <v>0.592</v>
      </c>
      <c r="C33" s="112">
        <v>0.71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B34" s="112">
        <v>0.74</v>
      </c>
      <c r="C34" s="112">
        <v>0.83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B35" s="112">
        <v>0.7734</v>
      </c>
      <c r="C35" s="112">
        <v>0.91</v>
      </c>
      <c r="D35" s="27"/>
      <c r="E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B36" s="112">
        <v>0.6927</v>
      </c>
      <c r="C36" s="112">
        <v>0.83</v>
      </c>
      <c r="D36" s="27"/>
      <c r="E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B37" s="111">
        <v>0.6512</v>
      </c>
      <c r="C37" s="111">
        <v>0.68</v>
      </c>
      <c r="D37" s="27"/>
      <c r="E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B38" s="112">
        <v>0.6512</v>
      </c>
      <c r="C38" s="112">
        <v>0.73</v>
      </c>
      <c r="D38" s="27"/>
      <c r="E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B39" s="112">
        <v>0.5451</v>
      </c>
      <c r="C39" s="112">
        <v>0.65</v>
      </c>
      <c r="D39" s="27"/>
      <c r="E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B40" s="112">
        <v>0.7659</v>
      </c>
      <c r="C40" s="112">
        <v>0.7</v>
      </c>
      <c r="D40" s="27"/>
      <c r="E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B41" s="112">
        <v>0.7103</v>
      </c>
      <c r="C41" s="112">
        <v>0.8</v>
      </c>
      <c r="D41" s="27"/>
      <c r="E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B42" s="112">
        <v>0.8714</v>
      </c>
      <c r="C42" s="112">
        <v>0.8</v>
      </c>
      <c r="D42" s="27"/>
      <c r="E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B43" s="112">
        <v>0.855</v>
      </c>
      <c r="C43" s="112">
        <v>0.82</v>
      </c>
      <c r="D43" s="27"/>
      <c r="E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B44" s="112">
        <v>0.766</v>
      </c>
      <c r="C44" s="112">
        <v>0.79</v>
      </c>
      <c r="D44" s="27"/>
      <c r="E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B45" s="112">
        <v>0.7779</v>
      </c>
      <c r="C45" s="112">
        <v>0.69</v>
      </c>
      <c r="D45" s="27"/>
      <c r="E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B46" s="112">
        <v>0.6305</v>
      </c>
      <c r="C46" s="112">
        <v>0.63</v>
      </c>
      <c r="D46" s="27"/>
      <c r="E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B47" s="112">
        <v>0.8642</v>
      </c>
      <c r="C47" s="112">
        <v>0.78</v>
      </c>
      <c r="D47" s="27"/>
      <c r="E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B48" s="112">
        <v>0.664</v>
      </c>
      <c r="C48" s="112">
        <v>0.87</v>
      </c>
      <c r="D48" s="27"/>
      <c r="E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B49" s="112">
        <v>0.7206</v>
      </c>
      <c r="C49" s="112">
        <v>0.88</v>
      </c>
      <c r="D49" s="27"/>
      <c r="E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B50" s="112">
        <v>0.8274</v>
      </c>
      <c r="C50" s="112">
        <v>0.67</v>
      </c>
      <c r="D50" s="27"/>
      <c r="E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B51" s="112">
        <v>0.8809</v>
      </c>
      <c r="C51" s="112">
        <v>0.88</v>
      </c>
      <c r="D51" s="27"/>
      <c r="E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B52" s="112">
        <v>0.608</v>
      </c>
      <c r="C52" s="112">
        <v>0.64</v>
      </c>
      <c r="D52" s="27"/>
      <c r="E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B53" s="112">
        <v>0.7622</v>
      </c>
      <c r="C53" s="112">
        <v>0.78</v>
      </c>
      <c r="D53" s="27"/>
      <c r="E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B54" s="112">
        <v>0.7646</v>
      </c>
      <c r="C54" s="112">
        <v>0.68</v>
      </c>
      <c r="D54" s="27"/>
      <c r="E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B55" s="112">
        <v>0.7947</v>
      </c>
      <c r="C55" s="112">
        <v>0.81</v>
      </c>
      <c r="D55" s="27"/>
      <c r="E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B56" s="112">
        <v>0.7533</v>
      </c>
      <c r="C56" s="112">
        <v>0.72</v>
      </c>
      <c r="D56" s="27"/>
      <c r="E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B57" s="112">
        <v>0.8371</v>
      </c>
      <c r="C57" s="112">
        <v>0.85</v>
      </c>
      <c r="D57" s="27"/>
      <c r="E57" s="27"/>
      <c r="F57" s="113"/>
      <c r="G57" s="114" t="s">
        <v>135</v>
      </c>
      <c r="H57" s="115"/>
      <c r="I57" s="116"/>
      <c r="J57" s="115"/>
      <c r="K57" s="11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B58" s="112">
        <v>0.7149</v>
      </c>
      <c r="C58" s="112">
        <v>0.9</v>
      </c>
      <c r="D58" s="27"/>
      <c r="E58" s="27"/>
      <c r="F58" s="118"/>
      <c r="G58" s="119"/>
      <c r="H58" s="84" t="s">
        <v>136</v>
      </c>
      <c r="I58" s="119" t="s">
        <v>137</v>
      </c>
      <c r="J58" s="84" t="s">
        <v>138</v>
      </c>
      <c r="K58" s="120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B59" s="112">
        <v>0.6283</v>
      </c>
      <c r="C59" s="112">
        <v>0.68</v>
      </c>
      <c r="D59" s="27"/>
      <c r="E59" s="27"/>
      <c r="F59" s="118"/>
      <c r="G59" s="99" t="s">
        <v>127</v>
      </c>
      <c r="H59" s="121">
        <f t="shared" ref="H59:H60" si="1">H21</f>
        <v>0.3616</v>
      </c>
      <c r="I59" s="121">
        <f t="shared" ref="I59:I60" si="2">I21-H21</f>
        <v>0.1966</v>
      </c>
      <c r="J59" s="121">
        <f t="shared" ref="J59:J60" si="3">J21-H21</f>
        <v>0.3705</v>
      </c>
      <c r="K59" s="122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B60" s="112">
        <v>0.6273</v>
      </c>
      <c r="C60" s="112">
        <v>0.77</v>
      </c>
      <c r="D60" s="27"/>
      <c r="E60" s="27"/>
      <c r="F60" s="118"/>
      <c r="G60" s="104" t="s">
        <v>129</v>
      </c>
      <c r="H60" s="121">
        <f t="shared" si="1"/>
        <v>0.1512</v>
      </c>
      <c r="I60" s="121">
        <f t="shared" si="2"/>
        <v>0.1478</v>
      </c>
      <c r="J60" s="121">
        <f t="shared" si="3"/>
        <v>0.5263</v>
      </c>
      <c r="K60" s="122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B61" s="112">
        <v>0.6856</v>
      </c>
      <c r="C61" s="112">
        <v>0.72</v>
      </c>
      <c r="D61" s="27"/>
      <c r="E61" s="27"/>
      <c r="F61" s="118"/>
      <c r="G61" s="27"/>
      <c r="H61" s="27"/>
      <c r="I61" s="27"/>
      <c r="J61" s="27"/>
      <c r="K61" s="120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B62" s="112">
        <v>0.9396</v>
      </c>
      <c r="C62" s="112">
        <v>0.79</v>
      </c>
      <c r="D62" s="27"/>
      <c r="E62" s="27"/>
      <c r="F62" s="118"/>
      <c r="G62" s="27"/>
      <c r="H62" s="27"/>
      <c r="I62" s="27"/>
      <c r="J62" s="27"/>
      <c r="K62" s="120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B63" s="112">
        <v>0.8468</v>
      </c>
      <c r="C63" s="112">
        <v>0.78</v>
      </c>
      <c r="D63" s="27"/>
      <c r="E63" s="27"/>
      <c r="F63" s="118"/>
      <c r="G63" s="27"/>
      <c r="H63" s="27"/>
      <c r="I63" s="27"/>
      <c r="J63" s="27"/>
      <c r="K63" s="120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B64" s="112">
        <v>0.6952</v>
      </c>
      <c r="C64" s="112">
        <v>0.6</v>
      </c>
      <c r="D64" s="27"/>
      <c r="E64" s="27"/>
      <c r="F64" s="118"/>
      <c r="G64" s="27"/>
      <c r="H64" s="27"/>
      <c r="I64" s="27"/>
      <c r="J64" s="27"/>
      <c r="K64" s="120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B65" s="112">
        <v>0.6819</v>
      </c>
      <c r="C65" s="112">
        <v>0.79</v>
      </c>
      <c r="D65" s="27"/>
      <c r="E65" s="27"/>
      <c r="F65" s="118"/>
      <c r="G65" s="27"/>
      <c r="H65" s="27"/>
      <c r="I65" s="27"/>
      <c r="J65" s="27"/>
      <c r="K65" s="120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B66" s="112">
        <v>0.8145</v>
      </c>
      <c r="C66" s="112">
        <v>0.82</v>
      </c>
      <c r="D66" s="27"/>
      <c r="E66" s="27"/>
      <c r="F66" s="118"/>
      <c r="G66" s="27"/>
      <c r="H66" s="27"/>
      <c r="I66" s="27"/>
      <c r="J66" s="27"/>
      <c r="K66" s="120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B67" s="112">
        <v>0.816</v>
      </c>
      <c r="C67" s="112">
        <v>0.85</v>
      </c>
      <c r="D67" s="27"/>
      <c r="E67" s="27"/>
      <c r="F67" s="118"/>
      <c r="G67" s="27"/>
      <c r="H67" s="27"/>
      <c r="I67" s="27"/>
      <c r="J67" s="27"/>
      <c r="K67" s="120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B68" s="112">
        <v>0.6849</v>
      </c>
      <c r="C68" s="112">
        <v>0.78</v>
      </c>
      <c r="D68" s="27"/>
      <c r="E68" s="27"/>
      <c r="F68" s="118"/>
      <c r="G68" s="27"/>
      <c r="H68" s="27"/>
      <c r="I68" s="27"/>
      <c r="J68" s="27"/>
      <c r="K68" s="120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B69" s="112">
        <v>0.8801</v>
      </c>
      <c r="C69" s="112">
        <v>0.82</v>
      </c>
      <c r="D69" s="27"/>
      <c r="E69" s="27"/>
      <c r="F69" s="118"/>
      <c r="G69" s="27"/>
      <c r="H69" s="27"/>
      <c r="I69" s="27"/>
      <c r="J69" s="27"/>
      <c r="K69" s="120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B70" s="112">
        <v>0.7415</v>
      </c>
      <c r="C70" s="112">
        <v>0.74</v>
      </c>
      <c r="D70" s="27"/>
      <c r="E70" s="27"/>
      <c r="F70" s="118"/>
      <c r="G70" s="27"/>
      <c r="H70" s="27"/>
      <c r="I70" s="27"/>
      <c r="J70" s="27"/>
      <c r="K70" s="120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B71" s="112">
        <v>0.67</v>
      </c>
      <c r="C71" s="112">
        <v>0.72</v>
      </c>
      <c r="D71" s="27"/>
      <c r="E71" s="27"/>
      <c r="F71" s="118"/>
      <c r="G71" s="27"/>
      <c r="H71" s="27"/>
      <c r="I71" s="27"/>
      <c r="J71" s="27"/>
      <c r="K71" s="120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B72" s="112">
        <v>0.7381</v>
      </c>
      <c r="C72" s="112">
        <v>0.8</v>
      </c>
      <c r="D72" s="27"/>
      <c r="E72" s="27"/>
      <c r="F72" s="118"/>
      <c r="G72" s="27"/>
      <c r="H72" s="27"/>
      <c r="I72" s="27"/>
      <c r="J72" s="27"/>
      <c r="K72" s="120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B73" s="112">
        <v>0.8167</v>
      </c>
      <c r="C73" s="112">
        <v>0.78</v>
      </c>
      <c r="D73" s="27"/>
      <c r="E73" s="27"/>
      <c r="F73" s="118"/>
      <c r="G73" s="27"/>
      <c r="H73" s="27"/>
      <c r="I73" s="27"/>
      <c r="J73" s="27"/>
      <c r="K73" s="120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B74" s="112">
        <v>0.6565</v>
      </c>
      <c r="C74" s="112">
        <v>0.81</v>
      </c>
      <c r="D74" s="27"/>
      <c r="E74" s="27"/>
      <c r="F74" s="118"/>
      <c r="G74" s="27"/>
      <c r="H74" s="27"/>
      <c r="I74" s="27"/>
      <c r="J74" s="27"/>
      <c r="K74" s="120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B75" s="112">
        <v>0.7639</v>
      </c>
      <c r="C75" s="112">
        <v>0.87</v>
      </c>
      <c r="D75" s="27"/>
      <c r="E75" s="27"/>
      <c r="F75" s="118"/>
      <c r="G75" s="27"/>
      <c r="H75" s="27"/>
      <c r="I75" s="27"/>
      <c r="J75" s="27"/>
      <c r="K75" s="120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B76" s="112">
        <v>0.7068</v>
      </c>
      <c r="C76" s="112">
        <v>0.59</v>
      </c>
      <c r="D76" s="27"/>
      <c r="E76" s="27"/>
      <c r="F76" s="118"/>
      <c r="G76" s="27"/>
      <c r="H76" s="27"/>
      <c r="I76" s="27"/>
      <c r="J76" s="27"/>
      <c r="K76" s="120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B77" s="112">
        <v>0.9024</v>
      </c>
      <c r="C77" s="112">
        <v>0.79</v>
      </c>
      <c r="D77" s="27"/>
      <c r="E77" s="27"/>
      <c r="F77" s="118"/>
      <c r="G77" s="27"/>
      <c r="H77" s="27"/>
      <c r="I77" s="27"/>
      <c r="J77" s="27"/>
      <c r="K77" s="120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B78" s="112">
        <v>0.7273</v>
      </c>
      <c r="C78" s="112">
        <v>0.76</v>
      </c>
      <c r="D78" s="27"/>
      <c r="E78" s="27"/>
      <c r="F78" s="118"/>
      <c r="G78" s="27"/>
      <c r="H78" s="27"/>
      <c r="I78" s="27"/>
      <c r="J78" s="27"/>
      <c r="K78" s="120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B79" s="123"/>
      <c r="C79" s="124"/>
      <c r="D79" s="27"/>
      <c r="E79" s="27"/>
      <c r="F79" s="118"/>
      <c r="G79" s="27"/>
      <c r="H79" s="27"/>
      <c r="I79" s="27"/>
      <c r="J79" s="27"/>
      <c r="K79" s="120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7"/>
      <c r="B80" s="27"/>
      <c r="C80" s="27"/>
      <c r="D80" s="27"/>
      <c r="E80" s="27"/>
      <c r="F80" s="125"/>
      <c r="G80" s="126"/>
      <c r="H80" s="126"/>
      <c r="I80" s="126"/>
      <c r="J80" s="126"/>
      <c r="K80" s="1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</sheetData>
  <mergeCells count="2">
    <mergeCell ref="A1:E1"/>
    <mergeCell ref="G1:J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4.88"/>
  </cols>
  <sheetData>
    <row r="1">
      <c r="A1" s="128"/>
      <c r="B1" s="129"/>
    </row>
    <row r="2">
      <c r="A2" s="130" t="s">
        <v>139</v>
      </c>
      <c r="B2" s="129" t="s">
        <v>140</v>
      </c>
    </row>
    <row r="3">
      <c r="B3" s="129" t="s">
        <v>141</v>
      </c>
    </row>
    <row r="4">
      <c r="B4" s="129" t="s">
        <v>142</v>
      </c>
    </row>
    <row r="5">
      <c r="B5" s="129" t="s">
        <v>143</v>
      </c>
    </row>
    <row r="6">
      <c r="B6" s="129"/>
    </row>
    <row r="7">
      <c r="A7" s="130" t="s">
        <v>144</v>
      </c>
      <c r="B7" s="131" t="s">
        <v>145</v>
      </c>
    </row>
    <row r="8">
      <c r="B8" s="131" t="s">
        <v>146</v>
      </c>
    </row>
    <row r="9">
      <c r="B9" s="131" t="s">
        <v>147</v>
      </c>
    </row>
    <row r="10">
      <c r="B10" s="131" t="s">
        <v>148</v>
      </c>
    </row>
    <row r="11">
      <c r="B11" s="131" t="s">
        <v>149</v>
      </c>
    </row>
    <row r="12">
      <c r="B12" s="131" t="s">
        <v>150</v>
      </c>
    </row>
    <row r="13">
      <c r="B13" s="131" t="s">
        <v>151</v>
      </c>
    </row>
    <row r="14">
      <c r="B14" s="131" t="s">
        <v>152</v>
      </c>
    </row>
    <row r="15">
      <c r="B15" s="129"/>
    </row>
    <row r="16">
      <c r="A16" s="130" t="s">
        <v>153</v>
      </c>
      <c r="B16" s="129"/>
    </row>
    <row r="17">
      <c r="B17" s="129" t="s">
        <v>154</v>
      </c>
    </row>
    <row r="18">
      <c r="B18" s="129"/>
    </row>
    <row r="19">
      <c r="A19" s="132">
        <v>45003.0</v>
      </c>
      <c r="B19" s="133" t="s">
        <v>155</v>
      </c>
    </row>
    <row r="20">
      <c r="B20" s="129"/>
    </row>
    <row r="21">
      <c r="B21" s="129"/>
    </row>
    <row r="22">
      <c r="B22" s="129"/>
    </row>
    <row r="23">
      <c r="B23" s="129"/>
    </row>
    <row r="24">
      <c r="B24" s="129"/>
    </row>
    <row r="25">
      <c r="B25" s="129"/>
    </row>
    <row r="26">
      <c r="B26" s="129"/>
    </row>
    <row r="27">
      <c r="B27" s="129"/>
    </row>
    <row r="28">
      <c r="B28" s="129"/>
    </row>
    <row r="29">
      <c r="B29" s="129"/>
    </row>
    <row r="30">
      <c r="B30" s="129"/>
    </row>
    <row r="31">
      <c r="B31" s="129"/>
    </row>
    <row r="32">
      <c r="B32" s="129"/>
    </row>
    <row r="33">
      <c r="B33" s="129"/>
    </row>
    <row r="34">
      <c r="B34" s="129"/>
    </row>
    <row r="35">
      <c r="B35" s="129"/>
    </row>
    <row r="36">
      <c r="B36" s="129"/>
    </row>
    <row r="37">
      <c r="B37" s="129"/>
    </row>
    <row r="38">
      <c r="B38" s="129"/>
    </row>
    <row r="39">
      <c r="B39" s="129"/>
    </row>
    <row r="40">
      <c r="B40" s="129"/>
    </row>
    <row r="41">
      <c r="B41" s="129"/>
    </row>
    <row r="42">
      <c r="B42" s="129"/>
    </row>
    <row r="43">
      <c r="B43" s="129"/>
    </row>
    <row r="44">
      <c r="B44" s="129"/>
    </row>
    <row r="45">
      <c r="B45" s="129"/>
    </row>
    <row r="46">
      <c r="B46" s="129"/>
    </row>
    <row r="47">
      <c r="B47" s="129"/>
    </row>
    <row r="48">
      <c r="B48" s="129"/>
    </row>
    <row r="49">
      <c r="B49" s="129"/>
    </row>
    <row r="50">
      <c r="B50" s="129"/>
    </row>
    <row r="51">
      <c r="B51" s="129"/>
    </row>
    <row r="52">
      <c r="B52" s="129"/>
    </row>
    <row r="53">
      <c r="B53" s="129"/>
    </row>
    <row r="54">
      <c r="B54" s="129"/>
    </row>
    <row r="55">
      <c r="B55" s="129"/>
    </row>
    <row r="56">
      <c r="B56" s="129"/>
    </row>
    <row r="57">
      <c r="B57" s="129"/>
    </row>
    <row r="58">
      <c r="B58" s="129"/>
    </row>
    <row r="59">
      <c r="B59" s="129"/>
    </row>
    <row r="60">
      <c r="B60" s="129"/>
    </row>
    <row r="61">
      <c r="B61" s="129"/>
    </row>
    <row r="62">
      <c r="B62" s="129"/>
    </row>
    <row r="63">
      <c r="B63" s="129"/>
    </row>
    <row r="64">
      <c r="B64" s="129"/>
    </row>
    <row r="65">
      <c r="B65" s="129"/>
    </row>
    <row r="66">
      <c r="B66" s="129"/>
    </row>
    <row r="67">
      <c r="B67" s="129"/>
    </row>
    <row r="68">
      <c r="B68" s="129"/>
    </row>
    <row r="69">
      <c r="B69" s="129"/>
    </row>
    <row r="70">
      <c r="B70" s="129"/>
    </row>
    <row r="71">
      <c r="B71" s="129"/>
    </row>
    <row r="72">
      <c r="B72" s="129"/>
    </row>
    <row r="73">
      <c r="B73" s="129"/>
    </row>
    <row r="74">
      <c r="B74" s="129"/>
    </row>
    <row r="75">
      <c r="B75" s="129"/>
    </row>
    <row r="76">
      <c r="B76" s="129"/>
    </row>
    <row r="77">
      <c r="B77" s="129"/>
    </row>
    <row r="78">
      <c r="B78" s="129"/>
    </row>
    <row r="79">
      <c r="B79" s="129"/>
    </row>
    <row r="80">
      <c r="B80" s="129"/>
    </row>
    <row r="81">
      <c r="B81" s="129"/>
    </row>
    <row r="82">
      <c r="B82" s="129"/>
    </row>
    <row r="83">
      <c r="B83" s="129"/>
    </row>
    <row r="84">
      <c r="B84" s="129"/>
    </row>
    <row r="85">
      <c r="B85" s="129"/>
    </row>
    <row r="86">
      <c r="B86" s="129"/>
    </row>
    <row r="87">
      <c r="B87" s="129"/>
    </row>
    <row r="88">
      <c r="B88" s="129"/>
    </row>
    <row r="89">
      <c r="B89" s="129"/>
    </row>
    <row r="90">
      <c r="B90" s="129"/>
    </row>
    <row r="91">
      <c r="B91" s="129"/>
    </row>
    <row r="92">
      <c r="B92" s="129"/>
    </row>
    <row r="93">
      <c r="B93" s="129"/>
    </row>
    <row r="94">
      <c r="B94" s="129"/>
    </row>
    <row r="95">
      <c r="B95" s="129"/>
    </row>
    <row r="96">
      <c r="B96" s="129"/>
    </row>
    <row r="97">
      <c r="B97" s="129"/>
    </row>
    <row r="98">
      <c r="B98" s="129"/>
    </row>
    <row r="99">
      <c r="B99" s="129"/>
    </row>
    <row r="100">
      <c r="B100" s="129"/>
    </row>
    <row r="101">
      <c r="B101" s="129"/>
    </row>
    <row r="102">
      <c r="B102" s="129"/>
    </row>
    <row r="103">
      <c r="B103" s="129"/>
    </row>
    <row r="104">
      <c r="B104" s="129"/>
    </row>
    <row r="105">
      <c r="B105" s="129"/>
    </row>
    <row r="106">
      <c r="B106" s="129"/>
    </row>
    <row r="107">
      <c r="B107" s="129"/>
    </row>
    <row r="108">
      <c r="B108" s="129"/>
    </row>
    <row r="109">
      <c r="B109" s="129"/>
    </row>
    <row r="110">
      <c r="B110" s="129"/>
    </row>
    <row r="111">
      <c r="B111" s="129"/>
    </row>
    <row r="112">
      <c r="B112" s="129"/>
    </row>
    <row r="113">
      <c r="B113" s="129"/>
    </row>
    <row r="114">
      <c r="B114" s="129"/>
    </row>
    <row r="115">
      <c r="B115" s="129"/>
    </row>
    <row r="116">
      <c r="B116" s="129"/>
    </row>
    <row r="117">
      <c r="B117" s="129"/>
    </row>
    <row r="118">
      <c r="B118" s="129"/>
    </row>
    <row r="119">
      <c r="B119" s="129"/>
    </row>
    <row r="120">
      <c r="B120" s="129"/>
    </row>
    <row r="121">
      <c r="B121" s="129"/>
    </row>
    <row r="122">
      <c r="B122" s="129"/>
    </row>
    <row r="123">
      <c r="B123" s="129"/>
    </row>
    <row r="124">
      <c r="B124" s="129"/>
    </row>
    <row r="125">
      <c r="B125" s="129"/>
    </row>
    <row r="126">
      <c r="B126" s="129"/>
    </row>
    <row r="127">
      <c r="B127" s="129"/>
    </row>
    <row r="128">
      <c r="B128" s="129"/>
    </row>
    <row r="129">
      <c r="B129" s="129"/>
    </row>
    <row r="130">
      <c r="B130" s="129"/>
    </row>
    <row r="131">
      <c r="B131" s="129"/>
    </row>
    <row r="132">
      <c r="B132" s="129"/>
    </row>
    <row r="133">
      <c r="B133" s="129"/>
    </row>
    <row r="134">
      <c r="B134" s="129"/>
    </row>
    <row r="135">
      <c r="B135" s="129"/>
    </row>
    <row r="136">
      <c r="B136" s="129"/>
    </row>
    <row r="137">
      <c r="B137" s="129"/>
    </row>
    <row r="138">
      <c r="B138" s="129"/>
    </row>
    <row r="139">
      <c r="B139" s="129"/>
    </row>
    <row r="140">
      <c r="B140" s="129"/>
    </row>
    <row r="141">
      <c r="B141" s="129"/>
    </row>
    <row r="142">
      <c r="B142" s="129"/>
    </row>
    <row r="143">
      <c r="B143" s="129"/>
    </row>
    <row r="144">
      <c r="B144" s="129"/>
    </row>
    <row r="145">
      <c r="B145" s="129"/>
    </row>
    <row r="146">
      <c r="B146" s="129"/>
    </row>
    <row r="147">
      <c r="B147" s="129"/>
    </row>
    <row r="148">
      <c r="B148" s="129"/>
    </row>
    <row r="149">
      <c r="B149" s="129"/>
    </row>
    <row r="150">
      <c r="B150" s="129"/>
    </row>
    <row r="151">
      <c r="B151" s="129"/>
    </row>
    <row r="152">
      <c r="B152" s="129"/>
    </row>
    <row r="153">
      <c r="B153" s="129"/>
    </row>
    <row r="154">
      <c r="B154" s="129"/>
    </row>
    <row r="155">
      <c r="B155" s="129"/>
    </row>
    <row r="156">
      <c r="B156" s="129"/>
    </row>
    <row r="157">
      <c r="B157" s="129"/>
    </row>
    <row r="158">
      <c r="B158" s="129"/>
    </row>
    <row r="159">
      <c r="B159" s="129"/>
    </row>
    <row r="160">
      <c r="B160" s="129"/>
    </row>
    <row r="161">
      <c r="B161" s="129"/>
    </row>
    <row r="162">
      <c r="B162" s="129"/>
    </row>
    <row r="163">
      <c r="B163" s="129"/>
    </row>
    <row r="164">
      <c r="B164" s="129"/>
    </row>
    <row r="165">
      <c r="B165" s="129"/>
    </row>
    <row r="166">
      <c r="B166" s="129"/>
    </row>
    <row r="167">
      <c r="B167" s="129"/>
    </row>
    <row r="168">
      <c r="B168" s="129"/>
    </row>
    <row r="169">
      <c r="B169" s="129"/>
    </row>
    <row r="170">
      <c r="B170" s="129"/>
    </row>
    <row r="171">
      <c r="B171" s="129"/>
    </row>
    <row r="172">
      <c r="B172" s="129"/>
    </row>
    <row r="173">
      <c r="B173" s="129"/>
    </row>
    <row r="174">
      <c r="B174" s="129"/>
    </row>
    <row r="175">
      <c r="B175" s="129"/>
    </row>
    <row r="176">
      <c r="B176" s="129"/>
    </row>
    <row r="177">
      <c r="B177" s="129"/>
    </row>
    <row r="178">
      <c r="B178" s="129"/>
    </row>
    <row r="179">
      <c r="B179" s="129"/>
    </row>
    <row r="180">
      <c r="B180" s="129"/>
    </row>
    <row r="181">
      <c r="B181" s="129"/>
    </row>
    <row r="182">
      <c r="B182" s="129"/>
    </row>
    <row r="183">
      <c r="B183" s="129"/>
    </row>
    <row r="184">
      <c r="B184" s="129"/>
    </row>
    <row r="185">
      <c r="B185" s="129"/>
    </row>
    <row r="186">
      <c r="B186" s="129"/>
    </row>
    <row r="187">
      <c r="B187" s="129"/>
    </row>
    <row r="188">
      <c r="B188" s="129"/>
    </row>
    <row r="189">
      <c r="B189" s="129"/>
    </row>
    <row r="190">
      <c r="B190" s="129"/>
    </row>
    <row r="191">
      <c r="B191" s="129"/>
    </row>
    <row r="192">
      <c r="B192" s="129"/>
    </row>
    <row r="193">
      <c r="B193" s="129"/>
    </row>
    <row r="194">
      <c r="B194" s="129"/>
    </row>
    <row r="195">
      <c r="B195" s="129"/>
    </row>
    <row r="196">
      <c r="B196" s="129"/>
    </row>
    <row r="197">
      <c r="B197" s="129"/>
    </row>
    <row r="198">
      <c r="B198" s="129"/>
    </row>
    <row r="199">
      <c r="B199" s="129"/>
    </row>
    <row r="200">
      <c r="B200" s="129"/>
    </row>
    <row r="201">
      <c r="B201" s="129"/>
    </row>
    <row r="202">
      <c r="B202" s="129"/>
    </row>
    <row r="203">
      <c r="B203" s="129"/>
    </row>
    <row r="204">
      <c r="B204" s="129"/>
    </row>
    <row r="205">
      <c r="B205" s="129"/>
    </row>
    <row r="206">
      <c r="B206" s="129"/>
    </row>
    <row r="207">
      <c r="B207" s="129"/>
    </row>
    <row r="208">
      <c r="B208" s="129"/>
    </row>
    <row r="209">
      <c r="B209" s="129"/>
    </row>
    <row r="210">
      <c r="B210" s="129"/>
    </row>
    <row r="211">
      <c r="B211" s="129"/>
    </row>
    <row r="212">
      <c r="B212" s="129"/>
    </row>
    <row r="213">
      <c r="B213" s="129"/>
    </row>
    <row r="214">
      <c r="B214" s="129"/>
    </row>
    <row r="215">
      <c r="B215" s="129"/>
    </row>
    <row r="216">
      <c r="B216" s="129"/>
    </row>
    <row r="217">
      <c r="B217" s="129"/>
    </row>
    <row r="218">
      <c r="B218" s="129"/>
    </row>
    <row r="219">
      <c r="B219" s="129"/>
    </row>
    <row r="220">
      <c r="B220" s="129"/>
    </row>
    <row r="221">
      <c r="B221" s="129"/>
    </row>
    <row r="222">
      <c r="B222" s="129"/>
    </row>
    <row r="223">
      <c r="B223" s="129"/>
    </row>
    <row r="224">
      <c r="B224" s="129"/>
    </row>
    <row r="225">
      <c r="B225" s="129"/>
    </row>
    <row r="226">
      <c r="B226" s="129"/>
    </row>
    <row r="227">
      <c r="B227" s="129"/>
    </row>
    <row r="228">
      <c r="B228" s="129"/>
    </row>
    <row r="229">
      <c r="B229" s="129"/>
    </row>
    <row r="230">
      <c r="B230" s="129"/>
    </row>
    <row r="231">
      <c r="B231" s="129"/>
    </row>
    <row r="232">
      <c r="B232" s="129"/>
    </row>
    <row r="233">
      <c r="B233" s="129"/>
    </row>
    <row r="234">
      <c r="B234" s="129"/>
    </row>
    <row r="235">
      <c r="B235" s="129"/>
    </row>
    <row r="236">
      <c r="B236" s="129"/>
    </row>
    <row r="237">
      <c r="B237" s="129"/>
    </row>
    <row r="238">
      <c r="B238" s="129"/>
    </row>
    <row r="239">
      <c r="B239" s="129"/>
    </row>
    <row r="240">
      <c r="B240" s="129"/>
    </row>
    <row r="241">
      <c r="B241" s="129"/>
    </row>
    <row r="242">
      <c r="B242" s="129"/>
    </row>
    <row r="243">
      <c r="B243" s="129"/>
    </row>
    <row r="244">
      <c r="B244" s="129"/>
    </row>
    <row r="245">
      <c r="B245" s="129"/>
    </row>
    <row r="246">
      <c r="B246" s="129"/>
    </row>
    <row r="247">
      <c r="B247" s="129"/>
    </row>
    <row r="248">
      <c r="B248" s="129"/>
    </row>
    <row r="249">
      <c r="B249" s="129"/>
    </row>
    <row r="250">
      <c r="B250" s="129"/>
    </row>
    <row r="251">
      <c r="B251" s="129"/>
    </row>
    <row r="252">
      <c r="B252" s="129"/>
    </row>
    <row r="253">
      <c r="B253" s="129"/>
    </row>
    <row r="254">
      <c r="B254" s="129"/>
    </row>
    <row r="255">
      <c r="B255" s="129"/>
    </row>
    <row r="256">
      <c r="B256" s="129"/>
    </row>
    <row r="257">
      <c r="B257" s="129"/>
    </row>
    <row r="258">
      <c r="B258" s="129"/>
    </row>
    <row r="259">
      <c r="B259" s="129"/>
    </row>
    <row r="260">
      <c r="B260" s="129"/>
    </row>
    <row r="261">
      <c r="B261" s="129"/>
    </row>
    <row r="262">
      <c r="B262" s="129"/>
    </row>
    <row r="263">
      <c r="B263" s="129"/>
    </row>
    <row r="264">
      <c r="B264" s="129"/>
    </row>
    <row r="265">
      <c r="B265" s="129"/>
    </row>
    <row r="266">
      <c r="B266" s="129"/>
    </row>
    <row r="267">
      <c r="B267" s="129"/>
    </row>
    <row r="268">
      <c r="B268" s="129"/>
    </row>
    <row r="269">
      <c r="B269" s="129"/>
    </row>
    <row r="270">
      <c r="B270" s="129"/>
    </row>
    <row r="271">
      <c r="B271" s="129"/>
    </row>
    <row r="272">
      <c r="B272" s="129"/>
    </row>
    <row r="273">
      <c r="B273" s="129"/>
    </row>
    <row r="274">
      <c r="B274" s="129"/>
    </row>
    <row r="275">
      <c r="B275" s="129"/>
    </row>
    <row r="276">
      <c r="B276" s="129"/>
    </row>
    <row r="277">
      <c r="B277" s="129"/>
    </row>
    <row r="278">
      <c r="B278" s="129"/>
    </row>
    <row r="279">
      <c r="B279" s="129"/>
    </row>
    <row r="280">
      <c r="B280" s="129"/>
    </row>
    <row r="281">
      <c r="B281" s="129"/>
    </row>
    <row r="282">
      <c r="B282" s="129"/>
    </row>
    <row r="283">
      <c r="B283" s="129"/>
    </row>
    <row r="284">
      <c r="B284" s="129"/>
    </row>
    <row r="285">
      <c r="B285" s="129"/>
    </row>
    <row r="286">
      <c r="B286" s="129"/>
    </row>
    <row r="287">
      <c r="B287" s="129"/>
    </row>
    <row r="288">
      <c r="B288" s="129"/>
    </row>
    <row r="289">
      <c r="B289" s="129"/>
    </row>
    <row r="290">
      <c r="B290" s="129"/>
    </row>
    <row r="291">
      <c r="B291" s="129"/>
    </row>
    <row r="292">
      <c r="B292" s="129"/>
    </row>
    <row r="293">
      <c r="B293" s="129"/>
    </row>
    <row r="294">
      <c r="B294" s="129"/>
    </row>
    <row r="295">
      <c r="B295" s="129"/>
    </row>
    <row r="296">
      <c r="B296" s="129"/>
    </row>
    <row r="297">
      <c r="B297" s="129"/>
    </row>
    <row r="298">
      <c r="B298" s="129"/>
    </row>
    <row r="299">
      <c r="B299" s="129"/>
    </row>
    <row r="300">
      <c r="B300" s="129"/>
    </row>
    <row r="301">
      <c r="B301" s="129"/>
    </row>
    <row r="302">
      <c r="B302" s="129"/>
    </row>
    <row r="303">
      <c r="B303" s="129"/>
    </row>
    <row r="304">
      <c r="B304" s="129"/>
    </row>
    <row r="305">
      <c r="B305" s="129"/>
    </row>
    <row r="306">
      <c r="B306" s="129"/>
    </row>
    <row r="307">
      <c r="B307" s="129"/>
    </row>
    <row r="308">
      <c r="B308" s="129"/>
    </row>
    <row r="309">
      <c r="B309" s="129"/>
    </row>
    <row r="310">
      <c r="B310" s="129"/>
    </row>
    <row r="311">
      <c r="B311" s="129"/>
    </row>
    <row r="312">
      <c r="B312" s="129"/>
    </row>
    <row r="313">
      <c r="B313" s="129"/>
    </row>
    <row r="314">
      <c r="B314" s="129"/>
    </row>
    <row r="315">
      <c r="B315" s="129"/>
    </row>
    <row r="316">
      <c r="B316" s="129"/>
    </row>
    <row r="317">
      <c r="B317" s="129"/>
    </row>
    <row r="318">
      <c r="B318" s="129"/>
    </row>
    <row r="319">
      <c r="B319" s="129"/>
    </row>
    <row r="320">
      <c r="B320" s="129"/>
    </row>
    <row r="321">
      <c r="B321" s="129"/>
    </row>
    <row r="322">
      <c r="B322" s="129"/>
    </row>
    <row r="323">
      <c r="B323" s="129"/>
    </row>
    <row r="324">
      <c r="B324" s="129"/>
    </row>
    <row r="325">
      <c r="B325" s="129"/>
    </row>
    <row r="326">
      <c r="B326" s="129"/>
    </row>
    <row r="327">
      <c r="B327" s="129"/>
    </row>
    <row r="328">
      <c r="B328" s="129"/>
    </row>
    <row r="329">
      <c r="B329" s="129"/>
    </row>
    <row r="330">
      <c r="B330" s="129"/>
    </row>
    <row r="331">
      <c r="B331" s="129"/>
    </row>
    <row r="332">
      <c r="B332" s="129"/>
    </row>
    <row r="333">
      <c r="B333" s="129"/>
    </row>
    <row r="334">
      <c r="B334" s="129"/>
    </row>
    <row r="335">
      <c r="B335" s="129"/>
    </row>
    <row r="336">
      <c r="B336" s="129"/>
    </row>
    <row r="337">
      <c r="B337" s="129"/>
    </row>
    <row r="338">
      <c r="B338" s="129"/>
    </row>
    <row r="339">
      <c r="B339" s="129"/>
    </row>
    <row r="340">
      <c r="B340" s="129"/>
    </row>
    <row r="341">
      <c r="B341" s="129"/>
    </row>
    <row r="342">
      <c r="B342" s="129"/>
    </row>
    <row r="343">
      <c r="B343" s="129"/>
    </row>
    <row r="344">
      <c r="B344" s="129"/>
    </row>
    <row r="345">
      <c r="B345" s="129"/>
    </row>
    <row r="346">
      <c r="B346" s="129"/>
    </row>
    <row r="347">
      <c r="B347" s="129"/>
    </row>
    <row r="348">
      <c r="B348" s="129"/>
    </row>
    <row r="349">
      <c r="B349" s="129"/>
    </row>
    <row r="350">
      <c r="B350" s="129"/>
    </row>
    <row r="351">
      <c r="B351" s="129"/>
    </row>
    <row r="352">
      <c r="B352" s="129"/>
    </row>
    <row r="353">
      <c r="B353" s="129"/>
    </row>
    <row r="354">
      <c r="B354" s="129"/>
    </row>
    <row r="355">
      <c r="B355" s="129"/>
    </row>
    <row r="356">
      <c r="B356" s="129"/>
    </row>
    <row r="357">
      <c r="B357" s="129"/>
    </row>
    <row r="358">
      <c r="B358" s="129"/>
    </row>
    <row r="359">
      <c r="B359" s="129"/>
    </row>
    <row r="360">
      <c r="B360" s="129"/>
    </row>
    <row r="361">
      <c r="B361" s="129"/>
    </row>
    <row r="362">
      <c r="B362" s="129"/>
    </row>
    <row r="363">
      <c r="B363" s="129"/>
    </row>
    <row r="364">
      <c r="B364" s="129"/>
    </row>
    <row r="365">
      <c r="B365" s="129"/>
    </row>
    <row r="366">
      <c r="B366" s="129"/>
    </row>
    <row r="367">
      <c r="B367" s="129"/>
    </row>
    <row r="368">
      <c r="B368" s="129"/>
    </row>
    <row r="369">
      <c r="B369" s="129"/>
    </row>
    <row r="370">
      <c r="B370" s="129"/>
    </row>
    <row r="371">
      <c r="B371" s="129"/>
    </row>
    <row r="372">
      <c r="B372" s="129"/>
    </row>
    <row r="373">
      <c r="B373" s="129"/>
    </row>
    <row r="374">
      <c r="B374" s="129"/>
    </row>
    <row r="375">
      <c r="B375" s="129"/>
    </row>
    <row r="376">
      <c r="B376" s="129"/>
    </row>
    <row r="377">
      <c r="B377" s="129"/>
    </row>
    <row r="378">
      <c r="B378" s="129"/>
    </row>
    <row r="379">
      <c r="B379" s="129"/>
    </row>
    <row r="380">
      <c r="B380" s="129"/>
    </row>
    <row r="381">
      <c r="B381" s="129"/>
    </row>
    <row r="382">
      <c r="B382" s="129"/>
    </row>
    <row r="383">
      <c r="B383" s="129"/>
    </row>
    <row r="384">
      <c r="B384" s="129"/>
    </row>
    <row r="385">
      <c r="B385" s="129"/>
    </row>
    <row r="386">
      <c r="B386" s="129"/>
    </row>
    <row r="387">
      <c r="B387" s="129"/>
    </row>
    <row r="388">
      <c r="B388" s="129"/>
    </row>
    <row r="389">
      <c r="B389" s="129"/>
    </row>
    <row r="390">
      <c r="B390" s="129"/>
    </row>
    <row r="391">
      <c r="B391" s="129"/>
    </row>
    <row r="392">
      <c r="B392" s="129"/>
    </row>
    <row r="393">
      <c r="B393" s="129"/>
    </row>
    <row r="394">
      <c r="B394" s="129"/>
    </row>
    <row r="395">
      <c r="B395" s="129"/>
    </row>
    <row r="396">
      <c r="B396" s="129"/>
    </row>
    <row r="397">
      <c r="B397" s="129"/>
    </row>
    <row r="398">
      <c r="B398" s="129"/>
    </row>
    <row r="399">
      <c r="B399" s="129"/>
    </row>
    <row r="400">
      <c r="B400" s="129"/>
    </row>
    <row r="401">
      <c r="B401" s="129"/>
    </row>
    <row r="402">
      <c r="B402" s="129"/>
    </row>
    <row r="403">
      <c r="B403" s="129"/>
    </row>
    <row r="404">
      <c r="B404" s="129"/>
    </row>
    <row r="405">
      <c r="B405" s="129"/>
    </row>
    <row r="406">
      <c r="B406" s="129"/>
    </row>
    <row r="407">
      <c r="B407" s="129"/>
    </row>
    <row r="408">
      <c r="B408" s="129"/>
    </row>
    <row r="409">
      <c r="B409" s="129"/>
    </row>
    <row r="410">
      <c r="B410" s="129"/>
    </row>
    <row r="411">
      <c r="B411" s="129"/>
    </row>
    <row r="412">
      <c r="B412" s="129"/>
    </row>
    <row r="413">
      <c r="B413" s="129"/>
    </row>
    <row r="414">
      <c r="B414" s="129"/>
    </row>
    <row r="415">
      <c r="B415" s="129"/>
    </row>
    <row r="416">
      <c r="B416" s="129"/>
    </row>
    <row r="417">
      <c r="B417" s="129"/>
    </row>
    <row r="418">
      <c r="B418" s="129"/>
    </row>
    <row r="419">
      <c r="B419" s="129"/>
    </row>
    <row r="420">
      <c r="B420" s="129"/>
    </row>
    <row r="421">
      <c r="B421" s="129"/>
    </row>
    <row r="422">
      <c r="B422" s="129"/>
    </row>
    <row r="423">
      <c r="B423" s="129"/>
    </row>
    <row r="424">
      <c r="B424" s="129"/>
    </row>
    <row r="425">
      <c r="B425" s="129"/>
    </row>
    <row r="426">
      <c r="B426" s="129"/>
    </row>
    <row r="427">
      <c r="B427" s="129"/>
    </row>
    <row r="428">
      <c r="B428" s="129"/>
    </row>
    <row r="429">
      <c r="B429" s="129"/>
    </row>
    <row r="430">
      <c r="B430" s="129"/>
    </row>
    <row r="431">
      <c r="B431" s="129"/>
    </row>
    <row r="432">
      <c r="B432" s="129"/>
    </row>
    <row r="433">
      <c r="B433" s="129"/>
    </row>
    <row r="434">
      <c r="B434" s="129"/>
    </row>
    <row r="435">
      <c r="B435" s="129"/>
    </row>
    <row r="436">
      <c r="B436" s="129"/>
    </row>
    <row r="437">
      <c r="B437" s="129"/>
    </row>
    <row r="438">
      <c r="B438" s="129"/>
    </row>
    <row r="439">
      <c r="B439" s="129"/>
    </row>
    <row r="440">
      <c r="B440" s="129"/>
    </row>
    <row r="441">
      <c r="B441" s="129"/>
    </row>
    <row r="442">
      <c r="B442" s="129"/>
    </row>
    <row r="443">
      <c r="B443" s="129"/>
    </row>
    <row r="444">
      <c r="B444" s="129"/>
    </row>
    <row r="445">
      <c r="B445" s="129"/>
    </row>
    <row r="446">
      <c r="B446" s="129"/>
    </row>
    <row r="447">
      <c r="B447" s="129"/>
    </row>
    <row r="448">
      <c r="B448" s="129"/>
    </row>
    <row r="449">
      <c r="B449" s="129"/>
    </row>
    <row r="450">
      <c r="B450" s="129"/>
    </row>
    <row r="451">
      <c r="B451" s="129"/>
    </row>
    <row r="452">
      <c r="B452" s="129"/>
    </row>
    <row r="453">
      <c r="B453" s="129"/>
    </row>
    <row r="454">
      <c r="B454" s="129"/>
    </row>
    <row r="455">
      <c r="B455" s="129"/>
    </row>
    <row r="456">
      <c r="B456" s="129"/>
    </row>
    <row r="457">
      <c r="B457" s="129"/>
    </row>
    <row r="458">
      <c r="B458" s="129"/>
    </row>
    <row r="459">
      <c r="B459" s="129"/>
    </row>
    <row r="460">
      <c r="B460" s="129"/>
    </row>
    <row r="461">
      <c r="B461" s="129"/>
    </row>
    <row r="462">
      <c r="B462" s="129"/>
    </row>
    <row r="463">
      <c r="B463" s="129"/>
    </row>
    <row r="464">
      <c r="B464" s="129"/>
    </row>
    <row r="465">
      <c r="B465" s="129"/>
    </row>
    <row r="466">
      <c r="B466" s="129"/>
    </row>
    <row r="467">
      <c r="B467" s="129"/>
    </row>
    <row r="468">
      <c r="B468" s="129"/>
    </row>
    <row r="469">
      <c r="B469" s="129"/>
    </row>
    <row r="470">
      <c r="B470" s="129"/>
    </row>
    <row r="471">
      <c r="B471" s="129"/>
    </row>
    <row r="472">
      <c r="B472" s="129"/>
    </row>
    <row r="473">
      <c r="B473" s="129"/>
    </row>
    <row r="474">
      <c r="B474" s="129"/>
    </row>
    <row r="475">
      <c r="B475" s="129"/>
    </row>
    <row r="476">
      <c r="B476" s="129"/>
    </row>
    <row r="477">
      <c r="B477" s="129"/>
    </row>
    <row r="478">
      <c r="B478" s="129"/>
    </row>
    <row r="479">
      <c r="B479" s="129"/>
    </row>
    <row r="480">
      <c r="B480" s="129"/>
    </row>
    <row r="481">
      <c r="B481" s="129"/>
    </row>
    <row r="482">
      <c r="B482" s="129"/>
    </row>
    <row r="483">
      <c r="B483" s="129"/>
    </row>
    <row r="484">
      <c r="B484" s="129"/>
    </row>
    <row r="485">
      <c r="B485" s="129"/>
    </row>
    <row r="486">
      <c r="B486" s="129"/>
    </row>
    <row r="487">
      <c r="B487" s="129"/>
    </row>
    <row r="488">
      <c r="B488" s="129"/>
    </row>
    <row r="489">
      <c r="B489" s="129"/>
    </row>
    <row r="490">
      <c r="B490" s="129"/>
    </row>
    <row r="491">
      <c r="B491" s="129"/>
    </row>
    <row r="492">
      <c r="B492" s="129"/>
    </row>
    <row r="493">
      <c r="B493" s="129"/>
    </row>
    <row r="494">
      <c r="B494" s="129"/>
    </row>
    <row r="495">
      <c r="B495" s="129"/>
    </row>
    <row r="496">
      <c r="B496" s="129"/>
    </row>
    <row r="497">
      <c r="B497" s="129"/>
    </row>
    <row r="498">
      <c r="B498" s="129"/>
    </row>
    <row r="499">
      <c r="B499" s="129"/>
    </row>
    <row r="500">
      <c r="B500" s="129"/>
    </row>
    <row r="501">
      <c r="B501" s="129"/>
    </row>
    <row r="502">
      <c r="B502" s="129"/>
    </row>
    <row r="503">
      <c r="B503" s="129"/>
    </row>
    <row r="504">
      <c r="B504" s="129"/>
    </row>
    <row r="505">
      <c r="B505" s="129"/>
    </row>
    <row r="506">
      <c r="B506" s="129"/>
    </row>
    <row r="507">
      <c r="B507" s="129"/>
    </row>
    <row r="508">
      <c r="B508" s="129"/>
    </row>
    <row r="509">
      <c r="B509" s="129"/>
    </row>
    <row r="510">
      <c r="B510" s="129"/>
    </row>
    <row r="511">
      <c r="B511" s="129"/>
    </row>
    <row r="512">
      <c r="B512" s="129"/>
    </row>
    <row r="513">
      <c r="B513" s="129"/>
    </row>
    <row r="514">
      <c r="B514" s="129"/>
    </row>
    <row r="515">
      <c r="B515" s="129"/>
    </row>
    <row r="516">
      <c r="B516" s="129"/>
    </row>
    <row r="517">
      <c r="B517" s="129"/>
    </row>
    <row r="518">
      <c r="B518" s="129"/>
    </row>
    <row r="519">
      <c r="B519" s="129"/>
    </row>
    <row r="520">
      <c r="B520" s="129"/>
    </row>
    <row r="521">
      <c r="B521" s="129"/>
    </row>
    <row r="522">
      <c r="B522" s="129"/>
    </row>
    <row r="523">
      <c r="B523" s="129"/>
    </row>
    <row r="524">
      <c r="B524" s="129"/>
    </row>
    <row r="525">
      <c r="B525" s="129"/>
    </row>
    <row r="526">
      <c r="B526" s="129"/>
    </row>
    <row r="527">
      <c r="B527" s="129"/>
    </row>
    <row r="528">
      <c r="B528" s="129"/>
    </row>
    <row r="529">
      <c r="B529" s="129"/>
    </row>
    <row r="530">
      <c r="B530" s="129"/>
    </row>
    <row r="531">
      <c r="B531" s="129"/>
    </row>
    <row r="532">
      <c r="B532" s="129"/>
    </row>
    <row r="533">
      <c r="B533" s="129"/>
    </row>
    <row r="534">
      <c r="B534" s="129"/>
    </row>
    <row r="535">
      <c r="B535" s="129"/>
    </row>
    <row r="536">
      <c r="B536" s="129"/>
    </row>
    <row r="537">
      <c r="B537" s="129"/>
    </row>
    <row r="538">
      <c r="B538" s="129"/>
    </row>
    <row r="539">
      <c r="B539" s="129"/>
    </row>
    <row r="540">
      <c r="B540" s="129"/>
    </row>
    <row r="541">
      <c r="B541" s="129"/>
    </row>
    <row r="542">
      <c r="B542" s="129"/>
    </row>
    <row r="543">
      <c r="B543" s="129"/>
    </row>
    <row r="544">
      <c r="B544" s="129"/>
    </row>
    <row r="545">
      <c r="B545" s="129"/>
    </row>
    <row r="546">
      <c r="B546" s="129"/>
    </row>
    <row r="547">
      <c r="B547" s="129"/>
    </row>
    <row r="548">
      <c r="B548" s="129"/>
    </row>
    <row r="549">
      <c r="B549" s="129"/>
    </row>
    <row r="550">
      <c r="B550" s="129"/>
    </row>
    <row r="551">
      <c r="B551" s="129"/>
    </row>
    <row r="552">
      <c r="B552" s="129"/>
    </row>
    <row r="553">
      <c r="B553" s="129"/>
    </row>
    <row r="554">
      <c r="B554" s="129"/>
    </row>
    <row r="555">
      <c r="B555" s="129"/>
    </row>
    <row r="556">
      <c r="B556" s="129"/>
    </row>
    <row r="557">
      <c r="B557" s="129"/>
    </row>
    <row r="558">
      <c r="B558" s="129"/>
    </row>
    <row r="559">
      <c r="B559" s="129"/>
    </row>
    <row r="560">
      <c r="B560" s="129"/>
    </row>
    <row r="561">
      <c r="B561" s="129"/>
    </row>
    <row r="562">
      <c r="B562" s="129"/>
    </row>
    <row r="563">
      <c r="B563" s="129"/>
    </row>
    <row r="564">
      <c r="B564" s="129"/>
    </row>
    <row r="565">
      <c r="B565" s="129"/>
    </row>
    <row r="566">
      <c r="B566" s="129"/>
    </row>
    <row r="567">
      <c r="B567" s="129"/>
    </row>
    <row r="568">
      <c r="B568" s="129"/>
    </row>
    <row r="569">
      <c r="B569" s="129"/>
    </row>
    <row r="570">
      <c r="B570" s="129"/>
    </row>
    <row r="571">
      <c r="B571" s="129"/>
    </row>
    <row r="572">
      <c r="B572" s="129"/>
    </row>
    <row r="573">
      <c r="B573" s="129"/>
    </row>
    <row r="574">
      <c r="B574" s="129"/>
    </row>
    <row r="575">
      <c r="B575" s="129"/>
    </row>
    <row r="576">
      <c r="B576" s="129"/>
    </row>
    <row r="577">
      <c r="B577" s="129"/>
    </row>
    <row r="578">
      <c r="B578" s="129"/>
    </row>
    <row r="579">
      <c r="B579" s="129"/>
    </row>
    <row r="580">
      <c r="B580" s="129"/>
    </row>
    <row r="581">
      <c r="B581" s="129"/>
    </row>
    <row r="582">
      <c r="B582" s="129"/>
    </row>
    <row r="583">
      <c r="B583" s="129"/>
    </row>
    <row r="584">
      <c r="B584" s="129"/>
    </row>
    <row r="585">
      <c r="B585" s="129"/>
    </row>
    <row r="586">
      <c r="B586" s="129"/>
    </row>
    <row r="587">
      <c r="B587" s="129"/>
    </row>
    <row r="588">
      <c r="B588" s="129"/>
    </row>
    <row r="589">
      <c r="B589" s="129"/>
    </row>
    <row r="590">
      <c r="B590" s="129"/>
    </row>
    <row r="591">
      <c r="B591" s="129"/>
    </row>
    <row r="592">
      <c r="B592" s="129"/>
    </row>
    <row r="593">
      <c r="B593" s="129"/>
    </row>
    <row r="594">
      <c r="B594" s="129"/>
    </row>
    <row r="595">
      <c r="B595" s="129"/>
    </row>
    <row r="596">
      <c r="B596" s="129"/>
    </row>
    <row r="597">
      <c r="B597" s="129"/>
    </row>
    <row r="598">
      <c r="B598" s="129"/>
    </row>
    <row r="599">
      <c r="B599" s="129"/>
    </row>
    <row r="600">
      <c r="B600" s="129"/>
    </row>
    <row r="601">
      <c r="B601" s="129"/>
    </row>
    <row r="602">
      <c r="B602" s="129"/>
    </row>
    <row r="603">
      <c r="B603" s="129"/>
    </row>
    <row r="604">
      <c r="B604" s="129"/>
    </row>
    <row r="605">
      <c r="B605" s="129"/>
    </row>
    <row r="606">
      <c r="B606" s="129"/>
    </row>
    <row r="607">
      <c r="B607" s="129"/>
    </row>
    <row r="608">
      <c r="B608" s="129"/>
    </row>
    <row r="609">
      <c r="B609" s="129"/>
    </row>
    <row r="610">
      <c r="B610" s="129"/>
    </row>
    <row r="611">
      <c r="B611" s="129"/>
    </row>
    <row r="612">
      <c r="B612" s="129"/>
    </row>
    <row r="613">
      <c r="B613" s="129"/>
    </row>
    <row r="614">
      <c r="B614" s="129"/>
    </row>
    <row r="615">
      <c r="B615" s="129"/>
    </row>
    <row r="616">
      <c r="B616" s="129"/>
    </row>
    <row r="617">
      <c r="B617" s="129"/>
    </row>
    <row r="618">
      <c r="B618" s="129"/>
    </row>
    <row r="619">
      <c r="B619" s="129"/>
    </row>
    <row r="620">
      <c r="B620" s="129"/>
    </row>
    <row r="621">
      <c r="B621" s="129"/>
    </row>
    <row r="622">
      <c r="B622" s="129"/>
    </row>
    <row r="623">
      <c r="B623" s="129"/>
    </row>
    <row r="624">
      <c r="B624" s="129"/>
    </row>
    <row r="625">
      <c r="B625" s="129"/>
    </row>
    <row r="626">
      <c r="B626" s="129"/>
    </row>
    <row r="627">
      <c r="B627" s="129"/>
    </row>
    <row r="628">
      <c r="B628" s="129"/>
    </row>
    <row r="629">
      <c r="B629" s="129"/>
    </row>
    <row r="630">
      <c r="B630" s="129"/>
    </row>
    <row r="631">
      <c r="B631" s="129"/>
    </row>
    <row r="632">
      <c r="B632" s="129"/>
    </row>
    <row r="633">
      <c r="B633" s="129"/>
    </row>
    <row r="634">
      <c r="B634" s="129"/>
    </row>
    <row r="635">
      <c r="B635" s="129"/>
    </row>
    <row r="636">
      <c r="B636" s="129"/>
    </row>
    <row r="637">
      <c r="B637" s="129"/>
    </row>
    <row r="638">
      <c r="B638" s="129"/>
    </row>
    <row r="639">
      <c r="B639" s="129"/>
    </row>
    <row r="640">
      <c r="B640" s="129"/>
    </row>
    <row r="641">
      <c r="B641" s="129"/>
    </row>
    <row r="642">
      <c r="B642" s="129"/>
    </row>
    <row r="643">
      <c r="B643" s="129"/>
    </row>
    <row r="644">
      <c r="B644" s="129"/>
    </row>
    <row r="645">
      <c r="B645" s="129"/>
    </row>
    <row r="646">
      <c r="B646" s="129"/>
    </row>
    <row r="647">
      <c r="B647" s="129"/>
    </row>
    <row r="648">
      <c r="B648" s="129"/>
    </row>
    <row r="649">
      <c r="B649" s="129"/>
    </row>
    <row r="650">
      <c r="B650" s="129"/>
    </row>
    <row r="651">
      <c r="B651" s="129"/>
    </row>
    <row r="652">
      <c r="B652" s="129"/>
    </row>
    <row r="653">
      <c r="B653" s="129"/>
    </row>
    <row r="654">
      <c r="B654" s="129"/>
    </row>
    <row r="655">
      <c r="B655" s="129"/>
    </row>
    <row r="656">
      <c r="B656" s="129"/>
    </row>
    <row r="657">
      <c r="B657" s="129"/>
    </row>
    <row r="658">
      <c r="B658" s="129"/>
    </row>
    <row r="659">
      <c r="B659" s="129"/>
    </row>
    <row r="660">
      <c r="B660" s="129"/>
    </row>
    <row r="661">
      <c r="B661" s="129"/>
    </row>
    <row r="662">
      <c r="B662" s="129"/>
    </row>
    <row r="663">
      <c r="B663" s="129"/>
    </row>
    <row r="664">
      <c r="B664" s="129"/>
    </row>
    <row r="665">
      <c r="B665" s="129"/>
    </row>
    <row r="666">
      <c r="B666" s="129"/>
    </row>
    <row r="667">
      <c r="B667" s="129"/>
    </row>
    <row r="668">
      <c r="B668" s="129"/>
    </row>
    <row r="669">
      <c r="B669" s="129"/>
    </row>
    <row r="670">
      <c r="B670" s="129"/>
    </row>
    <row r="671">
      <c r="B671" s="129"/>
    </row>
    <row r="672">
      <c r="B672" s="129"/>
    </row>
    <row r="673">
      <c r="B673" s="129"/>
    </row>
    <row r="674">
      <c r="B674" s="129"/>
    </row>
    <row r="675">
      <c r="B675" s="129"/>
    </row>
    <row r="676">
      <c r="B676" s="129"/>
    </row>
    <row r="677">
      <c r="B677" s="129"/>
    </row>
    <row r="678">
      <c r="B678" s="129"/>
    </row>
    <row r="679">
      <c r="B679" s="129"/>
    </row>
    <row r="680">
      <c r="B680" s="129"/>
    </row>
    <row r="681">
      <c r="B681" s="129"/>
    </row>
    <row r="682">
      <c r="B682" s="129"/>
    </row>
    <row r="683">
      <c r="B683" s="129"/>
    </row>
    <row r="684">
      <c r="B684" s="129"/>
    </row>
    <row r="685">
      <c r="B685" s="129"/>
    </row>
    <row r="686">
      <c r="B686" s="129"/>
    </row>
    <row r="687">
      <c r="B687" s="129"/>
    </row>
    <row r="688">
      <c r="B688" s="129"/>
    </row>
    <row r="689">
      <c r="B689" s="129"/>
    </row>
    <row r="690">
      <c r="B690" s="129"/>
    </row>
    <row r="691">
      <c r="B691" s="129"/>
    </row>
    <row r="692">
      <c r="B692" s="129"/>
    </row>
    <row r="693">
      <c r="B693" s="129"/>
    </row>
    <row r="694">
      <c r="B694" s="129"/>
    </row>
    <row r="695">
      <c r="B695" s="129"/>
    </row>
    <row r="696">
      <c r="B696" s="129"/>
    </row>
    <row r="697">
      <c r="B697" s="129"/>
    </row>
    <row r="698">
      <c r="B698" s="129"/>
    </row>
    <row r="699">
      <c r="B699" s="129"/>
    </row>
    <row r="700">
      <c r="B700" s="129"/>
    </row>
    <row r="701">
      <c r="B701" s="129"/>
    </row>
    <row r="702">
      <c r="B702" s="129"/>
    </row>
    <row r="703">
      <c r="B703" s="129"/>
    </row>
    <row r="704">
      <c r="B704" s="129"/>
    </row>
    <row r="705">
      <c r="B705" s="129"/>
    </row>
    <row r="706">
      <c r="B706" s="129"/>
    </row>
    <row r="707">
      <c r="B707" s="129"/>
    </row>
    <row r="708">
      <c r="B708" s="129"/>
    </row>
    <row r="709">
      <c r="B709" s="129"/>
    </row>
    <row r="710">
      <c r="B710" s="129"/>
    </row>
    <row r="711">
      <c r="B711" s="129"/>
    </row>
    <row r="712">
      <c r="B712" s="129"/>
    </row>
    <row r="713">
      <c r="B713" s="129"/>
    </row>
    <row r="714">
      <c r="B714" s="129"/>
    </row>
    <row r="715">
      <c r="B715" s="129"/>
    </row>
    <row r="716">
      <c r="B716" s="129"/>
    </row>
    <row r="717">
      <c r="B717" s="129"/>
    </row>
    <row r="718">
      <c r="B718" s="129"/>
    </row>
    <row r="719">
      <c r="B719" s="129"/>
    </row>
    <row r="720">
      <c r="B720" s="129"/>
    </row>
    <row r="721">
      <c r="B721" s="129"/>
    </row>
    <row r="722">
      <c r="B722" s="129"/>
    </row>
    <row r="723">
      <c r="B723" s="129"/>
    </row>
    <row r="724">
      <c r="B724" s="129"/>
    </row>
    <row r="725">
      <c r="B725" s="129"/>
    </row>
    <row r="726">
      <c r="B726" s="129"/>
    </row>
    <row r="727">
      <c r="B727" s="129"/>
    </row>
    <row r="728">
      <c r="B728" s="129"/>
    </row>
    <row r="729">
      <c r="B729" s="129"/>
    </row>
    <row r="730">
      <c r="B730" s="129"/>
    </row>
    <row r="731">
      <c r="B731" s="129"/>
    </row>
    <row r="732">
      <c r="B732" s="129"/>
    </row>
    <row r="733">
      <c r="B733" s="129"/>
    </row>
    <row r="734">
      <c r="B734" s="129"/>
    </row>
    <row r="735">
      <c r="B735" s="129"/>
    </row>
    <row r="736">
      <c r="B736" s="129"/>
    </row>
    <row r="737">
      <c r="B737" s="129"/>
    </row>
    <row r="738">
      <c r="B738" s="129"/>
    </row>
    <row r="739">
      <c r="B739" s="129"/>
    </row>
    <row r="740">
      <c r="B740" s="129"/>
    </row>
    <row r="741">
      <c r="B741" s="129"/>
    </row>
    <row r="742">
      <c r="B742" s="129"/>
    </row>
    <row r="743">
      <c r="B743" s="129"/>
    </row>
    <row r="744">
      <c r="B744" s="129"/>
    </row>
    <row r="745">
      <c r="B745" s="129"/>
    </row>
    <row r="746">
      <c r="B746" s="129"/>
    </row>
    <row r="747">
      <c r="B747" s="129"/>
    </row>
    <row r="748">
      <c r="B748" s="129"/>
    </row>
    <row r="749">
      <c r="B749" s="129"/>
    </row>
    <row r="750">
      <c r="B750" s="129"/>
    </row>
    <row r="751">
      <c r="B751" s="129"/>
    </row>
    <row r="752">
      <c r="B752" s="129"/>
    </row>
    <row r="753">
      <c r="B753" s="129"/>
    </row>
    <row r="754">
      <c r="B754" s="129"/>
    </row>
    <row r="755">
      <c r="B755" s="129"/>
    </row>
    <row r="756">
      <c r="B756" s="129"/>
    </row>
    <row r="757">
      <c r="B757" s="129"/>
    </row>
    <row r="758">
      <c r="B758" s="129"/>
    </row>
    <row r="759">
      <c r="B759" s="129"/>
    </row>
    <row r="760">
      <c r="B760" s="129"/>
    </row>
    <row r="761">
      <c r="B761" s="129"/>
    </row>
    <row r="762">
      <c r="B762" s="129"/>
    </row>
    <row r="763">
      <c r="B763" s="129"/>
    </row>
    <row r="764">
      <c r="B764" s="129"/>
    </row>
    <row r="765">
      <c r="B765" s="129"/>
    </row>
    <row r="766">
      <c r="B766" s="129"/>
    </row>
    <row r="767">
      <c r="B767" s="129"/>
    </row>
    <row r="768">
      <c r="B768" s="129"/>
    </row>
    <row r="769">
      <c r="B769" s="129"/>
    </row>
    <row r="770">
      <c r="B770" s="129"/>
    </row>
    <row r="771">
      <c r="B771" s="129"/>
    </row>
    <row r="772">
      <c r="B772" s="129"/>
    </row>
    <row r="773">
      <c r="B773" s="129"/>
    </row>
    <row r="774">
      <c r="B774" s="129"/>
    </row>
    <row r="775">
      <c r="B775" s="129"/>
    </row>
    <row r="776">
      <c r="B776" s="129"/>
    </row>
    <row r="777">
      <c r="B777" s="129"/>
    </row>
    <row r="778">
      <c r="B778" s="129"/>
    </row>
    <row r="779">
      <c r="B779" s="129"/>
    </row>
    <row r="780">
      <c r="B780" s="129"/>
    </row>
    <row r="781">
      <c r="B781" s="129"/>
    </row>
    <row r="782">
      <c r="B782" s="129"/>
    </row>
    <row r="783">
      <c r="B783" s="129"/>
    </row>
    <row r="784">
      <c r="B784" s="129"/>
    </row>
    <row r="785">
      <c r="B785" s="129"/>
    </row>
    <row r="786">
      <c r="B786" s="129"/>
    </row>
    <row r="787">
      <c r="B787" s="129"/>
    </row>
    <row r="788">
      <c r="B788" s="129"/>
    </row>
    <row r="789">
      <c r="B789" s="129"/>
    </row>
    <row r="790">
      <c r="B790" s="129"/>
    </row>
    <row r="791">
      <c r="B791" s="129"/>
    </row>
    <row r="792">
      <c r="B792" s="129"/>
    </row>
    <row r="793">
      <c r="B793" s="129"/>
    </row>
    <row r="794">
      <c r="B794" s="129"/>
    </row>
    <row r="795">
      <c r="B795" s="129"/>
    </row>
    <row r="796">
      <c r="B796" s="129"/>
    </row>
    <row r="797">
      <c r="B797" s="129"/>
    </row>
    <row r="798">
      <c r="B798" s="129"/>
    </row>
    <row r="799">
      <c r="B799" s="129"/>
    </row>
    <row r="800">
      <c r="B800" s="129"/>
    </row>
    <row r="801">
      <c r="B801" s="129"/>
    </row>
    <row r="802">
      <c r="B802" s="129"/>
    </row>
    <row r="803">
      <c r="B803" s="129"/>
    </row>
    <row r="804">
      <c r="B804" s="129"/>
    </row>
    <row r="805">
      <c r="B805" s="129"/>
    </row>
    <row r="806">
      <c r="B806" s="129"/>
    </row>
    <row r="807">
      <c r="B807" s="129"/>
    </row>
    <row r="808">
      <c r="B808" s="129"/>
    </row>
    <row r="809">
      <c r="B809" s="129"/>
    </row>
    <row r="810">
      <c r="B810" s="129"/>
    </row>
    <row r="811">
      <c r="B811" s="129"/>
    </row>
    <row r="812">
      <c r="B812" s="129"/>
    </row>
    <row r="813">
      <c r="B813" s="129"/>
    </row>
    <row r="814">
      <c r="B814" s="129"/>
    </row>
    <row r="815">
      <c r="B815" s="129"/>
    </row>
    <row r="816">
      <c r="B816" s="129"/>
    </row>
    <row r="817">
      <c r="B817" s="129"/>
    </row>
    <row r="818">
      <c r="B818" s="129"/>
    </row>
    <row r="819">
      <c r="B819" s="129"/>
    </row>
    <row r="820">
      <c r="B820" s="129"/>
    </row>
    <row r="821">
      <c r="B821" s="129"/>
    </row>
    <row r="822">
      <c r="B822" s="129"/>
    </row>
    <row r="823">
      <c r="B823" s="129"/>
    </row>
    <row r="824">
      <c r="B824" s="129"/>
    </row>
    <row r="825">
      <c r="B825" s="129"/>
    </row>
    <row r="826">
      <c r="B826" s="129"/>
    </row>
    <row r="827">
      <c r="B827" s="129"/>
    </row>
    <row r="828">
      <c r="B828" s="129"/>
    </row>
    <row r="829">
      <c r="B829" s="129"/>
    </row>
    <row r="830">
      <c r="B830" s="129"/>
    </row>
    <row r="831">
      <c r="B831" s="129"/>
    </row>
    <row r="832">
      <c r="B832" s="129"/>
    </row>
    <row r="833">
      <c r="B833" s="129"/>
    </row>
    <row r="834">
      <c r="B834" s="129"/>
    </row>
    <row r="835">
      <c r="B835" s="129"/>
    </row>
    <row r="836">
      <c r="B836" s="129"/>
    </row>
    <row r="837">
      <c r="B837" s="129"/>
    </row>
    <row r="838">
      <c r="B838" s="129"/>
    </row>
    <row r="839">
      <c r="B839" s="129"/>
    </row>
    <row r="840">
      <c r="B840" s="129"/>
    </row>
    <row r="841">
      <c r="B841" s="129"/>
    </row>
    <row r="842">
      <c r="B842" s="129"/>
    </row>
    <row r="843">
      <c r="B843" s="129"/>
    </row>
    <row r="844">
      <c r="B844" s="129"/>
    </row>
    <row r="845">
      <c r="B845" s="129"/>
    </row>
    <row r="846">
      <c r="B846" s="129"/>
    </row>
    <row r="847">
      <c r="B847" s="129"/>
    </row>
    <row r="848">
      <c r="B848" s="129"/>
    </row>
    <row r="849">
      <c r="B849" s="129"/>
    </row>
    <row r="850">
      <c r="B850" s="129"/>
    </row>
    <row r="851">
      <c r="B851" s="129"/>
    </row>
    <row r="852">
      <c r="B852" s="129"/>
    </row>
    <row r="853">
      <c r="B853" s="129"/>
    </row>
    <row r="854">
      <c r="B854" s="129"/>
    </row>
    <row r="855">
      <c r="B855" s="129"/>
    </row>
    <row r="856">
      <c r="B856" s="129"/>
    </row>
    <row r="857">
      <c r="B857" s="129"/>
    </row>
    <row r="858">
      <c r="B858" s="129"/>
    </row>
    <row r="859">
      <c r="B859" s="129"/>
    </row>
    <row r="860">
      <c r="B860" s="129"/>
    </row>
    <row r="861">
      <c r="B861" s="129"/>
    </row>
    <row r="862">
      <c r="B862" s="129"/>
    </row>
    <row r="863">
      <c r="B863" s="129"/>
    </row>
    <row r="864">
      <c r="B864" s="129"/>
    </row>
    <row r="865">
      <c r="B865" s="129"/>
    </row>
    <row r="866">
      <c r="B866" s="129"/>
    </row>
    <row r="867">
      <c r="B867" s="129"/>
    </row>
    <row r="868">
      <c r="B868" s="129"/>
    </row>
    <row r="869">
      <c r="B869" s="129"/>
    </row>
    <row r="870">
      <c r="B870" s="129"/>
    </row>
    <row r="871">
      <c r="B871" s="129"/>
    </row>
    <row r="872">
      <c r="B872" s="129"/>
    </row>
    <row r="873">
      <c r="B873" s="129"/>
    </row>
    <row r="874">
      <c r="B874" s="129"/>
    </row>
    <row r="875">
      <c r="B875" s="129"/>
    </row>
    <row r="876">
      <c r="B876" s="129"/>
    </row>
    <row r="877">
      <c r="B877" s="129"/>
    </row>
    <row r="878">
      <c r="B878" s="129"/>
    </row>
    <row r="879">
      <c r="B879" s="129"/>
    </row>
    <row r="880">
      <c r="B880" s="129"/>
    </row>
    <row r="881">
      <c r="B881" s="129"/>
    </row>
    <row r="882">
      <c r="B882" s="129"/>
    </row>
    <row r="883">
      <c r="B883" s="129"/>
    </row>
    <row r="884">
      <c r="B884" s="129"/>
    </row>
    <row r="885">
      <c r="B885" s="129"/>
    </row>
    <row r="886">
      <c r="B886" s="129"/>
    </row>
    <row r="887">
      <c r="B887" s="129"/>
    </row>
    <row r="888">
      <c r="B888" s="129"/>
    </row>
    <row r="889">
      <c r="B889" s="129"/>
    </row>
    <row r="890">
      <c r="B890" s="129"/>
    </row>
    <row r="891">
      <c r="B891" s="129"/>
    </row>
    <row r="892">
      <c r="B892" s="129"/>
    </row>
    <row r="893">
      <c r="B893" s="129"/>
    </row>
    <row r="894">
      <c r="B894" s="129"/>
    </row>
    <row r="895">
      <c r="B895" s="129"/>
    </row>
    <row r="896">
      <c r="B896" s="129"/>
    </row>
    <row r="897">
      <c r="B897" s="129"/>
    </row>
    <row r="898">
      <c r="B898" s="129"/>
    </row>
    <row r="899">
      <c r="B899" s="129"/>
    </row>
    <row r="900">
      <c r="B900" s="129"/>
    </row>
    <row r="901">
      <c r="B901" s="129"/>
    </row>
    <row r="902">
      <c r="B902" s="129"/>
    </row>
    <row r="903">
      <c r="B903" s="129"/>
    </row>
    <row r="904">
      <c r="B904" s="129"/>
    </row>
    <row r="905">
      <c r="B905" s="129"/>
    </row>
    <row r="906">
      <c r="B906" s="129"/>
    </row>
    <row r="907">
      <c r="B907" s="129"/>
    </row>
    <row r="908">
      <c r="B908" s="129"/>
    </row>
    <row r="909">
      <c r="B909" s="129"/>
    </row>
    <row r="910">
      <c r="B910" s="129"/>
    </row>
    <row r="911">
      <c r="B911" s="129"/>
    </row>
    <row r="912">
      <c r="B912" s="129"/>
    </row>
    <row r="913">
      <c r="B913" s="129"/>
    </row>
    <row r="914">
      <c r="B914" s="129"/>
    </row>
    <row r="915">
      <c r="B915" s="129"/>
    </row>
    <row r="916">
      <c r="B916" s="129"/>
    </row>
    <row r="917">
      <c r="B917" s="129"/>
    </row>
    <row r="918">
      <c r="B918" s="129"/>
    </row>
    <row r="919">
      <c r="B919" s="129"/>
    </row>
    <row r="920">
      <c r="B920" s="129"/>
    </row>
    <row r="921">
      <c r="B921" s="129"/>
    </row>
    <row r="922">
      <c r="B922" s="129"/>
    </row>
    <row r="923">
      <c r="B923" s="129"/>
    </row>
    <row r="924">
      <c r="B924" s="129"/>
    </row>
    <row r="925">
      <c r="B925" s="129"/>
    </row>
    <row r="926">
      <c r="B926" s="129"/>
    </row>
    <row r="927">
      <c r="B927" s="129"/>
    </row>
    <row r="928">
      <c r="B928" s="129"/>
    </row>
    <row r="929">
      <c r="B929" s="129"/>
    </row>
    <row r="930">
      <c r="B930" s="129"/>
    </row>
    <row r="931">
      <c r="B931" s="129"/>
    </row>
    <row r="932">
      <c r="B932" s="129"/>
    </row>
    <row r="933">
      <c r="B933" s="129"/>
    </row>
    <row r="934">
      <c r="B934" s="129"/>
    </row>
    <row r="935">
      <c r="B935" s="129"/>
    </row>
    <row r="936">
      <c r="B936" s="129"/>
    </row>
    <row r="937">
      <c r="B937" s="129"/>
    </row>
    <row r="938">
      <c r="B938" s="129"/>
    </row>
    <row r="939">
      <c r="B939" s="129"/>
    </row>
    <row r="940">
      <c r="B940" s="129"/>
    </row>
    <row r="941">
      <c r="B941" s="129"/>
    </row>
    <row r="942">
      <c r="B942" s="129"/>
    </row>
    <row r="943">
      <c r="B943" s="129"/>
    </row>
    <row r="944">
      <c r="B944" s="129"/>
    </row>
    <row r="945">
      <c r="B945" s="129"/>
    </row>
    <row r="946">
      <c r="B946" s="129"/>
    </row>
    <row r="947">
      <c r="B947" s="129"/>
    </row>
    <row r="948">
      <c r="B948" s="129"/>
    </row>
    <row r="949">
      <c r="B949" s="129"/>
    </row>
    <row r="950">
      <c r="B950" s="129"/>
    </row>
    <row r="951">
      <c r="B951" s="129"/>
    </row>
    <row r="952">
      <c r="B952" s="129"/>
    </row>
    <row r="953">
      <c r="B953" s="129"/>
    </row>
    <row r="954">
      <c r="B954" s="129"/>
    </row>
    <row r="955">
      <c r="B955" s="129"/>
    </row>
    <row r="956">
      <c r="B956" s="129"/>
    </row>
    <row r="957">
      <c r="B957" s="129"/>
    </row>
    <row r="958">
      <c r="B958" s="129"/>
    </row>
    <row r="959">
      <c r="B959" s="129"/>
    </row>
    <row r="960">
      <c r="B960" s="129"/>
    </row>
    <row r="961">
      <c r="B961" s="129"/>
    </row>
    <row r="962">
      <c r="B962" s="129"/>
    </row>
    <row r="963">
      <c r="B963" s="129"/>
    </row>
    <row r="964">
      <c r="B964" s="129"/>
    </row>
    <row r="965">
      <c r="B965" s="129"/>
    </row>
    <row r="966">
      <c r="B966" s="129"/>
    </row>
    <row r="967">
      <c r="B967" s="129"/>
    </row>
    <row r="968">
      <c r="B968" s="129"/>
    </row>
    <row r="969">
      <c r="B969" s="129"/>
    </row>
    <row r="970">
      <c r="B970" s="129"/>
    </row>
    <row r="971">
      <c r="B971" s="129"/>
    </row>
    <row r="972">
      <c r="B972" s="129"/>
    </row>
    <row r="973">
      <c r="B973" s="129"/>
    </row>
    <row r="974">
      <c r="B974" s="129"/>
    </row>
    <row r="975">
      <c r="B975" s="129"/>
    </row>
    <row r="976">
      <c r="B976" s="129"/>
    </row>
    <row r="977">
      <c r="B977" s="129"/>
    </row>
    <row r="978">
      <c r="B978" s="129"/>
    </row>
    <row r="979">
      <c r="B979" s="129"/>
    </row>
    <row r="980">
      <c r="B980" s="129"/>
    </row>
    <row r="981">
      <c r="B981" s="129"/>
    </row>
    <row r="982">
      <c r="B982" s="129"/>
    </row>
    <row r="983">
      <c r="B983" s="129"/>
    </row>
    <row r="984">
      <c r="B984" s="129"/>
    </row>
    <row r="985">
      <c r="B985" s="129"/>
    </row>
    <row r="986">
      <c r="B986" s="129"/>
    </row>
    <row r="987">
      <c r="B987" s="129"/>
    </row>
    <row r="988">
      <c r="B988" s="129"/>
    </row>
    <row r="989">
      <c r="B989" s="129"/>
    </row>
    <row r="990">
      <c r="B990" s="129"/>
    </row>
    <row r="991">
      <c r="B991" s="129"/>
    </row>
    <row r="992">
      <c r="B992" s="129"/>
    </row>
    <row r="993">
      <c r="B993" s="129"/>
    </row>
    <row r="994">
      <c r="B994" s="129"/>
    </row>
    <row r="995">
      <c r="B995" s="129"/>
    </row>
    <row r="996">
      <c r="B996" s="129"/>
    </row>
    <row r="997">
      <c r="B997" s="129"/>
    </row>
    <row r="998">
      <c r="B998" s="129"/>
    </row>
    <row r="999">
      <c r="B999" s="129"/>
    </row>
    <row r="1000">
      <c r="B1000" s="129"/>
    </row>
    <row r="1001">
      <c r="B1001" s="1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/>
      <c r="B1" s="14" t="s">
        <v>156</v>
      </c>
      <c r="C1" s="15"/>
      <c r="D1" s="15"/>
      <c r="E1" s="15"/>
      <c r="F1" s="15"/>
      <c r="G1" s="16"/>
      <c r="H1" s="134"/>
    </row>
    <row r="2">
      <c r="A2" s="21" t="s">
        <v>50</v>
      </c>
      <c r="B2" s="29" t="s">
        <v>53</v>
      </c>
      <c r="C2" s="28" t="s">
        <v>54</v>
      </c>
      <c r="D2" s="28" t="s">
        <v>55</v>
      </c>
      <c r="E2" s="29" t="s">
        <v>56</v>
      </c>
      <c r="F2" s="28" t="s">
        <v>51</v>
      </c>
      <c r="G2" s="28" t="s">
        <v>52</v>
      </c>
      <c r="H2" s="135"/>
    </row>
    <row r="3">
      <c r="A3" s="46" t="s">
        <v>34</v>
      </c>
      <c r="B3" s="136">
        <v>50.0</v>
      </c>
      <c r="C3" s="136">
        <v>58.74</v>
      </c>
      <c r="D3" s="136">
        <v>92.0</v>
      </c>
      <c r="E3" s="136">
        <v>61.0</v>
      </c>
      <c r="F3" s="47">
        <v>467.62</v>
      </c>
      <c r="G3" s="47">
        <v>331.08</v>
      </c>
      <c r="H3" s="137"/>
    </row>
    <row r="4">
      <c r="A4" s="46" t="s">
        <v>22</v>
      </c>
      <c r="B4" s="136">
        <v>60.0</v>
      </c>
      <c r="C4" s="136">
        <v>34.35</v>
      </c>
      <c r="D4" s="136">
        <v>80.0</v>
      </c>
      <c r="E4" s="136" t="s">
        <v>78</v>
      </c>
      <c r="F4" s="47">
        <v>1007.11</v>
      </c>
      <c r="G4" s="47">
        <v>193.4</v>
      </c>
      <c r="H4" s="137"/>
    </row>
    <row r="5">
      <c r="A5" s="46" t="s">
        <v>32</v>
      </c>
      <c r="B5" s="136">
        <v>63.0</v>
      </c>
      <c r="C5" s="136">
        <v>43.89</v>
      </c>
      <c r="D5" s="136">
        <v>78.0</v>
      </c>
      <c r="E5" s="136">
        <v>49.0</v>
      </c>
      <c r="F5" s="47">
        <v>991.51</v>
      </c>
      <c r="G5" s="47">
        <v>403.71</v>
      </c>
      <c r="H5" s="137"/>
    </row>
    <row r="6">
      <c r="A6" s="46" t="s">
        <v>41</v>
      </c>
      <c r="B6" s="136">
        <v>47.0</v>
      </c>
      <c r="C6" s="136">
        <v>56.16</v>
      </c>
      <c r="D6" s="136">
        <v>88.0</v>
      </c>
      <c r="E6" s="136">
        <v>61.0</v>
      </c>
      <c r="F6" s="47">
        <v>503.29</v>
      </c>
      <c r="G6" s="47">
        <v>188.77</v>
      </c>
      <c r="H6" s="137"/>
    </row>
    <row r="7">
      <c r="A7" s="46" t="s">
        <v>30</v>
      </c>
      <c r="B7" s="136">
        <v>66.0</v>
      </c>
      <c r="C7" s="136">
        <v>59.78</v>
      </c>
      <c r="D7" s="136">
        <v>85.0</v>
      </c>
      <c r="E7" s="136">
        <v>62.0</v>
      </c>
      <c r="F7" s="47">
        <v>1016.8</v>
      </c>
      <c r="G7" s="47">
        <v>408.41</v>
      </c>
      <c r="H7" s="137"/>
    </row>
    <row r="8">
      <c r="A8" s="46" t="s">
        <v>16</v>
      </c>
      <c r="B8" s="136">
        <v>66.0</v>
      </c>
      <c r="C8" s="136">
        <v>47.43</v>
      </c>
      <c r="D8" s="136">
        <v>81.0</v>
      </c>
      <c r="E8" s="136">
        <v>57.99999999999999</v>
      </c>
      <c r="F8" s="47">
        <v>800.51</v>
      </c>
      <c r="G8" s="47">
        <v>134.22</v>
      </c>
      <c r="H8" s="137"/>
    </row>
    <row r="9">
      <c r="A9" s="46" t="s">
        <v>15</v>
      </c>
      <c r="B9" s="136">
        <v>75.0</v>
      </c>
      <c r="C9" s="136">
        <v>70.02</v>
      </c>
      <c r="D9" s="136">
        <v>89.0</v>
      </c>
      <c r="E9" s="136">
        <v>71.0</v>
      </c>
      <c r="F9" s="47">
        <v>533.27</v>
      </c>
      <c r="G9" s="47">
        <v>182.07</v>
      </c>
      <c r="H9" s="137"/>
    </row>
    <row r="10">
      <c r="A10" s="46" t="s">
        <v>12</v>
      </c>
      <c r="B10" s="136">
        <v>65.0</v>
      </c>
      <c r="C10" s="136">
        <v>70.26</v>
      </c>
      <c r="D10" s="136">
        <v>89.0</v>
      </c>
      <c r="E10" s="136">
        <v>68.0</v>
      </c>
      <c r="F10" s="47">
        <v>659.66</v>
      </c>
      <c r="G10" s="47">
        <v>182.54</v>
      </c>
      <c r="H10" s="137"/>
    </row>
    <row r="11">
      <c r="A11" s="46" t="s">
        <v>8</v>
      </c>
      <c r="B11" s="136">
        <v>62.0</v>
      </c>
      <c r="C11" s="136">
        <v>57.01</v>
      </c>
      <c r="D11" s="136">
        <v>87.0</v>
      </c>
      <c r="E11" s="136">
        <v>57.99999999999999</v>
      </c>
      <c r="F11" s="47">
        <v>826.65</v>
      </c>
      <c r="G11" s="47">
        <v>240.09</v>
      </c>
      <c r="H11" s="137"/>
    </row>
    <row r="12">
      <c r="A12" s="46" t="s">
        <v>37</v>
      </c>
      <c r="B12" s="136">
        <v>64.0</v>
      </c>
      <c r="C12" s="136">
        <v>63.8</v>
      </c>
      <c r="D12" s="136">
        <v>82.0</v>
      </c>
      <c r="E12" s="136">
        <v>61.0</v>
      </c>
      <c r="F12" s="47">
        <v>628.7</v>
      </c>
      <c r="G12" s="47">
        <v>214.48</v>
      </c>
      <c r="H12" s="137"/>
    </row>
    <row r="13">
      <c r="A13" s="46" t="s">
        <v>24</v>
      </c>
      <c r="B13" s="136">
        <v>61.0</v>
      </c>
      <c r="C13" s="136">
        <v>75.59</v>
      </c>
      <c r="D13" s="136">
        <v>85.0</v>
      </c>
      <c r="E13" s="136">
        <v>57.99999999999999</v>
      </c>
      <c r="F13" s="47">
        <v>404.82</v>
      </c>
      <c r="G13" s="47">
        <v>134.52</v>
      </c>
      <c r="H13" s="137"/>
    </row>
    <row r="14">
      <c r="A14" s="46" t="s">
        <v>35</v>
      </c>
      <c r="B14" s="136">
        <v>57.99999999999999</v>
      </c>
      <c r="C14" s="136">
        <v>47.88</v>
      </c>
      <c r="D14" s="136">
        <v>81.0</v>
      </c>
      <c r="E14" s="136">
        <v>45.0</v>
      </c>
      <c r="F14" s="47">
        <v>884.85</v>
      </c>
      <c r="G14" s="47">
        <v>268.09</v>
      </c>
      <c r="H14" s="137"/>
    </row>
    <row r="15">
      <c r="A15" s="46" t="s">
        <v>80</v>
      </c>
      <c r="B15" s="136">
        <v>67.0</v>
      </c>
      <c r="C15" s="136">
        <v>70.65</v>
      </c>
      <c r="D15" s="136">
        <v>86.0</v>
      </c>
      <c r="E15" s="136">
        <v>56.99999999999999</v>
      </c>
      <c r="F15" s="47">
        <v>1048.43</v>
      </c>
      <c r="G15" s="47">
        <v>296.13</v>
      </c>
      <c r="H15" s="137"/>
    </row>
    <row r="16">
      <c r="A16" s="46" t="s">
        <v>81</v>
      </c>
      <c r="B16" s="136">
        <v>56.99999999999999</v>
      </c>
      <c r="C16" s="136">
        <v>56.88</v>
      </c>
      <c r="D16" s="136">
        <v>87.0</v>
      </c>
      <c r="E16" s="136">
        <v>59.0</v>
      </c>
      <c r="F16" s="47">
        <v>999.87</v>
      </c>
      <c r="G16" s="47">
        <v>207.45</v>
      </c>
      <c r="H16" s="137"/>
    </row>
    <row r="17">
      <c r="A17" s="46" t="s">
        <v>25</v>
      </c>
      <c r="B17" s="136">
        <v>62.0</v>
      </c>
      <c r="C17" s="136">
        <v>60.44</v>
      </c>
      <c r="D17" s="136">
        <v>92.0</v>
      </c>
      <c r="E17" s="136">
        <v>64.0</v>
      </c>
      <c r="F17" s="47">
        <v>884.85</v>
      </c>
      <c r="G17" s="47">
        <v>268.09</v>
      </c>
      <c r="H17" s="137"/>
    </row>
    <row r="18">
      <c r="A18" s="46" t="s">
        <v>33</v>
      </c>
      <c r="B18" s="136">
        <v>67.0</v>
      </c>
      <c r="C18" s="136">
        <v>55.86</v>
      </c>
      <c r="D18" s="136">
        <v>87.0</v>
      </c>
      <c r="E18" s="136">
        <v>61.0</v>
      </c>
      <c r="F18" s="47">
        <v>348.41</v>
      </c>
      <c r="G18" s="47">
        <v>317.83</v>
      </c>
      <c r="H18" s="137"/>
    </row>
    <row r="19">
      <c r="A19" s="46" t="s">
        <v>86</v>
      </c>
      <c r="B19" s="136">
        <v>57.99999999999999</v>
      </c>
      <c r="C19" s="136">
        <v>61.4</v>
      </c>
      <c r="D19" s="136">
        <v>91.0</v>
      </c>
      <c r="E19" s="136">
        <v>59.0</v>
      </c>
      <c r="F19" s="47">
        <v>786.81</v>
      </c>
      <c r="G19" s="47">
        <v>182.95</v>
      </c>
      <c r="H19" s="137"/>
    </row>
    <row r="20">
      <c r="A20" s="46" t="s">
        <v>44</v>
      </c>
      <c r="B20" s="136">
        <v>50.0</v>
      </c>
      <c r="C20" s="136">
        <v>82.4</v>
      </c>
      <c r="D20" s="136">
        <v>80.0</v>
      </c>
      <c r="E20" s="136">
        <v>60.0</v>
      </c>
      <c r="F20" s="47">
        <v>460.48</v>
      </c>
      <c r="G20" s="47">
        <v>273.34</v>
      </c>
      <c r="H20" s="137"/>
    </row>
    <row r="21">
      <c r="A21" s="46" t="s">
        <v>29</v>
      </c>
      <c r="B21" s="136">
        <v>66.0</v>
      </c>
      <c r="C21" s="136">
        <v>59.0</v>
      </c>
      <c r="D21" s="136">
        <v>87.0</v>
      </c>
      <c r="E21" s="136">
        <v>55.00000000000001</v>
      </c>
      <c r="F21" s="47">
        <v>393.25</v>
      </c>
      <c r="G21" s="47">
        <v>385.88</v>
      </c>
      <c r="H21" s="137"/>
    </row>
    <row r="22">
      <c r="A22" s="46" t="s">
        <v>14</v>
      </c>
      <c r="B22" s="136">
        <v>70.0</v>
      </c>
      <c r="C22" s="136">
        <v>64.47</v>
      </c>
      <c r="D22" s="136">
        <v>87.0</v>
      </c>
      <c r="E22" s="136">
        <v>59.0</v>
      </c>
      <c r="F22" s="47">
        <v>335.79</v>
      </c>
      <c r="G22" s="47">
        <v>210.94</v>
      </c>
      <c r="H22" s="137"/>
    </row>
    <row r="23">
      <c r="A23" s="46" t="s">
        <v>10</v>
      </c>
      <c r="B23" s="136">
        <v>73.0</v>
      </c>
      <c r="C23" s="136">
        <v>69.34</v>
      </c>
      <c r="D23" s="136">
        <v>88.0</v>
      </c>
      <c r="E23" s="136">
        <v>68.0</v>
      </c>
      <c r="F23" s="47">
        <v>546.6</v>
      </c>
      <c r="G23" s="47">
        <v>191.15</v>
      </c>
      <c r="H23" s="137"/>
    </row>
    <row r="24">
      <c r="A24" s="46" t="s">
        <v>48</v>
      </c>
      <c r="B24" s="136">
        <v>67.0</v>
      </c>
      <c r="C24" s="136">
        <v>55.16</v>
      </c>
      <c r="D24" s="136">
        <v>81.0</v>
      </c>
      <c r="E24" s="136">
        <v>60.0</v>
      </c>
      <c r="F24" s="47">
        <v>3246.22</v>
      </c>
      <c r="G24" s="47">
        <v>278.89</v>
      </c>
      <c r="H24" s="137"/>
    </row>
    <row r="25">
      <c r="A25" s="46" t="s">
        <v>9</v>
      </c>
      <c r="B25" s="136">
        <v>67.0</v>
      </c>
      <c r="C25" s="136">
        <v>54.05</v>
      </c>
      <c r="D25" s="136">
        <v>84.0</v>
      </c>
      <c r="E25" s="136">
        <v>67.0</v>
      </c>
      <c r="F25" s="47">
        <v>1888.58</v>
      </c>
      <c r="G25" s="47">
        <v>231.06</v>
      </c>
      <c r="H25" s="137"/>
    </row>
    <row r="26">
      <c r="A26" s="46" t="s">
        <v>47</v>
      </c>
      <c r="B26" s="136">
        <v>47.0</v>
      </c>
      <c r="C26" s="136">
        <v>74.6</v>
      </c>
      <c r="D26" s="136">
        <v>85.0</v>
      </c>
      <c r="E26" s="136">
        <v>75.0</v>
      </c>
      <c r="F26" s="47">
        <v>552.7</v>
      </c>
      <c r="G26" s="47">
        <v>205.75</v>
      </c>
      <c r="H26" s="137"/>
    </row>
    <row r="27">
      <c r="A27" s="46" t="s">
        <v>83</v>
      </c>
      <c r="B27" s="136">
        <v>65.0</v>
      </c>
      <c r="C27" s="136">
        <v>60.73</v>
      </c>
      <c r="D27" s="136">
        <v>90.0</v>
      </c>
      <c r="E27" s="136">
        <v>59.0</v>
      </c>
      <c r="F27" s="47">
        <v>466.82</v>
      </c>
      <c r="G27" s="47">
        <v>451.62</v>
      </c>
      <c r="H27" s="137"/>
    </row>
    <row r="28">
      <c r="A28" s="46" t="s">
        <v>40</v>
      </c>
      <c r="B28" s="136">
        <v>63.0</v>
      </c>
      <c r="C28" s="136">
        <v>50.91</v>
      </c>
      <c r="D28" s="136">
        <v>87.0</v>
      </c>
      <c r="E28" s="136">
        <v>53.0</v>
      </c>
      <c r="F28" s="47">
        <v>268.65</v>
      </c>
      <c r="G28" s="47">
        <v>256.58</v>
      </c>
      <c r="H28" s="137"/>
    </row>
    <row r="29">
      <c r="A29" s="46" t="s">
        <v>27</v>
      </c>
      <c r="B29" s="136">
        <v>61.0</v>
      </c>
      <c r="C29" s="136">
        <v>60.43</v>
      </c>
      <c r="D29" s="136">
        <v>88.0</v>
      </c>
      <c r="E29" s="136">
        <v>60.0</v>
      </c>
      <c r="F29" s="47">
        <v>395.15</v>
      </c>
      <c r="G29" s="47">
        <v>239.5</v>
      </c>
      <c r="H29" s="137"/>
    </row>
    <row r="30">
      <c r="A30" s="46" t="s">
        <v>20</v>
      </c>
      <c r="B30" s="136">
        <v>56.99999999999999</v>
      </c>
      <c r="C30" s="136">
        <v>48.32</v>
      </c>
      <c r="D30" s="136">
        <v>84.0</v>
      </c>
      <c r="E30" s="136">
        <v>56.99999999999999</v>
      </c>
      <c r="F30" s="47">
        <v>838.8</v>
      </c>
      <c r="G30" s="47">
        <v>227.15</v>
      </c>
      <c r="H30" s="137"/>
    </row>
    <row r="31">
      <c r="A31" s="46" t="s">
        <v>7</v>
      </c>
      <c r="B31" s="136">
        <v>74.0</v>
      </c>
      <c r="C31" s="136">
        <v>64.33</v>
      </c>
      <c r="D31" s="136">
        <v>88.0</v>
      </c>
      <c r="E31" s="136">
        <v>60.0</v>
      </c>
      <c r="F31" s="47">
        <v>215.44</v>
      </c>
      <c r="G31" s="47">
        <v>159.67</v>
      </c>
      <c r="H31" s="137"/>
    </row>
    <row r="32">
      <c r="A32" s="46" t="s">
        <v>17</v>
      </c>
      <c r="B32" s="136">
        <v>75.0</v>
      </c>
      <c r="C32" s="136">
        <v>72.9</v>
      </c>
      <c r="D32" s="136">
        <v>91.0</v>
      </c>
      <c r="E32" s="136">
        <v>68.0</v>
      </c>
      <c r="F32" s="47">
        <v>1048.43</v>
      </c>
      <c r="G32" s="47">
        <v>296.13</v>
      </c>
      <c r="H32" s="137"/>
    </row>
    <row r="33">
      <c r="A33" s="46" t="s">
        <v>36</v>
      </c>
      <c r="B33" s="136">
        <v>45.0</v>
      </c>
      <c r="C33" s="136">
        <v>51.61</v>
      </c>
      <c r="D33" s="136">
        <v>75.0</v>
      </c>
      <c r="E33" s="136">
        <v>60.0</v>
      </c>
      <c r="F33" s="47">
        <v>688.97</v>
      </c>
      <c r="G33" s="47">
        <v>228.77</v>
      </c>
      <c r="H33" s="137"/>
    </row>
    <row r="34">
      <c r="A34" s="46" t="s">
        <v>79</v>
      </c>
      <c r="B34" s="136">
        <v>67.0</v>
      </c>
      <c r="C34" s="136">
        <v>72.89</v>
      </c>
      <c r="D34" s="136">
        <v>83.0</v>
      </c>
      <c r="E34" s="136">
        <v>70.0</v>
      </c>
      <c r="F34" s="47">
        <v>1092.21</v>
      </c>
      <c r="G34" s="47">
        <v>246.7</v>
      </c>
      <c r="H34" s="137"/>
    </row>
    <row r="35">
      <c r="A35" s="46" t="s">
        <v>84</v>
      </c>
      <c r="B35" s="136">
        <v>60.0</v>
      </c>
      <c r="C35" s="136">
        <v>61.9</v>
      </c>
      <c r="D35" s="136">
        <v>87.0</v>
      </c>
      <c r="E35" s="136">
        <v>61.0</v>
      </c>
      <c r="F35" s="47">
        <v>493.1</v>
      </c>
      <c r="G35" s="47">
        <v>176.36</v>
      </c>
      <c r="H35" s="137"/>
    </row>
    <row r="36">
      <c r="A36" s="46" t="s">
        <v>13</v>
      </c>
      <c r="B36" s="136">
        <v>59.0</v>
      </c>
      <c r="C36" s="136">
        <v>59.04</v>
      </c>
      <c r="D36" s="136">
        <v>88.0</v>
      </c>
      <c r="E36" s="136" t="s">
        <v>78</v>
      </c>
      <c r="F36" s="47">
        <v>294.42</v>
      </c>
      <c r="G36" s="47">
        <v>213.79</v>
      </c>
      <c r="H36" s="137"/>
    </row>
    <row r="37">
      <c r="A37" s="46" t="s">
        <v>82</v>
      </c>
      <c r="B37" s="136">
        <v>68.0</v>
      </c>
      <c r="C37" s="136">
        <v>63.52</v>
      </c>
      <c r="D37" s="136">
        <v>82.0</v>
      </c>
      <c r="E37" s="136">
        <v>55.00000000000001</v>
      </c>
      <c r="F37" s="47">
        <v>630.85</v>
      </c>
      <c r="G37" s="47">
        <v>219.48</v>
      </c>
      <c r="H37" s="137"/>
    </row>
    <row r="38">
      <c r="A38" s="46" t="s">
        <v>46</v>
      </c>
      <c r="B38" s="136">
        <v>52.0</v>
      </c>
      <c r="C38" s="136">
        <v>49.05</v>
      </c>
      <c r="D38" s="136">
        <v>85.0</v>
      </c>
      <c r="E38" s="136">
        <v>56.00000000000001</v>
      </c>
      <c r="F38" s="47">
        <v>566.92</v>
      </c>
      <c r="G38" s="47">
        <v>192.61</v>
      </c>
      <c r="H38" s="137"/>
    </row>
    <row r="39">
      <c r="A39" s="46" t="s">
        <v>85</v>
      </c>
      <c r="B39" s="136">
        <v>64.0</v>
      </c>
      <c r="C39" s="136">
        <v>50.08</v>
      </c>
      <c r="D39" s="136">
        <v>80.0</v>
      </c>
      <c r="E39" s="136">
        <v>54.0</v>
      </c>
      <c r="F39" s="47">
        <v>294.42</v>
      </c>
      <c r="G39" s="47">
        <v>213.79</v>
      </c>
      <c r="H39" s="137"/>
    </row>
    <row r="40">
      <c r="A40" s="46" t="s">
        <v>28</v>
      </c>
      <c r="B40" s="136">
        <v>71.0</v>
      </c>
      <c r="C40" s="136">
        <v>62.45</v>
      </c>
      <c r="D40" s="136">
        <v>87.0</v>
      </c>
      <c r="E40" s="136">
        <v>60.0</v>
      </c>
      <c r="F40" s="47">
        <v>630.85</v>
      </c>
      <c r="G40" s="47">
        <v>219.48</v>
      </c>
      <c r="H40" s="137"/>
    </row>
    <row r="41">
      <c r="A41" s="46" t="s">
        <v>19</v>
      </c>
      <c r="B41" s="136">
        <v>65.0</v>
      </c>
      <c r="C41" s="136">
        <v>71.14</v>
      </c>
      <c r="D41" s="136">
        <v>84.0</v>
      </c>
      <c r="E41" s="136">
        <v>68.0</v>
      </c>
      <c r="F41" s="47">
        <v>1486.21</v>
      </c>
      <c r="G41" s="47">
        <v>160.94</v>
      </c>
      <c r="H41" s="137"/>
    </row>
    <row r="42">
      <c r="A42" s="46" t="s">
        <v>45</v>
      </c>
      <c r="B42" s="136">
        <v>63.0</v>
      </c>
      <c r="C42" s="136">
        <v>63.6</v>
      </c>
      <c r="D42" s="136">
        <v>81.0</v>
      </c>
      <c r="E42" s="136">
        <v>64.0</v>
      </c>
      <c r="F42" s="47">
        <v>326.68</v>
      </c>
      <c r="G42" s="47">
        <v>266.66</v>
      </c>
      <c r="H42" s="137"/>
    </row>
    <row r="43">
      <c r="A43" s="46" t="s">
        <v>77</v>
      </c>
      <c r="B43" s="136">
        <v>67.0</v>
      </c>
      <c r="C43" s="136">
        <v>64.68</v>
      </c>
      <c r="D43" s="136">
        <v>84.0</v>
      </c>
      <c r="E43" s="136">
        <v>66.0</v>
      </c>
      <c r="F43" s="47">
        <v>363.77</v>
      </c>
      <c r="G43" s="47">
        <v>285.17</v>
      </c>
      <c r="H43" s="137"/>
    </row>
    <row r="44">
      <c r="A44" s="46" t="s">
        <v>26</v>
      </c>
      <c r="B44" s="136">
        <v>60.0</v>
      </c>
      <c r="C44" s="136">
        <v>77.07</v>
      </c>
      <c r="D44" s="136">
        <v>91.0</v>
      </c>
      <c r="E44" s="136">
        <v>64.0</v>
      </c>
      <c r="F44" s="47">
        <v>387.81</v>
      </c>
      <c r="G44" s="47">
        <v>327.28</v>
      </c>
      <c r="H44" s="137"/>
    </row>
    <row r="45">
      <c r="A45" s="46" t="s">
        <v>39</v>
      </c>
      <c r="B45" s="136">
        <v>54.0</v>
      </c>
      <c r="C45" s="136">
        <v>58.44</v>
      </c>
      <c r="D45" s="136">
        <v>90.0</v>
      </c>
      <c r="E45" s="136">
        <v>56.00000000000001</v>
      </c>
      <c r="F45" s="47">
        <v>640.41</v>
      </c>
      <c r="G45" s="47">
        <v>200.46</v>
      </c>
      <c r="H45" s="137"/>
    </row>
    <row r="46">
      <c r="A46" s="46" t="s">
        <v>43</v>
      </c>
      <c r="B46" s="136">
        <v>67.0</v>
      </c>
      <c r="C46" s="136">
        <v>39.57</v>
      </c>
      <c r="D46" s="136">
        <v>87.0</v>
      </c>
      <c r="E46" s="136">
        <v>47.0</v>
      </c>
      <c r="F46" s="47">
        <v>1606.58</v>
      </c>
      <c r="G46" s="47">
        <v>203.28</v>
      </c>
      <c r="H46" s="137"/>
    </row>
    <row r="47">
      <c r="A47" s="46" t="s">
        <v>11</v>
      </c>
      <c r="B47" s="136">
        <v>70.0</v>
      </c>
      <c r="C47" s="136">
        <v>59.17</v>
      </c>
      <c r="D47" s="136">
        <v>85.0</v>
      </c>
      <c r="E47" s="136">
        <v>55.00000000000001</v>
      </c>
      <c r="F47" s="47">
        <v>224.91</v>
      </c>
      <c r="G47" s="47">
        <v>102.79</v>
      </c>
      <c r="H47" s="137"/>
    </row>
    <row r="48">
      <c r="A48" s="46" t="s">
        <v>23</v>
      </c>
      <c r="B48" s="136">
        <v>66.0</v>
      </c>
      <c r="C48" s="136">
        <v>59.45</v>
      </c>
      <c r="D48" s="136">
        <v>88.0</v>
      </c>
      <c r="E48" s="136">
        <v>66.0</v>
      </c>
      <c r="F48" s="47">
        <v>491.41</v>
      </c>
      <c r="G48" s="47">
        <v>181.87</v>
      </c>
      <c r="H48" s="137"/>
    </row>
    <row r="49">
      <c r="A49" s="46" t="s">
        <v>18</v>
      </c>
      <c r="B49" s="136">
        <v>67.0</v>
      </c>
      <c r="C49" s="136">
        <v>42.87</v>
      </c>
      <c r="D49" s="136">
        <v>81.0</v>
      </c>
      <c r="E49" s="136">
        <v>49.0</v>
      </c>
      <c r="F49" s="47">
        <v>785.52</v>
      </c>
      <c r="G49" s="47">
        <v>210.33</v>
      </c>
      <c r="H49" s="137"/>
    </row>
    <row r="50">
      <c r="A50" s="46" t="s">
        <v>42</v>
      </c>
      <c r="B50" s="136">
        <v>49.0</v>
      </c>
      <c r="C50" s="136">
        <v>58.98</v>
      </c>
      <c r="D50" s="136">
        <v>91.0</v>
      </c>
      <c r="E50" s="136">
        <v>52.0</v>
      </c>
      <c r="F50" s="47">
        <v>503.34</v>
      </c>
      <c r="G50" s="47">
        <v>157.49</v>
      </c>
      <c r="H50" s="137"/>
    </row>
    <row r="51">
      <c r="A51" s="46" t="s">
        <v>21</v>
      </c>
      <c r="B51" s="136">
        <v>67.0</v>
      </c>
      <c r="C51" s="136">
        <v>54.71</v>
      </c>
      <c r="D51" s="136">
        <v>90.0</v>
      </c>
      <c r="E51" s="136">
        <v>56.00000000000001</v>
      </c>
      <c r="F51" s="47">
        <v>563.48</v>
      </c>
      <c r="G51" s="47">
        <v>214.37</v>
      </c>
      <c r="H51" s="137"/>
    </row>
    <row r="52">
      <c r="A52" s="46" t="s">
        <v>38</v>
      </c>
      <c r="B52" s="136">
        <v>56.00000000000001</v>
      </c>
      <c r="C52" s="136">
        <v>52.85</v>
      </c>
      <c r="D52" s="136">
        <v>82.0</v>
      </c>
      <c r="E52" s="136" t="s">
        <v>78</v>
      </c>
      <c r="F52" s="47">
        <v>596.04</v>
      </c>
      <c r="G52" s="47">
        <v>139.38</v>
      </c>
      <c r="H52" s="137"/>
    </row>
    <row r="53">
      <c r="H53" s="137"/>
    </row>
    <row r="55">
      <c r="H55" s="134"/>
    </row>
    <row r="56">
      <c r="H56" s="134"/>
    </row>
    <row r="57">
      <c r="H57" s="134"/>
    </row>
    <row r="58">
      <c r="H58" s="134"/>
    </row>
    <row r="59">
      <c r="H59" s="134"/>
    </row>
    <row r="60">
      <c r="H60" s="134"/>
    </row>
    <row r="61">
      <c r="H61" s="134"/>
    </row>
    <row r="62">
      <c r="H62" s="134"/>
    </row>
    <row r="63">
      <c r="H63" s="134"/>
    </row>
    <row r="64">
      <c r="H64" s="134"/>
    </row>
    <row r="65">
      <c r="H65" s="134"/>
    </row>
    <row r="66">
      <c r="H66" s="134"/>
    </row>
    <row r="67">
      <c r="H67" s="134"/>
    </row>
    <row r="68">
      <c r="H68" s="134"/>
    </row>
    <row r="69">
      <c r="H69" s="134"/>
    </row>
    <row r="70">
      <c r="H70" s="134"/>
    </row>
    <row r="71">
      <c r="H71" s="134"/>
    </row>
    <row r="72">
      <c r="H72" s="134"/>
    </row>
    <row r="73">
      <c r="H73" s="134"/>
    </row>
    <row r="74">
      <c r="H74" s="134"/>
    </row>
    <row r="75">
      <c r="H75" s="134"/>
    </row>
    <row r="76">
      <c r="H76" s="134"/>
    </row>
    <row r="77">
      <c r="H77" s="134"/>
    </row>
    <row r="78">
      <c r="H78" s="134"/>
    </row>
    <row r="79">
      <c r="H79" s="134"/>
    </row>
    <row r="80">
      <c r="H80" s="134"/>
    </row>
    <row r="81">
      <c r="H81" s="134"/>
    </row>
    <row r="82">
      <c r="H82" s="134"/>
    </row>
    <row r="83">
      <c r="H83" s="134"/>
    </row>
    <row r="84">
      <c r="H84" s="134"/>
    </row>
    <row r="85">
      <c r="H85" s="134"/>
    </row>
    <row r="86">
      <c r="H86" s="134"/>
    </row>
    <row r="87">
      <c r="H87" s="134"/>
    </row>
    <row r="88">
      <c r="H88" s="134"/>
    </row>
    <row r="89">
      <c r="H89" s="134"/>
    </row>
    <row r="90">
      <c r="H90" s="134"/>
    </row>
    <row r="91">
      <c r="H91" s="134"/>
    </row>
    <row r="92">
      <c r="H92" s="134"/>
    </row>
    <row r="93">
      <c r="H93" s="134"/>
    </row>
    <row r="94">
      <c r="H94" s="134"/>
    </row>
    <row r="95">
      <c r="H95" s="134"/>
    </row>
    <row r="96">
      <c r="H96" s="134"/>
    </row>
    <row r="97">
      <c r="H97" s="134"/>
    </row>
    <row r="98">
      <c r="H98" s="134"/>
    </row>
    <row r="99">
      <c r="H99" s="134"/>
    </row>
    <row r="100">
      <c r="H100" s="134"/>
    </row>
    <row r="101">
      <c r="H101" s="134"/>
    </row>
    <row r="102">
      <c r="H102" s="134"/>
    </row>
    <row r="103">
      <c r="H103" s="134"/>
    </row>
    <row r="104">
      <c r="H104" s="134"/>
    </row>
    <row r="105">
      <c r="H105" s="134"/>
    </row>
    <row r="106">
      <c r="H106" s="134"/>
    </row>
    <row r="107">
      <c r="H107" s="134"/>
    </row>
    <row r="108">
      <c r="H108" s="134"/>
    </row>
    <row r="109">
      <c r="H109" s="134"/>
    </row>
    <row r="110">
      <c r="H110" s="134"/>
    </row>
    <row r="111">
      <c r="H111" s="134"/>
    </row>
    <row r="112">
      <c r="H112" s="134"/>
    </row>
    <row r="113">
      <c r="H113" s="134"/>
    </row>
    <row r="114">
      <c r="H114" s="134"/>
    </row>
    <row r="115">
      <c r="H115" s="134"/>
    </row>
    <row r="116">
      <c r="H116" s="134"/>
    </row>
    <row r="117">
      <c r="H117" s="134"/>
    </row>
    <row r="118">
      <c r="H118" s="134"/>
    </row>
    <row r="119">
      <c r="H119" s="134"/>
    </row>
    <row r="120">
      <c r="H120" s="134"/>
    </row>
    <row r="121">
      <c r="H121" s="134"/>
    </row>
    <row r="122">
      <c r="H122" s="134"/>
    </row>
    <row r="123">
      <c r="H123" s="134"/>
    </row>
    <row r="124">
      <c r="H124" s="134"/>
    </row>
    <row r="125">
      <c r="H125" s="134"/>
    </row>
    <row r="126">
      <c r="H126" s="134"/>
    </row>
    <row r="127">
      <c r="H127" s="134"/>
    </row>
    <row r="128">
      <c r="H128" s="134"/>
    </row>
    <row r="129">
      <c r="H129" s="134"/>
    </row>
    <row r="130">
      <c r="H130" s="134"/>
    </row>
    <row r="131">
      <c r="H131" s="134"/>
    </row>
    <row r="132">
      <c r="H132" s="134"/>
    </row>
    <row r="133">
      <c r="H133" s="134"/>
    </row>
    <row r="134">
      <c r="H134" s="134"/>
    </row>
    <row r="135">
      <c r="H135" s="134"/>
    </row>
    <row r="136">
      <c r="H136" s="134"/>
    </row>
    <row r="137">
      <c r="H137" s="134"/>
    </row>
    <row r="138">
      <c r="H138" s="134"/>
    </row>
    <row r="139">
      <c r="H139" s="134"/>
    </row>
    <row r="140">
      <c r="H140" s="134"/>
    </row>
    <row r="141">
      <c r="H141" s="134"/>
    </row>
    <row r="142">
      <c r="H142" s="134"/>
    </row>
    <row r="143">
      <c r="H143" s="134"/>
    </row>
    <row r="144">
      <c r="H144" s="134"/>
    </row>
    <row r="145">
      <c r="H145" s="134"/>
    </row>
    <row r="146">
      <c r="H146" s="134"/>
    </row>
    <row r="147">
      <c r="H147" s="134"/>
    </row>
    <row r="148">
      <c r="H148" s="134"/>
    </row>
    <row r="149">
      <c r="H149" s="134"/>
    </row>
    <row r="150">
      <c r="H150" s="134"/>
    </row>
    <row r="151">
      <c r="H151" s="134"/>
    </row>
    <row r="152">
      <c r="H152" s="134"/>
    </row>
    <row r="153">
      <c r="H153" s="134"/>
    </row>
    <row r="154">
      <c r="H154" s="134"/>
    </row>
    <row r="155">
      <c r="H155" s="134"/>
    </row>
    <row r="156">
      <c r="H156" s="134"/>
    </row>
    <row r="157">
      <c r="H157" s="134"/>
    </row>
    <row r="158">
      <c r="H158" s="134"/>
    </row>
    <row r="159">
      <c r="H159" s="134"/>
    </row>
    <row r="160">
      <c r="H160" s="134"/>
    </row>
    <row r="161">
      <c r="H161" s="134"/>
    </row>
    <row r="162">
      <c r="H162" s="134"/>
    </row>
    <row r="163">
      <c r="H163" s="134"/>
    </row>
    <row r="164">
      <c r="H164" s="134"/>
    </row>
    <row r="165">
      <c r="H165" s="134"/>
    </row>
    <row r="166">
      <c r="H166" s="134"/>
    </row>
    <row r="167">
      <c r="H167" s="134"/>
    </row>
    <row r="168">
      <c r="H168" s="134"/>
    </row>
    <row r="169">
      <c r="H169" s="134"/>
    </row>
    <row r="170">
      <c r="H170" s="134"/>
    </row>
    <row r="171">
      <c r="H171" s="134"/>
    </row>
    <row r="172">
      <c r="H172" s="134"/>
    </row>
    <row r="173">
      <c r="H173" s="134"/>
    </row>
    <row r="174">
      <c r="H174" s="134"/>
    </row>
    <row r="175">
      <c r="H175" s="134"/>
    </row>
    <row r="176">
      <c r="H176" s="134"/>
    </row>
    <row r="177">
      <c r="H177" s="134"/>
    </row>
    <row r="178">
      <c r="H178" s="134"/>
    </row>
    <row r="179">
      <c r="H179" s="134"/>
    </row>
    <row r="180">
      <c r="H180" s="134"/>
    </row>
    <row r="181">
      <c r="H181" s="134"/>
    </row>
    <row r="182">
      <c r="H182" s="134"/>
    </row>
    <row r="183">
      <c r="H183" s="134"/>
    </row>
    <row r="184">
      <c r="H184" s="134"/>
    </row>
    <row r="185">
      <c r="H185" s="134"/>
    </row>
    <row r="186">
      <c r="H186" s="134"/>
    </row>
    <row r="187">
      <c r="H187" s="134"/>
    </row>
    <row r="188">
      <c r="H188" s="134"/>
    </row>
    <row r="189">
      <c r="H189" s="134"/>
    </row>
    <row r="190">
      <c r="H190" s="134"/>
    </row>
    <row r="191">
      <c r="H191" s="134"/>
    </row>
    <row r="192">
      <c r="H192" s="134"/>
    </row>
    <row r="193">
      <c r="H193" s="134"/>
    </row>
    <row r="194">
      <c r="H194" s="134"/>
    </row>
    <row r="195">
      <c r="H195" s="134"/>
    </row>
    <row r="196">
      <c r="H196" s="134"/>
    </row>
    <row r="197">
      <c r="H197" s="134"/>
    </row>
    <row r="198">
      <c r="H198" s="134"/>
    </row>
    <row r="199">
      <c r="H199" s="134"/>
    </row>
    <row r="200">
      <c r="H200" s="134"/>
    </row>
    <row r="201">
      <c r="H201" s="134"/>
    </row>
    <row r="202">
      <c r="H202" s="134"/>
    </row>
    <row r="203">
      <c r="H203" s="134"/>
    </row>
    <row r="204">
      <c r="H204" s="134"/>
    </row>
    <row r="205">
      <c r="H205" s="134"/>
    </row>
    <row r="206">
      <c r="H206" s="134"/>
    </row>
    <row r="207">
      <c r="H207" s="134"/>
    </row>
    <row r="208">
      <c r="H208" s="134"/>
    </row>
    <row r="209">
      <c r="H209" s="134"/>
    </row>
    <row r="210">
      <c r="H210" s="134"/>
    </row>
    <row r="211">
      <c r="H211" s="134"/>
    </row>
    <row r="212">
      <c r="H212" s="134"/>
    </row>
    <row r="213">
      <c r="H213" s="134"/>
    </row>
    <row r="214">
      <c r="H214" s="134"/>
    </row>
    <row r="215">
      <c r="H215" s="134"/>
    </row>
    <row r="216">
      <c r="H216" s="134"/>
    </row>
    <row r="217">
      <c r="H217" s="134"/>
    </row>
    <row r="218">
      <c r="H218" s="134"/>
    </row>
    <row r="219">
      <c r="H219" s="134"/>
    </row>
    <row r="220">
      <c r="H220" s="134"/>
    </row>
    <row r="221">
      <c r="H221" s="134"/>
    </row>
    <row r="222">
      <c r="H222" s="134"/>
    </row>
    <row r="223">
      <c r="H223" s="134"/>
    </row>
    <row r="224">
      <c r="H224" s="134"/>
    </row>
    <row r="225">
      <c r="H225" s="134"/>
    </row>
    <row r="226">
      <c r="H226" s="134"/>
    </row>
    <row r="227">
      <c r="H227" s="134"/>
    </row>
    <row r="228">
      <c r="H228" s="134"/>
    </row>
    <row r="229">
      <c r="H229" s="134"/>
    </row>
    <row r="230">
      <c r="H230" s="134"/>
    </row>
    <row r="231">
      <c r="H231" s="134"/>
    </row>
    <row r="232">
      <c r="H232" s="134"/>
    </row>
    <row r="233">
      <c r="H233" s="134"/>
    </row>
    <row r="234">
      <c r="H234" s="134"/>
    </row>
    <row r="235">
      <c r="H235" s="134"/>
    </row>
    <row r="236">
      <c r="H236" s="134"/>
    </row>
    <row r="237">
      <c r="H237" s="134"/>
    </row>
    <row r="238">
      <c r="H238" s="134"/>
    </row>
    <row r="239">
      <c r="H239" s="134"/>
    </row>
    <row r="240">
      <c r="H240" s="134"/>
    </row>
    <row r="241">
      <c r="H241" s="134"/>
    </row>
    <row r="242">
      <c r="H242" s="134"/>
    </row>
    <row r="243">
      <c r="H243" s="134"/>
    </row>
    <row r="244">
      <c r="H244" s="134"/>
    </row>
    <row r="245">
      <c r="H245" s="134"/>
    </row>
    <row r="246">
      <c r="H246" s="134"/>
    </row>
    <row r="247">
      <c r="H247" s="134"/>
    </row>
    <row r="248">
      <c r="H248" s="134"/>
    </row>
    <row r="249">
      <c r="H249" s="134"/>
    </row>
    <row r="250">
      <c r="H250" s="134"/>
    </row>
    <row r="251">
      <c r="H251" s="134"/>
    </row>
    <row r="252">
      <c r="H252" s="134"/>
    </row>
    <row r="253">
      <c r="H253" s="134"/>
    </row>
    <row r="254">
      <c r="H254" s="134"/>
    </row>
    <row r="255">
      <c r="H255" s="134"/>
    </row>
    <row r="256">
      <c r="H256" s="134"/>
    </row>
    <row r="257">
      <c r="H257" s="134"/>
    </row>
    <row r="258">
      <c r="H258" s="134"/>
    </row>
    <row r="259">
      <c r="H259" s="134"/>
    </row>
    <row r="260">
      <c r="H260" s="134"/>
    </row>
    <row r="261">
      <c r="H261" s="134"/>
    </row>
    <row r="262">
      <c r="H262" s="134"/>
    </row>
    <row r="263">
      <c r="H263" s="134"/>
    </row>
    <row r="264">
      <c r="H264" s="134"/>
    </row>
    <row r="265">
      <c r="H265" s="134"/>
    </row>
    <row r="266">
      <c r="H266" s="134"/>
    </row>
    <row r="267">
      <c r="H267" s="134"/>
    </row>
    <row r="268">
      <c r="H268" s="134"/>
    </row>
    <row r="269">
      <c r="H269" s="134"/>
    </row>
    <row r="270">
      <c r="H270" s="134"/>
    </row>
    <row r="271">
      <c r="H271" s="134"/>
    </row>
    <row r="272">
      <c r="H272" s="134"/>
    </row>
    <row r="273">
      <c r="H273" s="134"/>
    </row>
    <row r="274">
      <c r="H274" s="134"/>
    </row>
    <row r="275">
      <c r="H275" s="134"/>
    </row>
    <row r="276">
      <c r="H276" s="134"/>
    </row>
    <row r="277">
      <c r="H277" s="134"/>
    </row>
    <row r="278">
      <c r="H278" s="134"/>
    </row>
    <row r="279">
      <c r="H279" s="134"/>
    </row>
    <row r="280">
      <c r="H280" s="134"/>
    </row>
    <row r="281">
      <c r="H281" s="134"/>
    </row>
    <row r="282">
      <c r="H282" s="134"/>
    </row>
    <row r="283">
      <c r="H283" s="134"/>
    </row>
    <row r="284">
      <c r="H284" s="134"/>
    </row>
    <row r="285">
      <c r="H285" s="134"/>
    </row>
    <row r="286">
      <c r="H286" s="134"/>
    </row>
    <row r="287">
      <c r="H287" s="134"/>
    </row>
    <row r="288">
      <c r="H288" s="134"/>
    </row>
    <row r="289">
      <c r="H289" s="134"/>
    </row>
    <row r="290">
      <c r="H290" s="134"/>
    </row>
    <row r="291">
      <c r="H291" s="134"/>
    </row>
    <row r="292">
      <c r="H292" s="134"/>
    </row>
    <row r="293">
      <c r="H293" s="134"/>
    </row>
    <row r="294">
      <c r="H294" s="134"/>
    </row>
    <row r="295">
      <c r="H295" s="134"/>
    </row>
    <row r="296">
      <c r="H296" s="134"/>
    </row>
    <row r="297">
      <c r="H297" s="134"/>
    </row>
    <row r="298">
      <c r="H298" s="134"/>
    </row>
    <row r="299">
      <c r="H299" s="134"/>
    </row>
    <row r="300">
      <c r="H300" s="134"/>
    </row>
    <row r="301">
      <c r="H301" s="134"/>
    </row>
    <row r="302">
      <c r="H302" s="134"/>
    </row>
    <row r="303">
      <c r="H303" s="134"/>
    </row>
    <row r="304">
      <c r="H304" s="134"/>
    </row>
    <row r="305">
      <c r="H305" s="134"/>
    </row>
    <row r="306">
      <c r="H306" s="134"/>
    </row>
    <row r="307">
      <c r="H307" s="134"/>
    </row>
    <row r="308">
      <c r="H308" s="134"/>
    </row>
    <row r="309">
      <c r="H309" s="134"/>
    </row>
    <row r="310">
      <c r="H310" s="134"/>
    </row>
    <row r="311">
      <c r="H311" s="134"/>
    </row>
    <row r="312">
      <c r="H312" s="134"/>
    </row>
    <row r="313">
      <c r="H313" s="134"/>
    </row>
    <row r="314">
      <c r="H314" s="134"/>
    </row>
    <row r="315">
      <c r="H315" s="134"/>
    </row>
    <row r="316">
      <c r="H316" s="134"/>
    </row>
    <row r="317">
      <c r="H317" s="134"/>
    </row>
    <row r="318">
      <c r="H318" s="134"/>
    </row>
    <row r="319">
      <c r="H319" s="134"/>
    </row>
    <row r="320">
      <c r="H320" s="134"/>
    </row>
    <row r="321">
      <c r="H321" s="134"/>
    </row>
    <row r="322">
      <c r="H322" s="134"/>
    </row>
    <row r="323">
      <c r="H323" s="134"/>
    </row>
    <row r="324">
      <c r="H324" s="134"/>
    </row>
    <row r="325">
      <c r="H325" s="134"/>
    </row>
    <row r="326">
      <c r="H326" s="134"/>
    </row>
    <row r="327">
      <c r="H327" s="134"/>
    </row>
    <row r="328">
      <c r="H328" s="134"/>
    </row>
    <row r="329">
      <c r="H329" s="134"/>
    </row>
    <row r="330">
      <c r="H330" s="134"/>
    </row>
    <row r="331">
      <c r="H331" s="134"/>
    </row>
    <row r="332">
      <c r="H332" s="134"/>
    </row>
    <row r="333">
      <c r="H333" s="134"/>
    </row>
    <row r="334">
      <c r="H334" s="134"/>
    </row>
    <row r="335">
      <c r="H335" s="134"/>
    </row>
    <row r="336">
      <c r="H336" s="134"/>
    </row>
    <row r="337">
      <c r="H337" s="134"/>
    </row>
    <row r="338">
      <c r="H338" s="134"/>
    </row>
    <row r="339">
      <c r="H339" s="134"/>
    </row>
    <row r="340">
      <c r="H340" s="134"/>
    </row>
    <row r="341">
      <c r="H341" s="134"/>
    </row>
    <row r="342">
      <c r="H342" s="134"/>
    </row>
    <row r="343">
      <c r="H343" s="134"/>
    </row>
    <row r="344">
      <c r="H344" s="134"/>
    </row>
    <row r="345">
      <c r="H345" s="134"/>
    </row>
    <row r="346">
      <c r="H346" s="134"/>
    </row>
    <row r="347">
      <c r="H347" s="134"/>
    </row>
    <row r="348">
      <c r="H348" s="134"/>
    </row>
    <row r="349">
      <c r="H349" s="134"/>
    </row>
    <row r="350">
      <c r="H350" s="134"/>
    </row>
    <row r="351">
      <c r="H351" s="134"/>
    </row>
    <row r="352">
      <c r="H352" s="134"/>
    </row>
    <row r="353">
      <c r="H353" s="134"/>
    </row>
    <row r="354">
      <c r="H354" s="134"/>
    </row>
    <row r="355">
      <c r="H355" s="134"/>
    </row>
    <row r="356">
      <c r="H356" s="134"/>
    </row>
    <row r="357">
      <c r="H357" s="134"/>
    </row>
    <row r="358">
      <c r="H358" s="134"/>
    </row>
    <row r="359">
      <c r="H359" s="134"/>
    </row>
    <row r="360">
      <c r="H360" s="134"/>
    </row>
    <row r="361">
      <c r="H361" s="134"/>
    </row>
    <row r="362">
      <c r="H362" s="134"/>
    </row>
    <row r="363">
      <c r="H363" s="134"/>
    </row>
    <row r="364">
      <c r="H364" s="134"/>
    </row>
    <row r="365">
      <c r="H365" s="134"/>
    </row>
    <row r="366">
      <c r="H366" s="134"/>
    </row>
    <row r="367">
      <c r="H367" s="134"/>
    </row>
    <row r="368">
      <c r="H368" s="134"/>
    </row>
    <row r="369">
      <c r="H369" s="134"/>
    </row>
    <row r="370">
      <c r="H370" s="134"/>
    </row>
    <row r="371">
      <c r="H371" s="134"/>
    </row>
    <row r="372">
      <c r="H372" s="134"/>
    </row>
    <row r="373">
      <c r="H373" s="134"/>
    </row>
    <row r="374">
      <c r="H374" s="134"/>
    </row>
    <row r="375">
      <c r="H375" s="134"/>
    </row>
    <row r="376">
      <c r="H376" s="134"/>
    </row>
    <row r="377">
      <c r="H377" s="134"/>
    </row>
    <row r="378">
      <c r="H378" s="134"/>
    </row>
    <row r="379">
      <c r="H379" s="134"/>
    </row>
    <row r="380">
      <c r="H380" s="134"/>
    </row>
    <row r="381">
      <c r="H381" s="134"/>
    </row>
    <row r="382">
      <c r="H382" s="134"/>
    </row>
    <row r="383">
      <c r="H383" s="134"/>
    </row>
    <row r="384">
      <c r="H384" s="134"/>
    </row>
    <row r="385">
      <c r="H385" s="134"/>
    </row>
    <row r="386">
      <c r="H386" s="134"/>
    </row>
    <row r="387">
      <c r="H387" s="134"/>
    </row>
    <row r="388">
      <c r="H388" s="134"/>
    </row>
    <row r="389">
      <c r="H389" s="134"/>
    </row>
    <row r="390">
      <c r="H390" s="134"/>
    </row>
    <row r="391">
      <c r="H391" s="134"/>
    </row>
    <row r="392">
      <c r="H392" s="134"/>
    </row>
    <row r="393">
      <c r="H393" s="134"/>
    </row>
    <row r="394">
      <c r="H394" s="134"/>
    </row>
    <row r="395">
      <c r="H395" s="134"/>
    </row>
    <row r="396">
      <c r="H396" s="134"/>
    </row>
    <row r="397">
      <c r="H397" s="134"/>
    </row>
    <row r="398">
      <c r="H398" s="134"/>
    </row>
    <row r="399">
      <c r="H399" s="134"/>
    </row>
    <row r="400">
      <c r="H400" s="134"/>
    </row>
    <row r="401">
      <c r="H401" s="134"/>
    </row>
    <row r="402">
      <c r="H402" s="134"/>
    </row>
    <row r="403">
      <c r="H403" s="134"/>
    </row>
    <row r="404">
      <c r="H404" s="134"/>
    </row>
    <row r="405">
      <c r="H405" s="134"/>
    </row>
    <row r="406">
      <c r="H406" s="134"/>
    </row>
    <row r="407">
      <c r="H407" s="134"/>
    </row>
    <row r="408">
      <c r="H408" s="134"/>
    </row>
    <row r="409">
      <c r="H409" s="134"/>
    </row>
    <row r="410">
      <c r="H410" s="134"/>
    </row>
    <row r="411">
      <c r="H411" s="134"/>
    </row>
    <row r="412">
      <c r="H412" s="134"/>
    </row>
    <row r="413">
      <c r="H413" s="134"/>
    </row>
    <row r="414">
      <c r="H414" s="134"/>
    </row>
    <row r="415">
      <c r="H415" s="134"/>
    </row>
    <row r="416">
      <c r="H416" s="134"/>
    </row>
    <row r="417">
      <c r="H417" s="134"/>
    </row>
    <row r="418">
      <c r="H418" s="134"/>
    </row>
    <row r="419">
      <c r="H419" s="134"/>
    </row>
    <row r="420">
      <c r="H420" s="134"/>
    </row>
    <row r="421">
      <c r="H421" s="134"/>
    </row>
    <row r="422">
      <c r="H422" s="134"/>
    </row>
    <row r="423">
      <c r="H423" s="134"/>
    </row>
    <row r="424">
      <c r="H424" s="134"/>
    </row>
    <row r="425">
      <c r="H425" s="134"/>
    </row>
    <row r="426">
      <c r="H426" s="134"/>
    </row>
    <row r="427">
      <c r="H427" s="134"/>
    </row>
    <row r="428">
      <c r="H428" s="134"/>
    </row>
    <row r="429">
      <c r="H429" s="134"/>
    </row>
    <row r="430">
      <c r="H430" s="134"/>
    </row>
    <row r="431">
      <c r="H431" s="134"/>
    </row>
    <row r="432">
      <c r="H432" s="134"/>
    </row>
    <row r="433">
      <c r="H433" s="134"/>
    </row>
    <row r="434">
      <c r="H434" s="134"/>
    </row>
    <row r="435">
      <c r="H435" s="134"/>
    </row>
    <row r="436">
      <c r="H436" s="134"/>
    </row>
    <row r="437">
      <c r="H437" s="134"/>
    </row>
    <row r="438">
      <c r="H438" s="134"/>
    </row>
    <row r="439">
      <c r="H439" s="134"/>
    </row>
    <row r="440">
      <c r="H440" s="134"/>
    </row>
    <row r="441">
      <c r="H441" s="134"/>
    </row>
    <row r="442">
      <c r="H442" s="134"/>
    </row>
    <row r="443">
      <c r="H443" s="134"/>
    </row>
    <row r="444">
      <c r="H444" s="134"/>
    </row>
    <row r="445">
      <c r="H445" s="134"/>
    </row>
    <row r="446">
      <c r="H446" s="134"/>
    </row>
    <row r="447">
      <c r="H447" s="134"/>
    </row>
    <row r="448">
      <c r="H448" s="134"/>
    </row>
    <row r="449">
      <c r="H449" s="134"/>
    </row>
    <row r="450">
      <c r="H450" s="134"/>
    </row>
    <row r="451">
      <c r="H451" s="134"/>
    </row>
    <row r="452">
      <c r="H452" s="134"/>
    </row>
    <row r="453">
      <c r="H453" s="134"/>
    </row>
    <row r="454">
      <c r="H454" s="134"/>
    </row>
    <row r="455">
      <c r="H455" s="134"/>
    </row>
    <row r="456">
      <c r="H456" s="134"/>
    </row>
    <row r="457">
      <c r="H457" s="134"/>
    </row>
    <row r="458">
      <c r="H458" s="134"/>
    </row>
    <row r="459">
      <c r="H459" s="134"/>
    </row>
    <row r="460">
      <c r="H460" s="134"/>
    </row>
    <row r="461">
      <c r="H461" s="134"/>
    </row>
    <row r="462">
      <c r="H462" s="134"/>
    </row>
    <row r="463">
      <c r="H463" s="134"/>
    </row>
    <row r="464">
      <c r="H464" s="134"/>
    </row>
    <row r="465">
      <c r="H465" s="134"/>
    </row>
    <row r="466">
      <c r="H466" s="134"/>
    </row>
    <row r="467">
      <c r="H467" s="134"/>
    </row>
    <row r="468">
      <c r="H468" s="134"/>
    </row>
    <row r="469">
      <c r="H469" s="134"/>
    </row>
    <row r="470">
      <c r="H470" s="134"/>
    </row>
    <row r="471">
      <c r="H471" s="134"/>
    </row>
    <row r="472">
      <c r="H472" s="134"/>
    </row>
    <row r="473">
      <c r="H473" s="134"/>
    </row>
    <row r="474">
      <c r="H474" s="134"/>
    </row>
    <row r="475">
      <c r="H475" s="134"/>
    </row>
    <row r="476">
      <c r="H476" s="134"/>
    </row>
    <row r="477">
      <c r="H477" s="134"/>
    </row>
    <row r="478">
      <c r="H478" s="134"/>
    </row>
    <row r="479">
      <c r="H479" s="134"/>
    </row>
    <row r="480">
      <c r="H480" s="134"/>
    </row>
    <row r="481">
      <c r="H481" s="134"/>
    </row>
    <row r="482">
      <c r="H482" s="134"/>
    </row>
    <row r="483">
      <c r="H483" s="134"/>
    </row>
    <row r="484">
      <c r="H484" s="134"/>
    </row>
    <row r="485">
      <c r="H485" s="134"/>
    </row>
    <row r="486">
      <c r="H486" s="134"/>
    </row>
    <row r="487">
      <c r="H487" s="134"/>
    </row>
    <row r="488">
      <c r="H488" s="134"/>
    </row>
    <row r="489">
      <c r="H489" s="134"/>
    </row>
    <row r="490">
      <c r="H490" s="134"/>
    </row>
    <row r="491">
      <c r="H491" s="134"/>
    </row>
    <row r="492">
      <c r="H492" s="134"/>
    </row>
    <row r="493">
      <c r="H493" s="134"/>
    </row>
    <row r="494">
      <c r="H494" s="134"/>
    </row>
    <row r="495">
      <c r="H495" s="134"/>
    </row>
    <row r="496">
      <c r="H496" s="134"/>
    </row>
    <row r="497">
      <c r="H497" s="134"/>
    </row>
    <row r="498">
      <c r="H498" s="134"/>
    </row>
    <row r="499">
      <c r="H499" s="134"/>
    </row>
    <row r="500">
      <c r="H500" s="134"/>
    </row>
    <row r="501">
      <c r="H501" s="134"/>
    </row>
    <row r="502">
      <c r="H502" s="134"/>
    </row>
    <row r="503">
      <c r="H503" s="134"/>
    </row>
    <row r="504">
      <c r="H504" s="134"/>
    </row>
    <row r="505">
      <c r="H505" s="134"/>
    </row>
    <row r="506">
      <c r="H506" s="134"/>
    </row>
    <row r="507">
      <c r="H507" s="134"/>
    </row>
    <row r="508">
      <c r="H508" s="134"/>
    </row>
    <row r="509">
      <c r="H509" s="134"/>
    </row>
    <row r="510">
      <c r="H510" s="134"/>
    </row>
    <row r="511">
      <c r="H511" s="134"/>
    </row>
    <row r="512">
      <c r="H512" s="134"/>
    </row>
    <row r="513">
      <c r="H513" s="134"/>
    </row>
    <row r="514">
      <c r="H514" s="134"/>
    </row>
    <row r="515">
      <c r="H515" s="134"/>
    </row>
    <row r="516">
      <c r="H516" s="134"/>
    </row>
    <row r="517">
      <c r="H517" s="134"/>
    </row>
    <row r="518">
      <c r="H518" s="134"/>
    </row>
    <row r="519">
      <c r="H519" s="134"/>
    </row>
    <row r="520">
      <c r="H520" s="134"/>
    </row>
    <row r="521">
      <c r="H521" s="134"/>
    </row>
    <row r="522">
      <c r="H522" s="134"/>
    </row>
    <row r="523">
      <c r="H523" s="134"/>
    </row>
    <row r="524">
      <c r="H524" s="134"/>
    </row>
    <row r="525">
      <c r="H525" s="134"/>
    </row>
    <row r="526">
      <c r="H526" s="134"/>
    </row>
    <row r="527">
      <c r="H527" s="134"/>
    </row>
    <row r="528">
      <c r="H528" s="134"/>
    </row>
    <row r="529">
      <c r="H529" s="134"/>
    </row>
    <row r="530">
      <c r="H530" s="134"/>
    </row>
    <row r="531">
      <c r="H531" s="134"/>
    </row>
    <row r="532">
      <c r="H532" s="134"/>
    </row>
    <row r="533">
      <c r="H533" s="134"/>
    </row>
    <row r="534">
      <c r="H534" s="134"/>
    </row>
    <row r="535">
      <c r="H535" s="134"/>
    </row>
    <row r="536">
      <c r="H536" s="134"/>
    </row>
    <row r="537">
      <c r="H537" s="134"/>
    </row>
    <row r="538">
      <c r="H538" s="134"/>
    </row>
    <row r="539">
      <c r="H539" s="134"/>
    </row>
    <row r="540">
      <c r="H540" s="134"/>
    </row>
    <row r="541">
      <c r="H541" s="134"/>
    </row>
    <row r="542">
      <c r="H542" s="134"/>
    </row>
    <row r="543">
      <c r="H543" s="134"/>
    </row>
    <row r="544">
      <c r="H544" s="134"/>
    </row>
    <row r="545">
      <c r="H545" s="134"/>
    </row>
    <row r="546">
      <c r="H546" s="134"/>
    </row>
    <row r="547">
      <c r="H547" s="134"/>
    </row>
    <row r="548">
      <c r="H548" s="134"/>
    </row>
    <row r="549">
      <c r="H549" s="134"/>
    </row>
    <row r="550">
      <c r="H550" s="134"/>
    </row>
    <row r="551">
      <c r="H551" s="134"/>
    </row>
    <row r="552">
      <c r="H552" s="134"/>
    </row>
    <row r="553">
      <c r="H553" s="134"/>
    </row>
    <row r="554">
      <c r="H554" s="134"/>
    </row>
    <row r="555">
      <c r="H555" s="134"/>
    </row>
    <row r="556">
      <c r="H556" s="134"/>
    </row>
    <row r="557">
      <c r="H557" s="134"/>
    </row>
    <row r="558">
      <c r="H558" s="134"/>
    </row>
    <row r="559">
      <c r="H559" s="134"/>
    </row>
    <row r="560">
      <c r="H560" s="134"/>
    </row>
    <row r="561">
      <c r="H561" s="134"/>
    </row>
    <row r="562">
      <c r="H562" s="134"/>
    </row>
    <row r="563">
      <c r="H563" s="134"/>
    </row>
    <row r="564">
      <c r="H564" s="134"/>
    </row>
    <row r="565">
      <c r="H565" s="134"/>
    </row>
    <row r="566">
      <c r="H566" s="134"/>
    </row>
    <row r="567">
      <c r="H567" s="134"/>
    </row>
    <row r="568">
      <c r="H568" s="134"/>
    </row>
    <row r="569">
      <c r="H569" s="134"/>
    </row>
    <row r="570">
      <c r="H570" s="134"/>
    </row>
    <row r="571">
      <c r="H571" s="134"/>
    </row>
    <row r="572">
      <c r="H572" s="134"/>
    </row>
    <row r="573">
      <c r="H573" s="134"/>
    </row>
    <row r="574">
      <c r="H574" s="134"/>
    </row>
    <row r="575">
      <c r="H575" s="134"/>
    </row>
    <row r="576">
      <c r="H576" s="134"/>
    </row>
    <row r="577">
      <c r="H577" s="134"/>
    </row>
    <row r="578">
      <c r="H578" s="134"/>
    </row>
    <row r="579">
      <c r="H579" s="134"/>
    </row>
    <row r="580">
      <c r="H580" s="134"/>
    </row>
    <row r="581">
      <c r="H581" s="134"/>
    </row>
    <row r="582">
      <c r="H582" s="134"/>
    </row>
    <row r="583">
      <c r="H583" s="134"/>
    </row>
    <row r="584">
      <c r="H584" s="134"/>
    </row>
    <row r="585">
      <c r="H585" s="134"/>
    </row>
    <row r="586">
      <c r="H586" s="134"/>
    </row>
    <row r="587">
      <c r="H587" s="134"/>
    </row>
    <row r="588">
      <c r="H588" s="134"/>
    </row>
    <row r="589">
      <c r="H589" s="134"/>
    </row>
    <row r="590">
      <c r="H590" s="134"/>
    </row>
    <row r="591">
      <c r="H591" s="134"/>
    </row>
    <row r="592">
      <c r="H592" s="134"/>
    </row>
    <row r="593">
      <c r="H593" s="134"/>
    </row>
    <row r="594">
      <c r="H594" s="134"/>
    </row>
    <row r="595">
      <c r="H595" s="134"/>
    </row>
    <row r="596">
      <c r="H596" s="134"/>
    </row>
    <row r="597">
      <c r="H597" s="134"/>
    </row>
    <row r="598">
      <c r="H598" s="134"/>
    </row>
    <row r="599">
      <c r="H599" s="134"/>
    </row>
    <row r="600">
      <c r="H600" s="134"/>
    </row>
    <row r="601">
      <c r="H601" s="134"/>
    </row>
    <row r="602">
      <c r="H602" s="134"/>
    </row>
    <row r="603">
      <c r="H603" s="134"/>
    </row>
    <row r="604">
      <c r="H604" s="134"/>
    </row>
    <row r="605">
      <c r="H605" s="134"/>
    </row>
    <row r="606">
      <c r="H606" s="134"/>
    </row>
    <row r="607">
      <c r="H607" s="134"/>
    </row>
    <row r="608">
      <c r="H608" s="134"/>
    </row>
    <row r="609">
      <c r="H609" s="134"/>
    </row>
    <row r="610">
      <c r="H610" s="134"/>
    </row>
    <row r="611">
      <c r="H611" s="134"/>
    </row>
    <row r="612">
      <c r="H612" s="134"/>
    </row>
    <row r="613">
      <c r="H613" s="134"/>
    </row>
    <row r="614">
      <c r="H614" s="134"/>
    </row>
    <row r="615">
      <c r="H615" s="134"/>
    </row>
    <row r="616">
      <c r="H616" s="134"/>
    </row>
    <row r="617">
      <c r="H617" s="134"/>
    </row>
    <row r="618">
      <c r="H618" s="134"/>
    </row>
    <row r="619">
      <c r="H619" s="134"/>
    </row>
    <row r="620">
      <c r="H620" s="134"/>
    </row>
    <row r="621">
      <c r="H621" s="134"/>
    </row>
    <row r="622">
      <c r="H622" s="134"/>
    </row>
    <row r="623">
      <c r="H623" s="134"/>
    </row>
    <row r="624">
      <c r="H624" s="134"/>
    </row>
    <row r="625">
      <c r="H625" s="134"/>
    </row>
    <row r="626">
      <c r="H626" s="134"/>
    </row>
    <row r="627">
      <c r="H627" s="134"/>
    </row>
    <row r="628">
      <c r="H628" s="134"/>
    </row>
    <row r="629">
      <c r="H629" s="134"/>
    </row>
    <row r="630">
      <c r="H630" s="134"/>
    </row>
    <row r="631">
      <c r="H631" s="134"/>
    </row>
    <row r="632">
      <c r="H632" s="134"/>
    </row>
    <row r="633">
      <c r="H633" s="134"/>
    </row>
    <row r="634">
      <c r="H634" s="134"/>
    </row>
    <row r="635">
      <c r="H635" s="134"/>
    </row>
    <row r="636">
      <c r="H636" s="134"/>
    </row>
    <row r="637">
      <c r="H637" s="134"/>
    </row>
    <row r="638">
      <c r="H638" s="134"/>
    </row>
    <row r="639">
      <c r="H639" s="134"/>
    </row>
    <row r="640">
      <c r="H640" s="134"/>
    </row>
    <row r="641">
      <c r="H641" s="134"/>
    </row>
    <row r="642">
      <c r="H642" s="134"/>
    </row>
    <row r="643">
      <c r="H643" s="134"/>
    </row>
    <row r="644">
      <c r="H644" s="134"/>
    </row>
    <row r="645">
      <c r="H645" s="134"/>
    </row>
    <row r="646">
      <c r="H646" s="134"/>
    </row>
    <row r="647">
      <c r="H647" s="134"/>
    </row>
    <row r="648">
      <c r="H648" s="134"/>
    </row>
    <row r="649">
      <c r="H649" s="134"/>
    </row>
    <row r="650">
      <c r="H650" s="134"/>
    </row>
    <row r="651">
      <c r="H651" s="134"/>
    </row>
    <row r="652">
      <c r="H652" s="134"/>
    </row>
    <row r="653">
      <c r="H653" s="134"/>
    </row>
    <row r="654">
      <c r="H654" s="134"/>
    </row>
    <row r="655">
      <c r="H655" s="134"/>
    </row>
    <row r="656">
      <c r="H656" s="134"/>
    </row>
    <row r="657">
      <c r="H657" s="134"/>
    </row>
    <row r="658">
      <c r="H658" s="134"/>
    </row>
    <row r="659">
      <c r="H659" s="134"/>
    </row>
    <row r="660">
      <c r="H660" s="134"/>
    </row>
    <row r="661">
      <c r="H661" s="134"/>
    </row>
    <row r="662">
      <c r="H662" s="134"/>
    </row>
    <row r="663">
      <c r="H663" s="134"/>
    </row>
    <row r="664">
      <c r="H664" s="134"/>
    </row>
    <row r="665">
      <c r="H665" s="134"/>
    </row>
    <row r="666">
      <c r="H666" s="134"/>
    </row>
    <row r="667">
      <c r="H667" s="134"/>
    </row>
    <row r="668">
      <c r="H668" s="134"/>
    </row>
    <row r="669">
      <c r="H669" s="134"/>
    </row>
    <row r="670">
      <c r="H670" s="134"/>
    </row>
    <row r="671">
      <c r="H671" s="134"/>
    </row>
    <row r="672">
      <c r="H672" s="134"/>
    </row>
    <row r="673">
      <c r="H673" s="134"/>
    </row>
    <row r="674">
      <c r="H674" s="134"/>
    </row>
    <row r="675">
      <c r="H675" s="134"/>
    </row>
    <row r="676">
      <c r="H676" s="134"/>
    </row>
    <row r="677">
      <c r="H677" s="134"/>
    </row>
    <row r="678">
      <c r="H678" s="134"/>
    </row>
    <row r="679">
      <c r="H679" s="134"/>
    </row>
    <row r="680">
      <c r="H680" s="134"/>
    </row>
    <row r="681">
      <c r="H681" s="134"/>
    </row>
    <row r="682">
      <c r="H682" s="134"/>
    </row>
    <row r="683">
      <c r="H683" s="134"/>
    </row>
    <row r="684">
      <c r="H684" s="134"/>
    </row>
    <row r="685">
      <c r="H685" s="134"/>
    </row>
    <row r="686">
      <c r="H686" s="134"/>
    </row>
    <row r="687">
      <c r="H687" s="134"/>
    </row>
    <row r="688">
      <c r="H688" s="134"/>
    </row>
    <row r="689">
      <c r="H689" s="134"/>
    </row>
    <row r="690">
      <c r="H690" s="134"/>
    </row>
    <row r="691">
      <c r="H691" s="134"/>
    </row>
    <row r="692">
      <c r="H692" s="134"/>
    </row>
    <row r="693">
      <c r="H693" s="134"/>
    </row>
    <row r="694">
      <c r="H694" s="134"/>
    </row>
    <row r="695">
      <c r="H695" s="134"/>
    </row>
    <row r="696">
      <c r="H696" s="134"/>
    </row>
    <row r="697">
      <c r="H697" s="134"/>
    </row>
    <row r="698">
      <c r="H698" s="134"/>
    </row>
    <row r="699">
      <c r="H699" s="134"/>
    </row>
    <row r="700">
      <c r="H700" s="134"/>
    </row>
    <row r="701">
      <c r="H701" s="134"/>
    </row>
    <row r="702">
      <c r="H702" s="134"/>
    </row>
    <row r="703">
      <c r="H703" s="134"/>
    </row>
    <row r="704">
      <c r="H704" s="134"/>
    </row>
    <row r="705">
      <c r="H705" s="134"/>
    </row>
    <row r="706">
      <c r="H706" s="134"/>
    </row>
    <row r="707">
      <c r="H707" s="134"/>
    </row>
    <row r="708">
      <c r="H708" s="134"/>
    </row>
    <row r="709">
      <c r="H709" s="134"/>
    </row>
    <row r="710">
      <c r="H710" s="134"/>
    </row>
    <row r="711">
      <c r="H711" s="134"/>
    </row>
    <row r="712">
      <c r="H712" s="134"/>
    </row>
    <row r="713">
      <c r="H713" s="134"/>
    </row>
    <row r="714">
      <c r="H714" s="134"/>
    </row>
    <row r="715">
      <c r="H715" s="134"/>
    </row>
    <row r="716">
      <c r="H716" s="134"/>
    </row>
    <row r="717">
      <c r="H717" s="134"/>
    </row>
    <row r="718">
      <c r="H718" s="134"/>
    </row>
    <row r="719">
      <c r="H719" s="134"/>
    </row>
    <row r="720">
      <c r="H720" s="134"/>
    </row>
    <row r="721">
      <c r="H721" s="134"/>
    </row>
    <row r="722">
      <c r="H722" s="134"/>
    </row>
    <row r="723">
      <c r="H723" s="134"/>
    </row>
    <row r="724">
      <c r="H724" s="134"/>
    </row>
    <row r="725">
      <c r="H725" s="134"/>
    </row>
    <row r="726">
      <c r="H726" s="134"/>
    </row>
    <row r="727">
      <c r="H727" s="134"/>
    </row>
    <row r="728">
      <c r="H728" s="134"/>
    </row>
    <row r="729">
      <c r="H729" s="134"/>
    </row>
    <row r="730">
      <c r="H730" s="134"/>
    </row>
    <row r="731">
      <c r="H731" s="134"/>
    </row>
    <row r="732">
      <c r="H732" s="134"/>
    </row>
    <row r="733">
      <c r="H733" s="134"/>
    </row>
    <row r="734">
      <c r="H734" s="134"/>
    </row>
    <row r="735">
      <c r="H735" s="134"/>
    </row>
    <row r="736">
      <c r="H736" s="134"/>
    </row>
    <row r="737">
      <c r="H737" s="134"/>
    </row>
    <row r="738">
      <c r="H738" s="134"/>
    </row>
    <row r="739">
      <c r="H739" s="134"/>
    </row>
    <row r="740">
      <c r="H740" s="134"/>
    </row>
    <row r="741">
      <c r="H741" s="134"/>
    </row>
    <row r="742">
      <c r="H742" s="134"/>
    </row>
    <row r="743">
      <c r="H743" s="134"/>
    </row>
    <row r="744">
      <c r="H744" s="134"/>
    </row>
    <row r="745">
      <c r="H745" s="134"/>
    </row>
    <row r="746">
      <c r="H746" s="134"/>
    </row>
    <row r="747">
      <c r="H747" s="134"/>
    </row>
    <row r="748">
      <c r="H748" s="134"/>
    </row>
    <row r="749">
      <c r="H749" s="134"/>
    </row>
    <row r="750">
      <c r="H750" s="134"/>
    </row>
    <row r="751">
      <c r="H751" s="134"/>
    </row>
    <row r="752">
      <c r="H752" s="134"/>
    </row>
    <row r="753">
      <c r="H753" s="134"/>
    </row>
    <row r="754">
      <c r="H754" s="134"/>
    </row>
    <row r="755">
      <c r="H755" s="134"/>
    </row>
    <row r="756">
      <c r="H756" s="134"/>
    </row>
    <row r="757">
      <c r="H757" s="134"/>
    </row>
    <row r="758">
      <c r="H758" s="134"/>
    </row>
    <row r="759">
      <c r="H759" s="134"/>
    </row>
    <row r="760">
      <c r="H760" s="134"/>
    </row>
    <row r="761">
      <c r="H761" s="134"/>
    </row>
    <row r="762">
      <c r="H762" s="134"/>
    </row>
    <row r="763">
      <c r="H763" s="134"/>
    </row>
    <row r="764">
      <c r="H764" s="134"/>
    </row>
    <row r="765">
      <c r="H765" s="134"/>
    </row>
    <row r="766">
      <c r="H766" s="134"/>
    </row>
    <row r="767">
      <c r="H767" s="134"/>
    </row>
    <row r="768">
      <c r="H768" s="134"/>
    </row>
    <row r="769">
      <c r="H769" s="134"/>
    </row>
    <row r="770">
      <c r="H770" s="134"/>
    </row>
    <row r="771">
      <c r="H771" s="134"/>
    </row>
    <row r="772">
      <c r="H772" s="134"/>
    </row>
    <row r="773">
      <c r="H773" s="134"/>
    </row>
    <row r="774">
      <c r="H774" s="134"/>
    </row>
    <row r="775">
      <c r="H775" s="134"/>
    </row>
    <row r="776">
      <c r="H776" s="134"/>
    </row>
    <row r="777">
      <c r="H777" s="134"/>
    </row>
    <row r="778">
      <c r="H778" s="134"/>
    </row>
    <row r="779">
      <c r="H779" s="134"/>
    </row>
    <row r="780">
      <c r="H780" s="134"/>
    </row>
    <row r="781">
      <c r="H781" s="134"/>
    </row>
    <row r="782">
      <c r="H782" s="134"/>
    </row>
    <row r="783">
      <c r="H783" s="134"/>
    </row>
    <row r="784">
      <c r="H784" s="134"/>
    </row>
    <row r="785">
      <c r="H785" s="134"/>
    </row>
    <row r="786">
      <c r="H786" s="134"/>
    </row>
    <row r="787">
      <c r="H787" s="134"/>
    </row>
    <row r="788">
      <c r="H788" s="134"/>
    </row>
    <row r="789">
      <c r="H789" s="134"/>
    </row>
    <row r="790">
      <c r="H790" s="134"/>
    </row>
    <row r="791">
      <c r="H791" s="134"/>
    </row>
    <row r="792">
      <c r="H792" s="134"/>
    </row>
    <row r="793">
      <c r="H793" s="134"/>
    </row>
    <row r="794">
      <c r="H794" s="134"/>
    </row>
    <row r="795">
      <c r="H795" s="134"/>
    </row>
    <row r="796">
      <c r="H796" s="134"/>
    </row>
    <row r="797">
      <c r="H797" s="134"/>
    </row>
    <row r="798">
      <c r="H798" s="134"/>
    </row>
    <row r="799">
      <c r="H799" s="134"/>
    </row>
    <row r="800">
      <c r="H800" s="134"/>
    </row>
    <row r="801">
      <c r="H801" s="134"/>
    </row>
    <row r="802">
      <c r="H802" s="134"/>
    </row>
    <row r="803">
      <c r="H803" s="134"/>
    </row>
    <row r="804">
      <c r="H804" s="134"/>
    </row>
    <row r="805">
      <c r="H805" s="134"/>
    </row>
    <row r="806">
      <c r="H806" s="134"/>
    </row>
    <row r="807">
      <c r="H807" s="134"/>
    </row>
    <row r="808">
      <c r="H808" s="134"/>
    </row>
    <row r="809">
      <c r="H809" s="134"/>
    </row>
    <row r="810">
      <c r="H810" s="134"/>
    </row>
    <row r="811">
      <c r="H811" s="134"/>
    </row>
    <row r="812">
      <c r="H812" s="134"/>
    </row>
    <row r="813">
      <c r="H813" s="134"/>
    </row>
    <row r="814">
      <c r="H814" s="134"/>
    </row>
    <row r="815">
      <c r="H815" s="134"/>
    </row>
    <row r="816">
      <c r="H816" s="134"/>
    </row>
    <row r="817">
      <c r="H817" s="134"/>
    </row>
    <row r="818">
      <c r="H818" s="134"/>
    </row>
    <row r="819">
      <c r="H819" s="134"/>
    </row>
    <row r="820">
      <c r="H820" s="134"/>
    </row>
    <row r="821">
      <c r="H821" s="134"/>
    </row>
    <row r="822">
      <c r="H822" s="134"/>
    </row>
    <row r="823">
      <c r="H823" s="134"/>
    </row>
    <row r="824">
      <c r="H824" s="134"/>
    </row>
    <row r="825">
      <c r="H825" s="134"/>
    </row>
    <row r="826">
      <c r="H826" s="134"/>
    </row>
    <row r="827">
      <c r="H827" s="134"/>
    </row>
    <row r="828">
      <c r="H828" s="134"/>
    </row>
    <row r="829">
      <c r="H829" s="134"/>
    </row>
    <row r="830">
      <c r="H830" s="134"/>
    </row>
    <row r="831">
      <c r="H831" s="134"/>
    </row>
    <row r="832">
      <c r="H832" s="134"/>
    </row>
    <row r="833">
      <c r="H833" s="134"/>
    </row>
    <row r="834">
      <c r="H834" s="134"/>
    </row>
    <row r="835">
      <c r="H835" s="134"/>
    </row>
    <row r="836">
      <c r="H836" s="134"/>
    </row>
    <row r="837">
      <c r="H837" s="134"/>
    </row>
    <row r="838">
      <c r="H838" s="134"/>
    </row>
    <row r="839">
      <c r="H839" s="134"/>
    </row>
    <row r="840">
      <c r="H840" s="134"/>
    </row>
    <row r="841">
      <c r="H841" s="134"/>
    </row>
    <row r="842">
      <c r="H842" s="134"/>
    </row>
    <row r="843">
      <c r="H843" s="134"/>
    </row>
    <row r="844">
      <c r="H844" s="134"/>
    </row>
    <row r="845">
      <c r="H845" s="134"/>
    </row>
    <row r="846">
      <c r="H846" s="134"/>
    </row>
    <row r="847">
      <c r="H847" s="134"/>
    </row>
    <row r="848">
      <c r="H848" s="134"/>
    </row>
    <row r="849">
      <c r="H849" s="134"/>
    </row>
    <row r="850">
      <c r="H850" s="134"/>
    </row>
    <row r="851">
      <c r="H851" s="134"/>
    </row>
    <row r="852">
      <c r="H852" s="134"/>
    </row>
    <row r="853">
      <c r="H853" s="134"/>
    </row>
    <row r="854">
      <c r="H854" s="134"/>
    </row>
    <row r="855">
      <c r="H855" s="134"/>
    </row>
    <row r="856">
      <c r="H856" s="134"/>
    </row>
    <row r="857">
      <c r="H857" s="134"/>
    </row>
    <row r="858">
      <c r="H858" s="134"/>
    </row>
    <row r="859">
      <c r="H859" s="134"/>
    </row>
    <row r="860">
      <c r="H860" s="134"/>
    </row>
    <row r="861">
      <c r="H861" s="134"/>
    </row>
    <row r="862">
      <c r="H862" s="134"/>
    </row>
    <row r="863">
      <c r="H863" s="134"/>
    </row>
    <row r="864">
      <c r="H864" s="134"/>
    </row>
    <row r="865">
      <c r="H865" s="134"/>
    </row>
    <row r="866">
      <c r="H866" s="134"/>
    </row>
    <row r="867">
      <c r="H867" s="134"/>
    </row>
    <row r="868">
      <c r="H868" s="134"/>
    </row>
    <row r="869">
      <c r="H869" s="134"/>
    </row>
    <row r="870">
      <c r="H870" s="134"/>
    </row>
    <row r="871">
      <c r="H871" s="134"/>
    </row>
    <row r="872">
      <c r="H872" s="134"/>
    </row>
    <row r="873">
      <c r="H873" s="134"/>
    </row>
    <row r="874">
      <c r="H874" s="134"/>
    </row>
    <row r="875">
      <c r="H875" s="134"/>
    </row>
    <row r="876">
      <c r="H876" s="134"/>
    </row>
    <row r="877">
      <c r="H877" s="134"/>
    </row>
    <row r="878">
      <c r="H878" s="134"/>
    </row>
    <row r="879">
      <c r="H879" s="134"/>
    </row>
    <row r="880">
      <c r="H880" s="134"/>
    </row>
    <row r="881">
      <c r="H881" s="134"/>
    </row>
    <row r="882">
      <c r="H882" s="134"/>
    </row>
    <row r="883">
      <c r="H883" s="134"/>
    </row>
    <row r="884">
      <c r="H884" s="134"/>
    </row>
    <row r="885">
      <c r="H885" s="134"/>
    </row>
    <row r="886">
      <c r="H886" s="134"/>
    </row>
    <row r="887">
      <c r="H887" s="134"/>
    </row>
    <row r="888">
      <c r="H888" s="134"/>
    </row>
    <row r="889">
      <c r="H889" s="134"/>
    </row>
    <row r="890">
      <c r="H890" s="134"/>
    </row>
    <row r="891">
      <c r="H891" s="134"/>
    </row>
    <row r="892">
      <c r="H892" s="134"/>
    </row>
    <row r="893">
      <c r="H893" s="134"/>
    </row>
    <row r="894">
      <c r="H894" s="134"/>
    </row>
    <row r="895">
      <c r="H895" s="134"/>
    </row>
    <row r="896">
      <c r="H896" s="134"/>
    </row>
    <row r="897">
      <c r="H897" s="134"/>
    </row>
    <row r="898">
      <c r="H898" s="134"/>
    </row>
    <row r="899">
      <c r="H899" s="134"/>
    </row>
    <row r="900">
      <c r="H900" s="134"/>
    </row>
    <row r="901">
      <c r="H901" s="134"/>
    </row>
    <row r="902">
      <c r="H902" s="134"/>
    </row>
    <row r="903">
      <c r="H903" s="134"/>
    </row>
    <row r="904">
      <c r="H904" s="134"/>
    </row>
    <row r="905">
      <c r="H905" s="134"/>
    </row>
    <row r="906">
      <c r="H906" s="134"/>
    </row>
    <row r="907">
      <c r="H907" s="134"/>
    </row>
    <row r="908">
      <c r="H908" s="134"/>
    </row>
    <row r="909">
      <c r="H909" s="134"/>
    </row>
    <row r="910">
      <c r="H910" s="134"/>
    </row>
    <row r="911">
      <c r="H911" s="134"/>
    </row>
    <row r="912">
      <c r="H912" s="134"/>
    </row>
    <row r="913">
      <c r="H913" s="134"/>
    </row>
    <row r="914">
      <c r="H914" s="134"/>
    </row>
    <row r="915">
      <c r="H915" s="134"/>
    </row>
    <row r="916">
      <c r="H916" s="134"/>
    </row>
    <row r="917">
      <c r="H917" s="134"/>
    </row>
    <row r="918">
      <c r="H918" s="134"/>
    </row>
    <row r="919">
      <c r="H919" s="134"/>
    </row>
    <row r="920">
      <c r="H920" s="134"/>
    </row>
    <row r="921">
      <c r="H921" s="134"/>
    </row>
    <row r="922">
      <c r="H922" s="134"/>
    </row>
    <row r="923">
      <c r="H923" s="134"/>
    </row>
    <row r="924">
      <c r="H924" s="134"/>
    </row>
    <row r="925">
      <c r="H925" s="134"/>
    </row>
    <row r="926">
      <c r="H926" s="134"/>
    </row>
    <row r="927">
      <c r="H927" s="134"/>
    </row>
    <row r="928">
      <c r="H928" s="134"/>
    </row>
    <row r="929">
      <c r="H929" s="134"/>
    </row>
    <row r="930">
      <c r="H930" s="134"/>
    </row>
    <row r="931">
      <c r="H931" s="134"/>
    </row>
    <row r="932">
      <c r="H932" s="134"/>
    </row>
    <row r="933">
      <c r="H933" s="134"/>
    </row>
    <row r="934">
      <c r="H934" s="134"/>
    </row>
    <row r="935">
      <c r="H935" s="134"/>
    </row>
    <row r="936">
      <c r="H936" s="134"/>
    </row>
    <row r="937">
      <c r="H937" s="134"/>
    </row>
    <row r="938">
      <c r="H938" s="134"/>
    </row>
    <row r="939">
      <c r="H939" s="134"/>
    </row>
    <row r="940">
      <c r="H940" s="134"/>
    </row>
    <row r="941">
      <c r="H941" s="134"/>
    </row>
    <row r="942">
      <c r="H942" s="134"/>
    </row>
    <row r="943">
      <c r="H943" s="134"/>
    </row>
    <row r="944">
      <c r="H944" s="134"/>
    </row>
    <row r="945">
      <c r="H945" s="134"/>
    </row>
    <row r="946">
      <c r="H946" s="134"/>
    </row>
    <row r="947">
      <c r="H947" s="134"/>
    </row>
    <row r="948">
      <c r="H948" s="134"/>
    </row>
    <row r="949">
      <c r="H949" s="134"/>
    </row>
    <row r="950">
      <c r="H950" s="134"/>
    </row>
    <row r="951">
      <c r="H951" s="134"/>
    </row>
    <row r="952">
      <c r="H952" s="134"/>
    </row>
    <row r="953">
      <c r="H953" s="134"/>
    </row>
    <row r="954">
      <c r="H954" s="134"/>
    </row>
    <row r="955">
      <c r="H955" s="134"/>
    </row>
    <row r="956">
      <c r="H956" s="134"/>
    </row>
    <row r="957">
      <c r="H957" s="134"/>
    </row>
    <row r="958">
      <c r="H958" s="134"/>
    </row>
    <row r="959">
      <c r="H959" s="134"/>
    </row>
    <row r="960">
      <c r="H960" s="134"/>
    </row>
    <row r="961">
      <c r="H961" s="134"/>
    </row>
    <row r="962">
      <c r="H962" s="134"/>
    </row>
    <row r="963">
      <c r="H963" s="134"/>
    </row>
    <row r="964">
      <c r="H964" s="134"/>
    </row>
    <row r="965">
      <c r="H965" s="134"/>
    </row>
    <row r="966">
      <c r="H966" s="134"/>
    </row>
    <row r="967">
      <c r="H967" s="134"/>
    </row>
    <row r="968">
      <c r="H968" s="134"/>
    </row>
    <row r="969">
      <c r="H969" s="134"/>
    </row>
    <row r="970">
      <c r="H970" s="134"/>
    </row>
    <row r="971">
      <c r="H971" s="134"/>
    </row>
    <row r="972">
      <c r="H972" s="134"/>
    </row>
    <row r="973">
      <c r="H973" s="134"/>
    </row>
    <row r="974">
      <c r="H974" s="134"/>
    </row>
    <row r="975">
      <c r="H975" s="134"/>
    </row>
    <row r="976">
      <c r="H976" s="134"/>
    </row>
    <row r="977">
      <c r="H977" s="134"/>
    </row>
    <row r="978">
      <c r="H978" s="134"/>
    </row>
    <row r="979">
      <c r="H979" s="134"/>
    </row>
    <row r="980">
      <c r="H980" s="134"/>
    </row>
    <row r="981">
      <c r="H981" s="134"/>
    </row>
    <row r="982">
      <c r="H982" s="134"/>
    </row>
    <row r="983">
      <c r="H983" s="134"/>
    </row>
    <row r="984">
      <c r="H984" s="134"/>
    </row>
    <row r="985">
      <c r="H985" s="134"/>
    </row>
    <row r="986">
      <c r="H986" s="134"/>
    </row>
    <row r="987">
      <c r="H987" s="134"/>
    </row>
    <row r="988">
      <c r="H988" s="134"/>
    </row>
    <row r="989">
      <c r="H989" s="134"/>
    </row>
    <row r="990">
      <c r="H990" s="134"/>
    </row>
    <row r="991">
      <c r="H991" s="134"/>
    </row>
    <row r="992">
      <c r="H992" s="134"/>
    </row>
    <row r="993">
      <c r="H993" s="134"/>
    </row>
    <row r="994">
      <c r="H994" s="134"/>
    </row>
    <row r="995">
      <c r="H995" s="134"/>
    </row>
    <row r="996">
      <c r="H996" s="134"/>
    </row>
    <row r="997">
      <c r="H997" s="134"/>
    </row>
    <row r="998">
      <c r="H998" s="134"/>
    </row>
    <row r="999">
      <c r="H999" s="134"/>
    </row>
    <row r="1000">
      <c r="H1000" s="134"/>
    </row>
    <row r="1001">
      <c r="H1001" s="134"/>
    </row>
    <row r="1002">
      <c r="H1002" s="134"/>
    </row>
  </sheetData>
  <mergeCells count="1">
    <mergeCell ref="B1:G1"/>
  </mergeCells>
  <hyperlinks>
    <hyperlink r:id="rId1" ref="B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38"/>
  </cols>
  <sheetData>
    <row r="1">
      <c r="A1" s="107" t="s">
        <v>157</v>
      </c>
      <c r="B1" s="107"/>
      <c r="C1" s="107"/>
      <c r="D1" s="107"/>
      <c r="E1" s="107"/>
      <c r="F1" s="107"/>
    </row>
    <row r="2">
      <c r="A2" s="107"/>
      <c r="B2" s="107"/>
      <c r="C2" s="107" t="s">
        <v>158</v>
      </c>
      <c r="D2" s="107" t="s">
        <v>159</v>
      </c>
      <c r="E2" s="107" t="s">
        <v>160</v>
      </c>
      <c r="F2" s="107" t="s">
        <v>161</v>
      </c>
    </row>
    <row r="3">
      <c r="A3" s="107" t="s">
        <v>162</v>
      </c>
      <c r="B3" s="107" t="s">
        <v>163</v>
      </c>
      <c r="C3" s="138">
        <v>210679.0</v>
      </c>
      <c r="D3" s="139">
        <v>62.5</v>
      </c>
      <c r="E3" s="138">
        <v>62.5</v>
      </c>
      <c r="F3" s="138">
        <v>62.5</v>
      </c>
    </row>
    <row r="4">
      <c r="A4" s="107"/>
      <c r="B4" s="107" t="s">
        <v>164</v>
      </c>
      <c r="C4" s="138">
        <v>126287.0</v>
      </c>
      <c r="D4" s="138">
        <v>37.5</v>
      </c>
      <c r="E4" s="138">
        <v>37.5</v>
      </c>
      <c r="F4" s="138">
        <v>100.0</v>
      </c>
    </row>
    <row r="5">
      <c r="A5" s="107"/>
      <c r="B5" s="107" t="s">
        <v>165</v>
      </c>
      <c r="C5" s="138">
        <v>336966.0</v>
      </c>
      <c r="D5" s="138">
        <v>100.0</v>
      </c>
      <c r="E5" s="138">
        <v>100.0</v>
      </c>
      <c r="F5" s="107"/>
    </row>
    <row r="6">
      <c r="A6" s="107"/>
      <c r="B6" s="107"/>
      <c r="C6" s="107"/>
      <c r="D6" s="107"/>
      <c r="E6" s="107"/>
      <c r="F6" s="107"/>
    </row>
    <row r="7">
      <c r="A7" s="107" t="s">
        <v>166</v>
      </c>
      <c r="B7" s="107"/>
      <c r="C7" s="107"/>
      <c r="D7" s="107"/>
      <c r="E7" s="107"/>
      <c r="F7" s="107"/>
    </row>
    <row r="8">
      <c r="A8" s="107"/>
      <c r="B8" s="107"/>
      <c r="C8" s="107" t="s">
        <v>158</v>
      </c>
      <c r="D8" s="107" t="s">
        <v>159</v>
      </c>
      <c r="E8" s="107" t="s">
        <v>160</v>
      </c>
      <c r="F8" s="107" t="s">
        <v>161</v>
      </c>
    </row>
    <row r="9">
      <c r="A9" s="107" t="s">
        <v>162</v>
      </c>
      <c r="B9" s="107" t="s">
        <v>167</v>
      </c>
      <c r="C9" s="138">
        <v>223111.0</v>
      </c>
      <c r="D9" s="138">
        <v>66.2</v>
      </c>
      <c r="E9" s="138">
        <v>66.2</v>
      </c>
      <c r="F9" s="138">
        <v>66.2</v>
      </c>
    </row>
    <row r="10">
      <c r="A10" s="107"/>
      <c r="B10" s="107" t="s">
        <v>168</v>
      </c>
      <c r="C10" s="138">
        <v>21704.0</v>
      </c>
      <c r="D10" s="139">
        <v>6.4</v>
      </c>
      <c r="E10" s="138">
        <v>6.4</v>
      </c>
      <c r="F10" s="138">
        <v>72.7</v>
      </c>
    </row>
    <row r="11">
      <c r="A11" s="107"/>
      <c r="B11" s="107" t="s">
        <v>169</v>
      </c>
      <c r="C11" s="138">
        <v>92151.0</v>
      </c>
      <c r="D11" s="138">
        <v>27.3</v>
      </c>
      <c r="E11" s="138">
        <v>27.3</v>
      </c>
      <c r="F11" s="138">
        <v>100.0</v>
      </c>
    </row>
    <row r="12">
      <c r="A12" s="107"/>
      <c r="B12" s="107" t="s">
        <v>165</v>
      </c>
      <c r="C12" s="138">
        <v>336966.0</v>
      </c>
      <c r="D12" s="138">
        <v>100.0</v>
      </c>
      <c r="E12" s="138">
        <v>100.0</v>
      </c>
      <c r="F12" s="107"/>
    </row>
    <row r="13">
      <c r="A13" s="107"/>
      <c r="B13" s="107"/>
      <c r="C13" s="107"/>
      <c r="D13" s="107"/>
      <c r="E13" s="107"/>
      <c r="F13" s="107"/>
    </row>
    <row r="14">
      <c r="A14" s="107"/>
      <c r="B14" s="107"/>
      <c r="C14" s="107"/>
      <c r="D14" s="107"/>
      <c r="E14" s="107"/>
      <c r="F14" s="107"/>
    </row>
    <row r="15">
      <c r="A15" s="107" t="s">
        <v>170</v>
      </c>
      <c r="B15" s="107"/>
      <c r="C15" s="107"/>
      <c r="D15" s="107"/>
      <c r="E15" s="107"/>
      <c r="F15" s="107"/>
    </row>
    <row r="16">
      <c r="A16" s="107"/>
      <c r="B16" s="107"/>
      <c r="C16" s="107" t="s">
        <v>158</v>
      </c>
      <c r="D16" s="107" t="s">
        <v>159</v>
      </c>
      <c r="E16" s="107" t="s">
        <v>160</v>
      </c>
      <c r="F16" s="107" t="s">
        <v>161</v>
      </c>
    </row>
    <row r="17">
      <c r="A17" s="107" t="s">
        <v>162</v>
      </c>
      <c r="B17" s="107" t="s">
        <v>171</v>
      </c>
      <c r="C17" s="138">
        <v>92151.0</v>
      </c>
      <c r="D17" s="139">
        <v>27.3</v>
      </c>
      <c r="E17" s="138">
        <v>27.3</v>
      </c>
      <c r="F17" s="138">
        <v>27.3</v>
      </c>
    </row>
    <row r="18">
      <c r="A18" s="107"/>
      <c r="B18" s="107" t="s">
        <v>172</v>
      </c>
      <c r="C18" s="138">
        <v>244815.0</v>
      </c>
      <c r="D18" s="138">
        <v>72.7</v>
      </c>
      <c r="E18" s="138">
        <v>72.7</v>
      </c>
      <c r="F18" s="138">
        <v>100.0</v>
      </c>
    </row>
    <row r="19">
      <c r="A19" s="107"/>
      <c r="B19" s="107" t="s">
        <v>165</v>
      </c>
      <c r="C19" s="138">
        <v>336966.0</v>
      </c>
      <c r="D19" s="138">
        <v>100.0</v>
      </c>
      <c r="E19" s="138">
        <v>100.0</v>
      </c>
      <c r="F19" s="10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8" max="23" width="14.0"/>
    <col customWidth="1" min="32" max="33" width="16.13"/>
  </cols>
  <sheetData>
    <row r="1" ht="15.75" customHeight="1">
      <c r="A1" s="13"/>
      <c r="B1" s="140"/>
      <c r="C1" s="140"/>
      <c r="D1" s="140"/>
      <c r="E1" s="140"/>
      <c r="F1" s="14" t="s">
        <v>1</v>
      </c>
      <c r="G1" s="141"/>
      <c r="H1" s="141"/>
      <c r="I1" s="141"/>
      <c r="J1" s="141"/>
      <c r="K1" s="14" t="s">
        <v>2</v>
      </c>
      <c r="L1" s="141"/>
      <c r="M1" s="142"/>
      <c r="N1" s="143"/>
      <c r="O1" s="143"/>
      <c r="P1" s="143"/>
      <c r="Q1" s="143"/>
      <c r="R1" s="143"/>
      <c r="S1" s="144"/>
      <c r="T1" s="145" t="s">
        <v>3</v>
      </c>
      <c r="U1" s="15"/>
      <c r="V1" s="15"/>
      <c r="W1" s="15"/>
      <c r="X1" s="15"/>
      <c r="Y1" s="15"/>
      <c r="Z1" s="16"/>
      <c r="AA1" s="19" t="s">
        <v>4</v>
      </c>
      <c r="AB1" s="15"/>
      <c r="AC1" s="15"/>
      <c r="AD1" s="15"/>
      <c r="AE1" s="16"/>
      <c r="AF1" s="20" t="s">
        <v>49</v>
      </c>
    </row>
    <row r="2" ht="15.75" customHeight="1">
      <c r="A2" s="21"/>
      <c r="B2" s="146"/>
      <c r="C2" s="146"/>
      <c r="D2" s="146"/>
      <c r="E2" s="146"/>
      <c r="F2" s="146"/>
      <c r="G2" s="147"/>
      <c r="H2" s="148"/>
      <c r="I2" s="147"/>
      <c r="J2" s="147"/>
      <c r="K2" s="146"/>
      <c r="L2" s="147"/>
      <c r="M2" s="149"/>
      <c r="N2" s="150"/>
      <c r="O2" s="150"/>
      <c r="P2" s="150"/>
      <c r="Q2" s="150"/>
      <c r="R2" s="151"/>
      <c r="S2" s="152"/>
      <c r="T2" s="36"/>
      <c r="U2" s="36"/>
      <c r="V2" s="36"/>
      <c r="W2" s="36"/>
      <c r="X2" s="36"/>
      <c r="Y2" s="36"/>
      <c r="Z2" s="36"/>
      <c r="AA2" s="39"/>
      <c r="AB2" s="39"/>
      <c r="AC2" s="39"/>
      <c r="AD2" s="39"/>
      <c r="AE2" s="39"/>
      <c r="AF2" s="27"/>
      <c r="AG2" s="27"/>
    </row>
    <row r="3" ht="54.0" customHeight="1">
      <c r="A3" s="21" t="s">
        <v>50</v>
      </c>
      <c r="B3" s="153" t="s">
        <v>173</v>
      </c>
      <c r="C3" s="153" t="s">
        <v>174</v>
      </c>
      <c r="D3" s="153" t="s">
        <v>175</v>
      </c>
      <c r="E3" s="153" t="s">
        <v>176</v>
      </c>
      <c r="F3" s="28" t="s">
        <v>51</v>
      </c>
      <c r="G3" s="28" t="s">
        <v>52</v>
      </c>
      <c r="H3" s="29" t="s">
        <v>53</v>
      </c>
      <c r="I3" s="28" t="s">
        <v>54</v>
      </c>
      <c r="J3" s="28" t="s">
        <v>55</v>
      </c>
      <c r="K3" s="28" t="s">
        <v>56</v>
      </c>
      <c r="L3" s="154" t="s">
        <v>177</v>
      </c>
      <c r="M3" s="28" t="s">
        <v>0</v>
      </c>
      <c r="N3" s="33" t="s">
        <v>59</v>
      </c>
      <c r="O3" s="33" t="s">
        <v>60</v>
      </c>
      <c r="P3" s="33" t="s">
        <v>61</v>
      </c>
      <c r="Q3" s="33" t="s">
        <v>62</v>
      </c>
      <c r="R3" s="34" t="s">
        <v>177</v>
      </c>
      <c r="S3" s="32" t="s">
        <v>0</v>
      </c>
      <c r="T3" s="155" t="s">
        <v>178</v>
      </c>
      <c r="U3" s="155" t="s">
        <v>179</v>
      </c>
      <c r="V3" s="36" t="s">
        <v>180</v>
      </c>
      <c r="W3" s="37" t="s">
        <v>181</v>
      </c>
      <c r="X3" s="36" t="s">
        <v>182</v>
      </c>
      <c r="Y3" s="37" t="s">
        <v>177</v>
      </c>
      <c r="Z3" s="36" t="s">
        <v>63</v>
      </c>
      <c r="AA3" s="40" t="s">
        <v>183</v>
      </c>
      <c r="AB3" s="39" t="s">
        <v>69</v>
      </c>
      <c r="AC3" s="39" t="s">
        <v>184</v>
      </c>
      <c r="AD3" s="40" t="s">
        <v>177</v>
      </c>
      <c r="AE3" s="39" t="s">
        <v>63</v>
      </c>
      <c r="AF3" s="156" t="s">
        <v>185</v>
      </c>
      <c r="AG3" s="156" t="s">
        <v>63</v>
      </c>
    </row>
    <row r="4" ht="15.75" customHeight="1">
      <c r="A4" s="46" t="s">
        <v>34</v>
      </c>
      <c r="B4" s="47">
        <v>467.62</v>
      </c>
      <c r="C4" s="47">
        <v>331.08</v>
      </c>
      <c r="D4" s="157">
        <f t="shared" ref="D4:E4" si="1">1/B4</f>
        <v>0.002138488516</v>
      </c>
      <c r="E4" s="157">
        <f t="shared" si="1"/>
        <v>0.003020418026</v>
      </c>
      <c r="F4" s="158">
        <v>0.28</v>
      </c>
      <c r="G4" s="159">
        <v>-1.15</v>
      </c>
      <c r="H4" s="160">
        <v>-1.68045</v>
      </c>
      <c r="I4" s="160">
        <v>-0.09088</v>
      </c>
      <c r="J4" s="160">
        <v>1.62022</v>
      </c>
      <c r="K4" s="160">
        <v>0.18601</v>
      </c>
      <c r="L4" s="161">
        <v>-0.13849833333333336</v>
      </c>
      <c r="M4" s="136">
        <v>31.0</v>
      </c>
      <c r="N4" s="49">
        <v>-0.56763</v>
      </c>
      <c r="O4" s="49">
        <v>-0.40499</v>
      </c>
      <c r="P4" s="49">
        <v>-0.73739</v>
      </c>
      <c r="Q4" s="49">
        <v>-0.27388</v>
      </c>
      <c r="R4" s="162">
        <v>-0.49597250000000004</v>
      </c>
      <c r="S4" s="163">
        <v>40.0</v>
      </c>
      <c r="T4" s="164">
        <v>0.1416</v>
      </c>
      <c r="U4" s="61">
        <v>0.8584</v>
      </c>
      <c r="V4" s="165">
        <v>-0.83044</v>
      </c>
      <c r="W4" s="166">
        <v>-1.38961</v>
      </c>
      <c r="X4" s="49">
        <v>-0.63108</v>
      </c>
      <c r="Y4" s="50">
        <f t="shared" ref="Y4:Y53" si="3">average(V4:X4)</f>
        <v>-0.9503766667</v>
      </c>
      <c r="Z4" s="54">
        <f t="shared" ref="Z4:Z53" si="4">rank(Y4,Y:Y)</f>
        <v>45</v>
      </c>
      <c r="AA4" s="167">
        <v>-1.27286</v>
      </c>
      <c r="AB4" s="167">
        <v>-0.3599</v>
      </c>
      <c r="AC4" s="167">
        <v>-0.68453</v>
      </c>
      <c r="AD4" s="168">
        <f t="shared" ref="AD4:AD53" si="5">average(AA4:AC4)</f>
        <v>-0.77243</v>
      </c>
      <c r="AE4" s="169">
        <f t="shared" ref="AE4:AE53" si="6">rank(AD4,AD:AD)</f>
        <v>41</v>
      </c>
      <c r="AF4" s="170">
        <f t="shared" ref="AF4:AF53" si="7">average(AD4,Y4,R4,L4)</f>
        <v>-0.589319375</v>
      </c>
      <c r="AG4" s="171">
        <f t="shared" ref="AG4:AG53" si="8">rank(AF4,AF:AF)</f>
        <v>43</v>
      </c>
    </row>
    <row r="5" ht="15.75" customHeight="1">
      <c r="A5" s="46" t="s">
        <v>22</v>
      </c>
      <c r="B5" s="47">
        <v>1007.11</v>
      </c>
      <c r="C5" s="47">
        <v>193.4</v>
      </c>
      <c r="D5" s="157">
        <f t="shared" ref="D5:E5" si="2">1/B5</f>
        <v>0.0009929401952</v>
      </c>
      <c r="E5" s="157">
        <f t="shared" si="2"/>
        <v>0.005170630817</v>
      </c>
      <c r="F5" s="172">
        <v>-0.91</v>
      </c>
      <c r="G5" s="173">
        <v>0.36</v>
      </c>
      <c r="H5" s="160">
        <v>-0.32525</v>
      </c>
      <c r="I5" s="160">
        <v>-2.53366</v>
      </c>
      <c r="J5" s="160">
        <v>-1.42722</v>
      </c>
      <c r="K5" s="161"/>
      <c r="L5" s="161">
        <v>-0.9671839999999999</v>
      </c>
      <c r="M5" s="136">
        <v>47.0</v>
      </c>
      <c r="N5" s="49">
        <v>3.87063</v>
      </c>
      <c r="O5" s="49">
        <v>-1.08755</v>
      </c>
      <c r="P5" s="49">
        <v>2.9246</v>
      </c>
      <c r="Q5" s="49">
        <v>-2.82162</v>
      </c>
      <c r="R5" s="162">
        <v>0.721515</v>
      </c>
      <c r="S5" s="163">
        <v>6.0</v>
      </c>
      <c r="T5" s="164">
        <v>0.154</v>
      </c>
      <c r="U5" s="61">
        <v>0.846</v>
      </c>
      <c r="V5" s="165">
        <v>-1.25878</v>
      </c>
      <c r="W5" s="166">
        <v>1.13511</v>
      </c>
      <c r="X5" s="49">
        <v>0.53954</v>
      </c>
      <c r="Y5" s="50">
        <f t="shared" si="3"/>
        <v>0.1386233333</v>
      </c>
      <c r="Z5" s="54">
        <f t="shared" si="4"/>
        <v>23</v>
      </c>
      <c r="AA5" s="167">
        <v>0.06443</v>
      </c>
      <c r="AB5" s="167">
        <v>-2.5853</v>
      </c>
      <c r="AC5" s="167">
        <v>0.28464</v>
      </c>
      <c r="AD5" s="168">
        <f t="shared" si="5"/>
        <v>-0.74541</v>
      </c>
      <c r="AE5" s="169">
        <f t="shared" si="6"/>
        <v>40</v>
      </c>
      <c r="AF5" s="170">
        <f t="shared" si="7"/>
        <v>-0.2131139167</v>
      </c>
      <c r="AG5" s="171">
        <f t="shared" si="8"/>
        <v>32</v>
      </c>
    </row>
    <row r="6" ht="15.75" customHeight="1">
      <c r="A6" s="46" t="s">
        <v>32</v>
      </c>
      <c r="B6" s="47">
        <v>991.51</v>
      </c>
      <c r="C6" s="47">
        <v>403.71</v>
      </c>
      <c r="D6" s="157">
        <f t="shared" ref="D6:E6" si="9">1/B6</f>
        <v>0.001008562697</v>
      </c>
      <c r="E6" s="157">
        <f t="shared" si="9"/>
        <v>0.002477025588</v>
      </c>
      <c r="F6" s="172">
        <v>-0.89</v>
      </c>
      <c r="G6" s="173">
        <v>-1.54</v>
      </c>
      <c r="H6" s="160">
        <v>0.08131</v>
      </c>
      <c r="I6" s="160">
        <v>-1.57866</v>
      </c>
      <c r="J6" s="160">
        <v>-1.93513</v>
      </c>
      <c r="K6" s="160">
        <v>-1.72142</v>
      </c>
      <c r="L6" s="161">
        <v>-1.2629716666666668</v>
      </c>
      <c r="M6" s="136">
        <v>50.0</v>
      </c>
      <c r="N6" s="49">
        <v>0.01635</v>
      </c>
      <c r="O6" s="49">
        <v>0.05005</v>
      </c>
      <c r="P6" s="49">
        <v>-0.32126</v>
      </c>
      <c r="Q6" s="49">
        <v>-1.97238</v>
      </c>
      <c r="R6" s="162">
        <v>-0.55681</v>
      </c>
      <c r="S6" s="163">
        <v>43.0</v>
      </c>
      <c r="T6" s="164">
        <v>0.1402</v>
      </c>
      <c r="U6" s="61">
        <v>0.8598</v>
      </c>
      <c r="V6" s="165">
        <v>-0.78208</v>
      </c>
      <c r="W6" s="166">
        <v>0.2355</v>
      </c>
      <c r="X6" s="49">
        <v>-0.57676</v>
      </c>
      <c r="Y6" s="50">
        <f t="shared" si="3"/>
        <v>-0.3744466667</v>
      </c>
      <c r="Z6" s="54">
        <f t="shared" si="4"/>
        <v>33</v>
      </c>
      <c r="AA6" s="167">
        <v>-0.54257</v>
      </c>
      <c r="AB6" s="167">
        <v>-0.69335</v>
      </c>
      <c r="AC6" s="167">
        <v>0.37376</v>
      </c>
      <c r="AD6" s="168">
        <f t="shared" si="5"/>
        <v>-0.2873866667</v>
      </c>
      <c r="AE6" s="169">
        <f t="shared" si="6"/>
        <v>33</v>
      </c>
      <c r="AF6" s="170">
        <f t="shared" si="7"/>
        <v>-0.62040375</v>
      </c>
      <c r="AG6" s="171">
        <f t="shared" si="8"/>
        <v>44</v>
      </c>
    </row>
    <row r="7" ht="15.75" customHeight="1">
      <c r="A7" s="46" t="s">
        <v>41</v>
      </c>
      <c r="B7" s="47">
        <v>503.29</v>
      </c>
      <c r="C7" s="47">
        <v>188.77</v>
      </c>
      <c r="D7" s="157">
        <f t="shared" ref="D7:E7" si="10">1/B7</f>
        <v>0.001986926027</v>
      </c>
      <c r="E7" s="157">
        <f t="shared" si="10"/>
        <v>0.005297451926</v>
      </c>
      <c r="F7" s="172">
        <v>0.13</v>
      </c>
      <c r="G7" s="173">
        <v>0.45</v>
      </c>
      <c r="H7" s="160">
        <v>-2.08702</v>
      </c>
      <c r="I7" s="160">
        <v>-0.34219</v>
      </c>
      <c r="J7" s="160">
        <v>0.60441</v>
      </c>
      <c r="K7" s="160">
        <v>0.18601</v>
      </c>
      <c r="L7" s="161">
        <v>-0.1781283333333333</v>
      </c>
      <c r="M7" s="136">
        <v>35.0</v>
      </c>
      <c r="N7" s="49">
        <v>-0.56763</v>
      </c>
      <c r="O7" s="49">
        <v>-1.08755</v>
      </c>
      <c r="P7" s="49">
        <v>-0.23803</v>
      </c>
      <c r="Q7" s="49">
        <v>-0.80466</v>
      </c>
      <c r="R7" s="162">
        <v>-0.6744675</v>
      </c>
      <c r="S7" s="163">
        <v>45.0</v>
      </c>
      <c r="T7" s="164">
        <v>0.1498</v>
      </c>
      <c r="U7" s="61">
        <v>0.8502</v>
      </c>
      <c r="V7" s="165">
        <v>-1.1137</v>
      </c>
      <c r="W7" s="166">
        <v>-0.83098</v>
      </c>
      <c r="X7" s="49">
        <v>-0.28936</v>
      </c>
      <c r="Y7" s="50">
        <f t="shared" si="3"/>
        <v>-0.74468</v>
      </c>
      <c r="Z7" s="54">
        <f t="shared" si="4"/>
        <v>40</v>
      </c>
      <c r="AA7" s="167">
        <v>-1.90831</v>
      </c>
      <c r="AB7" s="167">
        <v>-0.54673</v>
      </c>
      <c r="AC7" s="167">
        <v>-1.8399</v>
      </c>
      <c r="AD7" s="168">
        <f t="shared" si="5"/>
        <v>-1.431646667</v>
      </c>
      <c r="AE7" s="169">
        <f t="shared" si="6"/>
        <v>49</v>
      </c>
      <c r="AF7" s="170">
        <f t="shared" si="7"/>
        <v>-0.757230625</v>
      </c>
      <c r="AG7" s="171">
        <f t="shared" si="8"/>
        <v>46</v>
      </c>
    </row>
    <row r="8" ht="15.75" customHeight="1">
      <c r="A8" s="46" t="s">
        <v>30</v>
      </c>
      <c r="B8" s="47">
        <v>1016.8</v>
      </c>
      <c r="C8" s="47">
        <v>408.41</v>
      </c>
      <c r="D8" s="157">
        <f t="shared" ref="D8:E8" si="11">1/B8</f>
        <v>0.0009834775767</v>
      </c>
      <c r="E8" s="157">
        <f t="shared" si="11"/>
        <v>0.00244851987</v>
      </c>
      <c r="F8" s="172">
        <v>-0.92</v>
      </c>
      <c r="G8" s="173">
        <v>-1.56</v>
      </c>
      <c r="H8" s="160">
        <v>0.48787</v>
      </c>
      <c r="I8" s="160">
        <v>0.0197</v>
      </c>
      <c r="J8" s="160">
        <v>-0.15745</v>
      </c>
      <c r="K8" s="160">
        <v>0.34496</v>
      </c>
      <c r="L8" s="161">
        <v>-0.29614166666666675</v>
      </c>
      <c r="M8" s="136">
        <v>41.0</v>
      </c>
      <c r="N8" s="49">
        <v>-0.45083</v>
      </c>
      <c r="O8" s="49">
        <v>1.41517</v>
      </c>
      <c r="P8" s="49">
        <v>0.17811</v>
      </c>
      <c r="Q8" s="49">
        <v>0.89383</v>
      </c>
      <c r="R8" s="162">
        <v>0.50907</v>
      </c>
      <c r="S8" s="163">
        <v>10.0</v>
      </c>
      <c r="T8" s="164">
        <v>0.1214</v>
      </c>
      <c r="U8" s="61">
        <v>0.8786</v>
      </c>
      <c r="V8" s="165">
        <v>-0.13265</v>
      </c>
      <c r="W8" s="166">
        <v>-0.08372</v>
      </c>
      <c r="X8" s="49">
        <v>-1.53708</v>
      </c>
      <c r="Y8" s="50">
        <f t="shared" si="3"/>
        <v>-0.5844833333</v>
      </c>
      <c r="Z8" s="54">
        <f t="shared" si="4"/>
        <v>39</v>
      </c>
      <c r="AA8" s="167">
        <v>0.70304</v>
      </c>
      <c r="AB8" s="167">
        <v>-0.76903</v>
      </c>
      <c r="AC8" s="167">
        <v>0.28782</v>
      </c>
      <c r="AD8" s="168">
        <f t="shared" si="5"/>
        <v>0.07394333333</v>
      </c>
      <c r="AE8" s="169">
        <f t="shared" si="6"/>
        <v>23</v>
      </c>
      <c r="AF8" s="170">
        <f t="shared" si="7"/>
        <v>-0.07440291667</v>
      </c>
      <c r="AG8" s="171">
        <f t="shared" si="8"/>
        <v>26</v>
      </c>
    </row>
    <row r="9" ht="15.75" customHeight="1">
      <c r="A9" s="46" t="s">
        <v>16</v>
      </c>
      <c r="B9" s="47">
        <v>800.51</v>
      </c>
      <c r="C9" s="47">
        <v>134.22</v>
      </c>
      <c r="D9" s="157">
        <f t="shared" ref="D9:E9" si="12">1/B9</f>
        <v>0.001249203633</v>
      </c>
      <c r="E9" s="157">
        <f t="shared" si="12"/>
        <v>0.007450454478</v>
      </c>
      <c r="F9" s="172">
        <v>-0.64</v>
      </c>
      <c r="G9" s="173">
        <v>1.96</v>
      </c>
      <c r="H9" s="160">
        <v>0.48787</v>
      </c>
      <c r="I9" s="160">
        <v>-1.22682</v>
      </c>
      <c r="J9" s="160">
        <v>-1.17326</v>
      </c>
      <c r="K9" s="160">
        <v>-0.29085</v>
      </c>
      <c r="L9" s="161">
        <v>-0.14613166666666666</v>
      </c>
      <c r="M9" s="136">
        <v>33.0</v>
      </c>
      <c r="N9" s="49">
        <v>1.30111</v>
      </c>
      <c r="O9" s="49">
        <v>0.50509</v>
      </c>
      <c r="P9" s="49">
        <v>2.17556</v>
      </c>
      <c r="Q9" s="49">
        <v>-0.59235</v>
      </c>
      <c r="R9" s="162">
        <v>0.8473525</v>
      </c>
      <c r="S9" s="163">
        <v>3.0</v>
      </c>
      <c r="T9" s="164">
        <v>0.0967</v>
      </c>
      <c r="U9" s="61">
        <v>0.9033</v>
      </c>
      <c r="V9" s="165">
        <v>0.72059</v>
      </c>
      <c r="W9" s="166">
        <v>1.11334</v>
      </c>
      <c r="X9" s="49">
        <v>-0.17545</v>
      </c>
      <c r="Y9" s="50">
        <f t="shared" si="3"/>
        <v>0.5528266667</v>
      </c>
      <c r="Z9" s="54">
        <f t="shared" si="4"/>
        <v>15</v>
      </c>
      <c r="AA9" s="167">
        <v>1.41437</v>
      </c>
      <c r="AB9" s="167">
        <v>0.82494</v>
      </c>
      <c r="AC9" s="167">
        <v>0.75252</v>
      </c>
      <c r="AD9" s="168">
        <f t="shared" si="5"/>
        <v>0.9972766667</v>
      </c>
      <c r="AE9" s="169">
        <f t="shared" si="6"/>
        <v>5</v>
      </c>
      <c r="AF9" s="170">
        <f t="shared" si="7"/>
        <v>0.5628310417</v>
      </c>
      <c r="AG9" s="171">
        <f t="shared" si="8"/>
        <v>8</v>
      </c>
    </row>
    <row r="10" ht="15.75" customHeight="1">
      <c r="A10" s="46" t="s">
        <v>15</v>
      </c>
      <c r="B10" s="47">
        <v>533.27</v>
      </c>
      <c r="C10" s="47">
        <v>182.07</v>
      </c>
      <c r="D10" s="157">
        <f t="shared" ref="D10:E10" si="13">1/B10</f>
        <v>0.001875222683</v>
      </c>
      <c r="E10" s="157">
        <f t="shared" si="13"/>
        <v>0.005492393036</v>
      </c>
      <c r="F10" s="172">
        <v>0.01</v>
      </c>
      <c r="G10" s="173">
        <v>0.58</v>
      </c>
      <c r="H10" s="160">
        <v>1.70756</v>
      </c>
      <c r="I10" s="160">
        <v>1.04507</v>
      </c>
      <c r="J10" s="160">
        <v>0.85836</v>
      </c>
      <c r="K10" s="160">
        <v>1.77553</v>
      </c>
      <c r="L10" s="161">
        <v>0.9971566666666666</v>
      </c>
      <c r="M10" s="136">
        <v>3.0</v>
      </c>
      <c r="N10" s="49">
        <v>0.01635</v>
      </c>
      <c r="O10" s="49">
        <v>0.96013</v>
      </c>
      <c r="P10" s="49">
        <v>-0.90385</v>
      </c>
      <c r="Q10" s="49">
        <v>1.31846</v>
      </c>
      <c r="R10" s="162">
        <v>0.3477725</v>
      </c>
      <c r="S10" s="163">
        <v>15.0</v>
      </c>
      <c r="T10" s="164">
        <v>0.0785</v>
      </c>
      <c r="U10" s="61">
        <v>0.9215</v>
      </c>
      <c r="V10" s="165">
        <v>1.34929</v>
      </c>
      <c r="W10" s="166">
        <v>0.76511</v>
      </c>
      <c r="X10" s="49">
        <v>0.68323</v>
      </c>
      <c r="Y10" s="50">
        <f t="shared" si="3"/>
        <v>0.9325433333</v>
      </c>
      <c r="Z10" s="54">
        <f t="shared" si="4"/>
        <v>10</v>
      </c>
      <c r="AA10" s="167">
        <v>1.58509</v>
      </c>
      <c r="AB10" s="167">
        <v>0.45128</v>
      </c>
      <c r="AC10" s="167">
        <v>1.78216</v>
      </c>
      <c r="AD10" s="168">
        <f t="shared" si="5"/>
        <v>1.272843333</v>
      </c>
      <c r="AE10" s="169">
        <f t="shared" si="6"/>
        <v>4</v>
      </c>
      <c r="AF10" s="170">
        <f t="shared" si="7"/>
        <v>0.8875789583</v>
      </c>
      <c r="AG10" s="171">
        <f t="shared" si="8"/>
        <v>2</v>
      </c>
    </row>
    <row r="11" ht="15.75" customHeight="1">
      <c r="A11" s="46" t="s">
        <v>12</v>
      </c>
      <c r="B11" s="47">
        <v>659.66</v>
      </c>
      <c r="C11" s="47">
        <v>182.54</v>
      </c>
      <c r="D11" s="157">
        <f t="shared" ref="D11:E11" si="14">1/B11</f>
        <v>0.00151593245</v>
      </c>
      <c r="E11" s="157">
        <f t="shared" si="14"/>
        <v>0.005478251342</v>
      </c>
      <c r="F11" s="172">
        <v>-0.36</v>
      </c>
      <c r="G11" s="173">
        <v>0.57</v>
      </c>
      <c r="H11" s="160">
        <v>0.35235</v>
      </c>
      <c r="I11" s="160">
        <v>1.07523</v>
      </c>
      <c r="J11" s="160">
        <v>0.85836</v>
      </c>
      <c r="K11" s="160">
        <v>1.29867</v>
      </c>
      <c r="L11" s="161">
        <v>0.6320733333333334</v>
      </c>
      <c r="M11" s="136">
        <v>6.0</v>
      </c>
      <c r="N11" s="49">
        <v>-0.10044</v>
      </c>
      <c r="O11" s="49">
        <v>2.09773</v>
      </c>
      <c r="P11" s="49">
        <v>1.84265</v>
      </c>
      <c r="Q11" s="49">
        <v>-0.38004</v>
      </c>
      <c r="R11" s="162">
        <v>0.8649749999999998</v>
      </c>
      <c r="S11" s="163">
        <v>2.0</v>
      </c>
      <c r="T11" s="164">
        <v>0.0957</v>
      </c>
      <c r="U11" s="61">
        <v>0.9043</v>
      </c>
      <c r="V11" s="165">
        <v>0.75513</v>
      </c>
      <c r="W11" s="166">
        <v>-0.47549</v>
      </c>
      <c r="X11" s="49">
        <v>-0.92899</v>
      </c>
      <c r="Y11" s="50">
        <f t="shared" si="3"/>
        <v>-0.21645</v>
      </c>
      <c r="Z11" s="54">
        <f t="shared" si="4"/>
        <v>30</v>
      </c>
      <c r="AA11" s="167">
        <v>0.57026</v>
      </c>
      <c r="AB11" s="167">
        <v>0.45601</v>
      </c>
      <c r="AC11" s="167">
        <v>1.27768</v>
      </c>
      <c r="AD11" s="168">
        <f t="shared" si="5"/>
        <v>0.7679833333</v>
      </c>
      <c r="AE11" s="169">
        <f t="shared" si="6"/>
        <v>10</v>
      </c>
      <c r="AF11" s="170">
        <f t="shared" si="7"/>
        <v>0.5121454167</v>
      </c>
      <c r="AG11" s="171">
        <f t="shared" si="8"/>
        <v>10</v>
      </c>
    </row>
    <row r="12" ht="15.75" customHeight="1">
      <c r="A12" s="46" t="s">
        <v>8</v>
      </c>
      <c r="B12" s="47">
        <v>826.65</v>
      </c>
      <c r="C12" s="47">
        <v>240.09</v>
      </c>
      <c r="D12" s="157">
        <f t="shared" ref="D12:E12" si="15">1/B12</f>
        <v>0.001209701809</v>
      </c>
      <c r="E12" s="157">
        <f t="shared" si="15"/>
        <v>0.004165104752</v>
      </c>
      <c r="F12" s="172">
        <v>-0.68</v>
      </c>
      <c r="G12" s="173">
        <v>-0.35</v>
      </c>
      <c r="H12" s="160">
        <v>-0.05421</v>
      </c>
      <c r="I12" s="160">
        <v>-0.26177</v>
      </c>
      <c r="J12" s="160">
        <v>0.35046</v>
      </c>
      <c r="K12" s="160">
        <v>-0.29085</v>
      </c>
      <c r="L12" s="161">
        <v>-0.21393333333333334</v>
      </c>
      <c r="M12" s="136">
        <v>38.0</v>
      </c>
      <c r="N12" s="174">
        <v>1.76829</v>
      </c>
      <c r="O12" s="174">
        <v>0.96013</v>
      </c>
      <c r="P12" s="174">
        <v>1.92588</v>
      </c>
      <c r="Q12" s="174">
        <v>-0.59235</v>
      </c>
      <c r="R12" s="175">
        <v>1.0154875</v>
      </c>
      <c r="S12" s="176">
        <v>1.0</v>
      </c>
      <c r="T12" s="164">
        <v>0.1268</v>
      </c>
      <c r="U12" s="61">
        <v>0.8732</v>
      </c>
      <c r="V12" s="165">
        <v>-0.31919</v>
      </c>
      <c r="W12" s="166">
        <v>-0.83098</v>
      </c>
      <c r="X12" s="49">
        <v>-1.41266</v>
      </c>
      <c r="Y12" s="50">
        <f t="shared" si="3"/>
        <v>-0.8542766667</v>
      </c>
      <c r="Z12" s="54">
        <f t="shared" si="4"/>
        <v>42</v>
      </c>
      <c r="AA12" s="167">
        <v>-0.61212</v>
      </c>
      <c r="AB12" s="167">
        <v>0.03505</v>
      </c>
      <c r="AC12" s="167">
        <v>-1.03783</v>
      </c>
      <c r="AD12" s="168">
        <f t="shared" si="5"/>
        <v>-0.5383</v>
      </c>
      <c r="AE12" s="169">
        <f t="shared" si="6"/>
        <v>37</v>
      </c>
      <c r="AF12" s="170">
        <f t="shared" si="7"/>
        <v>-0.147755625</v>
      </c>
      <c r="AG12" s="171">
        <f t="shared" si="8"/>
        <v>29</v>
      </c>
    </row>
    <row r="13" ht="15.75" customHeight="1">
      <c r="A13" s="46" t="s">
        <v>37</v>
      </c>
      <c r="B13" s="47">
        <v>628.7</v>
      </c>
      <c r="C13" s="47">
        <v>214.48</v>
      </c>
      <c r="D13" s="157">
        <f t="shared" ref="D13:E13" si="16">1/B13</f>
        <v>0.001590583744</v>
      </c>
      <c r="E13" s="157">
        <f t="shared" si="16"/>
        <v>0.004662439388</v>
      </c>
      <c r="F13" s="172">
        <v>-0.29</v>
      </c>
      <c r="G13" s="173">
        <v>0.0</v>
      </c>
      <c r="H13" s="160">
        <v>0.21683</v>
      </c>
      <c r="I13" s="160">
        <v>0.42181</v>
      </c>
      <c r="J13" s="160">
        <v>-0.91931</v>
      </c>
      <c r="K13" s="160">
        <v>0.18601</v>
      </c>
      <c r="L13" s="161">
        <v>-0.06310333333333333</v>
      </c>
      <c r="M13" s="136">
        <v>26.0</v>
      </c>
      <c r="N13" s="49">
        <v>0.48354</v>
      </c>
      <c r="O13" s="49">
        <v>0.27757</v>
      </c>
      <c r="P13" s="49">
        <v>0.34456</v>
      </c>
      <c r="Q13" s="49">
        <v>-1.22929</v>
      </c>
      <c r="R13" s="162">
        <v>-0.030905000000000016</v>
      </c>
      <c r="S13" s="163">
        <v>25.0</v>
      </c>
      <c r="T13" s="164">
        <v>0.1446</v>
      </c>
      <c r="U13" s="61">
        <v>0.8554</v>
      </c>
      <c r="V13" s="165">
        <v>-0.93407</v>
      </c>
      <c r="W13" s="166">
        <v>-0.83098</v>
      </c>
      <c r="X13" s="49">
        <v>-0.86941</v>
      </c>
      <c r="Y13" s="50">
        <f t="shared" si="3"/>
        <v>-0.8781533333</v>
      </c>
      <c r="Z13" s="54">
        <f t="shared" si="4"/>
        <v>43</v>
      </c>
      <c r="AA13" s="167">
        <v>-0.54257</v>
      </c>
      <c r="AB13" s="167">
        <v>-0.0832</v>
      </c>
      <c r="AC13" s="167">
        <v>0.03001</v>
      </c>
      <c r="AD13" s="168">
        <f t="shared" si="5"/>
        <v>-0.1985866667</v>
      </c>
      <c r="AE13" s="169">
        <f t="shared" si="6"/>
        <v>32</v>
      </c>
      <c r="AF13" s="170">
        <f t="shared" si="7"/>
        <v>-0.2926870833</v>
      </c>
      <c r="AG13" s="171">
        <f t="shared" si="8"/>
        <v>36</v>
      </c>
    </row>
    <row r="14" ht="15.75" customHeight="1">
      <c r="A14" s="46" t="s">
        <v>24</v>
      </c>
      <c r="B14" s="47">
        <v>404.82</v>
      </c>
      <c r="C14" s="47">
        <v>134.52</v>
      </c>
      <c r="D14" s="157">
        <f t="shared" ref="D14:E14" si="17">1/B14</f>
        <v>0.002470233684</v>
      </c>
      <c r="E14" s="157">
        <f t="shared" si="17"/>
        <v>0.007433838834</v>
      </c>
      <c r="F14" s="172">
        <v>0.63</v>
      </c>
      <c r="G14" s="173">
        <v>1.95</v>
      </c>
      <c r="H14" s="160">
        <v>-0.18973</v>
      </c>
      <c r="I14" s="160">
        <v>1.60802</v>
      </c>
      <c r="J14" s="160">
        <v>-0.15745</v>
      </c>
      <c r="K14" s="160">
        <v>-0.29085</v>
      </c>
      <c r="L14" s="161">
        <v>0.590855</v>
      </c>
      <c r="M14" s="136">
        <v>7.0</v>
      </c>
      <c r="N14" s="49">
        <v>0.13315</v>
      </c>
      <c r="O14" s="49">
        <v>-1.54258</v>
      </c>
      <c r="P14" s="49">
        <v>-0.82062</v>
      </c>
      <c r="Q14" s="49">
        <v>-0.69851</v>
      </c>
      <c r="R14" s="162">
        <v>-0.73214</v>
      </c>
      <c r="S14" s="163">
        <v>46.0</v>
      </c>
      <c r="T14" s="164">
        <v>0.1114</v>
      </c>
      <c r="U14" s="61">
        <v>0.8886</v>
      </c>
      <c r="V14" s="165">
        <v>0.21279</v>
      </c>
      <c r="W14" s="166">
        <v>-0.48274</v>
      </c>
      <c r="X14" s="49">
        <v>-2.2731</v>
      </c>
      <c r="Y14" s="50">
        <f t="shared" si="3"/>
        <v>-0.8476833333</v>
      </c>
      <c r="Z14" s="54">
        <f t="shared" si="4"/>
        <v>41</v>
      </c>
      <c r="AA14" s="167">
        <v>0.06443</v>
      </c>
      <c r="AB14" s="167">
        <v>-1.1758</v>
      </c>
      <c r="AC14" s="167">
        <v>-1.6728</v>
      </c>
      <c r="AD14" s="168">
        <f t="shared" si="5"/>
        <v>-0.9280566667</v>
      </c>
      <c r="AE14" s="169">
        <f t="shared" si="6"/>
        <v>45</v>
      </c>
      <c r="AF14" s="170">
        <f t="shared" si="7"/>
        <v>-0.47925625</v>
      </c>
      <c r="AG14" s="171">
        <f t="shared" si="8"/>
        <v>41</v>
      </c>
    </row>
    <row r="15" ht="15.75" customHeight="1">
      <c r="A15" s="46" t="s">
        <v>35</v>
      </c>
      <c r="B15" s="47">
        <v>884.85</v>
      </c>
      <c r="C15" s="47">
        <v>268.09</v>
      </c>
      <c r="D15" s="157">
        <f t="shared" ref="D15:E15" si="18">1/B15</f>
        <v>0.001130135051</v>
      </c>
      <c r="E15" s="157">
        <f t="shared" si="18"/>
        <v>0.003730090641</v>
      </c>
      <c r="F15" s="172">
        <v>-0.76</v>
      </c>
      <c r="G15" s="173">
        <v>-0.65</v>
      </c>
      <c r="H15" s="160">
        <v>-0.59629</v>
      </c>
      <c r="I15" s="160">
        <v>-1.17656</v>
      </c>
      <c r="J15" s="160">
        <v>-1.17326</v>
      </c>
      <c r="K15" s="160">
        <v>-2.35723</v>
      </c>
      <c r="L15" s="161">
        <v>-1.12024</v>
      </c>
      <c r="M15" s="136">
        <v>49.0</v>
      </c>
      <c r="N15" s="49">
        <v>-0.33404</v>
      </c>
      <c r="O15" s="49">
        <v>-0.63251</v>
      </c>
      <c r="P15" s="49">
        <v>-0.23803</v>
      </c>
      <c r="Q15" s="49">
        <v>-0.91082</v>
      </c>
      <c r="R15" s="162">
        <v>-0.52885</v>
      </c>
      <c r="S15" s="163">
        <v>42.0</v>
      </c>
      <c r="T15" s="164">
        <v>0.1193</v>
      </c>
      <c r="U15" s="61">
        <v>0.8807</v>
      </c>
      <c r="V15" s="165">
        <v>-0.06011</v>
      </c>
      <c r="W15" s="166">
        <v>-0.27235</v>
      </c>
      <c r="X15" s="49">
        <v>-0.19823</v>
      </c>
      <c r="Y15" s="50">
        <f t="shared" si="3"/>
        <v>-0.1768966667</v>
      </c>
      <c r="Z15" s="54">
        <f t="shared" si="4"/>
        <v>29</v>
      </c>
      <c r="AA15" s="167">
        <v>-0.88084</v>
      </c>
      <c r="AB15" s="167">
        <v>0.21242</v>
      </c>
      <c r="AC15" s="167">
        <v>-0.84686</v>
      </c>
      <c r="AD15" s="168">
        <f t="shared" si="5"/>
        <v>-0.5050933333</v>
      </c>
      <c r="AE15" s="169">
        <f t="shared" si="6"/>
        <v>36</v>
      </c>
      <c r="AF15" s="170">
        <f t="shared" si="7"/>
        <v>-0.58277</v>
      </c>
      <c r="AG15" s="171">
        <f t="shared" si="8"/>
        <v>42</v>
      </c>
    </row>
    <row r="16" ht="15.75" customHeight="1">
      <c r="A16" s="46" t="s">
        <v>80</v>
      </c>
      <c r="B16" s="47">
        <v>1048.43</v>
      </c>
      <c r="C16" s="47">
        <v>296.13</v>
      </c>
      <c r="D16" s="157">
        <f t="shared" ref="D16:E16" si="19">1/B16</f>
        <v>0.0009538071211</v>
      </c>
      <c r="E16" s="157">
        <f t="shared" si="19"/>
        <v>0.003376895282</v>
      </c>
      <c r="F16" s="172">
        <v>-0.95</v>
      </c>
      <c r="G16" s="173">
        <v>-0.9</v>
      </c>
      <c r="H16" s="160">
        <v>0.62339</v>
      </c>
      <c r="I16" s="160">
        <v>1.11544</v>
      </c>
      <c r="J16" s="160">
        <v>0.0965</v>
      </c>
      <c r="K16" s="160">
        <v>-0.4498</v>
      </c>
      <c r="L16" s="161">
        <v>-0.07802166666666661</v>
      </c>
      <c r="M16" s="136">
        <v>28.0</v>
      </c>
      <c r="N16" s="49">
        <v>0.01635</v>
      </c>
      <c r="O16" s="49">
        <v>0.27757</v>
      </c>
      <c r="P16" s="49">
        <v>-0.1548</v>
      </c>
      <c r="Q16" s="49">
        <v>0.68152</v>
      </c>
      <c r="R16" s="162">
        <v>0.20516</v>
      </c>
      <c r="S16" s="163">
        <v>20.0</v>
      </c>
      <c r="T16" s="164">
        <v>0.1039</v>
      </c>
      <c r="U16" s="61">
        <v>0.8961</v>
      </c>
      <c r="V16" s="165">
        <v>0.47187</v>
      </c>
      <c r="W16" s="166">
        <v>0.12667</v>
      </c>
      <c r="X16" s="49">
        <v>-0.08783</v>
      </c>
      <c r="Y16" s="50">
        <f t="shared" si="3"/>
        <v>0.1702366667</v>
      </c>
      <c r="Z16" s="54">
        <f t="shared" si="4"/>
        <v>21</v>
      </c>
      <c r="AA16" s="167">
        <v>0.43432</v>
      </c>
      <c r="AB16" s="167">
        <v>0.35431</v>
      </c>
      <c r="AC16" s="167">
        <v>0.61884</v>
      </c>
      <c r="AD16" s="168">
        <f t="shared" si="5"/>
        <v>0.4691566667</v>
      </c>
      <c r="AE16" s="169">
        <f t="shared" si="6"/>
        <v>15</v>
      </c>
      <c r="AF16" s="170">
        <f t="shared" si="7"/>
        <v>0.1916329167</v>
      </c>
      <c r="AG16" s="171">
        <f t="shared" si="8"/>
        <v>20</v>
      </c>
    </row>
    <row r="17" ht="15.75" customHeight="1">
      <c r="A17" s="46" t="s">
        <v>81</v>
      </c>
      <c r="B17" s="47">
        <v>999.87</v>
      </c>
      <c r="C17" s="47">
        <v>207.45</v>
      </c>
      <c r="D17" s="157">
        <f t="shared" ref="D17:E17" si="20">1/B17</f>
        <v>0.001000130017</v>
      </c>
      <c r="E17" s="157">
        <f t="shared" si="20"/>
        <v>0.00482043866</v>
      </c>
      <c r="F17" s="172">
        <v>-0.9</v>
      </c>
      <c r="G17" s="173">
        <v>0.11</v>
      </c>
      <c r="H17" s="160">
        <v>-0.73181</v>
      </c>
      <c r="I17" s="160">
        <v>-0.27182</v>
      </c>
      <c r="J17" s="160">
        <v>0.35046</v>
      </c>
      <c r="K17" s="160">
        <v>-0.1319</v>
      </c>
      <c r="L17" s="161">
        <v>-0.2619916666666666</v>
      </c>
      <c r="M17" s="136">
        <v>40.0</v>
      </c>
      <c r="N17" s="49">
        <v>-0.80122</v>
      </c>
      <c r="O17" s="49">
        <v>0.50509</v>
      </c>
      <c r="P17" s="49">
        <v>-0.40448</v>
      </c>
      <c r="Q17" s="49">
        <v>0.46921</v>
      </c>
      <c r="R17" s="162">
        <v>-0.057849999999999985</v>
      </c>
      <c r="S17" s="163">
        <v>26.0</v>
      </c>
      <c r="T17" s="164">
        <v>0.1153</v>
      </c>
      <c r="U17" s="61">
        <v>0.8847</v>
      </c>
      <c r="V17" s="165">
        <v>0.07807</v>
      </c>
      <c r="W17" s="166">
        <v>0.77236</v>
      </c>
      <c r="X17" s="49">
        <v>1.32813</v>
      </c>
      <c r="Y17" s="50">
        <f t="shared" si="3"/>
        <v>0.7261866667</v>
      </c>
      <c r="Z17" s="54">
        <f t="shared" si="4"/>
        <v>11</v>
      </c>
      <c r="AA17" s="167">
        <v>-0.35604</v>
      </c>
      <c r="AB17" s="167">
        <v>0.15093</v>
      </c>
      <c r="AC17" s="167">
        <v>0.3292</v>
      </c>
      <c r="AD17" s="168">
        <f t="shared" si="5"/>
        <v>0.04136333333</v>
      </c>
      <c r="AE17" s="169">
        <f t="shared" si="6"/>
        <v>26</v>
      </c>
      <c r="AF17" s="170">
        <f t="shared" si="7"/>
        <v>0.1119270833</v>
      </c>
      <c r="AG17" s="171">
        <f t="shared" si="8"/>
        <v>21</v>
      </c>
    </row>
    <row r="18" ht="15.75" customHeight="1">
      <c r="A18" s="46" t="s">
        <v>25</v>
      </c>
      <c r="B18" s="47">
        <v>884.85</v>
      </c>
      <c r="C18" s="47">
        <v>268.09</v>
      </c>
      <c r="D18" s="157">
        <f t="shared" ref="D18:E18" si="21">1/B18</f>
        <v>0.001130135051</v>
      </c>
      <c r="E18" s="157">
        <f t="shared" si="21"/>
        <v>0.003730090641</v>
      </c>
      <c r="F18" s="172">
        <v>-0.76</v>
      </c>
      <c r="G18" s="173">
        <v>-0.65</v>
      </c>
      <c r="H18" s="160">
        <v>-0.05421</v>
      </c>
      <c r="I18" s="160">
        <v>0.08002</v>
      </c>
      <c r="J18" s="160">
        <v>1.62022</v>
      </c>
      <c r="K18" s="160">
        <v>0.66287</v>
      </c>
      <c r="L18" s="161">
        <v>0.14934666666666666</v>
      </c>
      <c r="M18" s="136">
        <v>18.0</v>
      </c>
      <c r="N18" s="49">
        <v>-0.21724</v>
      </c>
      <c r="O18" s="49">
        <v>0.05005</v>
      </c>
      <c r="P18" s="49">
        <v>0.09488</v>
      </c>
      <c r="Q18" s="49">
        <v>1.2123</v>
      </c>
      <c r="R18" s="162">
        <v>0.28499749999999996</v>
      </c>
      <c r="S18" s="163">
        <v>18.0</v>
      </c>
      <c r="T18" s="164">
        <v>0.0812</v>
      </c>
      <c r="U18" s="61">
        <v>0.9188</v>
      </c>
      <c r="V18" s="165">
        <v>1.25602</v>
      </c>
      <c r="W18" s="166">
        <v>0.55471</v>
      </c>
      <c r="X18" s="49">
        <v>1.2002</v>
      </c>
      <c r="Y18" s="50">
        <f t="shared" si="3"/>
        <v>1.003643333</v>
      </c>
      <c r="Z18" s="54">
        <f t="shared" si="4"/>
        <v>7</v>
      </c>
      <c r="AA18" s="167">
        <v>0.06443</v>
      </c>
      <c r="AB18" s="167">
        <v>1.56043</v>
      </c>
      <c r="AC18" s="167">
        <v>-0.12754</v>
      </c>
      <c r="AD18" s="168">
        <f t="shared" si="5"/>
        <v>0.4991066667</v>
      </c>
      <c r="AE18" s="169">
        <f t="shared" si="6"/>
        <v>13</v>
      </c>
      <c r="AF18" s="170">
        <f t="shared" si="7"/>
        <v>0.4842735417</v>
      </c>
      <c r="AG18" s="171">
        <f t="shared" si="8"/>
        <v>14</v>
      </c>
    </row>
    <row r="19" ht="15.75" customHeight="1">
      <c r="A19" s="46" t="s">
        <v>33</v>
      </c>
      <c r="B19" s="47">
        <v>348.41</v>
      </c>
      <c r="C19" s="47">
        <v>317.83</v>
      </c>
      <c r="D19" s="157">
        <f t="shared" ref="D19:E19" si="22">1/B19</f>
        <v>0.002870181683</v>
      </c>
      <c r="E19" s="157">
        <f t="shared" si="22"/>
        <v>0.003146336092</v>
      </c>
      <c r="F19" s="172">
        <v>1.04</v>
      </c>
      <c r="G19" s="173">
        <v>-1.06</v>
      </c>
      <c r="H19" s="160">
        <v>0.62339</v>
      </c>
      <c r="I19" s="160">
        <v>-0.37235</v>
      </c>
      <c r="J19" s="160">
        <v>0.35046</v>
      </c>
      <c r="K19" s="160">
        <v>0.18601</v>
      </c>
      <c r="L19" s="161">
        <v>0.12685166666666667</v>
      </c>
      <c r="M19" s="136">
        <v>21.0</v>
      </c>
      <c r="N19" s="49">
        <v>-0.56763</v>
      </c>
      <c r="O19" s="49">
        <v>-1.08755</v>
      </c>
      <c r="P19" s="49">
        <v>0.01165</v>
      </c>
      <c r="Q19" s="49">
        <v>-0.38004</v>
      </c>
      <c r="R19" s="162">
        <v>-0.5058925000000001</v>
      </c>
      <c r="S19" s="163">
        <v>41.0</v>
      </c>
      <c r="T19" s="164">
        <v>0.1257</v>
      </c>
      <c r="U19" s="61">
        <v>0.8743</v>
      </c>
      <c r="V19" s="165">
        <v>-0.28119</v>
      </c>
      <c r="W19" s="166">
        <v>-0.48274</v>
      </c>
      <c r="X19" s="49">
        <v>0.30296</v>
      </c>
      <c r="Y19" s="50">
        <f t="shared" si="3"/>
        <v>-0.1536566667</v>
      </c>
      <c r="Z19" s="54">
        <f t="shared" si="4"/>
        <v>28</v>
      </c>
      <c r="AA19" s="167">
        <v>-0.23591</v>
      </c>
      <c r="AB19" s="167">
        <v>1.48002</v>
      </c>
      <c r="AC19" s="167">
        <v>-0.08616</v>
      </c>
      <c r="AD19" s="168">
        <f t="shared" si="5"/>
        <v>0.3859833333</v>
      </c>
      <c r="AE19" s="169">
        <f t="shared" si="6"/>
        <v>17</v>
      </c>
      <c r="AF19" s="170">
        <f t="shared" si="7"/>
        <v>-0.03667854167</v>
      </c>
      <c r="AG19" s="171">
        <f t="shared" si="8"/>
        <v>24</v>
      </c>
    </row>
    <row r="20" ht="15.75" customHeight="1">
      <c r="A20" s="46" t="s">
        <v>86</v>
      </c>
      <c r="B20" s="47">
        <v>786.81</v>
      </c>
      <c r="C20" s="47">
        <v>182.95</v>
      </c>
      <c r="D20" s="157">
        <f t="shared" ref="D20:E20" si="23">1/B20</f>
        <v>0.001270954868</v>
      </c>
      <c r="E20" s="157">
        <f t="shared" si="23"/>
        <v>0.00546597431</v>
      </c>
      <c r="F20" s="172">
        <v>-0.62</v>
      </c>
      <c r="G20" s="173">
        <v>0.57</v>
      </c>
      <c r="H20" s="160">
        <v>-0.59629</v>
      </c>
      <c r="I20" s="160">
        <v>0.18055</v>
      </c>
      <c r="J20" s="160">
        <v>1.36627</v>
      </c>
      <c r="K20" s="160">
        <v>-0.1319</v>
      </c>
      <c r="L20" s="161">
        <v>0.12806</v>
      </c>
      <c r="M20" s="136">
        <v>20.0</v>
      </c>
      <c r="N20" s="49">
        <v>-0.56763</v>
      </c>
      <c r="O20" s="49">
        <v>-0.63251</v>
      </c>
      <c r="P20" s="49">
        <v>-0.07158</v>
      </c>
      <c r="Q20" s="49">
        <v>-0.59235</v>
      </c>
      <c r="R20" s="162">
        <v>-0.4660175</v>
      </c>
      <c r="S20" s="163">
        <v>39.0</v>
      </c>
      <c r="T20" s="164">
        <v>0.142</v>
      </c>
      <c r="U20" s="61">
        <v>0.858</v>
      </c>
      <c r="V20" s="165">
        <v>-0.84426</v>
      </c>
      <c r="W20" s="166">
        <v>-0.48274</v>
      </c>
      <c r="X20" s="49">
        <v>0.23637</v>
      </c>
      <c r="Y20" s="50">
        <f t="shared" si="3"/>
        <v>-0.3635433333</v>
      </c>
      <c r="Z20" s="54">
        <f t="shared" si="4"/>
        <v>32</v>
      </c>
      <c r="AA20" s="167">
        <v>-0.94723</v>
      </c>
      <c r="AB20" s="167">
        <v>-1.19472</v>
      </c>
      <c r="AC20" s="167">
        <v>-0.0225</v>
      </c>
      <c r="AD20" s="168">
        <f t="shared" si="5"/>
        <v>-0.7214833333</v>
      </c>
      <c r="AE20" s="169">
        <f t="shared" si="6"/>
        <v>39</v>
      </c>
      <c r="AF20" s="170">
        <f t="shared" si="7"/>
        <v>-0.3557460417</v>
      </c>
      <c r="AG20" s="171">
        <f t="shared" si="8"/>
        <v>39</v>
      </c>
    </row>
    <row r="21" ht="15.75" customHeight="1">
      <c r="A21" s="46" t="s">
        <v>44</v>
      </c>
      <c r="B21" s="47">
        <v>460.48</v>
      </c>
      <c r="C21" s="47">
        <v>273.34</v>
      </c>
      <c r="D21" s="157">
        <f t="shared" ref="D21:E21" si="24">1/B21</f>
        <v>0.002171646977</v>
      </c>
      <c r="E21" s="157">
        <f t="shared" si="24"/>
        <v>0.003658447355</v>
      </c>
      <c r="F21" s="172">
        <v>0.32</v>
      </c>
      <c r="G21" s="173">
        <v>-0.7</v>
      </c>
      <c r="H21" s="160">
        <v>-1.68045</v>
      </c>
      <c r="I21" s="160">
        <v>2.29159</v>
      </c>
      <c r="J21" s="160">
        <v>-1.42722</v>
      </c>
      <c r="K21" s="160">
        <v>0.02706</v>
      </c>
      <c r="L21" s="161">
        <v>-0.19623833333333332</v>
      </c>
      <c r="M21" s="136">
        <v>37.0</v>
      </c>
      <c r="N21" s="49">
        <v>-1.03481</v>
      </c>
      <c r="O21" s="49">
        <v>-1.08755</v>
      </c>
      <c r="P21" s="49">
        <v>-0.90385</v>
      </c>
      <c r="Q21" s="49">
        <v>-0.38004</v>
      </c>
      <c r="R21" s="162">
        <v>-0.8515625</v>
      </c>
      <c r="S21" s="163">
        <v>48.0</v>
      </c>
      <c r="T21" s="164">
        <v>0.1677</v>
      </c>
      <c r="U21" s="61">
        <v>0.8323</v>
      </c>
      <c r="V21" s="165">
        <v>-1.73204</v>
      </c>
      <c r="W21" s="166">
        <v>-1.94824</v>
      </c>
      <c r="X21" s="49">
        <v>-1.10073</v>
      </c>
      <c r="Y21" s="50">
        <f t="shared" si="3"/>
        <v>-1.59367</v>
      </c>
      <c r="Z21" s="54">
        <f t="shared" si="4"/>
        <v>48</v>
      </c>
      <c r="AA21" s="167">
        <v>-1.45623</v>
      </c>
      <c r="AB21" s="167">
        <v>-1.37445</v>
      </c>
      <c r="AC21" s="167">
        <v>-0.01295</v>
      </c>
      <c r="AD21" s="168">
        <f t="shared" si="5"/>
        <v>-0.9478766667</v>
      </c>
      <c r="AE21" s="169">
        <f t="shared" si="6"/>
        <v>46</v>
      </c>
      <c r="AF21" s="170">
        <f t="shared" si="7"/>
        <v>-0.897336875</v>
      </c>
      <c r="AG21" s="171">
        <f t="shared" si="8"/>
        <v>49</v>
      </c>
    </row>
    <row r="22" ht="15.75" customHeight="1">
      <c r="A22" s="46" t="s">
        <v>29</v>
      </c>
      <c r="B22" s="47">
        <v>393.25</v>
      </c>
      <c r="C22" s="47">
        <v>385.88</v>
      </c>
      <c r="D22" s="157">
        <f t="shared" ref="D22:E22" si="25">1/B22</f>
        <v>0.002542911634</v>
      </c>
      <c r="E22" s="157">
        <f t="shared" si="25"/>
        <v>0.002591479216</v>
      </c>
      <c r="F22" s="172">
        <v>0.7</v>
      </c>
      <c r="G22" s="173">
        <v>-1.46</v>
      </c>
      <c r="H22" s="160">
        <v>0.48787</v>
      </c>
      <c r="I22" s="160">
        <v>-0.06072</v>
      </c>
      <c r="J22" s="160">
        <v>0.35046</v>
      </c>
      <c r="K22" s="160">
        <v>-0.76771</v>
      </c>
      <c r="L22" s="161">
        <v>-0.12369833333333331</v>
      </c>
      <c r="M22" s="136">
        <v>29.0</v>
      </c>
      <c r="N22" s="49">
        <v>-0.33404</v>
      </c>
      <c r="O22" s="49">
        <v>-0.17747</v>
      </c>
      <c r="P22" s="49">
        <v>-0.65417</v>
      </c>
      <c r="Q22" s="49">
        <v>0.2569</v>
      </c>
      <c r="R22" s="162">
        <v>-0.227195</v>
      </c>
      <c r="S22" s="163">
        <v>33.0</v>
      </c>
      <c r="T22" s="164">
        <v>0.1054</v>
      </c>
      <c r="U22" s="61">
        <v>0.8946</v>
      </c>
      <c r="V22" s="165">
        <v>0.42006</v>
      </c>
      <c r="W22" s="166">
        <v>1.16413</v>
      </c>
      <c r="X22" s="49">
        <v>1.22298</v>
      </c>
      <c r="Y22" s="50">
        <f t="shared" si="3"/>
        <v>0.9357233333</v>
      </c>
      <c r="Z22" s="54">
        <f t="shared" si="4"/>
        <v>9</v>
      </c>
      <c r="AA22" s="167">
        <v>0.06443</v>
      </c>
      <c r="AB22" s="167">
        <v>0.29992</v>
      </c>
      <c r="AC22" s="167">
        <v>-1.53912</v>
      </c>
      <c r="AD22" s="168">
        <f t="shared" si="5"/>
        <v>-0.39159</v>
      </c>
      <c r="AE22" s="169">
        <f t="shared" si="6"/>
        <v>34</v>
      </c>
      <c r="AF22" s="170">
        <f t="shared" si="7"/>
        <v>0.04831</v>
      </c>
      <c r="AG22" s="171">
        <f t="shared" si="8"/>
        <v>23</v>
      </c>
    </row>
    <row r="23" ht="15.75" customHeight="1">
      <c r="A23" s="46" t="s">
        <v>14</v>
      </c>
      <c r="B23" s="47">
        <v>335.79</v>
      </c>
      <c r="C23" s="47">
        <v>210.94</v>
      </c>
      <c r="D23" s="157">
        <f t="shared" ref="D23:E23" si="26">1/B23</f>
        <v>0.002978051759</v>
      </c>
      <c r="E23" s="157">
        <f t="shared" si="26"/>
        <v>0.004740684555</v>
      </c>
      <c r="F23" s="172">
        <v>1.15</v>
      </c>
      <c r="G23" s="173">
        <v>0.06</v>
      </c>
      <c r="H23" s="160">
        <v>1.02996</v>
      </c>
      <c r="I23" s="160">
        <v>0.49218</v>
      </c>
      <c r="J23" s="160">
        <v>0.35046</v>
      </c>
      <c r="K23" s="160">
        <v>-0.1319</v>
      </c>
      <c r="L23" s="161">
        <v>0.491285</v>
      </c>
      <c r="M23" s="136">
        <v>9.0</v>
      </c>
      <c r="N23" s="49">
        <v>0.01635</v>
      </c>
      <c r="O23" s="49">
        <v>0.73261</v>
      </c>
      <c r="P23" s="49">
        <v>-0.90385</v>
      </c>
      <c r="Q23" s="49">
        <v>1.42461</v>
      </c>
      <c r="R23" s="162">
        <v>0.31743</v>
      </c>
      <c r="S23" s="163">
        <v>16.0</v>
      </c>
      <c r="T23" s="164">
        <v>0.1043</v>
      </c>
      <c r="U23" s="61">
        <v>0.8957</v>
      </c>
      <c r="V23" s="165">
        <v>0.45805</v>
      </c>
      <c r="W23" s="166">
        <v>0.24275</v>
      </c>
      <c r="X23" s="49">
        <v>-0.46811</v>
      </c>
      <c r="Y23" s="50">
        <f t="shared" si="3"/>
        <v>0.07756333333</v>
      </c>
      <c r="Z23" s="54">
        <f t="shared" si="4"/>
        <v>24</v>
      </c>
      <c r="AA23" s="167">
        <v>1.51554</v>
      </c>
      <c r="AB23" s="167">
        <v>1.104</v>
      </c>
      <c r="AC23" s="167">
        <v>1.74715</v>
      </c>
      <c r="AD23" s="168">
        <f t="shared" si="5"/>
        <v>1.455563333</v>
      </c>
      <c r="AE23" s="169">
        <f t="shared" si="6"/>
        <v>2</v>
      </c>
      <c r="AF23" s="170">
        <f t="shared" si="7"/>
        <v>0.5854604167</v>
      </c>
      <c r="AG23" s="171">
        <f t="shared" si="8"/>
        <v>7</v>
      </c>
    </row>
    <row r="24" ht="15.75" customHeight="1">
      <c r="A24" s="46" t="s">
        <v>10</v>
      </c>
      <c r="B24" s="47">
        <v>546.6</v>
      </c>
      <c r="C24" s="47">
        <v>191.15</v>
      </c>
      <c r="D24" s="157">
        <f t="shared" ref="D24:E24" si="27">1/B24</f>
        <v>0.001829491401</v>
      </c>
      <c r="E24" s="157">
        <f t="shared" si="27"/>
        <v>0.005231493591</v>
      </c>
      <c r="F24" s="172">
        <v>-0.04</v>
      </c>
      <c r="G24" s="173">
        <v>0.4</v>
      </c>
      <c r="H24" s="160">
        <v>1.43652</v>
      </c>
      <c r="I24" s="160">
        <v>0.9747</v>
      </c>
      <c r="J24" s="160">
        <v>0.60441</v>
      </c>
      <c r="K24" s="160">
        <v>1.29867</v>
      </c>
      <c r="L24" s="161">
        <v>0.7803216666666667</v>
      </c>
      <c r="M24" s="136">
        <v>4.0</v>
      </c>
      <c r="N24" s="49">
        <v>0.13315</v>
      </c>
      <c r="O24" s="49">
        <v>1.64269</v>
      </c>
      <c r="P24" s="49">
        <v>-1.15353</v>
      </c>
      <c r="Q24" s="49">
        <v>1.95539</v>
      </c>
      <c r="R24" s="162">
        <v>0.644425</v>
      </c>
      <c r="S24" s="163">
        <v>8.0</v>
      </c>
      <c r="T24" s="164">
        <v>0.0662</v>
      </c>
      <c r="U24" s="61">
        <v>0.9338</v>
      </c>
      <c r="V24" s="165">
        <v>1.77418</v>
      </c>
      <c r="W24" s="166">
        <v>1.95491</v>
      </c>
      <c r="X24" s="49">
        <v>0.32574</v>
      </c>
      <c r="Y24" s="50">
        <f t="shared" si="3"/>
        <v>1.35161</v>
      </c>
      <c r="Z24" s="54">
        <f t="shared" si="4"/>
        <v>3</v>
      </c>
      <c r="AA24" s="167">
        <v>3.06465</v>
      </c>
      <c r="AB24" s="167">
        <v>0.95028</v>
      </c>
      <c r="AC24" s="167">
        <v>0.93712</v>
      </c>
      <c r="AD24" s="168">
        <f t="shared" si="5"/>
        <v>1.650683333</v>
      </c>
      <c r="AE24" s="169">
        <f t="shared" si="6"/>
        <v>1</v>
      </c>
      <c r="AF24" s="170">
        <f t="shared" si="7"/>
        <v>1.10676</v>
      </c>
      <c r="AG24" s="171">
        <f t="shared" si="8"/>
        <v>1</v>
      </c>
    </row>
    <row r="25" ht="15.75" customHeight="1">
      <c r="A25" s="46" t="s">
        <v>48</v>
      </c>
      <c r="B25" s="47">
        <v>3246.22</v>
      </c>
      <c r="C25" s="47">
        <v>278.89</v>
      </c>
      <c r="D25" s="157">
        <f t="shared" ref="D25:E25" si="28">1/B25</f>
        <v>0.0003080505942</v>
      </c>
      <c r="E25" s="157">
        <f t="shared" si="28"/>
        <v>0.003585643085</v>
      </c>
      <c r="F25" s="172">
        <v>-1.62</v>
      </c>
      <c r="G25" s="173">
        <v>-0.76</v>
      </c>
      <c r="H25" s="160">
        <v>0.62339</v>
      </c>
      <c r="I25" s="160">
        <v>-0.44272</v>
      </c>
      <c r="J25" s="160">
        <v>-1.17326</v>
      </c>
      <c r="K25" s="160">
        <v>0.02706</v>
      </c>
      <c r="L25" s="161">
        <v>-0.5566949999999999</v>
      </c>
      <c r="M25" s="136">
        <v>43.0</v>
      </c>
      <c r="N25" s="49">
        <v>0.13315</v>
      </c>
      <c r="O25" s="49">
        <v>0.73261</v>
      </c>
      <c r="P25" s="49">
        <v>-1.23676</v>
      </c>
      <c r="Q25" s="49">
        <v>0.04459</v>
      </c>
      <c r="R25" s="162">
        <v>-0.08160250000000002</v>
      </c>
      <c r="S25" s="163">
        <v>27.0</v>
      </c>
      <c r="T25" s="164">
        <v>0.122</v>
      </c>
      <c r="U25" s="61">
        <v>0.878</v>
      </c>
      <c r="V25" s="165">
        <v>-0.15338</v>
      </c>
      <c r="W25" s="166">
        <v>0.56197</v>
      </c>
      <c r="X25" s="49">
        <v>0.85322</v>
      </c>
      <c r="Y25" s="50">
        <f t="shared" si="3"/>
        <v>0.4206033333</v>
      </c>
      <c r="Z25" s="54">
        <f t="shared" si="4"/>
        <v>19</v>
      </c>
      <c r="AA25" s="167">
        <v>-0.17584</v>
      </c>
      <c r="AB25" s="167">
        <v>-0.89201</v>
      </c>
      <c r="AC25" s="167">
        <v>-0.8198</v>
      </c>
      <c r="AD25" s="168">
        <f t="shared" si="5"/>
        <v>-0.6292166667</v>
      </c>
      <c r="AE25" s="169">
        <f t="shared" si="6"/>
        <v>38</v>
      </c>
      <c r="AF25" s="170">
        <f t="shared" si="7"/>
        <v>-0.2117277083</v>
      </c>
      <c r="AG25" s="171">
        <f t="shared" si="8"/>
        <v>31</v>
      </c>
    </row>
    <row r="26" ht="15.75" customHeight="1">
      <c r="A26" s="46" t="s">
        <v>9</v>
      </c>
      <c r="B26" s="47">
        <v>1888.58</v>
      </c>
      <c r="C26" s="47">
        <v>231.06</v>
      </c>
      <c r="D26" s="157">
        <f t="shared" ref="D26:E26" si="29">1/B26</f>
        <v>0.0005294983533</v>
      </c>
      <c r="E26" s="157">
        <f t="shared" si="29"/>
        <v>0.004327880204</v>
      </c>
      <c r="F26" s="172">
        <v>-1.39</v>
      </c>
      <c r="G26" s="173">
        <v>-0.23</v>
      </c>
      <c r="H26" s="160">
        <v>0.62339</v>
      </c>
      <c r="I26" s="160">
        <v>-0.5533</v>
      </c>
      <c r="J26" s="160">
        <v>-0.4114</v>
      </c>
      <c r="K26" s="160">
        <v>1.13972</v>
      </c>
      <c r="L26" s="161">
        <v>-0.1376083333333333</v>
      </c>
      <c r="M26" s="136">
        <v>30.0</v>
      </c>
      <c r="N26" s="49">
        <v>0.01635</v>
      </c>
      <c r="O26" s="49">
        <v>0.27757</v>
      </c>
      <c r="P26" s="49">
        <v>-0.23803</v>
      </c>
      <c r="Q26" s="49">
        <v>0.99999</v>
      </c>
      <c r="R26" s="162">
        <v>0.26397</v>
      </c>
      <c r="S26" s="163">
        <v>19.0</v>
      </c>
      <c r="T26" s="164">
        <v>0.0805</v>
      </c>
      <c r="U26" s="61">
        <v>0.9195</v>
      </c>
      <c r="V26" s="165">
        <v>1.2802</v>
      </c>
      <c r="W26" s="166">
        <v>1.65021</v>
      </c>
      <c r="X26" s="49">
        <v>1.4578</v>
      </c>
      <c r="Y26" s="50">
        <f t="shared" si="3"/>
        <v>1.462736667</v>
      </c>
      <c r="Z26" s="54">
        <f t="shared" si="4"/>
        <v>1</v>
      </c>
      <c r="AA26" s="167">
        <v>0.90221</v>
      </c>
      <c r="AB26" s="167">
        <v>1.11346</v>
      </c>
      <c r="AC26" s="167">
        <v>0.71591</v>
      </c>
      <c r="AD26" s="168">
        <f t="shared" si="5"/>
        <v>0.9105266667</v>
      </c>
      <c r="AE26" s="169">
        <f t="shared" si="6"/>
        <v>7</v>
      </c>
      <c r="AF26" s="170">
        <f t="shared" si="7"/>
        <v>0.62490625</v>
      </c>
      <c r="AG26" s="171">
        <f t="shared" si="8"/>
        <v>6</v>
      </c>
    </row>
    <row r="27" ht="15.75" customHeight="1">
      <c r="A27" s="46" t="s">
        <v>47</v>
      </c>
      <c r="B27" s="47">
        <v>552.7</v>
      </c>
      <c r="C27" s="47">
        <v>205.75</v>
      </c>
      <c r="D27" s="157">
        <f t="shared" ref="D27:E27" si="30">1/B27</f>
        <v>0.001809299801</v>
      </c>
      <c r="E27" s="157">
        <f t="shared" si="30"/>
        <v>0.004860267315</v>
      </c>
      <c r="F27" s="172">
        <v>-0.06</v>
      </c>
      <c r="G27" s="173">
        <v>0.14</v>
      </c>
      <c r="H27" s="160">
        <v>-2.08702</v>
      </c>
      <c r="I27" s="160">
        <v>1.50749</v>
      </c>
      <c r="J27" s="160">
        <v>-0.15745</v>
      </c>
      <c r="K27" s="160">
        <v>2.41134</v>
      </c>
      <c r="L27" s="161">
        <v>0.29261833333333337</v>
      </c>
      <c r="M27" s="136">
        <v>14.0</v>
      </c>
      <c r="N27" s="174">
        <v>-2.20278</v>
      </c>
      <c r="O27" s="174">
        <v>-1.08755</v>
      </c>
      <c r="P27" s="174">
        <v>0.09488</v>
      </c>
      <c r="Q27" s="174">
        <v>-0.27388</v>
      </c>
      <c r="R27" s="175">
        <v>-0.8673325000000001</v>
      </c>
      <c r="S27" s="176">
        <v>49.0</v>
      </c>
      <c r="T27" s="164">
        <v>0.1524</v>
      </c>
      <c r="U27" s="61">
        <v>0.8476</v>
      </c>
      <c r="V27" s="165">
        <v>-1.20351</v>
      </c>
      <c r="W27" s="166">
        <v>-2.39805</v>
      </c>
      <c r="X27" s="49">
        <v>-1.49678</v>
      </c>
      <c r="Y27" s="50">
        <f t="shared" si="3"/>
        <v>-1.699446667</v>
      </c>
      <c r="Z27" s="54">
        <f t="shared" si="4"/>
        <v>49</v>
      </c>
      <c r="AA27" s="167">
        <v>-1.62378</v>
      </c>
      <c r="AB27" s="167">
        <v>-0.27949</v>
      </c>
      <c r="AC27" s="167">
        <v>-1.63301</v>
      </c>
      <c r="AD27" s="168">
        <f t="shared" si="5"/>
        <v>-1.17876</v>
      </c>
      <c r="AE27" s="169">
        <f t="shared" si="6"/>
        <v>47</v>
      </c>
      <c r="AF27" s="170">
        <f t="shared" si="7"/>
        <v>-0.8632302083</v>
      </c>
      <c r="AG27" s="171">
        <f t="shared" si="8"/>
        <v>48</v>
      </c>
    </row>
    <row r="28" ht="15.75" customHeight="1">
      <c r="A28" s="46" t="s">
        <v>83</v>
      </c>
      <c r="B28" s="47">
        <v>466.82</v>
      </c>
      <c r="C28" s="47">
        <v>451.62</v>
      </c>
      <c r="D28" s="157">
        <f t="shared" ref="D28:E28" si="31">1/B28</f>
        <v>0.002142153292</v>
      </c>
      <c r="E28" s="157">
        <f t="shared" si="31"/>
        <v>0.002214250919</v>
      </c>
      <c r="F28" s="172">
        <v>0.29</v>
      </c>
      <c r="G28" s="173">
        <v>-1.72</v>
      </c>
      <c r="H28" s="160">
        <v>0.35235</v>
      </c>
      <c r="I28" s="160">
        <v>0.11018</v>
      </c>
      <c r="J28" s="160">
        <v>1.11232</v>
      </c>
      <c r="K28" s="160">
        <v>-0.1319</v>
      </c>
      <c r="L28" s="161">
        <v>0.002165000000000014</v>
      </c>
      <c r="M28" s="136">
        <v>24.0</v>
      </c>
      <c r="N28" s="49">
        <v>-0.80122</v>
      </c>
      <c r="O28" s="49">
        <v>-0.40499</v>
      </c>
      <c r="P28" s="49">
        <v>-0.40448</v>
      </c>
      <c r="Q28" s="49">
        <v>0.04459</v>
      </c>
      <c r="R28" s="162">
        <v>-0.391525</v>
      </c>
      <c r="S28" s="163">
        <v>36.0</v>
      </c>
      <c r="T28" s="164">
        <v>0.1103</v>
      </c>
      <c r="U28" s="61">
        <v>0.8897</v>
      </c>
      <c r="V28" s="165">
        <v>0.25079</v>
      </c>
      <c r="W28" s="166">
        <v>-0.48274</v>
      </c>
      <c r="X28" s="49">
        <v>0.13122</v>
      </c>
      <c r="Y28" s="50">
        <f t="shared" si="3"/>
        <v>-0.03357666667</v>
      </c>
      <c r="Z28" s="54">
        <f t="shared" si="4"/>
        <v>26</v>
      </c>
      <c r="AA28" s="167">
        <v>-0.38133</v>
      </c>
      <c r="AB28" s="167">
        <v>0.95028</v>
      </c>
      <c r="AC28" s="167">
        <v>0.12709</v>
      </c>
      <c r="AD28" s="168">
        <f t="shared" si="5"/>
        <v>0.2320133333</v>
      </c>
      <c r="AE28" s="169">
        <f t="shared" si="6"/>
        <v>19</v>
      </c>
      <c r="AF28" s="170">
        <f t="shared" si="7"/>
        <v>-0.04773083333</v>
      </c>
      <c r="AG28" s="171">
        <f t="shared" si="8"/>
        <v>25</v>
      </c>
    </row>
    <row r="29" ht="15.75" customHeight="1">
      <c r="A29" s="46" t="s">
        <v>40</v>
      </c>
      <c r="B29" s="47">
        <v>268.65</v>
      </c>
      <c r="C29" s="47">
        <v>256.58</v>
      </c>
      <c r="D29" s="157">
        <f t="shared" ref="D29:E29" si="32">1/B29</f>
        <v>0.00372231528</v>
      </c>
      <c r="E29" s="157">
        <f t="shared" si="32"/>
        <v>0.003897419908</v>
      </c>
      <c r="F29" s="172">
        <v>1.93</v>
      </c>
      <c r="G29" s="173">
        <v>-0.54</v>
      </c>
      <c r="H29" s="160">
        <v>0.08131</v>
      </c>
      <c r="I29" s="160">
        <v>-0.87498</v>
      </c>
      <c r="J29" s="160">
        <v>0.35046</v>
      </c>
      <c r="K29" s="160">
        <v>-1.08561</v>
      </c>
      <c r="L29" s="161">
        <v>-0.023015000000000008</v>
      </c>
      <c r="M29" s="136">
        <v>25.0</v>
      </c>
      <c r="N29" s="49">
        <v>0.48354</v>
      </c>
      <c r="O29" s="49">
        <v>-0.86003</v>
      </c>
      <c r="P29" s="49">
        <v>-0.32126</v>
      </c>
      <c r="Q29" s="49">
        <v>-1.01697</v>
      </c>
      <c r="R29" s="162">
        <v>-0.42867999999999995</v>
      </c>
      <c r="S29" s="163">
        <v>38.0</v>
      </c>
      <c r="T29" s="164">
        <v>0.1285</v>
      </c>
      <c r="U29" s="61">
        <v>0.8715</v>
      </c>
      <c r="V29" s="165">
        <v>-0.37791</v>
      </c>
      <c r="W29" s="166">
        <v>-0.48274</v>
      </c>
      <c r="X29" s="49">
        <v>0.54655</v>
      </c>
      <c r="Y29" s="50">
        <f t="shared" si="3"/>
        <v>-0.1047</v>
      </c>
      <c r="Z29" s="54">
        <f t="shared" si="4"/>
        <v>27</v>
      </c>
      <c r="AA29" s="167">
        <v>-0.69432</v>
      </c>
      <c r="AB29" s="167">
        <v>-0.32915</v>
      </c>
      <c r="AC29" s="167">
        <v>-1.41817</v>
      </c>
      <c r="AD29" s="168">
        <f t="shared" si="5"/>
        <v>-0.81388</v>
      </c>
      <c r="AE29" s="169">
        <f t="shared" si="6"/>
        <v>44</v>
      </c>
      <c r="AF29" s="170">
        <f t="shared" si="7"/>
        <v>-0.34256875</v>
      </c>
      <c r="AG29" s="171">
        <f t="shared" si="8"/>
        <v>38</v>
      </c>
    </row>
    <row r="30" ht="15.75" customHeight="1">
      <c r="A30" s="46" t="s">
        <v>27</v>
      </c>
      <c r="B30" s="47">
        <v>395.15</v>
      </c>
      <c r="C30" s="47">
        <v>239.5</v>
      </c>
      <c r="D30" s="157">
        <f t="shared" ref="D30:E30" si="33">1/B30</f>
        <v>0.00253068455</v>
      </c>
      <c r="E30" s="157">
        <f t="shared" si="33"/>
        <v>0.004175365344</v>
      </c>
      <c r="F30" s="172">
        <v>0.69</v>
      </c>
      <c r="G30" s="173">
        <v>-0.34</v>
      </c>
      <c r="H30" s="160">
        <v>-0.18973</v>
      </c>
      <c r="I30" s="160">
        <v>0.08002</v>
      </c>
      <c r="J30" s="160">
        <v>0.60441</v>
      </c>
      <c r="K30" s="160">
        <v>0.02706</v>
      </c>
      <c r="L30" s="161">
        <v>0.14559833333333333</v>
      </c>
      <c r="M30" s="136">
        <v>19.0</v>
      </c>
      <c r="N30" s="49">
        <v>-0.56763</v>
      </c>
      <c r="O30" s="49">
        <v>0.05005</v>
      </c>
      <c r="P30" s="49">
        <v>0.01165</v>
      </c>
      <c r="Q30" s="49">
        <v>0.15074</v>
      </c>
      <c r="R30" s="162">
        <v>-0.08879749999999997</v>
      </c>
      <c r="S30" s="163">
        <v>28.0</v>
      </c>
      <c r="T30" s="164">
        <v>0.0894</v>
      </c>
      <c r="U30" s="61">
        <v>0.9106</v>
      </c>
      <c r="V30" s="165">
        <v>0.97276</v>
      </c>
      <c r="W30" s="166">
        <v>-0.13451</v>
      </c>
      <c r="X30" s="49">
        <v>0.43965</v>
      </c>
      <c r="Y30" s="50">
        <f t="shared" si="3"/>
        <v>0.4259666667</v>
      </c>
      <c r="Z30" s="54">
        <f t="shared" si="4"/>
        <v>18</v>
      </c>
      <c r="AA30" s="167">
        <v>0.06443</v>
      </c>
      <c r="AB30" s="167">
        <v>2.32903</v>
      </c>
      <c r="AC30" s="167">
        <v>0.06662</v>
      </c>
      <c r="AD30" s="168">
        <f t="shared" si="5"/>
        <v>0.8200266667</v>
      </c>
      <c r="AE30" s="169">
        <f t="shared" si="6"/>
        <v>8</v>
      </c>
      <c r="AF30" s="170">
        <f t="shared" si="7"/>
        <v>0.3256985417</v>
      </c>
      <c r="AG30" s="171">
        <f t="shared" si="8"/>
        <v>18</v>
      </c>
    </row>
    <row r="31" ht="15.75" customHeight="1">
      <c r="A31" s="46" t="s">
        <v>20</v>
      </c>
      <c r="B31" s="47">
        <v>838.8</v>
      </c>
      <c r="C31" s="47">
        <v>227.15</v>
      </c>
      <c r="D31" s="157">
        <f t="shared" ref="D31:E31" si="34">1/B31</f>
        <v>0.001192179304</v>
      </c>
      <c r="E31" s="157">
        <f t="shared" si="34"/>
        <v>0.004402377284</v>
      </c>
      <c r="F31" s="172">
        <v>-0.7</v>
      </c>
      <c r="G31" s="173">
        <v>-0.18</v>
      </c>
      <c r="H31" s="160">
        <v>-0.73181</v>
      </c>
      <c r="I31" s="160">
        <v>-1.13635</v>
      </c>
      <c r="J31" s="160">
        <v>-0.4114</v>
      </c>
      <c r="K31" s="160">
        <v>-0.4498</v>
      </c>
      <c r="L31" s="161">
        <v>-0.6010616666666667</v>
      </c>
      <c r="M31" s="136">
        <v>44.0</v>
      </c>
      <c r="N31" s="174">
        <v>1.6515</v>
      </c>
      <c r="O31" s="174">
        <v>0.96013</v>
      </c>
      <c r="P31" s="174">
        <v>2.09233</v>
      </c>
      <c r="Q31" s="174">
        <v>-1.65391</v>
      </c>
      <c r="R31" s="175">
        <v>0.7625125000000001</v>
      </c>
      <c r="S31" s="176">
        <v>5.0</v>
      </c>
      <c r="T31" s="164">
        <v>0.1362</v>
      </c>
      <c r="U31" s="61">
        <v>0.8638</v>
      </c>
      <c r="V31" s="165">
        <v>-0.6439</v>
      </c>
      <c r="W31" s="166">
        <v>0.09765</v>
      </c>
      <c r="X31" s="49">
        <v>-0.43832</v>
      </c>
      <c r="Y31" s="50">
        <f t="shared" si="3"/>
        <v>-0.32819</v>
      </c>
      <c r="Z31" s="54">
        <f t="shared" si="4"/>
        <v>31</v>
      </c>
      <c r="AA31" s="167">
        <v>-0.23907</v>
      </c>
      <c r="AB31" s="167">
        <v>-1.31296</v>
      </c>
      <c r="AC31" s="167">
        <v>-0.82776</v>
      </c>
      <c r="AD31" s="168">
        <f t="shared" si="5"/>
        <v>-0.7932633333</v>
      </c>
      <c r="AE31" s="169">
        <f t="shared" si="6"/>
        <v>43</v>
      </c>
      <c r="AF31" s="170">
        <f t="shared" si="7"/>
        <v>-0.240000625</v>
      </c>
      <c r="AG31" s="171">
        <f t="shared" si="8"/>
        <v>34</v>
      </c>
    </row>
    <row r="32" ht="15.75" customHeight="1">
      <c r="A32" s="46" t="s">
        <v>7</v>
      </c>
      <c r="B32" s="47">
        <v>215.44</v>
      </c>
      <c r="C32" s="47">
        <v>159.67</v>
      </c>
      <c r="D32" s="157">
        <f t="shared" ref="D32:E32" si="35">1/B32</f>
        <v>0.004641663572</v>
      </c>
      <c r="E32" s="157">
        <f t="shared" si="35"/>
        <v>0.006262917267</v>
      </c>
      <c r="F32" s="172">
        <v>2.88</v>
      </c>
      <c r="G32" s="173">
        <v>1.13</v>
      </c>
      <c r="H32" s="160">
        <v>1.57204</v>
      </c>
      <c r="I32" s="160">
        <v>0.47207</v>
      </c>
      <c r="J32" s="160">
        <v>0.60441</v>
      </c>
      <c r="K32" s="160">
        <v>0.02706</v>
      </c>
      <c r="L32" s="161">
        <v>1.1140366666666666</v>
      </c>
      <c r="M32" s="136">
        <v>1.0</v>
      </c>
      <c r="N32" s="49">
        <v>-0.33404</v>
      </c>
      <c r="O32" s="49">
        <v>0.27757</v>
      </c>
      <c r="P32" s="49">
        <v>-0.40448</v>
      </c>
      <c r="Q32" s="49">
        <v>0.78768</v>
      </c>
      <c r="R32" s="162">
        <v>0.0816825</v>
      </c>
      <c r="S32" s="163">
        <v>22.0</v>
      </c>
      <c r="T32" s="164">
        <v>0.0735</v>
      </c>
      <c r="U32" s="61">
        <v>0.9265</v>
      </c>
      <c r="V32" s="165">
        <v>1.52201</v>
      </c>
      <c r="W32" s="166">
        <v>1.25844</v>
      </c>
      <c r="X32" s="49">
        <v>0.70602</v>
      </c>
      <c r="Y32" s="50">
        <f t="shared" si="3"/>
        <v>1.162156667</v>
      </c>
      <c r="Z32" s="54">
        <f t="shared" si="4"/>
        <v>6</v>
      </c>
      <c r="AA32" s="167">
        <v>0.82318</v>
      </c>
      <c r="AB32" s="167">
        <v>-0.18962</v>
      </c>
      <c r="AC32" s="167">
        <v>0.88142</v>
      </c>
      <c r="AD32" s="168">
        <f t="shared" si="5"/>
        <v>0.5049933333</v>
      </c>
      <c r="AE32" s="169">
        <f t="shared" si="6"/>
        <v>12</v>
      </c>
      <c r="AF32" s="170">
        <f t="shared" si="7"/>
        <v>0.7157172917</v>
      </c>
      <c r="AG32" s="171">
        <f t="shared" si="8"/>
        <v>4</v>
      </c>
    </row>
    <row r="33" ht="15.75" customHeight="1">
      <c r="A33" s="46" t="s">
        <v>17</v>
      </c>
      <c r="B33" s="47">
        <v>1048.43</v>
      </c>
      <c r="C33" s="47">
        <v>296.13</v>
      </c>
      <c r="D33" s="157">
        <f t="shared" ref="D33:E33" si="36">1/B33</f>
        <v>0.0009538071211</v>
      </c>
      <c r="E33" s="157">
        <f t="shared" si="36"/>
        <v>0.003376895282</v>
      </c>
      <c r="F33" s="172">
        <v>-0.95</v>
      </c>
      <c r="G33" s="173">
        <v>-0.9</v>
      </c>
      <c r="H33" s="160">
        <v>1.70756</v>
      </c>
      <c r="I33" s="160">
        <v>1.3366</v>
      </c>
      <c r="J33" s="160">
        <v>1.36627</v>
      </c>
      <c r="K33" s="160">
        <v>1.29867</v>
      </c>
      <c r="L33" s="161">
        <v>0.6433883333333333</v>
      </c>
      <c r="M33" s="136">
        <v>5.0</v>
      </c>
      <c r="N33" s="49">
        <v>0.48354</v>
      </c>
      <c r="O33" s="49">
        <v>0.50509</v>
      </c>
      <c r="P33" s="49">
        <v>-0.57094</v>
      </c>
      <c r="Q33" s="49">
        <v>1.31846</v>
      </c>
      <c r="R33" s="162">
        <v>0.4340375</v>
      </c>
      <c r="S33" s="163">
        <v>12.0</v>
      </c>
      <c r="T33" s="164">
        <v>0.0992</v>
      </c>
      <c r="U33" s="61">
        <v>0.9008</v>
      </c>
      <c r="V33" s="165">
        <v>0.63423</v>
      </c>
      <c r="W33" s="166">
        <v>0.50393</v>
      </c>
      <c r="X33" s="49">
        <v>0.18204</v>
      </c>
      <c r="Y33" s="50">
        <f t="shared" si="3"/>
        <v>0.4400666667</v>
      </c>
      <c r="Z33" s="54">
        <f t="shared" si="4"/>
        <v>17</v>
      </c>
      <c r="AA33" s="167">
        <v>2.09092</v>
      </c>
      <c r="AB33" s="167">
        <v>0.06816</v>
      </c>
      <c r="AC33" s="167">
        <v>2.10044</v>
      </c>
      <c r="AD33" s="168">
        <f t="shared" si="5"/>
        <v>1.41984</v>
      </c>
      <c r="AE33" s="169">
        <f t="shared" si="6"/>
        <v>3</v>
      </c>
      <c r="AF33" s="170">
        <f t="shared" si="7"/>
        <v>0.734333125</v>
      </c>
      <c r="AG33" s="171">
        <f t="shared" si="8"/>
        <v>3</v>
      </c>
    </row>
    <row r="34" ht="15.75" customHeight="1">
      <c r="A34" s="46" t="s">
        <v>36</v>
      </c>
      <c r="B34" s="47">
        <v>688.97</v>
      </c>
      <c r="C34" s="47">
        <v>228.77</v>
      </c>
      <c r="D34" s="157">
        <f t="shared" ref="D34:E34" si="37">1/B34</f>
        <v>0.001451442008</v>
      </c>
      <c r="E34" s="157">
        <f t="shared" si="37"/>
        <v>0.004371202518</v>
      </c>
      <c r="F34" s="172">
        <v>-0.43</v>
      </c>
      <c r="G34" s="173">
        <v>-0.2</v>
      </c>
      <c r="H34" s="160">
        <v>-2.35806</v>
      </c>
      <c r="I34" s="160">
        <v>-0.80461</v>
      </c>
      <c r="J34" s="160">
        <v>-2.69699</v>
      </c>
      <c r="K34" s="160">
        <v>0.02706</v>
      </c>
      <c r="L34" s="161">
        <v>-1.0773216666666667</v>
      </c>
      <c r="M34" s="136">
        <v>48.0</v>
      </c>
      <c r="N34" s="49">
        <v>-0.80122</v>
      </c>
      <c r="O34" s="49">
        <v>-1.7701</v>
      </c>
      <c r="P34" s="49">
        <v>-0.73739</v>
      </c>
      <c r="Q34" s="49">
        <v>-1.12313</v>
      </c>
      <c r="R34" s="162">
        <v>-1.10796</v>
      </c>
      <c r="S34" s="163">
        <v>50.0</v>
      </c>
      <c r="T34" s="164">
        <v>0.2216</v>
      </c>
      <c r="U34" s="61">
        <v>0.7784</v>
      </c>
      <c r="V34" s="165">
        <v>-3.59396</v>
      </c>
      <c r="W34" s="166">
        <v>-1.87569</v>
      </c>
      <c r="X34" s="49">
        <v>-0.97806</v>
      </c>
      <c r="Y34" s="50">
        <f t="shared" si="3"/>
        <v>-2.149236667</v>
      </c>
      <c r="Z34" s="54">
        <f t="shared" si="4"/>
        <v>50</v>
      </c>
      <c r="AA34" s="167">
        <v>-0.97252</v>
      </c>
      <c r="AB34" s="167">
        <v>-1.68426</v>
      </c>
      <c r="AC34" s="167">
        <v>0.31488</v>
      </c>
      <c r="AD34" s="168">
        <f t="shared" si="5"/>
        <v>-0.7806333333</v>
      </c>
      <c r="AE34" s="169">
        <f t="shared" si="6"/>
        <v>42</v>
      </c>
      <c r="AF34" s="170">
        <f t="shared" si="7"/>
        <v>-1.278787917</v>
      </c>
      <c r="AG34" s="171">
        <f t="shared" si="8"/>
        <v>50</v>
      </c>
    </row>
    <row r="35" ht="15.75" customHeight="1">
      <c r="A35" s="46" t="s">
        <v>79</v>
      </c>
      <c r="B35" s="47">
        <v>1092.21</v>
      </c>
      <c r="C35" s="47">
        <v>246.7</v>
      </c>
      <c r="D35" s="157">
        <f t="shared" ref="D35:E35" si="38">1/B35</f>
        <v>0.0009155748437</v>
      </c>
      <c r="E35" s="157">
        <f t="shared" si="38"/>
        <v>0.004053506283</v>
      </c>
      <c r="F35" s="172">
        <v>-0.99</v>
      </c>
      <c r="G35" s="173">
        <v>-0.43</v>
      </c>
      <c r="H35" s="160">
        <v>0.62339</v>
      </c>
      <c r="I35" s="160">
        <v>1.3366</v>
      </c>
      <c r="J35" s="160">
        <v>-0.66536</v>
      </c>
      <c r="K35" s="160">
        <v>1.61658</v>
      </c>
      <c r="L35" s="161">
        <v>0.24959166666666666</v>
      </c>
      <c r="M35" s="136">
        <v>15.0</v>
      </c>
      <c r="N35" s="49">
        <v>0.48354</v>
      </c>
      <c r="O35" s="49">
        <v>0.50509</v>
      </c>
      <c r="P35" s="49">
        <v>-0.23803</v>
      </c>
      <c r="Q35" s="49">
        <v>0.78768</v>
      </c>
      <c r="R35" s="162">
        <v>0.3845700000000001</v>
      </c>
      <c r="S35" s="163">
        <v>13.0</v>
      </c>
      <c r="T35" s="164">
        <v>0.1136</v>
      </c>
      <c r="U35" s="61">
        <v>0.8864</v>
      </c>
      <c r="V35" s="165">
        <v>0.13679</v>
      </c>
      <c r="W35" s="166">
        <v>0.56197</v>
      </c>
      <c r="X35" s="49">
        <v>-0.75375</v>
      </c>
      <c r="Y35" s="50">
        <f t="shared" si="3"/>
        <v>-0.01833</v>
      </c>
      <c r="Z35" s="54">
        <f t="shared" si="4"/>
        <v>25</v>
      </c>
      <c r="AA35" s="167">
        <v>1.0097</v>
      </c>
      <c r="AB35" s="167">
        <v>-0.34571</v>
      </c>
      <c r="AC35" s="167">
        <v>0.37694</v>
      </c>
      <c r="AD35" s="168">
        <f t="shared" si="5"/>
        <v>0.3469766667</v>
      </c>
      <c r="AE35" s="169">
        <f t="shared" si="6"/>
        <v>18</v>
      </c>
      <c r="AF35" s="170">
        <f t="shared" si="7"/>
        <v>0.2407020833</v>
      </c>
      <c r="AG35" s="171">
        <f t="shared" si="8"/>
        <v>19</v>
      </c>
    </row>
    <row r="36" ht="15.75" customHeight="1">
      <c r="A36" s="46" t="s">
        <v>84</v>
      </c>
      <c r="B36" s="47">
        <v>493.1</v>
      </c>
      <c r="C36" s="47">
        <v>176.36</v>
      </c>
      <c r="D36" s="157">
        <f t="shared" ref="D36:E36" si="39">1/B36</f>
        <v>0.00202798621</v>
      </c>
      <c r="E36" s="157">
        <f t="shared" si="39"/>
        <v>0.005670220005</v>
      </c>
      <c r="F36" s="172">
        <v>0.17</v>
      </c>
      <c r="G36" s="173">
        <v>0.71</v>
      </c>
      <c r="H36" s="160">
        <v>-0.32525</v>
      </c>
      <c r="I36" s="160">
        <v>0.23081</v>
      </c>
      <c r="J36" s="160">
        <v>0.35046</v>
      </c>
      <c r="K36" s="160">
        <v>0.18601</v>
      </c>
      <c r="L36" s="161">
        <v>0.22006666666666672</v>
      </c>
      <c r="M36" s="136">
        <v>17.0</v>
      </c>
      <c r="N36" s="49">
        <v>-0.10044</v>
      </c>
      <c r="O36" s="49">
        <v>0.27757</v>
      </c>
      <c r="P36" s="49">
        <v>-0.40448</v>
      </c>
      <c r="Q36" s="49">
        <v>0.68152</v>
      </c>
      <c r="R36" s="162">
        <v>0.11354249999999999</v>
      </c>
      <c r="S36" s="163">
        <v>21.0</v>
      </c>
      <c r="T36" s="164">
        <v>0.115</v>
      </c>
      <c r="U36" s="61">
        <v>0.885</v>
      </c>
      <c r="V36" s="165">
        <v>0.08843</v>
      </c>
      <c r="W36" s="166">
        <v>-0.83098</v>
      </c>
      <c r="X36" s="49">
        <v>-0.77829</v>
      </c>
      <c r="Y36" s="50">
        <f t="shared" si="3"/>
        <v>-0.5069466667</v>
      </c>
      <c r="Z36" s="54">
        <f t="shared" si="4"/>
        <v>38</v>
      </c>
      <c r="AA36" s="167">
        <v>-0.23907</v>
      </c>
      <c r="AB36" s="167">
        <v>0.30229</v>
      </c>
      <c r="AC36" s="167">
        <v>-0.61451</v>
      </c>
      <c r="AD36" s="168">
        <f t="shared" si="5"/>
        <v>-0.1837633333</v>
      </c>
      <c r="AE36" s="169">
        <f t="shared" si="6"/>
        <v>31</v>
      </c>
      <c r="AF36" s="170">
        <f t="shared" si="7"/>
        <v>-0.08927520833</v>
      </c>
      <c r="AG36" s="171">
        <f t="shared" si="8"/>
        <v>27</v>
      </c>
    </row>
    <row r="37" ht="15.75" customHeight="1">
      <c r="A37" s="46" t="s">
        <v>13</v>
      </c>
      <c r="B37" s="47">
        <v>294.42</v>
      </c>
      <c r="C37" s="47">
        <v>213.79</v>
      </c>
      <c r="D37" s="157">
        <f t="shared" ref="D37:E37" si="40">1/B37</f>
        <v>0.003396508389</v>
      </c>
      <c r="E37" s="157">
        <f t="shared" si="40"/>
        <v>0.004677487254</v>
      </c>
      <c r="F37" s="172">
        <v>1.59</v>
      </c>
      <c r="G37" s="173">
        <v>0.01</v>
      </c>
      <c r="H37" s="160">
        <v>-0.46077</v>
      </c>
      <c r="I37" s="160">
        <v>-0.06072</v>
      </c>
      <c r="J37" s="160">
        <v>0.60441</v>
      </c>
      <c r="K37" s="161"/>
      <c r="L37" s="161">
        <v>0.33735799999999994</v>
      </c>
      <c r="M37" s="136">
        <v>12.0</v>
      </c>
      <c r="N37" s="49">
        <v>-0.80122</v>
      </c>
      <c r="O37" s="49">
        <v>-0.17747</v>
      </c>
      <c r="P37" s="49">
        <v>0.7607</v>
      </c>
      <c r="Q37" s="49">
        <v>-0.27388</v>
      </c>
      <c r="R37" s="162">
        <v>-0.12296750000000001</v>
      </c>
      <c r="S37" s="163">
        <v>31.0</v>
      </c>
      <c r="T37" s="164">
        <v>0.0935</v>
      </c>
      <c r="U37" s="61">
        <v>0.9065</v>
      </c>
      <c r="V37" s="165">
        <v>0.83113</v>
      </c>
      <c r="W37" s="166">
        <v>1.25844</v>
      </c>
      <c r="X37" s="49">
        <v>2.25165</v>
      </c>
      <c r="Y37" s="50">
        <f t="shared" si="3"/>
        <v>1.447073333</v>
      </c>
      <c r="Z37" s="54">
        <f t="shared" si="4"/>
        <v>2</v>
      </c>
      <c r="AA37" s="167">
        <v>-0.23907</v>
      </c>
      <c r="AB37" s="167">
        <v>0.5979</v>
      </c>
      <c r="AC37" s="167">
        <v>0.11277</v>
      </c>
      <c r="AD37" s="168">
        <f t="shared" si="5"/>
        <v>0.1572</v>
      </c>
      <c r="AE37" s="169">
        <f t="shared" si="6"/>
        <v>21</v>
      </c>
      <c r="AF37" s="170">
        <f t="shared" si="7"/>
        <v>0.4546659583</v>
      </c>
      <c r="AG37" s="171">
        <f t="shared" si="8"/>
        <v>16</v>
      </c>
    </row>
    <row r="38" ht="15.75" customHeight="1">
      <c r="A38" s="46" t="s">
        <v>82</v>
      </c>
      <c r="B38" s="47">
        <v>630.85</v>
      </c>
      <c r="C38" s="47">
        <v>219.48</v>
      </c>
      <c r="D38" s="157">
        <f t="shared" ref="D38:E38" si="41">1/B38</f>
        <v>0.001585162875</v>
      </c>
      <c r="E38" s="157">
        <f t="shared" si="41"/>
        <v>0.004556223802</v>
      </c>
      <c r="F38" s="172">
        <v>-0.29</v>
      </c>
      <c r="G38" s="173">
        <v>-0.07</v>
      </c>
      <c r="H38" s="160">
        <v>0.75892</v>
      </c>
      <c r="I38" s="160">
        <v>0.39165</v>
      </c>
      <c r="J38" s="160">
        <v>-0.91931</v>
      </c>
      <c r="K38" s="160">
        <v>-0.76771</v>
      </c>
      <c r="L38" s="161">
        <v>-0.149775</v>
      </c>
      <c r="M38" s="136">
        <v>34.0</v>
      </c>
      <c r="N38" s="49">
        <v>-0.56763</v>
      </c>
      <c r="O38" s="49">
        <v>0.05005</v>
      </c>
      <c r="P38" s="49">
        <v>0.17811</v>
      </c>
      <c r="Q38" s="49">
        <v>-0.06157</v>
      </c>
      <c r="R38" s="162">
        <v>-0.10025999999999999</v>
      </c>
      <c r="S38" s="163">
        <v>29.0</v>
      </c>
      <c r="T38" s="164">
        <v>0.1121</v>
      </c>
      <c r="U38" s="61">
        <v>0.8879</v>
      </c>
      <c r="V38" s="165">
        <v>0.18861</v>
      </c>
      <c r="W38" s="166">
        <v>0.21373</v>
      </c>
      <c r="X38" s="49">
        <v>1.39822</v>
      </c>
      <c r="Y38" s="50">
        <f t="shared" si="3"/>
        <v>0.6001866667</v>
      </c>
      <c r="Z38" s="54">
        <f t="shared" si="4"/>
        <v>14</v>
      </c>
      <c r="AA38" s="167">
        <v>0.06443</v>
      </c>
      <c r="AB38" s="167">
        <v>0.49385</v>
      </c>
      <c r="AC38" s="167">
        <v>-0.31055</v>
      </c>
      <c r="AD38" s="168">
        <f t="shared" si="5"/>
        <v>0.08257666667</v>
      </c>
      <c r="AE38" s="169">
        <f t="shared" si="6"/>
        <v>22</v>
      </c>
      <c r="AF38" s="170">
        <f t="shared" si="7"/>
        <v>0.1081820833</v>
      </c>
      <c r="AG38" s="171">
        <f t="shared" si="8"/>
        <v>22</v>
      </c>
    </row>
    <row r="39" ht="15.75" customHeight="1">
      <c r="A39" s="46" t="s">
        <v>46</v>
      </c>
      <c r="B39" s="47">
        <v>566.92</v>
      </c>
      <c r="C39" s="47">
        <v>192.61</v>
      </c>
      <c r="D39" s="157">
        <f t="shared" ref="D39:E39" si="42">1/B39</f>
        <v>0.001763917308</v>
      </c>
      <c r="E39" s="157">
        <f t="shared" si="42"/>
        <v>0.00519183843</v>
      </c>
      <c r="F39" s="172">
        <v>-0.11</v>
      </c>
      <c r="G39" s="173">
        <v>0.37</v>
      </c>
      <c r="H39" s="160">
        <v>-1.40941</v>
      </c>
      <c r="I39" s="160">
        <v>-1.05593</v>
      </c>
      <c r="J39" s="160">
        <v>-0.15745</v>
      </c>
      <c r="K39" s="160">
        <v>-0.60875</v>
      </c>
      <c r="L39" s="161">
        <v>-0.49461499999999997</v>
      </c>
      <c r="M39" s="136">
        <v>42.0</v>
      </c>
      <c r="N39" s="49">
        <v>0.83392</v>
      </c>
      <c r="O39" s="49">
        <v>-1.31506</v>
      </c>
      <c r="P39" s="49">
        <v>0.17811</v>
      </c>
      <c r="Q39" s="49">
        <v>-0.80466</v>
      </c>
      <c r="R39" s="162">
        <v>-0.27692249999999996</v>
      </c>
      <c r="S39" s="163">
        <v>34.0</v>
      </c>
      <c r="T39" s="164">
        <v>0.1561</v>
      </c>
      <c r="U39" s="61">
        <v>0.8439</v>
      </c>
      <c r="V39" s="165">
        <v>-1.33133</v>
      </c>
      <c r="W39" s="166">
        <v>-1.38961</v>
      </c>
      <c r="X39" s="49">
        <v>-0.91673</v>
      </c>
      <c r="Y39" s="50">
        <f t="shared" si="3"/>
        <v>-1.212556667</v>
      </c>
      <c r="Z39" s="54">
        <f t="shared" si="4"/>
        <v>47</v>
      </c>
      <c r="AA39" s="167">
        <v>-1.5732</v>
      </c>
      <c r="AB39" s="167">
        <v>-0.79031</v>
      </c>
      <c r="AC39" s="167">
        <v>-1.73009</v>
      </c>
      <c r="AD39" s="168">
        <f t="shared" si="5"/>
        <v>-1.364533333</v>
      </c>
      <c r="AE39" s="169">
        <f t="shared" si="6"/>
        <v>48</v>
      </c>
      <c r="AF39" s="170">
        <f t="shared" si="7"/>
        <v>-0.837156875</v>
      </c>
      <c r="AG39" s="171">
        <f t="shared" si="8"/>
        <v>47</v>
      </c>
    </row>
    <row r="40" ht="15.75" customHeight="1">
      <c r="A40" s="46" t="s">
        <v>85</v>
      </c>
      <c r="B40" s="47">
        <v>294.42</v>
      </c>
      <c r="C40" s="47">
        <v>213.79</v>
      </c>
      <c r="D40" s="157">
        <f t="shared" ref="D40:E40" si="43">1/B40</f>
        <v>0.003396508389</v>
      </c>
      <c r="E40" s="157">
        <f t="shared" si="43"/>
        <v>0.004677487254</v>
      </c>
      <c r="F40" s="172">
        <v>1.59</v>
      </c>
      <c r="G40" s="173">
        <v>0.01</v>
      </c>
      <c r="H40" s="160">
        <v>0.21683</v>
      </c>
      <c r="I40" s="160">
        <v>-0.9554</v>
      </c>
      <c r="J40" s="160">
        <v>-1.42722</v>
      </c>
      <c r="K40" s="160">
        <v>-0.92666</v>
      </c>
      <c r="L40" s="161">
        <v>-0.24901333333333334</v>
      </c>
      <c r="M40" s="136">
        <v>39.0</v>
      </c>
      <c r="N40" s="49">
        <v>-0.56763</v>
      </c>
      <c r="O40" s="49">
        <v>-0.40499</v>
      </c>
      <c r="P40" s="49">
        <v>-0.65417</v>
      </c>
      <c r="Q40" s="49">
        <v>0.78768</v>
      </c>
      <c r="R40" s="162">
        <v>-0.20977750000000003</v>
      </c>
      <c r="S40" s="163">
        <v>32.0</v>
      </c>
      <c r="T40" s="164">
        <v>0.1317</v>
      </c>
      <c r="U40" s="61">
        <v>0.8683</v>
      </c>
      <c r="V40" s="165">
        <v>-0.48845</v>
      </c>
      <c r="W40" s="166">
        <v>0.38059</v>
      </c>
      <c r="X40" s="49">
        <v>-1.14279</v>
      </c>
      <c r="Y40" s="50">
        <f t="shared" si="3"/>
        <v>-0.4168833333</v>
      </c>
      <c r="Z40" s="54">
        <f t="shared" si="4"/>
        <v>35</v>
      </c>
      <c r="AA40" s="167">
        <v>0.57026</v>
      </c>
      <c r="AB40" s="167">
        <v>-1.04336</v>
      </c>
      <c r="AC40" s="167">
        <v>0.27668</v>
      </c>
      <c r="AD40" s="168">
        <f t="shared" si="5"/>
        <v>-0.06547333333</v>
      </c>
      <c r="AE40" s="169">
        <f t="shared" si="6"/>
        <v>28</v>
      </c>
      <c r="AF40" s="170">
        <f t="shared" si="7"/>
        <v>-0.235286875</v>
      </c>
      <c r="AG40" s="171">
        <f t="shared" si="8"/>
        <v>33</v>
      </c>
    </row>
    <row r="41" ht="15.75" customHeight="1">
      <c r="A41" s="46" t="s">
        <v>28</v>
      </c>
      <c r="B41" s="47">
        <v>630.85</v>
      </c>
      <c r="C41" s="47">
        <v>219.48</v>
      </c>
      <c r="D41" s="157">
        <f t="shared" ref="D41:E41" si="44">1/B41</f>
        <v>0.001585162875</v>
      </c>
      <c r="E41" s="157">
        <f t="shared" si="44"/>
        <v>0.004556223802</v>
      </c>
      <c r="F41" s="172">
        <v>-0.29</v>
      </c>
      <c r="G41" s="173">
        <v>-0.07</v>
      </c>
      <c r="H41" s="160">
        <v>1.16548</v>
      </c>
      <c r="I41" s="160">
        <v>0.29112</v>
      </c>
      <c r="J41" s="160">
        <v>0.35046</v>
      </c>
      <c r="K41" s="160">
        <v>0.02706</v>
      </c>
      <c r="L41" s="161">
        <v>0.24415833333333337</v>
      </c>
      <c r="M41" s="136">
        <v>16.0</v>
      </c>
      <c r="N41" s="49">
        <v>-0.10044</v>
      </c>
      <c r="O41" s="49">
        <v>1.18765</v>
      </c>
      <c r="P41" s="49">
        <v>0.01165</v>
      </c>
      <c r="Q41" s="49">
        <v>1.2123</v>
      </c>
      <c r="R41" s="162">
        <v>0.57779</v>
      </c>
      <c r="S41" s="163">
        <v>9.0</v>
      </c>
      <c r="T41" s="164">
        <v>0.102</v>
      </c>
      <c r="U41" s="61">
        <v>0.898</v>
      </c>
      <c r="V41" s="165">
        <v>0.5375</v>
      </c>
      <c r="W41" s="166">
        <v>0.49667</v>
      </c>
      <c r="X41" s="49">
        <v>1.02496</v>
      </c>
      <c r="Y41" s="50">
        <f t="shared" si="3"/>
        <v>0.6863766667</v>
      </c>
      <c r="Z41" s="54">
        <f t="shared" si="4"/>
        <v>13</v>
      </c>
      <c r="AA41" s="167">
        <v>0.30786</v>
      </c>
      <c r="AB41" s="167">
        <v>0.48675</v>
      </c>
      <c r="AC41" s="167">
        <v>0.63157</v>
      </c>
      <c r="AD41" s="168">
        <f t="shared" si="5"/>
        <v>0.4753933333</v>
      </c>
      <c r="AE41" s="169">
        <f t="shared" si="6"/>
        <v>14</v>
      </c>
      <c r="AF41" s="170">
        <f t="shared" si="7"/>
        <v>0.4959295833</v>
      </c>
      <c r="AG41" s="171">
        <f t="shared" si="8"/>
        <v>12</v>
      </c>
    </row>
    <row r="42" ht="15.75" customHeight="1">
      <c r="A42" s="46" t="s">
        <v>19</v>
      </c>
      <c r="B42" s="47">
        <v>1486.21</v>
      </c>
      <c r="C42" s="47">
        <v>160.94</v>
      </c>
      <c r="D42" s="157">
        <f t="shared" ref="D42:E42" si="45">1/B42</f>
        <v>0.0006728524233</v>
      </c>
      <c r="E42" s="157">
        <f t="shared" si="45"/>
        <v>0.006213495713</v>
      </c>
      <c r="F42" s="172">
        <v>-1.24</v>
      </c>
      <c r="G42" s="173">
        <v>1.09</v>
      </c>
      <c r="H42" s="160">
        <v>0.35235</v>
      </c>
      <c r="I42" s="160">
        <v>1.15565</v>
      </c>
      <c r="J42" s="160">
        <v>-0.4114</v>
      </c>
      <c r="K42" s="160">
        <v>1.29867</v>
      </c>
      <c r="L42" s="161">
        <v>0.3756216666666667</v>
      </c>
      <c r="M42" s="136">
        <v>11.0</v>
      </c>
      <c r="N42" s="49">
        <v>-0.56763</v>
      </c>
      <c r="O42" s="49">
        <v>1.41517</v>
      </c>
      <c r="P42" s="49">
        <v>-1.0703</v>
      </c>
      <c r="Q42" s="49">
        <v>1.63692</v>
      </c>
      <c r="R42" s="162">
        <v>0.35353999999999997</v>
      </c>
      <c r="S42" s="163">
        <v>14.0</v>
      </c>
      <c r="T42" s="164">
        <v>0.0738</v>
      </c>
      <c r="U42" s="61">
        <v>0.9262</v>
      </c>
      <c r="V42" s="165">
        <v>1.51165</v>
      </c>
      <c r="W42" s="166">
        <v>1.17138</v>
      </c>
      <c r="X42" s="49">
        <v>1.08103</v>
      </c>
      <c r="Y42" s="50">
        <f t="shared" si="3"/>
        <v>1.254686667</v>
      </c>
      <c r="Z42" s="54">
        <f t="shared" si="4"/>
        <v>4</v>
      </c>
      <c r="AA42" s="167">
        <v>0.74098</v>
      </c>
      <c r="AB42" s="167">
        <v>-0.69572</v>
      </c>
      <c r="AC42" s="167">
        <v>1.60233</v>
      </c>
      <c r="AD42" s="168">
        <f t="shared" si="5"/>
        <v>0.5491966667</v>
      </c>
      <c r="AE42" s="169">
        <f t="shared" si="6"/>
        <v>11</v>
      </c>
      <c r="AF42" s="170">
        <f t="shared" si="7"/>
        <v>0.63326125</v>
      </c>
      <c r="AG42" s="171">
        <f t="shared" si="8"/>
        <v>5</v>
      </c>
    </row>
    <row r="43" ht="15.75" customHeight="1">
      <c r="A43" s="46" t="s">
        <v>45</v>
      </c>
      <c r="B43" s="47">
        <v>326.68</v>
      </c>
      <c r="C43" s="47">
        <v>266.66</v>
      </c>
      <c r="D43" s="157">
        <f t="shared" ref="D43:E43" si="46">1/B43</f>
        <v>0.003061099547</v>
      </c>
      <c r="E43" s="157">
        <f t="shared" si="46"/>
        <v>0.003750093752</v>
      </c>
      <c r="F43" s="172">
        <v>1.24</v>
      </c>
      <c r="G43" s="173">
        <v>-0.64</v>
      </c>
      <c r="H43" s="160">
        <v>0.08131</v>
      </c>
      <c r="I43" s="160">
        <v>0.4017</v>
      </c>
      <c r="J43" s="160">
        <v>-1.17326</v>
      </c>
      <c r="K43" s="160">
        <v>0.66287</v>
      </c>
      <c r="L43" s="161">
        <v>0.09538333333333332</v>
      </c>
      <c r="M43" s="136">
        <v>22.0</v>
      </c>
      <c r="N43" s="174">
        <v>-1.3852</v>
      </c>
      <c r="O43" s="174">
        <v>-0.86003</v>
      </c>
      <c r="P43" s="174">
        <v>-1.23676</v>
      </c>
      <c r="Q43" s="174">
        <v>0.15074</v>
      </c>
      <c r="R43" s="175">
        <v>-0.8328125</v>
      </c>
      <c r="S43" s="176">
        <v>47.0</v>
      </c>
      <c r="T43" s="164">
        <v>0.1124</v>
      </c>
      <c r="U43" s="61">
        <v>0.8876</v>
      </c>
      <c r="V43" s="165">
        <v>0.17825</v>
      </c>
      <c r="W43" s="166">
        <v>-0.88902</v>
      </c>
      <c r="X43" s="49">
        <v>-0.7152</v>
      </c>
      <c r="Y43" s="50">
        <f t="shared" si="3"/>
        <v>-0.4753233333</v>
      </c>
      <c r="Z43" s="54">
        <f t="shared" si="4"/>
        <v>37</v>
      </c>
      <c r="AA43" s="167">
        <v>-0.61212</v>
      </c>
      <c r="AB43" s="167">
        <v>0.21715</v>
      </c>
      <c r="AC43" s="167">
        <v>-0.0607</v>
      </c>
      <c r="AD43" s="168">
        <f t="shared" si="5"/>
        <v>-0.15189</v>
      </c>
      <c r="AE43" s="169">
        <f t="shared" si="6"/>
        <v>30</v>
      </c>
      <c r="AF43" s="170">
        <f t="shared" si="7"/>
        <v>-0.341160625</v>
      </c>
      <c r="AG43" s="171">
        <f t="shared" si="8"/>
        <v>37</v>
      </c>
    </row>
    <row r="44" ht="15.75" customHeight="1">
      <c r="A44" s="46" t="s">
        <v>77</v>
      </c>
      <c r="B44" s="47">
        <v>363.77</v>
      </c>
      <c r="C44" s="47">
        <v>285.17</v>
      </c>
      <c r="D44" s="157">
        <f t="shared" ref="D44:E44" si="47">1/B44</f>
        <v>0.002748989746</v>
      </c>
      <c r="E44" s="157">
        <f t="shared" si="47"/>
        <v>0.003506680226</v>
      </c>
      <c r="F44" s="172">
        <v>0.92</v>
      </c>
      <c r="G44" s="173">
        <v>-0.81</v>
      </c>
      <c r="H44" s="160">
        <v>0.62339</v>
      </c>
      <c r="I44" s="160">
        <v>0.51228</v>
      </c>
      <c r="J44" s="160">
        <v>-0.4114</v>
      </c>
      <c r="K44" s="160">
        <v>0.98077</v>
      </c>
      <c r="L44" s="161">
        <v>0.301305</v>
      </c>
      <c r="M44" s="136">
        <v>13.0</v>
      </c>
      <c r="N44" s="49">
        <v>0.13315</v>
      </c>
      <c r="O44" s="49">
        <v>0.05005</v>
      </c>
      <c r="P44" s="49">
        <v>2.42524</v>
      </c>
      <c r="Q44" s="49">
        <v>-0.59235</v>
      </c>
      <c r="R44" s="162">
        <v>0.5040224999999999</v>
      </c>
      <c r="S44" s="163">
        <v>11.0</v>
      </c>
      <c r="T44" s="164">
        <v>0.1109</v>
      </c>
      <c r="U44" s="61">
        <v>0.8891</v>
      </c>
      <c r="V44" s="165">
        <v>0.23006</v>
      </c>
      <c r="W44" s="166">
        <v>0.46765</v>
      </c>
      <c r="X44" s="49">
        <v>1.47358</v>
      </c>
      <c r="Y44" s="50">
        <f t="shared" si="3"/>
        <v>0.7237633333</v>
      </c>
      <c r="Z44" s="54">
        <f t="shared" si="4"/>
        <v>12</v>
      </c>
      <c r="AA44" s="167">
        <v>-0.0968</v>
      </c>
      <c r="AB44" s="167">
        <v>2.2368</v>
      </c>
      <c r="AC44" s="167">
        <v>-0.90574</v>
      </c>
      <c r="AD44" s="168">
        <f t="shared" si="5"/>
        <v>0.41142</v>
      </c>
      <c r="AE44" s="169">
        <f t="shared" si="6"/>
        <v>16</v>
      </c>
      <c r="AF44" s="170">
        <f t="shared" si="7"/>
        <v>0.4851277083</v>
      </c>
      <c r="AG44" s="171">
        <f t="shared" si="8"/>
        <v>13</v>
      </c>
    </row>
    <row r="45" ht="15.75" customHeight="1">
      <c r="A45" s="46" t="s">
        <v>26</v>
      </c>
      <c r="B45" s="47">
        <v>387.81</v>
      </c>
      <c r="C45" s="47">
        <v>327.28</v>
      </c>
      <c r="D45" s="157">
        <f t="shared" ref="D45:E45" si="48">1/B45</f>
        <v>0.002578582295</v>
      </c>
      <c r="E45" s="157">
        <f t="shared" si="48"/>
        <v>0.003055487656</v>
      </c>
      <c r="F45" s="172">
        <v>0.74</v>
      </c>
      <c r="G45" s="173">
        <v>-1.13</v>
      </c>
      <c r="H45" s="160">
        <v>-0.32525</v>
      </c>
      <c r="I45" s="160">
        <v>1.75881</v>
      </c>
      <c r="J45" s="160">
        <v>1.36627</v>
      </c>
      <c r="K45" s="160">
        <v>0.66287</v>
      </c>
      <c r="L45" s="161">
        <v>0.5116316666666667</v>
      </c>
      <c r="M45" s="136">
        <v>8.0</v>
      </c>
      <c r="N45" s="49">
        <v>0.60033</v>
      </c>
      <c r="O45" s="49">
        <v>-1.31506</v>
      </c>
      <c r="P45" s="49">
        <v>0.42779</v>
      </c>
      <c r="Q45" s="49">
        <v>-0.16773</v>
      </c>
      <c r="R45" s="162">
        <v>-0.11366749999999996</v>
      </c>
      <c r="S45" s="163">
        <v>30.0</v>
      </c>
      <c r="T45" s="164">
        <v>0.1355</v>
      </c>
      <c r="U45" s="61">
        <v>0.8645</v>
      </c>
      <c r="V45" s="165">
        <v>-0.61972</v>
      </c>
      <c r="W45" s="166">
        <v>-0.59882</v>
      </c>
      <c r="X45" s="49">
        <v>-0.1404</v>
      </c>
      <c r="Y45" s="50">
        <f t="shared" si="3"/>
        <v>-0.45298</v>
      </c>
      <c r="Z45" s="54">
        <f t="shared" si="4"/>
        <v>36</v>
      </c>
      <c r="AA45" s="167">
        <v>-0.86187</v>
      </c>
      <c r="AB45" s="167">
        <v>-0.13996</v>
      </c>
      <c r="AC45" s="167">
        <v>-0.2453</v>
      </c>
      <c r="AD45" s="168">
        <f t="shared" si="5"/>
        <v>-0.41571</v>
      </c>
      <c r="AE45" s="169">
        <f t="shared" si="6"/>
        <v>35</v>
      </c>
      <c r="AF45" s="170">
        <f t="shared" si="7"/>
        <v>-0.1176814583</v>
      </c>
      <c r="AG45" s="171">
        <f t="shared" si="8"/>
        <v>28</v>
      </c>
    </row>
    <row r="46" ht="15.75" customHeight="1">
      <c r="A46" s="46" t="s">
        <v>39</v>
      </c>
      <c r="B46" s="47">
        <v>640.41</v>
      </c>
      <c r="C46" s="47">
        <v>200.46</v>
      </c>
      <c r="D46" s="157">
        <f t="shared" ref="D46:E46" si="49">1/B46</f>
        <v>0.001561499664</v>
      </c>
      <c r="E46" s="157">
        <f t="shared" si="49"/>
        <v>0.004988526389</v>
      </c>
      <c r="F46" s="172">
        <v>-0.32</v>
      </c>
      <c r="G46" s="173">
        <v>0.23</v>
      </c>
      <c r="H46" s="160">
        <v>-1.13837</v>
      </c>
      <c r="I46" s="160">
        <v>-0.12103</v>
      </c>
      <c r="J46" s="160">
        <v>1.11232</v>
      </c>
      <c r="K46" s="160">
        <v>-0.60875</v>
      </c>
      <c r="L46" s="161">
        <v>-0.13939166666666666</v>
      </c>
      <c r="M46" s="136">
        <v>32.0</v>
      </c>
      <c r="N46" s="49">
        <v>0.24994</v>
      </c>
      <c r="O46" s="49">
        <v>-0.63251</v>
      </c>
      <c r="P46" s="49">
        <v>-0.40448</v>
      </c>
      <c r="Q46" s="49">
        <v>-0.48619</v>
      </c>
      <c r="R46" s="162">
        <v>-0.31831</v>
      </c>
      <c r="S46" s="163">
        <v>35.0</v>
      </c>
      <c r="T46" s="164">
        <v>0.1471</v>
      </c>
      <c r="U46" s="61">
        <v>0.8529</v>
      </c>
      <c r="V46" s="165">
        <v>-1.02043</v>
      </c>
      <c r="W46" s="166">
        <v>-1.04137</v>
      </c>
      <c r="X46" s="49">
        <v>-0.75025</v>
      </c>
      <c r="Y46" s="50">
        <f t="shared" si="3"/>
        <v>-0.93735</v>
      </c>
      <c r="Z46" s="54">
        <f t="shared" si="4"/>
        <v>44</v>
      </c>
      <c r="AA46" s="167">
        <v>-0.63425</v>
      </c>
      <c r="AB46" s="167">
        <v>-0.07137</v>
      </c>
      <c r="AC46" s="167">
        <v>0.41036</v>
      </c>
      <c r="AD46" s="168">
        <f t="shared" si="5"/>
        <v>-0.09842</v>
      </c>
      <c r="AE46" s="169">
        <f t="shared" si="6"/>
        <v>29</v>
      </c>
      <c r="AF46" s="170">
        <f t="shared" si="7"/>
        <v>-0.3733679167</v>
      </c>
      <c r="AG46" s="171">
        <f t="shared" si="8"/>
        <v>40</v>
      </c>
    </row>
    <row r="47" ht="15.75" customHeight="1">
      <c r="A47" s="46" t="s">
        <v>43</v>
      </c>
      <c r="B47" s="47">
        <v>1606.58</v>
      </c>
      <c r="C47" s="47">
        <v>203.28</v>
      </c>
      <c r="D47" s="157">
        <f t="shared" ref="D47:E47" si="50">1/B47</f>
        <v>0.0006224402146</v>
      </c>
      <c r="E47" s="157">
        <f t="shared" si="50"/>
        <v>0.004919323101</v>
      </c>
      <c r="F47" s="172">
        <v>-1.29</v>
      </c>
      <c r="G47" s="173">
        <v>0.18</v>
      </c>
      <c r="H47" s="160">
        <v>0.62339</v>
      </c>
      <c r="I47" s="160">
        <v>-2.01093</v>
      </c>
      <c r="J47" s="160">
        <v>0.35046</v>
      </c>
      <c r="K47" s="160">
        <v>-2.03933</v>
      </c>
      <c r="L47" s="161">
        <v>-0.6975716666666667</v>
      </c>
      <c r="M47" s="136">
        <v>45.0</v>
      </c>
      <c r="N47" s="49">
        <v>0.71713</v>
      </c>
      <c r="O47" s="49">
        <v>-0.86003</v>
      </c>
      <c r="P47" s="49">
        <v>-0.48771</v>
      </c>
      <c r="Q47" s="49">
        <v>-1.01697</v>
      </c>
      <c r="R47" s="162">
        <v>-0.41189499999999996</v>
      </c>
      <c r="S47" s="163">
        <v>37.0</v>
      </c>
      <c r="T47" s="164">
        <v>0.0887</v>
      </c>
      <c r="U47" s="61">
        <v>0.9113</v>
      </c>
      <c r="V47" s="165">
        <v>0.99694</v>
      </c>
      <c r="W47" s="166">
        <v>0.12667</v>
      </c>
      <c r="X47" s="49">
        <v>-0.63634</v>
      </c>
      <c r="Y47" s="50">
        <f t="shared" si="3"/>
        <v>0.1624233333</v>
      </c>
      <c r="Z47" s="54">
        <f t="shared" si="4"/>
        <v>22</v>
      </c>
      <c r="AA47" s="167">
        <v>0.30786</v>
      </c>
      <c r="AB47" s="167">
        <v>-0.50889</v>
      </c>
      <c r="AC47" s="167">
        <v>0.7366</v>
      </c>
      <c r="AD47" s="168">
        <f t="shared" si="5"/>
        <v>0.1785233333</v>
      </c>
      <c r="AE47" s="169">
        <f t="shared" si="6"/>
        <v>20</v>
      </c>
      <c r="AF47" s="170">
        <f t="shared" si="7"/>
        <v>-0.19213</v>
      </c>
      <c r="AG47" s="171">
        <f t="shared" si="8"/>
        <v>30</v>
      </c>
    </row>
    <row r="48" ht="15.75" customHeight="1">
      <c r="A48" s="46" t="s">
        <v>11</v>
      </c>
      <c r="B48" s="47">
        <v>224.91</v>
      </c>
      <c r="C48" s="47">
        <v>102.79</v>
      </c>
      <c r="D48" s="157">
        <f t="shared" ref="D48:E48" si="51">1/B48</f>
        <v>0.004446222934</v>
      </c>
      <c r="E48" s="157">
        <f t="shared" si="51"/>
        <v>0.009728572818</v>
      </c>
      <c r="F48" s="172">
        <v>2.68</v>
      </c>
      <c r="G48" s="173">
        <v>3.56</v>
      </c>
      <c r="H48" s="160">
        <v>1.02996</v>
      </c>
      <c r="I48" s="160">
        <v>-0.04061</v>
      </c>
      <c r="J48" s="160">
        <v>-0.15745</v>
      </c>
      <c r="K48" s="160">
        <v>-0.76771</v>
      </c>
      <c r="L48" s="161">
        <v>1.05018</v>
      </c>
      <c r="M48" s="136">
        <v>2.0</v>
      </c>
      <c r="N48" s="49">
        <v>-0.91802</v>
      </c>
      <c r="O48" s="49">
        <v>1.64269</v>
      </c>
      <c r="P48" s="49">
        <v>-1.73612</v>
      </c>
      <c r="Q48" s="49">
        <v>1.31846</v>
      </c>
      <c r="R48" s="162">
        <v>0.0767525</v>
      </c>
      <c r="S48" s="163">
        <v>23.0</v>
      </c>
      <c r="T48" s="164">
        <v>0.0899</v>
      </c>
      <c r="U48" s="61">
        <v>0.9101</v>
      </c>
      <c r="V48" s="165">
        <v>0.95549</v>
      </c>
      <c r="W48" s="166">
        <v>0.76511</v>
      </c>
      <c r="X48" s="49">
        <v>1.17566</v>
      </c>
      <c r="Y48" s="50">
        <f t="shared" si="3"/>
        <v>0.96542</v>
      </c>
      <c r="Z48" s="54">
        <f t="shared" si="4"/>
        <v>8</v>
      </c>
      <c r="AA48" s="167">
        <v>0.17508</v>
      </c>
      <c r="AB48" s="167">
        <v>0.95501</v>
      </c>
      <c r="AC48" s="167">
        <v>-1.08079</v>
      </c>
      <c r="AD48" s="168">
        <f t="shared" si="5"/>
        <v>0.01643333333</v>
      </c>
      <c r="AE48" s="169">
        <f t="shared" si="6"/>
        <v>27</v>
      </c>
      <c r="AF48" s="170">
        <f t="shared" si="7"/>
        <v>0.5271964583</v>
      </c>
      <c r="AG48" s="171">
        <f t="shared" si="8"/>
        <v>9</v>
      </c>
    </row>
    <row r="49" ht="15.75" customHeight="1">
      <c r="A49" s="46" t="s">
        <v>23</v>
      </c>
      <c r="B49" s="47">
        <v>491.41</v>
      </c>
      <c r="C49" s="47">
        <v>181.87</v>
      </c>
      <c r="D49" s="157">
        <f t="shared" ref="D49:E49" si="52">1/B49</f>
        <v>0.002034960624</v>
      </c>
      <c r="E49" s="157">
        <f t="shared" si="52"/>
        <v>0.005498432947</v>
      </c>
      <c r="F49" s="172">
        <v>0.18</v>
      </c>
      <c r="G49" s="173">
        <v>0.59</v>
      </c>
      <c r="H49" s="160">
        <v>0.48787</v>
      </c>
      <c r="I49" s="160">
        <v>-0.01045</v>
      </c>
      <c r="J49" s="160">
        <v>0.60441</v>
      </c>
      <c r="K49" s="160">
        <v>0.98077</v>
      </c>
      <c r="L49" s="161">
        <v>0.47042500000000004</v>
      </c>
      <c r="M49" s="136">
        <v>10.0</v>
      </c>
      <c r="N49" s="49">
        <v>-0.45083</v>
      </c>
      <c r="O49" s="49">
        <v>0.73261</v>
      </c>
      <c r="P49" s="49">
        <v>-0.23803</v>
      </c>
      <c r="Q49" s="49">
        <v>1.10614</v>
      </c>
      <c r="R49" s="162">
        <v>0.28747249999999996</v>
      </c>
      <c r="S49" s="163">
        <v>17.0</v>
      </c>
      <c r="T49" s="164">
        <v>0.094</v>
      </c>
      <c r="U49" s="61">
        <v>0.906</v>
      </c>
      <c r="V49" s="165">
        <v>0.81386</v>
      </c>
      <c r="W49" s="166">
        <v>-0.13451</v>
      </c>
      <c r="X49" s="49">
        <v>-0.15618</v>
      </c>
      <c r="Y49" s="50">
        <f t="shared" si="3"/>
        <v>0.17439</v>
      </c>
      <c r="Z49" s="54">
        <f t="shared" si="4"/>
        <v>20</v>
      </c>
      <c r="AA49" s="167">
        <v>0.82318</v>
      </c>
      <c r="AB49" s="167">
        <v>1.15603</v>
      </c>
      <c r="AC49" s="167">
        <v>0.79071</v>
      </c>
      <c r="AD49" s="168">
        <f t="shared" si="5"/>
        <v>0.9233066667</v>
      </c>
      <c r="AE49" s="169">
        <f t="shared" si="6"/>
        <v>6</v>
      </c>
      <c r="AF49" s="170">
        <f t="shared" si="7"/>
        <v>0.4638985417</v>
      </c>
      <c r="AG49" s="171">
        <f t="shared" si="8"/>
        <v>15</v>
      </c>
    </row>
    <row r="50" ht="15.75" customHeight="1">
      <c r="A50" s="46" t="s">
        <v>18</v>
      </c>
      <c r="B50" s="47">
        <v>785.52</v>
      </c>
      <c r="C50" s="47">
        <v>210.33</v>
      </c>
      <c r="D50" s="157">
        <f t="shared" ref="D50:E50" si="53">1/B50</f>
        <v>0.001273042061</v>
      </c>
      <c r="E50" s="157">
        <f t="shared" si="53"/>
        <v>0.004754433509</v>
      </c>
      <c r="F50" s="172">
        <v>-0.61</v>
      </c>
      <c r="G50" s="173">
        <v>0.07</v>
      </c>
      <c r="H50" s="160">
        <v>0.62339</v>
      </c>
      <c r="I50" s="160">
        <v>-1.67919</v>
      </c>
      <c r="J50" s="160">
        <v>-1.17326</v>
      </c>
      <c r="K50" s="160">
        <v>-1.72142</v>
      </c>
      <c r="L50" s="161">
        <v>-0.75015</v>
      </c>
      <c r="M50" s="136">
        <v>46.0</v>
      </c>
      <c r="N50" s="49">
        <v>0.36674</v>
      </c>
      <c r="O50" s="49">
        <v>1.64269</v>
      </c>
      <c r="P50" s="49">
        <v>1.17683</v>
      </c>
      <c r="Q50" s="49">
        <v>0.04459</v>
      </c>
      <c r="R50" s="162">
        <v>0.8077124999999999</v>
      </c>
      <c r="S50" s="163">
        <v>4.0</v>
      </c>
      <c r="T50" s="164">
        <v>0.1159</v>
      </c>
      <c r="U50" s="61">
        <v>0.8841</v>
      </c>
      <c r="V50" s="165">
        <v>0.05734</v>
      </c>
      <c r="W50" s="166">
        <v>1.65021</v>
      </c>
      <c r="X50" s="49">
        <v>-0.05804</v>
      </c>
      <c r="Y50" s="50">
        <f t="shared" si="3"/>
        <v>0.5498366667</v>
      </c>
      <c r="Z50" s="54">
        <f t="shared" si="4"/>
        <v>16</v>
      </c>
      <c r="AA50" s="177">
        <v>1.3543</v>
      </c>
      <c r="AB50" s="177">
        <v>-0.76903</v>
      </c>
      <c r="AC50" s="177">
        <v>1.73442</v>
      </c>
      <c r="AD50" s="178">
        <f t="shared" si="5"/>
        <v>0.77323</v>
      </c>
      <c r="AE50" s="179">
        <f t="shared" si="6"/>
        <v>9</v>
      </c>
      <c r="AF50" s="170">
        <f t="shared" si="7"/>
        <v>0.3451572917</v>
      </c>
      <c r="AG50" s="171">
        <f t="shared" si="8"/>
        <v>17</v>
      </c>
    </row>
    <row r="51" ht="15.75" customHeight="1">
      <c r="A51" s="46" t="s">
        <v>42</v>
      </c>
      <c r="B51" s="47">
        <v>503.34</v>
      </c>
      <c r="C51" s="47">
        <v>157.49</v>
      </c>
      <c r="D51" s="157">
        <f t="shared" ref="D51:E51" si="54">1/B51</f>
        <v>0.001986728653</v>
      </c>
      <c r="E51" s="157">
        <f t="shared" si="54"/>
        <v>0.006349609499</v>
      </c>
      <c r="F51" s="172">
        <v>0.13</v>
      </c>
      <c r="G51" s="173">
        <v>1.19</v>
      </c>
      <c r="H51" s="160">
        <v>-1.81598</v>
      </c>
      <c r="I51" s="160">
        <v>-0.06072</v>
      </c>
      <c r="J51" s="160">
        <v>1.36627</v>
      </c>
      <c r="K51" s="160">
        <v>-1.24456</v>
      </c>
      <c r="L51" s="161">
        <v>-0.07393333333333334</v>
      </c>
      <c r="M51" s="136">
        <v>27.0</v>
      </c>
      <c r="N51" s="174">
        <v>2.46907</v>
      </c>
      <c r="O51" s="174">
        <v>-1.54258</v>
      </c>
      <c r="P51" s="174">
        <v>0.17811</v>
      </c>
      <c r="Q51" s="174">
        <v>-1.12313</v>
      </c>
      <c r="R51" s="175">
        <v>-0.004632500000000039</v>
      </c>
      <c r="S51" s="176">
        <v>24.0</v>
      </c>
      <c r="T51" s="164">
        <v>0.1581</v>
      </c>
      <c r="U51" s="61">
        <v>0.8419</v>
      </c>
      <c r="V51" s="165">
        <v>-1.40041</v>
      </c>
      <c r="W51" s="166">
        <v>-1.22275</v>
      </c>
      <c r="X51" s="49">
        <v>-0.70819</v>
      </c>
      <c r="Y51" s="50">
        <f t="shared" si="3"/>
        <v>-1.11045</v>
      </c>
      <c r="Z51" s="54">
        <f t="shared" si="4"/>
        <v>46</v>
      </c>
      <c r="AA51" s="177">
        <v>-1.53526</v>
      </c>
      <c r="AB51" s="177">
        <v>-1.71027</v>
      </c>
      <c r="AC51" s="177">
        <v>-1.48183</v>
      </c>
      <c r="AD51" s="178">
        <f t="shared" si="5"/>
        <v>-1.575786667</v>
      </c>
      <c r="AE51" s="179">
        <f t="shared" si="6"/>
        <v>50</v>
      </c>
      <c r="AF51" s="170">
        <f t="shared" si="7"/>
        <v>-0.691200625</v>
      </c>
      <c r="AG51" s="171">
        <f t="shared" si="8"/>
        <v>45</v>
      </c>
    </row>
    <row r="52" ht="15.75" customHeight="1">
      <c r="A52" s="46" t="s">
        <v>21</v>
      </c>
      <c r="B52" s="47">
        <v>563.48</v>
      </c>
      <c r="C52" s="47">
        <v>214.37</v>
      </c>
      <c r="D52" s="157">
        <f t="shared" ref="D52:E52" si="55">1/B52</f>
        <v>0.001774685881</v>
      </c>
      <c r="E52" s="157">
        <f t="shared" si="55"/>
        <v>0.004664831833</v>
      </c>
      <c r="F52" s="172">
        <v>-0.09</v>
      </c>
      <c r="G52" s="173">
        <v>0.0</v>
      </c>
      <c r="H52" s="160">
        <v>0.62339</v>
      </c>
      <c r="I52" s="160">
        <v>-0.49298</v>
      </c>
      <c r="J52" s="160">
        <v>1.11232</v>
      </c>
      <c r="K52" s="160">
        <v>-0.60875</v>
      </c>
      <c r="L52" s="161">
        <v>0.09069833333333331</v>
      </c>
      <c r="M52" s="136">
        <v>23.0</v>
      </c>
      <c r="N52" s="49">
        <v>0.83392</v>
      </c>
      <c r="O52" s="49">
        <v>0.96013</v>
      </c>
      <c r="P52" s="49">
        <v>0.26133</v>
      </c>
      <c r="Q52" s="49">
        <v>0.68152</v>
      </c>
      <c r="R52" s="162">
        <v>0.684225</v>
      </c>
      <c r="S52" s="163">
        <v>7.0</v>
      </c>
      <c r="T52" s="164">
        <v>0.1111</v>
      </c>
      <c r="U52" s="61">
        <v>0.8889</v>
      </c>
      <c r="V52" s="165">
        <v>0.22315</v>
      </c>
      <c r="W52" s="166">
        <v>1.30923</v>
      </c>
      <c r="X52" s="49">
        <v>2.05713</v>
      </c>
      <c r="Y52" s="50">
        <f t="shared" si="3"/>
        <v>1.196503333</v>
      </c>
      <c r="Z52" s="54">
        <f t="shared" si="4"/>
        <v>5</v>
      </c>
      <c r="AA52" s="167">
        <v>0.30786</v>
      </c>
      <c r="AB52" s="167">
        <v>0.69723</v>
      </c>
      <c r="AC52" s="167">
        <v>-0.82139</v>
      </c>
      <c r="AD52" s="168">
        <f t="shared" si="5"/>
        <v>0.06123333333</v>
      </c>
      <c r="AE52" s="169">
        <f t="shared" si="6"/>
        <v>24</v>
      </c>
      <c r="AF52" s="170">
        <f t="shared" si="7"/>
        <v>0.508165</v>
      </c>
      <c r="AG52" s="171">
        <f t="shared" si="8"/>
        <v>11</v>
      </c>
    </row>
    <row r="53" ht="15.75" customHeight="1">
      <c r="A53" s="46" t="s">
        <v>38</v>
      </c>
      <c r="B53" s="47">
        <v>596.04</v>
      </c>
      <c r="C53" s="47">
        <v>139.38</v>
      </c>
      <c r="D53" s="157">
        <f t="shared" ref="D53:E53" si="56">1/B53</f>
        <v>0.001677739749</v>
      </c>
      <c r="E53" s="157">
        <f t="shared" si="56"/>
        <v>0.007174630507</v>
      </c>
      <c r="F53" s="172">
        <v>-0.2</v>
      </c>
      <c r="G53" s="173">
        <v>1.77</v>
      </c>
      <c r="H53" s="160">
        <v>-0.86733</v>
      </c>
      <c r="I53" s="160">
        <v>-0.67393</v>
      </c>
      <c r="J53" s="160">
        <v>-0.91931</v>
      </c>
      <c r="K53" s="161"/>
      <c r="L53" s="161">
        <v>-0.178448</v>
      </c>
      <c r="M53" s="136">
        <v>36.0</v>
      </c>
      <c r="N53" s="174">
        <v>-1.502</v>
      </c>
      <c r="O53" s="174">
        <v>-1.7701</v>
      </c>
      <c r="P53" s="174">
        <v>0.59424</v>
      </c>
      <c r="Q53" s="174">
        <v>0.2569</v>
      </c>
      <c r="R53" s="175">
        <v>-0.60524</v>
      </c>
      <c r="S53" s="176">
        <v>44.0</v>
      </c>
      <c r="T53" s="164">
        <v>0.1113</v>
      </c>
      <c r="U53" s="61">
        <v>0.8887</v>
      </c>
      <c r="V53" s="165">
        <v>0.21625</v>
      </c>
      <c r="W53" s="166">
        <v>-0.94706</v>
      </c>
      <c r="X53" s="49">
        <v>-0.39976</v>
      </c>
      <c r="Y53" s="50">
        <f t="shared" si="3"/>
        <v>-0.3768566667</v>
      </c>
      <c r="Z53" s="54">
        <f t="shared" si="4"/>
        <v>34</v>
      </c>
      <c r="AA53" s="167">
        <v>-0.45405</v>
      </c>
      <c r="AB53" s="167">
        <v>0.06106</v>
      </c>
      <c r="AC53" s="167">
        <v>0.52017</v>
      </c>
      <c r="AD53" s="168">
        <f t="shared" si="5"/>
        <v>0.04239333333</v>
      </c>
      <c r="AE53" s="169">
        <f t="shared" si="6"/>
        <v>25</v>
      </c>
      <c r="AF53" s="170">
        <f t="shared" si="7"/>
        <v>-0.2795378333</v>
      </c>
      <c r="AG53" s="171">
        <f t="shared" si="8"/>
        <v>35</v>
      </c>
    </row>
    <row r="54" ht="15.75" customHeight="1">
      <c r="B54" s="180"/>
      <c r="C54" s="180"/>
      <c r="D54" s="180"/>
      <c r="E54" s="180"/>
      <c r="F54" s="181"/>
      <c r="G54" s="181"/>
      <c r="H54" s="180"/>
      <c r="I54" s="180"/>
      <c r="J54" s="180"/>
      <c r="K54" s="180"/>
      <c r="X54" s="66"/>
    </row>
    <row r="55" ht="15.75" customHeight="1">
      <c r="B55" s="180"/>
      <c r="C55" s="180"/>
      <c r="D55" s="180"/>
      <c r="E55" s="180"/>
      <c r="F55" s="181"/>
      <c r="G55" s="181"/>
      <c r="H55" s="180"/>
      <c r="I55" s="180"/>
      <c r="J55" s="180"/>
      <c r="K55" s="180"/>
      <c r="X55" s="66"/>
    </row>
    <row r="56" ht="15.75" customHeight="1">
      <c r="B56" s="180"/>
      <c r="C56" s="180"/>
      <c r="D56" s="180"/>
      <c r="E56" s="180"/>
      <c r="F56" s="181"/>
      <c r="G56" s="181"/>
      <c r="H56" s="180"/>
      <c r="I56" s="180"/>
      <c r="J56" s="180"/>
      <c r="K56" s="180"/>
      <c r="X56" s="66"/>
    </row>
    <row r="57" ht="15.75" customHeight="1">
      <c r="B57" s="180"/>
      <c r="C57" s="180"/>
      <c r="D57" s="180"/>
      <c r="E57" s="180"/>
      <c r="F57" s="181"/>
      <c r="G57" s="181"/>
      <c r="H57" s="180"/>
      <c r="I57" s="180"/>
      <c r="J57" s="180"/>
      <c r="K57" s="180"/>
      <c r="X57" s="66"/>
    </row>
    <row r="58" ht="15.75" customHeight="1">
      <c r="B58" s="180"/>
      <c r="C58" s="180"/>
      <c r="D58" s="180"/>
      <c r="E58" s="180"/>
      <c r="F58" s="181"/>
      <c r="G58" s="181"/>
      <c r="H58" s="180"/>
      <c r="I58" s="180"/>
      <c r="J58" s="180"/>
      <c r="K58" s="180"/>
      <c r="X58" s="66"/>
    </row>
    <row r="59" ht="15.75" customHeight="1">
      <c r="B59" s="180"/>
      <c r="C59" s="180"/>
      <c r="D59" s="180"/>
      <c r="E59" s="180"/>
      <c r="F59" s="181"/>
      <c r="G59" s="181"/>
      <c r="H59" s="180"/>
      <c r="I59" s="180"/>
      <c r="J59" s="180"/>
      <c r="K59" s="180"/>
      <c r="X59" s="66"/>
    </row>
    <row r="60" ht="15.75" customHeight="1">
      <c r="B60" s="180"/>
      <c r="C60" s="180"/>
      <c r="D60" s="180"/>
      <c r="E60" s="180"/>
      <c r="F60" s="181"/>
      <c r="G60" s="181"/>
      <c r="H60" s="180"/>
      <c r="I60" s="180"/>
      <c r="J60" s="180"/>
      <c r="K60" s="180"/>
      <c r="X60" s="66"/>
    </row>
    <row r="61" ht="15.75" customHeight="1">
      <c r="B61" s="180"/>
      <c r="C61" s="180"/>
      <c r="D61" s="180"/>
      <c r="E61" s="180"/>
      <c r="F61" s="181"/>
      <c r="G61" s="181"/>
      <c r="H61" s="180"/>
      <c r="I61" s="180"/>
      <c r="J61" s="180"/>
      <c r="K61" s="180"/>
      <c r="X61" s="66"/>
    </row>
    <row r="62" ht="15.75" customHeight="1">
      <c r="B62" s="180"/>
      <c r="C62" s="180"/>
      <c r="D62" s="180"/>
      <c r="E62" s="180"/>
      <c r="F62" s="181"/>
      <c r="G62" s="181"/>
      <c r="H62" s="180"/>
      <c r="I62" s="180"/>
      <c r="J62" s="180"/>
      <c r="K62" s="180"/>
      <c r="X62" s="66"/>
    </row>
    <row r="63" ht="15.75" customHeight="1">
      <c r="B63" s="180"/>
      <c r="C63" s="180"/>
      <c r="D63" s="180"/>
      <c r="E63" s="180"/>
      <c r="F63" s="181"/>
      <c r="G63" s="181"/>
      <c r="H63" s="180"/>
      <c r="I63" s="180"/>
      <c r="J63" s="180"/>
      <c r="K63" s="180"/>
      <c r="X63" s="66"/>
    </row>
    <row r="64" ht="15.75" customHeight="1">
      <c r="B64" s="180"/>
      <c r="C64" s="180"/>
      <c r="D64" s="180"/>
      <c r="E64" s="180"/>
      <c r="F64" s="181"/>
      <c r="G64" s="181"/>
      <c r="H64" s="180"/>
      <c r="I64" s="180"/>
      <c r="J64" s="180"/>
      <c r="K64" s="180"/>
      <c r="X64" s="66"/>
    </row>
    <row r="65" ht="15.75" customHeight="1">
      <c r="B65" s="180"/>
      <c r="C65" s="180"/>
      <c r="D65" s="180"/>
      <c r="E65" s="180"/>
      <c r="F65" s="181"/>
      <c r="G65" s="181"/>
      <c r="H65" s="180"/>
      <c r="I65" s="180"/>
      <c r="J65" s="180"/>
      <c r="K65" s="180"/>
      <c r="X65" s="66"/>
    </row>
    <row r="66" ht="15.75" customHeight="1">
      <c r="B66" s="180"/>
      <c r="C66" s="180"/>
      <c r="D66" s="180"/>
      <c r="E66" s="180"/>
      <c r="F66" s="181"/>
      <c r="G66" s="181"/>
      <c r="H66" s="180"/>
      <c r="I66" s="180"/>
      <c r="J66" s="180"/>
      <c r="K66" s="180"/>
      <c r="X66" s="66"/>
    </row>
    <row r="67" ht="15.75" customHeight="1">
      <c r="B67" s="180"/>
      <c r="C67" s="180"/>
      <c r="D67" s="180"/>
      <c r="E67" s="180"/>
      <c r="F67" s="181"/>
      <c r="G67" s="181"/>
      <c r="H67" s="180"/>
      <c r="I67" s="180"/>
      <c r="J67" s="180"/>
      <c r="K67" s="180"/>
      <c r="X67" s="66"/>
    </row>
    <row r="68" ht="15.75" customHeight="1">
      <c r="B68" s="180"/>
      <c r="C68" s="180"/>
      <c r="D68" s="180"/>
      <c r="E68" s="180"/>
      <c r="F68" s="181"/>
      <c r="G68" s="181"/>
      <c r="H68" s="180"/>
      <c r="I68" s="180"/>
      <c r="J68" s="180"/>
      <c r="K68" s="180"/>
      <c r="X68" s="66"/>
    </row>
    <row r="69" ht="15.75" customHeight="1">
      <c r="B69" s="180"/>
      <c r="C69" s="180"/>
      <c r="D69" s="180"/>
      <c r="E69" s="180"/>
      <c r="F69" s="181"/>
      <c r="G69" s="181"/>
      <c r="H69" s="180"/>
      <c r="I69" s="180"/>
      <c r="J69" s="180"/>
      <c r="K69" s="180"/>
      <c r="X69" s="66"/>
    </row>
    <row r="70" ht="15.75" customHeight="1">
      <c r="B70" s="180"/>
      <c r="C70" s="180"/>
      <c r="D70" s="180"/>
      <c r="E70" s="180"/>
      <c r="F70" s="181"/>
      <c r="G70" s="181"/>
      <c r="H70" s="180"/>
      <c r="I70" s="180"/>
      <c r="J70" s="180"/>
      <c r="K70" s="180"/>
      <c r="X70" s="66"/>
    </row>
    <row r="71" ht="15.75" customHeight="1">
      <c r="B71" s="180"/>
      <c r="C71" s="180"/>
      <c r="D71" s="180"/>
      <c r="E71" s="180"/>
      <c r="F71" s="181"/>
      <c r="G71" s="181"/>
      <c r="H71" s="180"/>
      <c r="I71" s="180"/>
      <c r="J71" s="180"/>
      <c r="K71" s="180"/>
      <c r="X71" s="66"/>
    </row>
    <row r="72" ht="15.75" customHeight="1">
      <c r="B72" s="180"/>
      <c r="C72" s="180"/>
      <c r="D72" s="180"/>
      <c r="E72" s="180"/>
      <c r="F72" s="181"/>
      <c r="G72" s="181"/>
      <c r="H72" s="180"/>
      <c r="I72" s="180"/>
      <c r="J72" s="180"/>
      <c r="K72" s="180"/>
      <c r="X72" s="66"/>
    </row>
    <row r="73" ht="15.75" customHeight="1">
      <c r="B73" s="180"/>
      <c r="C73" s="180"/>
      <c r="D73" s="180"/>
      <c r="E73" s="180"/>
      <c r="F73" s="181"/>
      <c r="G73" s="181"/>
      <c r="H73" s="180"/>
      <c r="I73" s="180"/>
      <c r="J73" s="180"/>
      <c r="K73" s="180"/>
      <c r="X73" s="66"/>
    </row>
    <row r="74" ht="15.75" customHeight="1">
      <c r="B74" s="180"/>
      <c r="C74" s="180"/>
      <c r="D74" s="180"/>
      <c r="E74" s="180"/>
      <c r="F74" s="181"/>
      <c r="G74" s="181"/>
      <c r="H74" s="180"/>
      <c r="I74" s="180"/>
      <c r="J74" s="180"/>
      <c r="K74" s="180"/>
      <c r="X74" s="66"/>
    </row>
    <row r="75" ht="15.75" customHeight="1">
      <c r="B75" s="180"/>
      <c r="C75" s="180"/>
      <c r="D75" s="180"/>
      <c r="E75" s="180"/>
      <c r="F75" s="181"/>
      <c r="G75" s="181"/>
      <c r="H75" s="180"/>
      <c r="I75" s="180"/>
      <c r="J75" s="180"/>
      <c r="K75" s="180"/>
      <c r="X75" s="66"/>
    </row>
    <row r="76" ht="15.75" customHeight="1">
      <c r="B76" s="180"/>
      <c r="C76" s="180"/>
      <c r="D76" s="180"/>
      <c r="E76" s="180"/>
      <c r="F76" s="181"/>
      <c r="G76" s="181"/>
      <c r="H76" s="180"/>
      <c r="I76" s="180"/>
      <c r="J76" s="180"/>
      <c r="K76" s="180"/>
      <c r="X76" s="66"/>
    </row>
    <row r="77" ht="15.75" customHeight="1">
      <c r="B77" s="180"/>
      <c r="C77" s="180"/>
      <c r="D77" s="180"/>
      <c r="E77" s="180"/>
      <c r="F77" s="181"/>
      <c r="G77" s="181"/>
      <c r="H77" s="180"/>
      <c r="I77" s="180"/>
      <c r="J77" s="180"/>
      <c r="K77" s="180"/>
      <c r="X77" s="66"/>
    </row>
    <row r="78" ht="15.75" customHeight="1">
      <c r="B78" s="180"/>
      <c r="C78" s="180"/>
      <c r="D78" s="180"/>
      <c r="E78" s="180"/>
      <c r="F78" s="181"/>
      <c r="G78" s="181"/>
      <c r="H78" s="180"/>
      <c r="I78" s="180"/>
      <c r="J78" s="180"/>
      <c r="K78" s="180"/>
      <c r="X78" s="66"/>
    </row>
    <row r="79" ht="15.75" customHeight="1"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X79" s="66"/>
    </row>
    <row r="80" ht="15.75" customHeight="1"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X80" s="66"/>
    </row>
    <row r="81" ht="15.75" customHeight="1"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X81" s="66"/>
    </row>
    <row r="82" ht="15.75" customHeight="1"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X82" s="66"/>
    </row>
    <row r="83" ht="15.75" customHeight="1"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X83" s="66"/>
    </row>
    <row r="84" ht="15.75" customHeight="1"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X84" s="66"/>
    </row>
    <row r="85" ht="15.75" customHeight="1"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X85" s="66"/>
    </row>
    <row r="86" ht="15.75" customHeight="1"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X86" s="66"/>
    </row>
    <row r="87" ht="15.75" customHeight="1"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X87" s="66"/>
    </row>
    <row r="88" ht="15.75" customHeight="1"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X88" s="66"/>
    </row>
    <row r="89" ht="15.75" customHeight="1"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X89" s="66"/>
    </row>
    <row r="90" ht="15.75" customHeight="1"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X90" s="66"/>
    </row>
    <row r="91" ht="15.75" customHeight="1"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X91" s="66"/>
    </row>
    <row r="92" ht="15.75" customHeight="1"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X92" s="66"/>
    </row>
    <row r="93" ht="15.75" customHeight="1"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X93" s="66"/>
    </row>
    <row r="94" ht="15.75" customHeight="1"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X94" s="66"/>
    </row>
    <row r="95" ht="15.75" customHeight="1"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X95" s="66"/>
    </row>
    <row r="96" ht="15.75" customHeight="1"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X96" s="66"/>
    </row>
    <row r="97" ht="15.75" customHeight="1"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X97" s="66"/>
    </row>
    <row r="98" ht="15.75" customHeight="1"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X98" s="66"/>
    </row>
    <row r="99" ht="15.75" customHeight="1"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X99" s="66"/>
    </row>
    <row r="100" ht="15.75" customHeight="1"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X100" s="66"/>
    </row>
    <row r="101" ht="15.75" customHeight="1"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X101" s="66"/>
    </row>
    <row r="102" ht="15.75" customHeight="1"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X102" s="66"/>
    </row>
    <row r="103" ht="15.75" customHeight="1"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X103" s="66"/>
    </row>
    <row r="104" ht="15.75" customHeight="1"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X104" s="66"/>
    </row>
    <row r="105" ht="15.75" customHeight="1"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X105" s="66"/>
    </row>
    <row r="106" ht="15.75" customHeight="1"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X106" s="66"/>
    </row>
    <row r="107" ht="15.75" customHeight="1"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X107" s="66"/>
    </row>
    <row r="108" ht="15.75" customHeight="1"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X108" s="66"/>
    </row>
    <row r="109" ht="15.75" customHeight="1"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X109" s="66"/>
    </row>
    <row r="110" ht="15.75" customHeight="1"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X110" s="66"/>
    </row>
    <row r="111" ht="15.75" customHeight="1"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X111" s="66"/>
    </row>
    <row r="112" ht="15.75" customHeight="1"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X112" s="66"/>
    </row>
    <row r="113" ht="15.75" customHeight="1"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X113" s="66"/>
    </row>
    <row r="114" ht="15.75" customHeight="1"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X114" s="66"/>
    </row>
    <row r="115" ht="15.75" customHeight="1"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X115" s="66"/>
    </row>
    <row r="116" ht="15.75" customHeight="1"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X116" s="66"/>
    </row>
    <row r="117" ht="15.75" customHeight="1"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X117" s="66"/>
    </row>
    <row r="118" ht="15.75" customHeight="1"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X118" s="66"/>
    </row>
    <row r="119" ht="15.75" customHeight="1"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X119" s="66"/>
    </row>
    <row r="120" ht="15.75" customHeight="1"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X120" s="66"/>
    </row>
    <row r="121" ht="15.75" customHeight="1"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X121" s="66"/>
    </row>
    <row r="122" ht="15.75" customHeight="1"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X122" s="66"/>
    </row>
    <row r="123" ht="15.75" customHeight="1"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X123" s="66"/>
    </row>
    <row r="124" ht="15.75" customHeight="1"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X124" s="66"/>
    </row>
    <row r="125" ht="15.75" customHeight="1"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X125" s="66"/>
    </row>
    <row r="126" ht="15.75" customHeight="1"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X126" s="66"/>
    </row>
    <row r="127" ht="15.75" customHeight="1"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X127" s="66"/>
    </row>
    <row r="128" ht="15.75" customHeight="1"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X128" s="66"/>
    </row>
    <row r="129" ht="15.75" customHeight="1"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X129" s="66"/>
    </row>
    <row r="130" ht="15.75" customHeight="1"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X130" s="66"/>
    </row>
    <row r="131" ht="15.75" customHeight="1"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X131" s="66"/>
    </row>
    <row r="132" ht="15.75" customHeight="1"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X132" s="66"/>
    </row>
    <row r="133" ht="15.75" customHeight="1"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X133" s="66"/>
    </row>
    <row r="134" ht="15.75" customHeight="1"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X134" s="66"/>
    </row>
    <row r="135" ht="15.75" customHeight="1"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X135" s="66"/>
    </row>
    <row r="136" ht="15.75" customHeight="1"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X136" s="66"/>
    </row>
    <row r="137" ht="15.75" customHeight="1"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X137" s="66"/>
    </row>
    <row r="138" ht="15.75" customHeight="1"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X138" s="66"/>
    </row>
    <row r="139" ht="15.75" customHeight="1"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X139" s="66"/>
    </row>
    <row r="140" ht="15.75" customHeight="1"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X140" s="66"/>
    </row>
    <row r="141" ht="15.75" customHeight="1"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X141" s="66"/>
    </row>
    <row r="142" ht="15.75" customHeight="1"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X142" s="66"/>
    </row>
    <row r="143" ht="15.75" customHeight="1"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X143" s="66"/>
    </row>
    <row r="144" ht="15.75" customHeight="1"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X144" s="66"/>
    </row>
    <row r="145" ht="15.75" customHeight="1"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X145" s="66"/>
    </row>
    <row r="146" ht="15.75" customHeight="1"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X146" s="66"/>
    </row>
    <row r="147" ht="15.75" customHeight="1"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X147" s="66"/>
    </row>
    <row r="148" ht="15.75" customHeight="1"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X148" s="66"/>
    </row>
    <row r="149" ht="15.75" customHeight="1"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X149" s="66"/>
    </row>
    <row r="150" ht="15.75" customHeight="1"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X150" s="66"/>
    </row>
    <row r="151" ht="15.75" customHeight="1"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X151" s="66"/>
    </row>
    <row r="152" ht="15.75" customHeight="1"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X152" s="66"/>
    </row>
    <row r="153" ht="15.75" customHeight="1"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X153" s="66"/>
    </row>
    <row r="154" ht="15.75" customHeight="1"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X154" s="66"/>
    </row>
    <row r="155" ht="15.75" customHeight="1"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X155" s="66"/>
    </row>
    <row r="156" ht="15.75" customHeight="1"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X156" s="66"/>
    </row>
    <row r="157" ht="15.75" customHeight="1"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X157" s="66"/>
    </row>
    <row r="158" ht="15.75" customHeight="1"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X158" s="66"/>
    </row>
    <row r="159" ht="15.75" customHeight="1"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X159" s="66"/>
    </row>
    <row r="160" ht="15.75" customHeight="1"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X160" s="66"/>
    </row>
    <row r="161" ht="15.75" customHeight="1"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X161" s="66"/>
    </row>
    <row r="162" ht="15.75" customHeight="1"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X162" s="66"/>
    </row>
    <row r="163" ht="15.75" customHeight="1"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X163" s="66"/>
    </row>
    <row r="164" ht="15.75" customHeight="1"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X164" s="66"/>
    </row>
    <row r="165" ht="15.75" customHeight="1"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X165" s="66"/>
    </row>
    <row r="166" ht="15.75" customHeight="1"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X166" s="66"/>
    </row>
    <row r="167" ht="15.75" customHeight="1"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X167" s="66"/>
    </row>
    <row r="168" ht="15.75" customHeight="1"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X168" s="66"/>
    </row>
    <row r="169" ht="15.75" customHeight="1"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X169" s="66"/>
    </row>
    <row r="170" ht="15.75" customHeight="1"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X170" s="66"/>
    </row>
    <row r="171" ht="15.75" customHeight="1"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X171" s="66"/>
    </row>
    <row r="172" ht="15.75" customHeight="1"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X172" s="66"/>
    </row>
    <row r="173" ht="15.75" customHeight="1"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X173" s="66"/>
    </row>
    <row r="174" ht="15.75" customHeight="1"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X174" s="66"/>
    </row>
    <row r="175" ht="15.75" customHeight="1"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X175" s="66"/>
    </row>
    <row r="176" ht="15.75" customHeight="1"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X176" s="66"/>
    </row>
    <row r="177" ht="15.75" customHeight="1"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X177" s="66"/>
    </row>
    <row r="178" ht="15.75" customHeight="1"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X178" s="66"/>
    </row>
    <row r="179" ht="15.75" customHeight="1"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X179" s="66"/>
    </row>
    <row r="180" ht="15.75" customHeight="1"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X180" s="66"/>
    </row>
    <row r="181" ht="15.75" customHeight="1"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X181" s="66"/>
    </row>
    <row r="182" ht="15.75" customHeight="1"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X182" s="66"/>
    </row>
    <row r="183" ht="15.75" customHeight="1"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X183" s="66"/>
    </row>
    <row r="184" ht="15.75" customHeight="1"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X184" s="66"/>
    </row>
    <row r="185" ht="15.75" customHeight="1"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X185" s="66"/>
    </row>
    <row r="186" ht="15.75" customHeight="1"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X186" s="66"/>
    </row>
    <row r="187" ht="15.75" customHeight="1"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X187" s="66"/>
    </row>
    <row r="188" ht="15.75" customHeight="1"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X188" s="66"/>
    </row>
    <row r="189" ht="15.75" customHeight="1"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X189" s="66"/>
    </row>
    <row r="190" ht="15.75" customHeight="1"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X190" s="66"/>
    </row>
    <row r="191" ht="15.75" customHeight="1"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X191" s="66"/>
    </row>
    <row r="192" ht="15.75" customHeight="1"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X192" s="66"/>
    </row>
    <row r="193" ht="15.75" customHeight="1"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X193" s="66"/>
    </row>
    <row r="194" ht="15.75" customHeight="1"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X194" s="66"/>
    </row>
    <row r="195" ht="15.75" customHeight="1"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X195" s="66"/>
    </row>
    <row r="196" ht="15.75" customHeight="1"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X196" s="66"/>
    </row>
    <row r="197" ht="15.75" customHeight="1"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X197" s="66"/>
    </row>
    <row r="198" ht="15.75" customHeight="1"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X198" s="66"/>
    </row>
    <row r="199" ht="15.75" customHeight="1"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X199" s="66"/>
    </row>
    <row r="200" ht="15.75" customHeight="1"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X200" s="66"/>
    </row>
    <row r="201" ht="15.75" customHeight="1"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X201" s="66"/>
    </row>
    <row r="202" ht="15.75" customHeight="1"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X202" s="66"/>
    </row>
    <row r="203" ht="15.75" customHeight="1"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X203" s="66"/>
    </row>
    <row r="204" ht="15.75" customHeight="1"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X204" s="66"/>
    </row>
    <row r="205" ht="15.75" customHeight="1"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X205" s="66"/>
    </row>
    <row r="206" ht="15.75" customHeight="1"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X206" s="66"/>
    </row>
    <row r="207" ht="15.75" customHeight="1"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X207" s="66"/>
    </row>
    <row r="208" ht="15.75" customHeight="1"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X208" s="66"/>
    </row>
    <row r="209" ht="15.75" customHeight="1"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X209" s="66"/>
    </row>
    <row r="210" ht="15.75" customHeight="1"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X210" s="66"/>
    </row>
    <row r="211" ht="15.75" customHeight="1"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X211" s="66"/>
    </row>
    <row r="212" ht="15.75" customHeight="1"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X212" s="66"/>
    </row>
    <row r="213" ht="15.75" customHeight="1"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X213" s="66"/>
    </row>
    <row r="214" ht="15.75" customHeight="1"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X214" s="66"/>
    </row>
    <row r="215" ht="15.75" customHeight="1"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X215" s="66"/>
    </row>
    <row r="216" ht="15.75" customHeight="1"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X216" s="66"/>
    </row>
    <row r="217" ht="15.75" customHeight="1"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X217" s="66"/>
    </row>
    <row r="218" ht="15.75" customHeight="1"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X218" s="66"/>
    </row>
    <row r="219" ht="15.75" customHeight="1"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X219" s="66"/>
    </row>
    <row r="220" ht="15.75" customHeight="1"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X220" s="66"/>
    </row>
    <row r="221" ht="15.75" customHeight="1"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X221" s="66"/>
    </row>
    <row r="222" ht="15.75" customHeight="1"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X222" s="66"/>
    </row>
    <row r="223" ht="15.75" customHeight="1"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X223" s="66"/>
    </row>
    <row r="224" ht="15.75" customHeight="1"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X224" s="66"/>
    </row>
    <row r="225" ht="15.75" customHeight="1"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X225" s="66"/>
    </row>
    <row r="226" ht="15.75" customHeight="1"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X226" s="66"/>
    </row>
    <row r="227" ht="15.75" customHeight="1"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X227" s="66"/>
    </row>
    <row r="228" ht="15.75" customHeight="1"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X228" s="66"/>
    </row>
    <row r="229" ht="15.75" customHeight="1"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X229" s="66"/>
    </row>
    <row r="230" ht="15.75" customHeight="1"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X230" s="66"/>
    </row>
    <row r="231" ht="15.75" customHeight="1"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X231" s="66"/>
    </row>
    <row r="232" ht="15.75" customHeight="1"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X232" s="66"/>
    </row>
    <row r="233" ht="15.75" customHeight="1"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X233" s="66"/>
    </row>
    <row r="234" ht="15.75" customHeight="1"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X234" s="66"/>
    </row>
    <row r="235" ht="15.75" customHeight="1"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X235" s="66"/>
    </row>
    <row r="236" ht="15.75" customHeight="1"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X236" s="66"/>
    </row>
    <row r="237" ht="15.75" customHeight="1"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X237" s="66"/>
    </row>
    <row r="238" ht="15.75" customHeight="1"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X238" s="66"/>
    </row>
    <row r="239" ht="15.75" customHeight="1"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X239" s="66"/>
    </row>
    <row r="240" ht="15.75" customHeight="1"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X240" s="66"/>
    </row>
    <row r="241" ht="15.75" customHeight="1"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X241" s="66"/>
    </row>
    <row r="242" ht="15.75" customHeight="1"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X242" s="66"/>
    </row>
    <row r="243" ht="15.75" customHeight="1"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X243" s="66"/>
    </row>
    <row r="244" ht="15.75" customHeight="1"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X244" s="66"/>
    </row>
    <row r="245" ht="15.75" customHeight="1"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X245" s="66"/>
    </row>
    <row r="246" ht="15.75" customHeight="1"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X246" s="66"/>
    </row>
    <row r="247" ht="15.75" customHeight="1"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X247" s="66"/>
    </row>
    <row r="248" ht="15.75" customHeight="1"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X248" s="66"/>
    </row>
    <row r="249" ht="15.75" customHeight="1"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X249" s="66"/>
    </row>
    <row r="250" ht="15.75" customHeight="1"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X250" s="66"/>
    </row>
    <row r="251" ht="15.75" customHeight="1"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X251" s="66"/>
    </row>
    <row r="252" ht="15.75" customHeight="1"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X252" s="66"/>
    </row>
    <row r="253" ht="15.75" customHeight="1"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X253" s="66"/>
    </row>
    <row r="254" ht="15.75" customHeight="1"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X254" s="66"/>
    </row>
    <row r="255" ht="15.75" customHeight="1"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X255" s="66"/>
    </row>
    <row r="256" ht="15.75" customHeight="1"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X256" s="66"/>
    </row>
    <row r="257" ht="15.75" customHeight="1"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X257" s="66"/>
    </row>
    <row r="258" ht="15.75" customHeight="1"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X258" s="66"/>
    </row>
    <row r="259" ht="15.75" customHeight="1"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X259" s="66"/>
    </row>
    <row r="260" ht="15.75" customHeight="1"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X260" s="66"/>
    </row>
    <row r="261" ht="15.75" customHeight="1"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X261" s="66"/>
    </row>
    <row r="262" ht="15.75" customHeight="1"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X262" s="66"/>
    </row>
    <row r="263" ht="15.75" customHeight="1"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X263" s="66"/>
    </row>
    <row r="264" ht="15.75" customHeight="1"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X264" s="66"/>
    </row>
    <row r="265" ht="15.75" customHeight="1"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X265" s="66"/>
    </row>
    <row r="266" ht="15.75" customHeight="1"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X266" s="66"/>
    </row>
    <row r="267" ht="15.75" customHeight="1"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X267" s="66"/>
    </row>
    <row r="268" ht="15.75" customHeight="1"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X268" s="66"/>
    </row>
    <row r="269" ht="15.75" customHeight="1"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X269" s="66"/>
    </row>
    <row r="270" ht="15.75" customHeight="1"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X270" s="66"/>
    </row>
    <row r="271" ht="15.75" customHeight="1"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X271" s="66"/>
    </row>
    <row r="272" ht="15.75" customHeight="1"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X272" s="66"/>
    </row>
    <row r="273" ht="15.75" customHeight="1"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X273" s="66"/>
    </row>
    <row r="274" ht="15.75" customHeight="1"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X274" s="66"/>
    </row>
    <row r="275" ht="15.75" customHeight="1"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X275" s="66"/>
    </row>
    <row r="276" ht="15.75" customHeight="1"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X276" s="66"/>
    </row>
    <row r="277" ht="15.75" customHeight="1"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X277" s="66"/>
    </row>
    <row r="278" ht="15.75" customHeight="1"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X278" s="66"/>
    </row>
    <row r="279" ht="15.75" customHeight="1"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X279" s="66"/>
    </row>
    <row r="280" ht="15.75" customHeight="1"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X280" s="66"/>
    </row>
    <row r="281" ht="15.75" customHeight="1"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X281" s="66"/>
    </row>
    <row r="282" ht="15.75" customHeight="1"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X282" s="66"/>
    </row>
    <row r="283" ht="15.75" customHeight="1"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X283" s="66"/>
    </row>
    <row r="284" ht="15.75" customHeight="1"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X284" s="66"/>
    </row>
    <row r="285" ht="15.75" customHeight="1"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X285" s="66"/>
    </row>
    <row r="286" ht="15.75" customHeight="1"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X286" s="66"/>
    </row>
    <row r="287" ht="15.75" customHeight="1"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X287" s="66"/>
    </row>
    <row r="288" ht="15.75" customHeight="1"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X288" s="66"/>
    </row>
    <row r="289" ht="15.75" customHeight="1"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X289" s="66"/>
    </row>
    <row r="290" ht="15.75" customHeight="1"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X290" s="66"/>
    </row>
    <row r="291" ht="15.75" customHeight="1"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X291" s="66"/>
    </row>
    <row r="292" ht="15.75" customHeight="1"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X292" s="66"/>
    </row>
    <row r="293" ht="15.75" customHeight="1"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X293" s="66"/>
    </row>
    <row r="294" ht="15.75" customHeight="1"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X294" s="66"/>
    </row>
    <row r="295" ht="15.75" customHeight="1"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X295" s="66"/>
    </row>
    <row r="296" ht="15.75" customHeight="1"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X296" s="66"/>
    </row>
    <row r="297" ht="15.75" customHeight="1"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X297" s="66"/>
    </row>
    <row r="298" ht="15.75" customHeight="1"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X298" s="66"/>
    </row>
    <row r="299" ht="15.75" customHeight="1"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X299" s="66"/>
    </row>
    <row r="300" ht="15.75" customHeight="1"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X300" s="66"/>
    </row>
    <row r="301" ht="15.75" customHeight="1"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X301" s="66"/>
    </row>
    <row r="302" ht="15.75" customHeight="1"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X302" s="66"/>
    </row>
    <row r="303" ht="15.75" customHeight="1"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X303" s="66"/>
    </row>
    <row r="304" ht="15.75" customHeight="1"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X304" s="66"/>
    </row>
    <row r="305" ht="15.75" customHeight="1"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X305" s="66"/>
    </row>
    <row r="306" ht="15.75" customHeight="1"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X306" s="66"/>
    </row>
    <row r="307" ht="15.75" customHeight="1"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X307" s="66"/>
    </row>
    <row r="308" ht="15.75" customHeight="1"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X308" s="66"/>
    </row>
    <row r="309" ht="15.75" customHeight="1"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X309" s="66"/>
    </row>
    <row r="310" ht="15.75" customHeight="1"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X310" s="66"/>
    </row>
    <row r="311" ht="15.75" customHeight="1"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X311" s="66"/>
    </row>
    <row r="312" ht="15.75" customHeight="1"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X312" s="66"/>
    </row>
    <row r="313" ht="15.75" customHeight="1"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X313" s="66"/>
    </row>
    <row r="314" ht="15.75" customHeight="1"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X314" s="66"/>
    </row>
    <row r="315" ht="15.75" customHeight="1"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X315" s="66"/>
    </row>
    <row r="316" ht="15.75" customHeight="1"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X316" s="66"/>
    </row>
    <row r="317" ht="15.75" customHeight="1"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X317" s="66"/>
    </row>
    <row r="318" ht="15.75" customHeight="1"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X318" s="66"/>
    </row>
    <row r="319" ht="15.75" customHeight="1"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X319" s="66"/>
    </row>
    <row r="320" ht="15.75" customHeight="1"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X320" s="66"/>
    </row>
    <row r="321" ht="15.75" customHeight="1"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X321" s="66"/>
    </row>
    <row r="322" ht="15.75" customHeight="1"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X322" s="66"/>
    </row>
    <row r="323" ht="15.75" customHeight="1"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X323" s="66"/>
    </row>
    <row r="324" ht="15.75" customHeight="1"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X324" s="66"/>
    </row>
    <row r="325" ht="15.75" customHeight="1"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X325" s="66"/>
    </row>
    <row r="326" ht="15.75" customHeight="1"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X326" s="66"/>
    </row>
    <row r="327" ht="15.75" customHeight="1"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X327" s="66"/>
    </row>
    <row r="328" ht="15.75" customHeight="1"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X328" s="66"/>
    </row>
    <row r="329" ht="15.75" customHeight="1"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X329" s="66"/>
    </row>
    <row r="330" ht="15.75" customHeight="1"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X330" s="66"/>
    </row>
    <row r="331" ht="15.75" customHeight="1"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X331" s="66"/>
    </row>
    <row r="332" ht="15.75" customHeight="1"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X332" s="66"/>
    </row>
    <row r="333" ht="15.75" customHeight="1"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X333" s="66"/>
    </row>
    <row r="334" ht="15.75" customHeight="1"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X334" s="66"/>
    </row>
    <row r="335" ht="15.75" customHeight="1"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X335" s="66"/>
    </row>
    <row r="336" ht="15.75" customHeight="1"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X336" s="66"/>
    </row>
    <row r="337" ht="15.75" customHeight="1"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X337" s="66"/>
    </row>
    <row r="338" ht="15.75" customHeight="1"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X338" s="66"/>
    </row>
    <row r="339" ht="15.75" customHeight="1"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X339" s="66"/>
    </row>
    <row r="340" ht="15.75" customHeight="1"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X340" s="66"/>
    </row>
    <row r="341" ht="15.75" customHeight="1"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X341" s="66"/>
    </row>
    <row r="342" ht="15.75" customHeight="1"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X342" s="66"/>
    </row>
    <row r="343" ht="15.75" customHeight="1"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X343" s="66"/>
    </row>
    <row r="344" ht="15.75" customHeight="1"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X344" s="66"/>
    </row>
    <row r="345" ht="15.75" customHeight="1"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X345" s="66"/>
    </row>
    <row r="346" ht="15.75" customHeight="1"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X346" s="66"/>
    </row>
    <row r="347" ht="15.75" customHeight="1"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X347" s="66"/>
    </row>
    <row r="348" ht="15.75" customHeight="1"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X348" s="66"/>
    </row>
    <row r="349" ht="15.75" customHeight="1"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X349" s="66"/>
    </row>
    <row r="350" ht="15.75" customHeight="1"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X350" s="66"/>
    </row>
    <row r="351" ht="15.75" customHeight="1"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X351" s="66"/>
    </row>
    <row r="352" ht="15.75" customHeight="1"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X352" s="66"/>
    </row>
    <row r="353" ht="15.75" customHeight="1"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X353" s="66"/>
    </row>
    <row r="354" ht="15.75" customHeight="1"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X354" s="66"/>
    </row>
    <row r="355" ht="15.75" customHeight="1"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X355" s="66"/>
    </row>
    <row r="356" ht="15.75" customHeight="1"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X356" s="66"/>
    </row>
    <row r="357" ht="15.75" customHeight="1"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X357" s="66"/>
    </row>
    <row r="358" ht="15.75" customHeight="1"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X358" s="66"/>
    </row>
    <row r="359" ht="15.75" customHeight="1"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X359" s="66"/>
    </row>
    <row r="360" ht="15.75" customHeight="1"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X360" s="66"/>
    </row>
    <row r="361" ht="15.75" customHeight="1"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X361" s="66"/>
    </row>
    <row r="362" ht="15.75" customHeight="1"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X362" s="66"/>
    </row>
    <row r="363" ht="15.75" customHeight="1"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X363" s="66"/>
    </row>
    <row r="364" ht="15.75" customHeight="1"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X364" s="66"/>
    </row>
    <row r="365" ht="15.75" customHeight="1"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X365" s="66"/>
    </row>
    <row r="366" ht="15.75" customHeight="1"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X366" s="66"/>
    </row>
    <row r="367" ht="15.75" customHeight="1"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X367" s="66"/>
    </row>
    <row r="368" ht="15.75" customHeight="1"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X368" s="66"/>
    </row>
    <row r="369" ht="15.75" customHeight="1"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X369" s="66"/>
    </row>
    <row r="370" ht="15.75" customHeight="1"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X370" s="66"/>
    </row>
    <row r="371" ht="15.75" customHeight="1"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X371" s="66"/>
    </row>
    <row r="372" ht="15.75" customHeight="1"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X372" s="66"/>
    </row>
    <row r="373" ht="15.75" customHeight="1"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X373" s="66"/>
    </row>
    <row r="374" ht="15.75" customHeight="1"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X374" s="66"/>
    </row>
    <row r="375" ht="15.75" customHeight="1"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X375" s="66"/>
    </row>
    <row r="376" ht="15.75" customHeight="1"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X376" s="66"/>
    </row>
    <row r="377" ht="15.75" customHeight="1"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X377" s="66"/>
    </row>
    <row r="378" ht="15.75" customHeight="1"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X378" s="66"/>
    </row>
    <row r="379" ht="15.75" customHeight="1"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X379" s="66"/>
    </row>
    <row r="380" ht="15.75" customHeight="1"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X380" s="66"/>
    </row>
    <row r="381" ht="15.75" customHeight="1"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X381" s="66"/>
    </row>
    <row r="382" ht="15.75" customHeight="1"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X382" s="66"/>
    </row>
    <row r="383" ht="15.75" customHeight="1"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X383" s="66"/>
    </row>
    <row r="384" ht="15.75" customHeight="1"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X384" s="66"/>
    </row>
    <row r="385" ht="15.75" customHeight="1"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X385" s="66"/>
    </row>
    <row r="386" ht="15.75" customHeight="1"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X386" s="66"/>
    </row>
    <row r="387" ht="15.75" customHeight="1"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X387" s="66"/>
    </row>
    <row r="388" ht="15.75" customHeight="1"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X388" s="66"/>
    </row>
    <row r="389" ht="15.75" customHeight="1"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X389" s="66"/>
    </row>
    <row r="390" ht="15.75" customHeight="1"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X390" s="66"/>
    </row>
    <row r="391" ht="15.75" customHeight="1"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X391" s="66"/>
    </row>
    <row r="392" ht="15.75" customHeight="1"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X392" s="66"/>
    </row>
    <row r="393" ht="15.75" customHeight="1"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X393" s="66"/>
    </row>
    <row r="394" ht="15.75" customHeight="1"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X394" s="66"/>
    </row>
    <row r="395" ht="15.75" customHeight="1"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X395" s="66"/>
    </row>
    <row r="396" ht="15.75" customHeight="1"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X396" s="66"/>
    </row>
    <row r="397" ht="15.75" customHeight="1"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X397" s="66"/>
    </row>
    <row r="398" ht="15.75" customHeight="1"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X398" s="66"/>
    </row>
    <row r="399" ht="15.75" customHeight="1"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X399" s="66"/>
    </row>
    <row r="400" ht="15.75" customHeight="1"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X400" s="66"/>
    </row>
    <row r="401" ht="15.75" customHeight="1"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X401" s="66"/>
    </row>
    <row r="402" ht="15.75" customHeight="1"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X402" s="66"/>
    </row>
    <row r="403" ht="15.75" customHeight="1"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X403" s="66"/>
    </row>
    <row r="404" ht="15.75" customHeight="1"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X404" s="66"/>
    </row>
    <row r="405" ht="15.75" customHeight="1"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X405" s="66"/>
    </row>
    <row r="406" ht="15.75" customHeight="1"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X406" s="66"/>
    </row>
    <row r="407" ht="15.75" customHeight="1"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X407" s="66"/>
    </row>
    <row r="408" ht="15.75" customHeight="1"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X408" s="66"/>
    </row>
    <row r="409" ht="15.75" customHeight="1"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X409" s="66"/>
    </row>
    <row r="410" ht="15.75" customHeight="1"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X410" s="66"/>
    </row>
    <row r="411" ht="15.75" customHeight="1"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X411" s="66"/>
    </row>
    <row r="412" ht="15.75" customHeight="1"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X412" s="66"/>
    </row>
    <row r="413" ht="15.75" customHeight="1"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X413" s="66"/>
    </row>
    <row r="414" ht="15.75" customHeight="1"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X414" s="66"/>
    </row>
    <row r="415" ht="15.75" customHeight="1"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X415" s="66"/>
    </row>
    <row r="416" ht="15.75" customHeight="1"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X416" s="66"/>
    </row>
    <row r="417" ht="15.75" customHeight="1"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X417" s="66"/>
    </row>
    <row r="418" ht="15.75" customHeight="1"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X418" s="66"/>
    </row>
    <row r="419" ht="15.75" customHeight="1"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X419" s="66"/>
    </row>
    <row r="420" ht="15.75" customHeight="1"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X420" s="66"/>
    </row>
    <row r="421" ht="15.75" customHeight="1"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X421" s="66"/>
    </row>
    <row r="422" ht="15.75" customHeight="1"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X422" s="66"/>
    </row>
    <row r="423" ht="15.75" customHeight="1"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X423" s="66"/>
    </row>
    <row r="424" ht="15.75" customHeight="1"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X424" s="66"/>
    </row>
    <row r="425" ht="15.75" customHeight="1"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X425" s="66"/>
    </row>
    <row r="426" ht="15.75" customHeight="1"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X426" s="66"/>
    </row>
    <row r="427" ht="15.75" customHeight="1"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X427" s="66"/>
    </row>
    <row r="428" ht="15.75" customHeight="1"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X428" s="66"/>
    </row>
    <row r="429" ht="15.75" customHeight="1"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X429" s="66"/>
    </row>
    <row r="430" ht="15.75" customHeight="1"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X430" s="66"/>
    </row>
    <row r="431" ht="15.75" customHeight="1"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X431" s="66"/>
    </row>
    <row r="432" ht="15.75" customHeight="1"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X432" s="66"/>
    </row>
    <row r="433" ht="15.75" customHeight="1"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X433" s="66"/>
    </row>
    <row r="434" ht="15.75" customHeight="1"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X434" s="66"/>
    </row>
    <row r="435" ht="15.75" customHeight="1"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X435" s="66"/>
    </row>
    <row r="436" ht="15.75" customHeight="1"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X436" s="66"/>
    </row>
    <row r="437" ht="15.75" customHeight="1"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X437" s="66"/>
    </row>
    <row r="438" ht="15.75" customHeight="1"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X438" s="66"/>
    </row>
    <row r="439" ht="15.75" customHeight="1"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X439" s="66"/>
    </row>
    <row r="440" ht="15.75" customHeight="1"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X440" s="66"/>
    </row>
    <row r="441" ht="15.75" customHeight="1"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X441" s="66"/>
    </row>
    <row r="442" ht="15.75" customHeight="1"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X442" s="66"/>
    </row>
    <row r="443" ht="15.75" customHeight="1"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X443" s="66"/>
    </row>
    <row r="444" ht="15.75" customHeight="1"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X444" s="66"/>
    </row>
    <row r="445" ht="15.75" customHeight="1"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X445" s="66"/>
    </row>
    <row r="446" ht="15.75" customHeight="1"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X446" s="66"/>
    </row>
    <row r="447" ht="15.75" customHeight="1"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X447" s="66"/>
    </row>
    <row r="448" ht="15.75" customHeight="1"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X448" s="66"/>
    </row>
    <row r="449" ht="15.75" customHeight="1"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X449" s="66"/>
    </row>
    <row r="450" ht="15.75" customHeight="1"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X450" s="66"/>
    </row>
    <row r="451" ht="15.75" customHeight="1"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X451" s="66"/>
    </row>
    <row r="452" ht="15.75" customHeight="1"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X452" s="66"/>
    </row>
    <row r="453" ht="15.75" customHeight="1"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X453" s="66"/>
    </row>
    <row r="454" ht="15.75" customHeight="1"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X454" s="66"/>
    </row>
    <row r="455" ht="15.75" customHeight="1"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X455" s="66"/>
    </row>
    <row r="456" ht="15.75" customHeight="1"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X456" s="66"/>
    </row>
    <row r="457" ht="15.75" customHeight="1"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X457" s="66"/>
    </row>
    <row r="458" ht="15.75" customHeight="1"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X458" s="66"/>
    </row>
    <row r="459" ht="15.75" customHeight="1"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X459" s="66"/>
    </row>
    <row r="460" ht="15.75" customHeight="1"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X460" s="66"/>
    </row>
    <row r="461" ht="15.75" customHeight="1"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X461" s="66"/>
    </row>
    <row r="462" ht="15.75" customHeight="1"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X462" s="66"/>
    </row>
    <row r="463" ht="15.75" customHeight="1"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X463" s="66"/>
    </row>
    <row r="464" ht="15.75" customHeight="1"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X464" s="66"/>
    </row>
    <row r="465" ht="15.75" customHeight="1"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X465" s="66"/>
    </row>
    <row r="466" ht="15.75" customHeight="1"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X466" s="66"/>
    </row>
    <row r="467" ht="15.75" customHeight="1"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X467" s="66"/>
    </row>
    <row r="468" ht="15.75" customHeight="1"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X468" s="66"/>
    </row>
    <row r="469" ht="15.75" customHeight="1"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X469" s="66"/>
    </row>
    <row r="470" ht="15.75" customHeight="1"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X470" s="66"/>
    </row>
    <row r="471" ht="15.75" customHeight="1"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X471" s="66"/>
    </row>
    <row r="472" ht="15.75" customHeight="1"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X472" s="66"/>
    </row>
    <row r="473" ht="15.75" customHeight="1"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X473" s="66"/>
    </row>
    <row r="474" ht="15.75" customHeight="1"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X474" s="66"/>
    </row>
    <row r="475" ht="15.75" customHeight="1"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X475" s="66"/>
    </row>
    <row r="476" ht="15.75" customHeight="1"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X476" s="66"/>
    </row>
    <row r="477" ht="15.75" customHeight="1"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X477" s="66"/>
    </row>
    <row r="478" ht="15.75" customHeight="1"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X478" s="66"/>
    </row>
    <row r="479" ht="15.75" customHeight="1"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X479" s="66"/>
    </row>
    <row r="480" ht="15.75" customHeight="1"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X480" s="66"/>
    </row>
    <row r="481" ht="15.75" customHeight="1"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X481" s="66"/>
    </row>
    <row r="482" ht="15.75" customHeight="1"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X482" s="66"/>
    </row>
    <row r="483" ht="15.75" customHeight="1"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X483" s="66"/>
    </row>
    <row r="484" ht="15.75" customHeight="1"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X484" s="66"/>
    </row>
    <row r="485" ht="15.75" customHeight="1"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X485" s="66"/>
    </row>
    <row r="486" ht="15.75" customHeight="1"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X486" s="66"/>
    </row>
    <row r="487" ht="15.75" customHeight="1"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X487" s="66"/>
    </row>
    <row r="488" ht="15.75" customHeight="1"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X488" s="66"/>
    </row>
    <row r="489" ht="15.75" customHeight="1"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X489" s="66"/>
    </row>
    <row r="490" ht="15.75" customHeight="1"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X490" s="66"/>
    </row>
    <row r="491" ht="15.75" customHeight="1"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X491" s="66"/>
    </row>
    <row r="492" ht="15.75" customHeight="1"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X492" s="66"/>
    </row>
    <row r="493" ht="15.75" customHeight="1"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X493" s="66"/>
    </row>
    <row r="494" ht="15.75" customHeight="1"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X494" s="66"/>
    </row>
    <row r="495" ht="15.75" customHeight="1"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X495" s="66"/>
    </row>
    <row r="496" ht="15.75" customHeight="1"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X496" s="66"/>
    </row>
    <row r="497" ht="15.75" customHeight="1"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X497" s="66"/>
    </row>
    <row r="498" ht="15.75" customHeight="1"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X498" s="66"/>
    </row>
    <row r="499" ht="15.75" customHeight="1"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X499" s="66"/>
    </row>
    <row r="500" ht="15.75" customHeight="1"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X500" s="66"/>
    </row>
    <row r="501" ht="15.75" customHeight="1"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X501" s="66"/>
    </row>
    <row r="502" ht="15.75" customHeight="1"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X502" s="66"/>
    </row>
    <row r="503" ht="15.75" customHeight="1"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X503" s="66"/>
    </row>
    <row r="504" ht="15.75" customHeight="1"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X504" s="66"/>
    </row>
    <row r="505" ht="15.75" customHeight="1"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X505" s="66"/>
    </row>
    <row r="506" ht="15.75" customHeight="1"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X506" s="66"/>
    </row>
    <row r="507" ht="15.75" customHeight="1"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X507" s="66"/>
    </row>
    <row r="508" ht="15.75" customHeight="1"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X508" s="66"/>
    </row>
    <row r="509" ht="15.75" customHeight="1"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X509" s="66"/>
    </row>
    <row r="510" ht="15.75" customHeight="1"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X510" s="66"/>
    </row>
    <row r="511" ht="15.75" customHeight="1"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X511" s="66"/>
    </row>
    <row r="512" ht="15.75" customHeight="1"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X512" s="66"/>
    </row>
    <row r="513" ht="15.75" customHeight="1"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X513" s="66"/>
    </row>
    <row r="514" ht="15.75" customHeight="1"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X514" s="66"/>
    </row>
    <row r="515" ht="15.75" customHeight="1"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X515" s="66"/>
    </row>
    <row r="516" ht="15.75" customHeight="1"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X516" s="66"/>
    </row>
    <row r="517" ht="15.75" customHeight="1"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X517" s="66"/>
    </row>
    <row r="518" ht="15.75" customHeight="1"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X518" s="66"/>
    </row>
    <row r="519" ht="15.75" customHeight="1"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X519" s="66"/>
    </row>
    <row r="520" ht="15.75" customHeight="1"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X520" s="66"/>
    </row>
    <row r="521" ht="15.75" customHeight="1"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X521" s="66"/>
    </row>
    <row r="522" ht="15.75" customHeight="1"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X522" s="66"/>
    </row>
    <row r="523" ht="15.75" customHeight="1"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X523" s="66"/>
    </row>
    <row r="524" ht="15.75" customHeight="1"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X524" s="66"/>
    </row>
    <row r="525" ht="15.75" customHeight="1"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X525" s="66"/>
    </row>
    <row r="526" ht="15.75" customHeight="1"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X526" s="66"/>
    </row>
    <row r="527" ht="15.75" customHeight="1"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X527" s="66"/>
    </row>
    <row r="528" ht="15.75" customHeight="1"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X528" s="66"/>
    </row>
    <row r="529" ht="15.75" customHeight="1"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X529" s="66"/>
    </row>
    <row r="530" ht="15.75" customHeight="1"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X530" s="66"/>
    </row>
    <row r="531" ht="15.75" customHeight="1"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X531" s="66"/>
    </row>
    <row r="532" ht="15.75" customHeight="1"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X532" s="66"/>
    </row>
    <row r="533" ht="15.75" customHeight="1"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X533" s="66"/>
    </row>
    <row r="534" ht="15.75" customHeight="1"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X534" s="66"/>
    </row>
    <row r="535" ht="15.75" customHeight="1"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X535" s="66"/>
    </row>
    <row r="536" ht="15.75" customHeight="1"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X536" s="66"/>
    </row>
    <row r="537" ht="15.75" customHeight="1"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X537" s="66"/>
    </row>
    <row r="538" ht="15.75" customHeight="1"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X538" s="66"/>
    </row>
    <row r="539" ht="15.75" customHeight="1"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X539" s="66"/>
    </row>
    <row r="540" ht="15.75" customHeight="1"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X540" s="66"/>
    </row>
    <row r="541" ht="15.75" customHeight="1"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X541" s="66"/>
    </row>
    <row r="542" ht="15.75" customHeight="1"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X542" s="66"/>
    </row>
    <row r="543" ht="15.75" customHeight="1"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X543" s="66"/>
    </row>
    <row r="544" ht="15.75" customHeight="1"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X544" s="66"/>
    </row>
    <row r="545" ht="15.75" customHeight="1"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X545" s="66"/>
    </row>
    <row r="546" ht="15.75" customHeight="1"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X546" s="66"/>
    </row>
    <row r="547" ht="15.75" customHeight="1"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X547" s="66"/>
    </row>
    <row r="548" ht="15.75" customHeight="1"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X548" s="66"/>
    </row>
    <row r="549" ht="15.75" customHeight="1"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X549" s="66"/>
    </row>
    <row r="550" ht="15.75" customHeight="1"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X550" s="66"/>
    </row>
    <row r="551" ht="15.75" customHeight="1"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X551" s="66"/>
    </row>
    <row r="552" ht="15.75" customHeight="1"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X552" s="66"/>
    </row>
    <row r="553" ht="15.75" customHeight="1"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X553" s="66"/>
    </row>
    <row r="554" ht="15.75" customHeight="1"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X554" s="66"/>
    </row>
    <row r="555" ht="15.75" customHeight="1"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X555" s="66"/>
    </row>
    <row r="556" ht="15.75" customHeight="1"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X556" s="66"/>
    </row>
    <row r="557" ht="15.75" customHeight="1"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X557" s="66"/>
    </row>
    <row r="558" ht="15.75" customHeight="1"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X558" s="66"/>
    </row>
    <row r="559" ht="15.75" customHeight="1"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X559" s="66"/>
    </row>
    <row r="560" ht="15.75" customHeight="1"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X560" s="66"/>
    </row>
    <row r="561" ht="15.75" customHeight="1"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X561" s="66"/>
    </row>
    <row r="562" ht="15.75" customHeight="1"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X562" s="66"/>
    </row>
    <row r="563" ht="15.75" customHeight="1"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X563" s="66"/>
    </row>
    <row r="564" ht="15.75" customHeight="1"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X564" s="66"/>
    </row>
    <row r="565" ht="15.75" customHeight="1"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X565" s="66"/>
    </row>
    <row r="566" ht="15.75" customHeight="1"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X566" s="66"/>
    </row>
    <row r="567" ht="15.75" customHeight="1"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X567" s="66"/>
    </row>
    <row r="568" ht="15.75" customHeight="1"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X568" s="66"/>
    </row>
    <row r="569" ht="15.75" customHeight="1"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X569" s="66"/>
    </row>
    <row r="570" ht="15.75" customHeight="1"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X570" s="66"/>
    </row>
    <row r="571" ht="15.75" customHeight="1"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X571" s="66"/>
    </row>
    <row r="572" ht="15.75" customHeight="1"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X572" s="66"/>
    </row>
    <row r="573" ht="15.75" customHeight="1"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X573" s="66"/>
    </row>
    <row r="574" ht="15.75" customHeight="1"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X574" s="66"/>
    </row>
    <row r="575" ht="15.75" customHeight="1"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X575" s="66"/>
    </row>
    <row r="576" ht="15.75" customHeight="1"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X576" s="66"/>
    </row>
    <row r="577" ht="15.75" customHeight="1"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X577" s="66"/>
    </row>
    <row r="578" ht="15.75" customHeight="1"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X578" s="66"/>
    </row>
    <row r="579" ht="15.75" customHeight="1"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X579" s="66"/>
    </row>
    <row r="580" ht="15.75" customHeight="1"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X580" s="66"/>
    </row>
    <row r="581" ht="15.75" customHeight="1"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X581" s="66"/>
    </row>
    <row r="582" ht="15.75" customHeight="1"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X582" s="66"/>
    </row>
    <row r="583" ht="15.75" customHeight="1"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X583" s="66"/>
    </row>
    <row r="584" ht="15.75" customHeight="1"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X584" s="66"/>
    </row>
    <row r="585" ht="15.75" customHeight="1"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X585" s="66"/>
    </row>
    <row r="586" ht="15.75" customHeight="1"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X586" s="66"/>
    </row>
    <row r="587" ht="15.75" customHeight="1"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X587" s="66"/>
    </row>
    <row r="588" ht="15.75" customHeight="1"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X588" s="66"/>
    </row>
    <row r="589" ht="15.75" customHeight="1"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X589" s="66"/>
    </row>
    <row r="590" ht="15.75" customHeight="1"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X590" s="66"/>
    </row>
    <row r="591" ht="15.75" customHeight="1"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X591" s="66"/>
    </row>
    <row r="592" ht="15.75" customHeight="1"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X592" s="66"/>
    </row>
    <row r="593" ht="15.75" customHeight="1"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X593" s="66"/>
    </row>
    <row r="594" ht="15.75" customHeight="1"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X594" s="66"/>
    </row>
    <row r="595" ht="15.75" customHeight="1"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X595" s="66"/>
    </row>
    <row r="596" ht="15.75" customHeight="1"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X596" s="66"/>
    </row>
    <row r="597" ht="15.75" customHeight="1"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X597" s="66"/>
    </row>
    <row r="598" ht="15.75" customHeight="1"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X598" s="66"/>
    </row>
    <row r="599" ht="15.75" customHeight="1"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X599" s="66"/>
    </row>
    <row r="600" ht="15.75" customHeight="1"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X600" s="66"/>
    </row>
    <row r="601" ht="15.75" customHeight="1"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X601" s="66"/>
    </row>
    <row r="602" ht="15.75" customHeight="1"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X602" s="66"/>
    </row>
    <row r="603" ht="15.75" customHeight="1"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X603" s="66"/>
    </row>
    <row r="604" ht="15.75" customHeight="1"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X604" s="66"/>
    </row>
    <row r="605" ht="15.75" customHeight="1"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X605" s="66"/>
    </row>
    <row r="606" ht="15.75" customHeight="1"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X606" s="66"/>
    </row>
    <row r="607" ht="15.75" customHeight="1"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X607" s="66"/>
    </row>
    <row r="608" ht="15.75" customHeight="1"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X608" s="66"/>
    </row>
    <row r="609" ht="15.75" customHeight="1"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X609" s="66"/>
    </row>
    <row r="610" ht="15.75" customHeight="1"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X610" s="66"/>
    </row>
    <row r="611" ht="15.75" customHeight="1"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X611" s="66"/>
    </row>
    <row r="612" ht="15.75" customHeight="1"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X612" s="66"/>
    </row>
    <row r="613" ht="15.75" customHeight="1"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X613" s="66"/>
    </row>
    <row r="614" ht="15.75" customHeight="1"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X614" s="66"/>
    </row>
    <row r="615" ht="15.75" customHeight="1"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X615" s="66"/>
    </row>
    <row r="616" ht="15.75" customHeight="1"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X616" s="66"/>
    </row>
    <row r="617" ht="15.75" customHeight="1"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X617" s="66"/>
    </row>
    <row r="618" ht="15.75" customHeight="1"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X618" s="66"/>
    </row>
    <row r="619" ht="15.75" customHeight="1"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X619" s="66"/>
    </row>
    <row r="620" ht="15.75" customHeight="1"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X620" s="66"/>
    </row>
    <row r="621" ht="15.75" customHeight="1"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X621" s="66"/>
    </row>
    <row r="622" ht="15.75" customHeight="1"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X622" s="66"/>
    </row>
    <row r="623" ht="15.75" customHeight="1"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X623" s="66"/>
    </row>
    <row r="624" ht="15.75" customHeight="1"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X624" s="66"/>
    </row>
    <row r="625" ht="15.75" customHeight="1"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X625" s="66"/>
    </row>
    <row r="626" ht="15.75" customHeight="1"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X626" s="66"/>
    </row>
    <row r="627" ht="15.75" customHeight="1"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X627" s="66"/>
    </row>
    <row r="628" ht="15.75" customHeight="1"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X628" s="66"/>
    </row>
    <row r="629" ht="15.75" customHeight="1"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X629" s="66"/>
    </row>
    <row r="630" ht="15.75" customHeight="1"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X630" s="66"/>
    </row>
    <row r="631" ht="15.75" customHeight="1"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X631" s="66"/>
    </row>
    <row r="632" ht="15.75" customHeight="1"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X632" s="66"/>
    </row>
    <row r="633" ht="15.75" customHeight="1"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X633" s="66"/>
    </row>
    <row r="634" ht="15.75" customHeight="1"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X634" s="66"/>
    </row>
    <row r="635" ht="15.75" customHeight="1"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X635" s="66"/>
    </row>
    <row r="636" ht="15.75" customHeight="1"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X636" s="66"/>
    </row>
    <row r="637" ht="15.75" customHeight="1"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X637" s="66"/>
    </row>
    <row r="638" ht="15.75" customHeight="1"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X638" s="66"/>
    </row>
    <row r="639" ht="15.75" customHeight="1"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X639" s="66"/>
    </row>
    <row r="640" ht="15.75" customHeight="1"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X640" s="66"/>
    </row>
    <row r="641" ht="15.75" customHeight="1"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X641" s="66"/>
    </row>
    <row r="642" ht="15.75" customHeight="1"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X642" s="66"/>
    </row>
    <row r="643" ht="15.75" customHeight="1"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X643" s="66"/>
    </row>
    <row r="644" ht="15.75" customHeight="1"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X644" s="66"/>
    </row>
    <row r="645" ht="15.75" customHeight="1"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X645" s="66"/>
    </row>
    <row r="646" ht="15.75" customHeight="1"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X646" s="66"/>
    </row>
    <row r="647" ht="15.75" customHeight="1"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X647" s="66"/>
    </row>
    <row r="648" ht="15.75" customHeight="1"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X648" s="66"/>
    </row>
    <row r="649" ht="15.75" customHeight="1"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X649" s="66"/>
    </row>
    <row r="650" ht="15.75" customHeight="1"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X650" s="66"/>
    </row>
    <row r="651" ht="15.75" customHeight="1"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X651" s="66"/>
    </row>
    <row r="652" ht="15.75" customHeight="1"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X652" s="66"/>
    </row>
    <row r="653" ht="15.75" customHeight="1"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X653" s="66"/>
    </row>
    <row r="654" ht="15.75" customHeight="1"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X654" s="66"/>
    </row>
    <row r="655" ht="15.75" customHeight="1"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X655" s="66"/>
    </row>
    <row r="656" ht="15.75" customHeight="1"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X656" s="66"/>
    </row>
    <row r="657" ht="15.75" customHeight="1"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X657" s="66"/>
    </row>
    <row r="658" ht="15.75" customHeight="1"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X658" s="66"/>
    </row>
    <row r="659" ht="15.75" customHeight="1"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X659" s="66"/>
    </row>
    <row r="660" ht="15.75" customHeight="1"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X660" s="66"/>
    </row>
    <row r="661" ht="15.75" customHeight="1"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X661" s="66"/>
    </row>
    <row r="662" ht="15.75" customHeight="1"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X662" s="66"/>
    </row>
    <row r="663" ht="15.75" customHeight="1"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X663" s="66"/>
    </row>
    <row r="664" ht="15.75" customHeight="1"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X664" s="66"/>
    </row>
    <row r="665" ht="15.75" customHeight="1"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X665" s="66"/>
    </row>
    <row r="666" ht="15.75" customHeight="1"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X666" s="66"/>
    </row>
    <row r="667" ht="15.75" customHeight="1"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X667" s="66"/>
    </row>
    <row r="668" ht="15.75" customHeight="1"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X668" s="66"/>
    </row>
    <row r="669" ht="15.75" customHeight="1"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X669" s="66"/>
    </row>
    <row r="670" ht="15.75" customHeight="1"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X670" s="66"/>
    </row>
    <row r="671" ht="15.75" customHeight="1"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X671" s="66"/>
    </row>
    <row r="672" ht="15.75" customHeight="1"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X672" s="66"/>
    </row>
    <row r="673" ht="15.75" customHeight="1"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X673" s="66"/>
    </row>
    <row r="674" ht="15.75" customHeight="1"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X674" s="66"/>
    </row>
    <row r="675" ht="15.75" customHeight="1"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X675" s="66"/>
    </row>
    <row r="676" ht="15.75" customHeight="1"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X676" s="66"/>
    </row>
    <row r="677" ht="15.75" customHeight="1"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X677" s="66"/>
    </row>
    <row r="678" ht="15.75" customHeight="1"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X678" s="66"/>
    </row>
    <row r="679" ht="15.75" customHeight="1"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X679" s="66"/>
    </row>
    <row r="680" ht="15.75" customHeight="1"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X680" s="66"/>
    </row>
    <row r="681" ht="15.75" customHeight="1"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X681" s="66"/>
    </row>
    <row r="682" ht="15.75" customHeight="1"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X682" s="66"/>
    </row>
    <row r="683" ht="15.75" customHeight="1"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X683" s="66"/>
    </row>
    <row r="684" ht="15.75" customHeight="1"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X684" s="66"/>
    </row>
    <row r="685" ht="15.75" customHeight="1"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X685" s="66"/>
    </row>
    <row r="686" ht="15.75" customHeight="1"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X686" s="66"/>
    </row>
    <row r="687" ht="15.75" customHeight="1"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X687" s="66"/>
    </row>
    <row r="688" ht="15.75" customHeight="1"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X688" s="66"/>
    </row>
    <row r="689" ht="15.75" customHeight="1"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X689" s="66"/>
    </row>
    <row r="690" ht="15.75" customHeight="1"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X690" s="66"/>
    </row>
    <row r="691" ht="15.75" customHeight="1"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X691" s="66"/>
    </row>
    <row r="692" ht="15.75" customHeight="1"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X692" s="66"/>
    </row>
    <row r="693" ht="15.75" customHeight="1"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X693" s="66"/>
    </row>
    <row r="694" ht="15.75" customHeight="1"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X694" s="66"/>
    </row>
    <row r="695" ht="15.75" customHeight="1"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X695" s="66"/>
    </row>
    <row r="696" ht="15.75" customHeight="1"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X696" s="66"/>
    </row>
    <row r="697" ht="15.75" customHeight="1"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X697" s="66"/>
    </row>
    <row r="698" ht="15.75" customHeight="1"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X698" s="66"/>
    </row>
    <row r="699" ht="15.75" customHeight="1"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X699" s="66"/>
    </row>
    <row r="700" ht="15.75" customHeight="1"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X700" s="66"/>
    </row>
    <row r="701" ht="15.75" customHeight="1"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X701" s="66"/>
    </row>
    <row r="702" ht="15.75" customHeight="1"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X702" s="66"/>
    </row>
    <row r="703" ht="15.75" customHeight="1"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X703" s="66"/>
    </row>
    <row r="704" ht="15.75" customHeight="1"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X704" s="66"/>
    </row>
    <row r="705" ht="15.75" customHeight="1"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X705" s="66"/>
    </row>
    <row r="706" ht="15.75" customHeight="1"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X706" s="66"/>
    </row>
    <row r="707" ht="15.75" customHeight="1"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X707" s="66"/>
    </row>
    <row r="708" ht="15.75" customHeight="1"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X708" s="66"/>
    </row>
    <row r="709" ht="15.75" customHeight="1"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X709" s="66"/>
    </row>
    <row r="710" ht="15.75" customHeight="1"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X710" s="66"/>
    </row>
    <row r="711" ht="15.75" customHeight="1"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X711" s="66"/>
    </row>
    <row r="712" ht="15.75" customHeight="1"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X712" s="66"/>
    </row>
    <row r="713" ht="15.75" customHeight="1"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X713" s="66"/>
    </row>
    <row r="714" ht="15.75" customHeight="1"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X714" s="66"/>
    </row>
    <row r="715" ht="15.75" customHeight="1"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X715" s="66"/>
    </row>
    <row r="716" ht="15.75" customHeight="1"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X716" s="66"/>
    </row>
    <row r="717" ht="15.75" customHeight="1"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X717" s="66"/>
    </row>
    <row r="718" ht="15.75" customHeight="1"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X718" s="66"/>
    </row>
    <row r="719" ht="15.75" customHeight="1"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X719" s="66"/>
    </row>
    <row r="720" ht="15.75" customHeight="1"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X720" s="66"/>
    </row>
    <row r="721" ht="15.75" customHeight="1"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X721" s="66"/>
    </row>
    <row r="722" ht="15.75" customHeight="1"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X722" s="66"/>
    </row>
    <row r="723" ht="15.75" customHeight="1"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X723" s="66"/>
    </row>
    <row r="724" ht="15.75" customHeight="1"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X724" s="66"/>
    </row>
    <row r="725" ht="15.75" customHeight="1"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X725" s="66"/>
    </row>
    <row r="726" ht="15.75" customHeight="1"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X726" s="66"/>
    </row>
    <row r="727" ht="15.75" customHeight="1"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X727" s="66"/>
    </row>
    <row r="728" ht="15.75" customHeight="1"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X728" s="66"/>
    </row>
    <row r="729" ht="15.75" customHeight="1"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X729" s="66"/>
    </row>
    <row r="730" ht="15.75" customHeight="1"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X730" s="66"/>
    </row>
    <row r="731" ht="15.75" customHeight="1"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X731" s="66"/>
    </row>
    <row r="732" ht="15.75" customHeight="1"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X732" s="66"/>
    </row>
    <row r="733" ht="15.75" customHeight="1"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X733" s="66"/>
    </row>
    <row r="734" ht="15.75" customHeight="1"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X734" s="66"/>
    </row>
    <row r="735" ht="15.75" customHeight="1"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X735" s="66"/>
    </row>
    <row r="736" ht="15.75" customHeight="1"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X736" s="66"/>
    </row>
    <row r="737" ht="15.75" customHeight="1"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X737" s="66"/>
    </row>
    <row r="738" ht="15.75" customHeight="1"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X738" s="66"/>
    </row>
    <row r="739" ht="15.75" customHeight="1"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X739" s="66"/>
    </row>
    <row r="740" ht="15.75" customHeight="1"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X740" s="66"/>
    </row>
    <row r="741" ht="15.75" customHeight="1"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X741" s="66"/>
    </row>
    <row r="742" ht="15.75" customHeight="1"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X742" s="66"/>
    </row>
    <row r="743" ht="15.75" customHeight="1"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X743" s="66"/>
    </row>
    <row r="744" ht="15.75" customHeight="1"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X744" s="66"/>
    </row>
    <row r="745" ht="15.75" customHeight="1"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X745" s="66"/>
    </row>
    <row r="746" ht="15.75" customHeight="1"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X746" s="66"/>
    </row>
    <row r="747" ht="15.75" customHeight="1"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X747" s="66"/>
    </row>
    <row r="748" ht="15.75" customHeight="1"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X748" s="66"/>
    </row>
    <row r="749" ht="15.75" customHeight="1"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X749" s="66"/>
    </row>
    <row r="750" ht="15.75" customHeight="1"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X750" s="66"/>
    </row>
    <row r="751" ht="15.75" customHeight="1"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X751" s="66"/>
    </row>
    <row r="752" ht="15.75" customHeight="1"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X752" s="66"/>
    </row>
    <row r="753" ht="15.75" customHeight="1"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X753" s="66"/>
    </row>
    <row r="754" ht="15.75" customHeight="1"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X754" s="66"/>
    </row>
    <row r="755" ht="15.75" customHeight="1"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X755" s="66"/>
    </row>
    <row r="756" ht="15.75" customHeight="1"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X756" s="66"/>
    </row>
    <row r="757" ht="15.75" customHeight="1"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X757" s="66"/>
    </row>
    <row r="758" ht="15.75" customHeight="1"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X758" s="66"/>
    </row>
    <row r="759" ht="15.75" customHeight="1"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X759" s="66"/>
    </row>
    <row r="760" ht="15.75" customHeight="1"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X760" s="66"/>
    </row>
    <row r="761" ht="15.75" customHeight="1"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X761" s="66"/>
    </row>
    <row r="762" ht="15.75" customHeight="1"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X762" s="66"/>
    </row>
    <row r="763" ht="15.75" customHeight="1"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X763" s="66"/>
    </row>
    <row r="764" ht="15.75" customHeight="1"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X764" s="66"/>
    </row>
    <row r="765" ht="15.75" customHeight="1"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X765" s="66"/>
    </row>
    <row r="766" ht="15.75" customHeight="1"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X766" s="66"/>
    </row>
    <row r="767" ht="15.75" customHeight="1"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X767" s="66"/>
    </row>
    <row r="768" ht="15.75" customHeight="1"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X768" s="66"/>
    </row>
    <row r="769" ht="15.75" customHeight="1"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X769" s="66"/>
    </row>
    <row r="770" ht="15.75" customHeight="1"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X770" s="66"/>
    </row>
    <row r="771" ht="15.75" customHeight="1"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X771" s="66"/>
    </row>
    <row r="772" ht="15.75" customHeight="1"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X772" s="66"/>
    </row>
    <row r="773" ht="15.75" customHeight="1"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X773" s="66"/>
    </row>
    <row r="774" ht="15.75" customHeight="1"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X774" s="66"/>
    </row>
    <row r="775" ht="15.75" customHeight="1"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X775" s="66"/>
    </row>
    <row r="776" ht="15.75" customHeight="1"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X776" s="66"/>
    </row>
    <row r="777" ht="15.75" customHeight="1"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X777" s="66"/>
    </row>
    <row r="778" ht="15.75" customHeight="1"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X778" s="66"/>
    </row>
    <row r="779" ht="15.75" customHeight="1"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X779" s="66"/>
    </row>
    <row r="780" ht="15.75" customHeight="1"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X780" s="66"/>
    </row>
    <row r="781" ht="15.75" customHeight="1"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X781" s="66"/>
    </row>
    <row r="782" ht="15.75" customHeight="1"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X782" s="66"/>
    </row>
    <row r="783" ht="15.75" customHeight="1"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X783" s="66"/>
    </row>
    <row r="784" ht="15.75" customHeight="1"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X784" s="66"/>
    </row>
    <row r="785" ht="15.75" customHeight="1"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X785" s="66"/>
    </row>
    <row r="786" ht="15.75" customHeight="1"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X786" s="66"/>
    </row>
    <row r="787" ht="15.75" customHeight="1"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X787" s="66"/>
    </row>
    <row r="788" ht="15.75" customHeight="1"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X788" s="66"/>
    </row>
    <row r="789" ht="15.75" customHeight="1"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X789" s="66"/>
    </row>
    <row r="790" ht="15.75" customHeight="1"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X790" s="66"/>
    </row>
    <row r="791" ht="15.75" customHeight="1"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X791" s="66"/>
    </row>
    <row r="792" ht="15.75" customHeight="1"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X792" s="66"/>
    </row>
    <row r="793" ht="15.75" customHeight="1"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X793" s="66"/>
    </row>
    <row r="794" ht="15.75" customHeight="1"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X794" s="66"/>
    </row>
    <row r="795" ht="15.75" customHeight="1"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X795" s="66"/>
    </row>
    <row r="796" ht="15.75" customHeight="1"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X796" s="66"/>
    </row>
    <row r="797" ht="15.75" customHeight="1"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X797" s="66"/>
    </row>
    <row r="798" ht="15.75" customHeight="1"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X798" s="66"/>
    </row>
    <row r="799" ht="15.75" customHeight="1"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X799" s="66"/>
    </row>
    <row r="800" ht="15.75" customHeight="1"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X800" s="66"/>
    </row>
    <row r="801" ht="15.75" customHeight="1"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X801" s="66"/>
    </row>
    <row r="802" ht="15.75" customHeight="1"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X802" s="66"/>
    </row>
    <row r="803" ht="15.75" customHeight="1"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X803" s="66"/>
    </row>
    <row r="804" ht="15.75" customHeight="1"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X804" s="66"/>
    </row>
    <row r="805" ht="15.75" customHeight="1"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X805" s="66"/>
    </row>
    <row r="806" ht="15.75" customHeight="1"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X806" s="66"/>
    </row>
    <row r="807" ht="15.75" customHeight="1"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X807" s="66"/>
    </row>
    <row r="808" ht="15.75" customHeight="1"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X808" s="66"/>
    </row>
    <row r="809" ht="15.75" customHeight="1"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X809" s="66"/>
    </row>
    <row r="810" ht="15.75" customHeight="1"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X810" s="66"/>
    </row>
    <row r="811" ht="15.75" customHeight="1"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X811" s="66"/>
    </row>
    <row r="812" ht="15.75" customHeight="1"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X812" s="66"/>
    </row>
    <row r="813" ht="15.75" customHeight="1"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X813" s="66"/>
    </row>
    <row r="814" ht="15.75" customHeight="1"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X814" s="66"/>
    </row>
    <row r="815" ht="15.75" customHeight="1"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X815" s="66"/>
    </row>
    <row r="816" ht="15.75" customHeight="1"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X816" s="66"/>
    </row>
    <row r="817" ht="15.75" customHeight="1"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X817" s="66"/>
    </row>
    <row r="818" ht="15.75" customHeight="1"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X818" s="66"/>
    </row>
    <row r="819" ht="15.75" customHeight="1"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X819" s="66"/>
    </row>
    <row r="820" ht="15.75" customHeight="1"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X820" s="66"/>
    </row>
    <row r="821" ht="15.75" customHeight="1"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X821" s="66"/>
    </row>
    <row r="822" ht="15.75" customHeight="1"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X822" s="66"/>
    </row>
    <row r="823" ht="15.75" customHeight="1"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X823" s="66"/>
    </row>
    <row r="824" ht="15.75" customHeight="1"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X824" s="66"/>
    </row>
    <row r="825" ht="15.75" customHeight="1"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X825" s="66"/>
    </row>
    <row r="826" ht="15.75" customHeight="1"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X826" s="66"/>
    </row>
    <row r="827" ht="15.75" customHeight="1"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X827" s="66"/>
    </row>
    <row r="828" ht="15.75" customHeight="1"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X828" s="66"/>
    </row>
    <row r="829" ht="15.75" customHeight="1"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X829" s="66"/>
    </row>
    <row r="830" ht="15.75" customHeight="1"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X830" s="66"/>
    </row>
    <row r="831" ht="15.75" customHeight="1"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X831" s="66"/>
    </row>
    <row r="832" ht="15.75" customHeight="1"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X832" s="66"/>
    </row>
    <row r="833" ht="15.75" customHeight="1"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X833" s="66"/>
    </row>
    <row r="834" ht="15.75" customHeight="1"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X834" s="66"/>
    </row>
    <row r="835" ht="15.75" customHeight="1"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X835" s="66"/>
    </row>
    <row r="836" ht="15.75" customHeight="1"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X836" s="66"/>
    </row>
    <row r="837" ht="15.75" customHeight="1"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X837" s="66"/>
    </row>
    <row r="838" ht="15.75" customHeight="1"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X838" s="66"/>
    </row>
    <row r="839" ht="15.75" customHeight="1"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X839" s="66"/>
    </row>
    <row r="840" ht="15.75" customHeight="1"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X840" s="66"/>
    </row>
    <row r="841" ht="15.75" customHeight="1"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X841" s="66"/>
    </row>
    <row r="842" ht="15.75" customHeight="1"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X842" s="66"/>
    </row>
    <row r="843" ht="15.75" customHeight="1"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X843" s="66"/>
    </row>
    <row r="844" ht="15.75" customHeight="1"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X844" s="66"/>
    </row>
    <row r="845" ht="15.75" customHeight="1"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X845" s="66"/>
    </row>
    <row r="846" ht="15.75" customHeight="1"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X846" s="66"/>
    </row>
    <row r="847" ht="15.75" customHeight="1"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X847" s="66"/>
    </row>
    <row r="848" ht="15.75" customHeight="1"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X848" s="66"/>
    </row>
    <row r="849" ht="15.75" customHeight="1"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X849" s="66"/>
    </row>
    <row r="850" ht="15.75" customHeight="1"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X850" s="66"/>
    </row>
    <row r="851" ht="15.75" customHeight="1"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X851" s="66"/>
    </row>
    <row r="852" ht="15.75" customHeight="1"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X852" s="66"/>
    </row>
    <row r="853" ht="15.75" customHeight="1"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X853" s="66"/>
    </row>
    <row r="854" ht="15.75" customHeight="1"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X854" s="66"/>
    </row>
    <row r="855" ht="15.75" customHeight="1"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X855" s="66"/>
    </row>
    <row r="856" ht="15.75" customHeight="1"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X856" s="66"/>
    </row>
    <row r="857" ht="15.75" customHeight="1"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X857" s="66"/>
    </row>
    <row r="858" ht="15.75" customHeight="1"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X858" s="66"/>
    </row>
    <row r="859" ht="15.75" customHeight="1"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X859" s="66"/>
    </row>
    <row r="860" ht="15.75" customHeight="1"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X860" s="66"/>
    </row>
    <row r="861" ht="15.75" customHeight="1"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X861" s="66"/>
    </row>
    <row r="862" ht="15.75" customHeight="1"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X862" s="66"/>
    </row>
    <row r="863" ht="15.75" customHeight="1"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X863" s="66"/>
    </row>
    <row r="864" ht="15.75" customHeight="1"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X864" s="66"/>
    </row>
    <row r="865" ht="15.75" customHeight="1"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X865" s="66"/>
    </row>
    <row r="866" ht="15.75" customHeight="1"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X866" s="66"/>
    </row>
    <row r="867" ht="15.75" customHeight="1"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X867" s="66"/>
    </row>
    <row r="868" ht="15.75" customHeight="1"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X868" s="66"/>
    </row>
    <row r="869" ht="15.75" customHeight="1"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X869" s="66"/>
    </row>
    <row r="870" ht="15.75" customHeight="1"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X870" s="66"/>
    </row>
    <row r="871" ht="15.75" customHeight="1"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X871" s="66"/>
    </row>
    <row r="872" ht="15.75" customHeight="1"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X872" s="66"/>
    </row>
    <row r="873" ht="15.75" customHeight="1"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X873" s="66"/>
    </row>
    <row r="874" ht="15.75" customHeight="1"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X874" s="66"/>
    </row>
    <row r="875" ht="15.75" customHeight="1"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X875" s="66"/>
    </row>
    <row r="876" ht="15.75" customHeight="1"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X876" s="66"/>
    </row>
    <row r="877" ht="15.75" customHeight="1"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X877" s="66"/>
    </row>
    <row r="878" ht="15.75" customHeight="1"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X878" s="66"/>
    </row>
    <row r="879" ht="15.75" customHeight="1"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X879" s="66"/>
    </row>
    <row r="880" ht="15.75" customHeight="1"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X880" s="66"/>
    </row>
    <row r="881" ht="15.75" customHeight="1"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X881" s="66"/>
    </row>
    <row r="882" ht="15.75" customHeight="1"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X882" s="66"/>
    </row>
    <row r="883" ht="15.75" customHeight="1"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X883" s="66"/>
    </row>
    <row r="884" ht="15.75" customHeight="1"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X884" s="66"/>
    </row>
    <row r="885" ht="15.75" customHeight="1"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X885" s="66"/>
    </row>
    <row r="886" ht="15.75" customHeight="1"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X886" s="66"/>
    </row>
    <row r="887" ht="15.75" customHeight="1"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X887" s="66"/>
    </row>
    <row r="888" ht="15.75" customHeight="1"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X888" s="66"/>
    </row>
    <row r="889" ht="15.75" customHeight="1"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X889" s="66"/>
    </row>
    <row r="890" ht="15.75" customHeight="1"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X890" s="66"/>
    </row>
    <row r="891" ht="15.75" customHeight="1"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X891" s="66"/>
    </row>
    <row r="892" ht="15.75" customHeight="1"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X892" s="66"/>
    </row>
    <row r="893" ht="15.75" customHeight="1"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X893" s="66"/>
    </row>
    <row r="894" ht="15.75" customHeight="1"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X894" s="66"/>
    </row>
    <row r="895" ht="15.75" customHeight="1"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X895" s="66"/>
    </row>
    <row r="896" ht="15.75" customHeight="1"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X896" s="66"/>
    </row>
    <row r="897" ht="15.75" customHeight="1"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X897" s="66"/>
    </row>
    <row r="898" ht="15.75" customHeight="1"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X898" s="66"/>
    </row>
    <row r="899" ht="15.75" customHeight="1"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X899" s="66"/>
    </row>
    <row r="900" ht="15.75" customHeight="1"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X900" s="66"/>
    </row>
    <row r="901" ht="15.75" customHeight="1"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X901" s="66"/>
    </row>
    <row r="902" ht="15.75" customHeight="1"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X902" s="66"/>
    </row>
    <row r="903" ht="15.75" customHeight="1"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X903" s="66"/>
    </row>
    <row r="904" ht="15.75" customHeight="1"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X904" s="66"/>
    </row>
    <row r="905" ht="15.75" customHeight="1"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X905" s="66"/>
    </row>
    <row r="906" ht="15.75" customHeight="1"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X906" s="66"/>
    </row>
    <row r="907" ht="15.75" customHeight="1"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X907" s="66"/>
    </row>
    <row r="908" ht="15.75" customHeight="1"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X908" s="66"/>
    </row>
    <row r="909" ht="15.75" customHeight="1"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X909" s="66"/>
    </row>
    <row r="910" ht="15.75" customHeight="1"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X910" s="66"/>
    </row>
    <row r="911" ht="15.75" customHeight="1"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X911" s="66"/>
    </row>
    <row r="912" ht="15.75" customHeight="1"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X912" s="66"/>
    </row>
    <row r="913" ht="15.75" customHeight="1"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X913" s="66"/>
    </row>
    <row r="914" ht="15.75" customHeight="1"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X914" s="66"/>
    </row>
    <row r="915" ht="15.75" customHeight="1"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X915" s="66"/>
    </row>
    <row r="916" ht="15.75" customHeight="1"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X916" s="66"/>
    </row>
    <row r="917" ht="15.75" customHeight="1"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X917" s="66"/>
    </row>
    <row r="918" ht="15.75" customHeight="1"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X918" s="66"/>
    </row>
    <row r="919" ht="15.75" customHeight="1"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X919" s="66"/>
    </row>
    <row r="920" ht="15.75" customHeight="1"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X920" s="66"/>
    </row>
    <row r="921" ht="15.75" customHeight="1"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X921" s="66"/>
    </row>
    <row r="922" ht="15.75" customHeight="1"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X922" s="66"/>
    </row>
    <row r="923" ht="15.75" customHeight="1"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X923" s="66"/>
    </row>
    <row r="924" ht="15.75" customHeight="1"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X924" s="66"/>
    </row>
    <row r="925" ht="15.75" customHeight="1"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X925" s="66"/>
    </row>
    <row r="926" ht="15.75" customHeight="1"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X926" s="66"/>
    </row>
    <row r="927" ht="15.75" customHeight="1"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X927" s="66"/>
    </row>
    <row r="928" ht="15.75" customHeight="1"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X928" s="66"/>
    </row>
    <row r="929" ht="15.75" customHeight="1"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X929" s="66"/>
    </row>
    <row r="930" ht="15.75" customHeight="1"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X930" s="66"/>
    </row>
    <row r="931" ht="15.75" customHeight="1"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X931" s="66"/>
    </row>
    <row r="932" ht="15.75" customHeight="1"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X932" s="66"/>
    </row>
    <row r="933" ht="15.75" customHeight="1"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X933" s="66"/>
    </row>
    <row r="934" ht="15.75" customHeight="1"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X934" s="66"/>
    </row>
    <row r="935" ht="15.75" customHeight="1"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X935" s="66"/>
    </row>
    <row r="936" ht="15.75" customHeight="1"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X936" s="66"/>
    </row>
    <row r="937" ht="15.75" customHeight="1"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X937" s="66"/>
    </row>
    <row r="938" ht="15.75" customHeight="1"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X938" s="66"/>
    </row>
    <row r="939" ht="15.75" customHeight="1"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X939" s="66"/>
    </row>
    <row r="940" ht="15.75" customHeight="1"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X940" s="66"/>
    </row>
    <row r="941" ht="15.75" customHeight="1"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X941" s="66"/>
    </row>
    <row r="942" ht="15.75" customHeight="1"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X942" s="66"/>
    </row>
    <row r="943" ht="15.75" customHeight="1"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X943" s="66"/>
    </row>
    <row r="944" ht="15.75" customHeight="1"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X944" s="66"/>
    </row>
    <row r="945" ht="15.75" customHeight="1"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X945" s="66"/>
    </row>
    <row r="946" ht="15.75" customHeight="1"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X946" s="66"/>
    </row>
    <row r="947" ht="15.75" customHeight="1"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X947" s="66"/>
    </row>
    <row r="948" ht="15.75" customHeight="1"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X948" s="66"/>
    </row>
    <row r="949" ht="15.75" customHeight="1"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X949" s="66"/>
    </row>
    <row r="950" ht="15.75" customHeight="1"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X950" s="66"/>
    </row>
    <row r="951" ht="15.75" customHeight="1"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X951" s="66"/>
    </row>
    <row r="952" ht="15.75" customHeight="1"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X952" s="66"/>
    </row>
    <row r="953" ht="15.75" customHeight="1"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X953" s="66"/>
    </row>
    <row r="954" ht="15.75" customHeight="1"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X954" s="66"/>
    </row>
    <row r="955" ht="15.75" customHeight="1"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X955" s="66"/>
    </row>
    <row r="956" ht="15.75" customHeight="1"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X956" s="66"/>
    </row>
    <row r="957" ht="15.75" customHeight="1"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X957" s="66"/>
    </row>
    <row r="958" ht="15.75" customHeight="1"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X958" s="66"/>
    </row>
    <row r="959" ht="15.75" customHeight="1"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X959" s="66"/>
    </row>
    <row r="960" ht="15.75" customHeight="1"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X960" s="66"/>
    </row>
    <row r="961" ht="15.75" customHeight="1"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X961" s="66"/>
    </row>
    <row r="962" ht="15.75" customHeight="1"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X962" s="66"/>
    </row>
    <row r="963" ht="15.75" customHeight="1"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X963" s="66"/>
    </row>
    <row r="964" ht="15.75" customHeight="1"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X964" s="66"/>
    </row>
    <row r="965" ht="15.75" customHeight="1"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X965" s="66"/>
    </row>
    <row r="966" ht="15.75" customHeight="1"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X966" s="66"/>
    </row>
    <row r="967" ht="15.75" customHeight="1"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X967" s="66"/>
    </row>
    <row r="968" ht="15.75" customHeight="1"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X968" s="66"/>
    </row>
    <row r="969" ht="15.75" customHeight="1"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X969" s="66"/>
    </row>
    <row r="970" ht="15.75" customHeight="1"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X970" s="66"/>
    </row>
    <row r="971" ht="15.75" customHeight="1"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X971" s="66"/>
    </row>
    <row r="972" ht="15.75" customHeight="1"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X972" s="66"/>
    </row>
    <row r="973" ht="15.75" customHeight="1"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X973" s="66"/>
    </row>
    <row r="974" ht="15.75" customHeight="1"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X974" s="66"/>
    </row>
    <row r="975" ht="15.75" customHeight="1"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X975" s="66"/>
    </row>
    <row r="976" ht="15.75" customHeight="1"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X976" s="66"/>
    </row>
    <row r="977" ht="15.75" customHeight="1"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X977" s="66"/>
    </row>
    <row r="978" ht="15.75" customHeight="1"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X978" s="66"/>
    </row>
    <row r="979" ht="15.75" customHeight="1"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X979" s="66"/>
    </row>
    <row r="980" ht="15.75" customHeight="1"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X980" s="66"/>
    </row>
    <row r="981" ht="15.75" customHeight="1"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X981" s="66"/>
    </row>
    <row r="982" ht="15.75" customHeight="1"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X982" s="66"/>
    </row>
    <row r="983" ht="15.75" customHeight="1"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X983" s="66"/>
    </row>
    <row r="984" ht="15.75" customHeight="1"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X984" s="66"/>
    </row>
    <row r="985" ht="15.75" customHeight="1">
      <c r="B985" s="180"/>
      <c r="C985" s="180"/>
      <c r="D985" s="180"/>
      <c r="E985" s="180"/>
      <c r="F985" s="180"/>
      <c r="G985" s="180"/>
      <c r="H985" s="180"/>
      <c r="I985" s="180"/>
      <c r="J985" s="180"/>
      <c r="K985" s="180"/>
      <c r="X985" s="66"/>
    </row>
    <row r="986" ht="15.75" customHeight="1">
      <c r="B986" s="180"/>
      <c r="C986" s="180"/>
      <c r="D986" s="180"/>
      <c r="E986" s="180"/>
      <c r="F986" s="180"/>
      <c r="G986" s="180"/>
      <c r="H986" s="180"/>
      <c r="I986" s="180"/>
      <c r="J986" s="180"/>
      <c r="K986" s="180"/>
      <c r="X986" s="66"/>
    </row>
    <row r="987" ht="15.75" customHeight="1">
      <c r="B987" s="180"/>
      <c r="C987" s="180"/>
      <c r="D987" s="180"/>
      <c r="E987" s="180"/>
      <c r="F987" s="180"/>
      <c r="G987" s="180"/>
      <c r="H987" s="180"/>
      <c r="I987" s="180"/>
      <c r="J987" s="180"/>
      <c r="K987" s="180"/>
      <c r="X987" s="66"/>
    </row>
    <row r="988" ht="15.75" customHeight="1">
      <c r="B988" s="180"/>
      <c r="C988" s="180"/>
      <c r="D988" s="180"/>
      <c r="E988" s="180"/>
      <c r="F988" s="180"/>
      <c r="G988" s="180"/>
      <c r="H988" s="180"/>
      <c r="I988" s="180"/>
      <c r="J988" s="180"/>
      <c r="K988" s="180"/>
      <c r="X988" s="66"/>
    </row>
    <row r="989" ht="15.75" customHeight="1">
      <c r="B989" s="180"/>
      <c r="C989" s="180"/>
      <c r="D989" s="180"/>
      <c r="E989" s="180"/>
      <c r="F989" s="180"/>
      <c r="G989" s="180"/>
      <c r="H989" s="180"/>
      <c r="I989" s="180"/>
      <c r="J989" s="180"/>
      <c r="K989" s="180"/>
      <c r="X989" s="66"/>
    </row>
    <row r="990" ht="15.75" customHeight="1">
      <c r="B990" s="180"/>
      <c r="C990" s="180"/>
      <c r="D990" s="180"/>
      <c r="E990" s="180"/>
      <c r="F990" s="180"/>
      <c r="G990" s="180"/>
      <c r="H990" s="180"/>
      <c r="I990" s="180"/>
      <c r="J990" s="180"/>
      <c r="K990" s="180"/>
      <c r="X990" s="66"/>
    </row>
    <row r="991" ht="15.75" customHeight="1">
      <c r="B991" s="180"/>
      <c r="C991" s="180"/>
      <c r="D991" s="180"/>
      <c r="E991" s="180"/>
      <c r="F991" s="180"/>
      <c r="G991" s="180"/>
      <c r="H991" s="180"/>
      <c r="I991" s="180"/>
      <c r="J991" s="180"/>
      <c r="K991" s="180"/>
      <c r="X991" s="66"/>
    </row>
    <row r="992" ht="15.75" customHeight="1">
      <c r="B992" s="180"/>
      <c r="C992" s="180"/>
      <c r="D992" s="180"/>
      <c r="E992" s="180"/>
      <c r="F992" s="180"/>
      <c r="G992" s="180"/>
      <c r="H992" s="180"/>
      <c r="I992" s="180"/>
      <c r="J992" s="180"/>
      <c r="K992" s="180"/>
      <c r="X992" s="66"/>
    </row>
    <row r="993" ht="15.75" customHeight="1">
      <c r="B993" s="180"/>
      <c r="C993" s="180"/>
      <c r="D993" s="180"/>
      <c r="E993" s="180"/>
      <c r="F993" s="180"/>
      <c r="G993" s="180"/>
      <c r="H993" s="180"/>
      <c r="I993" s="180"/>
      <c r="J993" s="180"/>
      <c r="K993" s="180"/>
      <c r="X993" s="66"/>
    </row>
    <row r="994" ht="15.75" customHeight="1">
      <c r="B994" s="180"/>
      <c r="C994" s="180"/>
      <c r="D994" s="180"/>
      <c r="E994" s="180"/>
      <c r="F994" s="180"/>
      <c r="G994" s="180"/>
      <c r="H994" s="180"/>
      <c r="I994" s="180"/>
      <c r="J994" s="180"/>
      <c r="K994" s="180"/>
      <c r="X994" s="66"/>
    </row>
    <row r="995" ht="15.75" customHeight="1">
      <c r="B995" s="180"/>
      <c r="C995" s="180"/>
      <c r="D995" s="180"/>
      <c r="E995" s="180"/>
      <c r="F995" s="180"/>
      <c r="G995" s="180"/>
      <c r="H995" s="180"/>
      <c r="I995" s="180"/>
      <c r="J995" s="180"/>
      <c r="K995" s="180"/>
      <c r="X995" s="66"/>
    </row>
    <row r="996" ht="15.75" customHeight="1">
      <c r="B996" s="180"/>
      <c r="C996" s="180"/>
      <c r="D996" s="180"/>
      <c r="E996" s="180"/>
      <c r="F996" s="180"/>
      <c r="G996" s="180"/>
      <c r="H996" s="180"/>
      <c r="I996" s="180"/>
      <c r="J996" s="180"/>
      <c r="K996" s="180"/>
      <c r="X996" s="66"/>
    </row>
    <row r="997" ht="15.75" customHeight="1">
      <c r="B997" s="180"/>
      <c r="C997" s="180"/>
      <c r="D997" s="180"/>
      <c r="E997" s="180"/>
      <c r="F997" s="180"/>
      <c r="G997" s="180"/>
      <c r="H997" s="180"/>
      <c r="I997" s="180"/>
      <c r="J997" s="180"/>
      <c r="K997" s="180"/>
      <c r="X997" s="66"/>
    </row>
    <row r="998" ht="15.75" customHeight="1">
      <c r="B998" s="180"/>
      <c r="C998" s="180"/>
      <c r="D998" s="180"/>
      <c r="E998" s="180"/>
      <c r="F998" s="180"/>
      <c r="G998" s="180"/>
      <c r="H998" s="180"/>
      <c r="I998" s="180"/>
      <c r="J998" s="180"/>
      <c r="K998" s="180"/>
      <c r="X998" s="66"/>
    </row>
    <row r="999" ht="15.75" customHeight="1">
      <c r="B999" s="180"/>
      <c r="C999" s="180"/>
      <c r="D999" s="180"/>
      <c r="E999" s="180"/>
      <c r="F999" s="180"/>
      <c r="G999" s="180"/>
      <c r="H999" s="180"/>
      <c r="I999" s="180"/>
      <c r="J999" s="180"/>
      <c r="K999" s="180"/>
      <c r="X999" s="66"/>
    </row>
    <row r="1000" ht="15.75" customHeight="1">
      <c r="B1000" s="180"/>
      <c r="C1000" s="180"/>
      <c r="D1000" s="180"/>
      <c r="E1000" s="180"/>
      <c r="F1000" s="180"/>
      <c r="G1000" s="180"/>
      <c r="H1000" s="180"/>
      <c r="I1000" s="180"/>
      <c r="J1000" s="180"/>
      <c r="K1000" s="180"/>
      <c r="X1000" s="66"/>
    </row>
  </sheetData>
  <autoFilter ref="$A$3:$AG$53">
    <sortState ref="A3:AG53">
      <sortCondition ref="A3:A53"/>
      <sortCondition descending="1" ref="S3:S53"/>
      <sortCondition ref="AG3:AG53"/>
    </sortState>
  </autoFilter>
  <mergeCells count="3">
    <mergeCell ref="T1:Z1"/>
    <mergeCell ref="AA1:AE1"/>
    <mergeCell ref="AF1:AG1"/>
  </mergeCells>
  <hyperlinks>
    <hyperlink r:id="rId1" ref="F1"/>
    <hyperlink r:id="rId2" ref="K1"/>
    <hyperlink r:id="rId3" ref="AA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2" max="19" width="16.13"/>
    <col customWidth="1" min="20" max="20" width="17.25"/>
    <col customWidth="1" min="21" max="21" width="16.13"/>
    <col customWidth="1" min="22" max="22" width="16.38"/>
    <col customWidth="1" min="23" max="23" width="15.63"/>
    <col customWidth="1" min="24" max="24" width="16.13"/>
    <col customWidth="1" min="25" max="25" width="16.75"/>
    <col customWidth="1" min="26" max="34" width="16.13"/>
  </cols>
  <sheetData>
    <row r="1" ht="15.75" customHeight="1">
      <c r="A1" s="13"/>
      <c r="B1" s="14" t="s">
        <v>1</v>
      </c>
      <c r="C1" s="15"/>
      <c r="D1" s="15"/>
      <c r="E1" s="15"/>
      <c r="F1" s="15"/>
      <c r="G1" s="15"/>
      <c r="H1" s="15"/>
      <c r="I1" s="15"/>
      <c r="J1" s="16"/>
      <c r="K1" s="17" t="s">
        <v>2</v>
      </c>
      <c r="L1" s="15"/>
      <c r="M1" s="15"/>
      <c r="N1" s="15"/>
      <c r="O1" s="15"/>
      <c r="P1" s="15"/>
      <c r="Q1" s="16"/>
      <c r="R1" s="18" t="s">
        <v>3</v>
      </c>
      <c r="S1" s="15"/>
      <c r="T1" s="15"/>
      <c r="U1" s="15"/>
      <c r="V1" s="15"/>
      <c r="W1" s="16"/>
      <c r="X1" s="19" t="s">
        <v>4</v>
      </c>
      <c r="Y1" s="15"/>
      <c r="Z1" s="15"/>
      <c r="AA1" s="15"/>
      <c r="AB1" s="15"/>
      <c r="AC1" s="16"/>
      <c r="AD1" s="20" t="s">
        <v>49</v>
      </c>
    </row>
    <row r="2" ht="10.5" customHeight="1">
      <c r="A2" s="21"/>
      <c r="B2" s="22"/>
      <c r="C2" s="23"/>
      <c r="D2" s="24"/>
      <c r="E2" s="25"/>
      <c r="F2" s="24"/>
      <c r="G2" s="24"/>
      <c r="H2" s="23"/>
      <c r="I2" s="24"/>
      <c r="J2" s="24"/>
      <c r="K2" s="26"/>
      <c r="L2" s="24"/>
      <c r="M2" s="24"/>
      <c r="N2" s="24"/>
      <c r="O2" s="24"/>
      <c r="P2" s="25"/>
      <c r="Q2" s="25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7"/>
      <c r="AE2" s="27"/>
      <c r="AF2" s="27"/>
      <c r="AG2" s="27"/>
      <c r="AH2" s="27"/>
    </row>
    <row r="3">
      <c r="A3" s="182" t="s">
        <v>50</v>
      </c>
      <c r="B3" s="183" t="s">
        <v>0</v>
      </c>
      <c r="C3" s="183" t="s">
        <v>51</v>
      </c>
      <c r="D3" s="183" t="s">
        <v>52</v>
      </c>
      <c r="E3" s="184" t="s">
        <v>53</v>
      </c>
      <c r="F3" s="183" t="s">
        <v>54</v>
      </c>
      <c r="G3" s="183" t="s">
        <v>55</v>
      </c>
      <c r="H3" s="183" t="s">
        <v>56</v>
      </c>
      <c r="I3" s="30" t="s">
        <v>57</v>
      </c>
      <c r="J3" s="31" t="s">
        <v>58</v>
      </c>
      <c r="K3" s="185" t="s">
        <v>0</v>
      </c>
      <c r="L3" s="186" t="s">
        <v>59</v>
      </c>
      <c r="M3" s="186" t="s">
        <v>60</v>
      </c>
      <c r="N3" s="186" t="s">
        <v>61</v>
      </c>
      <c r="O3" s="186" t="s">
        <v>62</v>
      </c>
      <c r="P3" s="187" t="s">
        <v>57</v>
      </c>
      <c r="Q3" s="188" t="s">
        <v>58</v>
      </c>
      <c r="R3" s="189" t="s">
        <v>63</v>
      </c>
      <c r="S3" s="189" t="s">
        <v>64</v>
      </c>
      <c r="T3" s="190" t="s">
        <v>65</v>
      </c>
      <c r="U3" s="189" t="s">
        <v>66</v>
      </c>
      <c r="V3" s="190" t="s">
        <v>186</v>
      </c>
      <c r="W3" s="191" t="s">
        <v>58</v>
      </c>
      <c r="X3" s="192" t="s">
        <v>63</v>
      </c>
      <c r="Y3" s="193" t="s">
        <v>68</v>
      </c>
      <c r="Z3" s="192" t="s">
        <v>69</v>
      </c>
      <c r="AA3" s="193" t="s">
        <v>70</v>
      </c>
      <c r="AB3" s="193" t="s">
        <v>71</v>
      </c>
      <c r="AC3" s="194" t="s">
        <v>58</v>
      </c>
      <c r="AD3" s="42" t="s">
        <v>72</v>
      </c>
      <c r="AE3" s="43" t="s">
        <v>73</v>
      </c>
      <c r="AF3" s="42" t="s">
        <v>74</v>
      </c>
      <c r="AG3" s="43" t="s">
        <v>75</v>
      </c>
      <c r="AH3" s="43" t="s">
        <v>76</v>
      </c>
    </row>
    <row r="4" ht="15.75" customHeight="1">
      <c r="A4" s="136" t="s">
        <v>34</v>
      </c>
      <c r="B4" s="47">
        <v>31.0</v>
      </c>
      <c r="C4" s="47">
        <v>467.62</v>
      </c>
      <c r="D4" s="47">
        <v>331.08</v>
      </c>
      <c r="E4" s="48">
        <v>0.5</v>
      </c>
      <c r="F4" s="48">
        <v>0.587</v>
      </c>
      <c r="G4" s="48">
        <v>0.92</v>
      </c>
      <c r="H4" s="48">
        <v>0.61</v>
      </c>
      <c r="I4" s="49">
        <v>-0.13849833333333336</v>
      </c>
      <c r="J4" s="50">
        <f t="shared" ref="J4:J53" si="1">100*(I4-$I$55)/$I$56</f>
        <v>47.30624279</v>
      </c>
      <c r="K4" s="51">
        <v>40.0</v>
      </c>
      <c r="L4" s="48">
        <v>0.42</v>
      </c>
      <c r="M4" s="48">
        <v>0.73</v>
      </c>
      <c r="N4" s="48">
        <v>0.27</v>
      </c>
      <c r="O4" s="48">
        <v>0.55</v>
      </c>
      <c r="P4" s="52">
        <v>-0.49597250000000004</v>
      </c>
      <c r="Q4" s="53">
        <f t="shared" ref="Q4:Q53" si="2">100*(P4-$P$55)/$P$56</f>
        <v>28.82046766</v>
      </c>
      <c r="R4" s="195">
        <v>45.0</v>
      </c>
      <c r="S4" s="55">
        <v>0.1416</v>
      </c>
      <c r="T4" s="56">
        <v>10.77</v>
      </c>
      <c r="U4" s="55">
        <v>0.2989</v>
      </c>
      <c r="V4" s="57">
        <v>-0.9503766666666666</v>
      </c>
      <c r="W4" s="196">
        <f t="shared" ref="W4:W53" si="3">100*(V4-$V$55)/$V$56</f>
        <v>33.19127494</v>
      </c>
      <c r="X4" s="197">
        <v>41.0</v>
      </c>
      <c r="Y4" s="60">
        <v>15.0</v>
      </c>
      <c r="Z4" s="61">
        <v>0.6019</v>
      </c>
      <c r="AA4" s="61">
        <v>0.4277</v>
      </c>
      <c r="AB4" s="57">
        <v>-0.7724300000000001</v>
      </c>
      <c r="AC4" s="196">
        <f t="shared" ref="AC4:AC53" si="4">100*(AB4-$AB$55)/$AB$56</f>
        <v>24.89893496</v>
      </c>
      <c r="AD4" s="198">
        <v>43.0</v>
      </c>
      <c r="AE4" s="199">
        <v>42.0</v>
      </c>
      <c r="AF4" s="57">
        <v>-0.589319375</v>
      </c>
      <c r="AG4" s="196">
        <f t="shared" ref="AG4:AG53" si="5">100*(AF4-$AF$55)/$AF$56</f>
        <v>28.90189448</v>
      </c>
      <c r="AH4" s="196">
        <f t="shared" ref="AH4:AH53" si="6">AVERAGE(AC4,W4,Q4,J4)</f>
        <v>33.55423009</v>
      </c>
    </row>
    <row r="5" ht="15.75" customHeight="1">
      <c r="A5" s="136" t="s">
        <v>22</v>
      </c>
      <c r="B5" s="47">
        <v>47.0</v>
      </c>
      <c r="C5" s="47">
        <v>1007.11</v>
      </c>
      <c r="D5" s="47">
        <v>193.4</v>
      </c>
      <c r="E5" s="48">
        <v>0.6</v>
      </c>
      <c r="F5" s="48">
        <v>0.344</v>
      </c>
      <c r="G5" s="48">
        <v>0.8</v>
      </c>
      <c r="H5" s="65"/>
      <c r="I5" s="49">
        <v>-0.9671839999999999</v>
      </c>
      <c r="J5" s="50">
        <f t="shared" si="1"/>
        <v>12.44369498</v>
      </c>
      <c r="K5" s="51">
        <v>6.0</v>
      </c>
      <c r="L5" s="48">
        <v>0.8</v>
      </c>
      <c r="M5" s="48">
        <v>0.7</v>
      </c>
      <c r="N5" s="48">
        <v>0.71</v>
      </c>
      <c r="O5" s="48">
        <v>0.31</v>
      </c>
      <c r="P5" s="52">
        <v>0.721515</v>
      </c>
      <c r="Q5" s="53">
        <f t="shared" si="2"/>
        <v>86.15588565</v>
      </c>
      <c r="R5" s="195">
        <v>23.0</v>
      </c>
      <c r="S5" s="55">
        <v>0.154</v>
      </c>
      <c r="T5" s="56">
        <v>14.25</v>
      </c>
      <c r="U5" s="55">
        <v>0.3657</v>
      </c>
      <c r="V5" s="57">
        <v>0.13862333333333335</v>
      </c>
      <c r="W5" s="196">
        <f t="shared" si="3"/>
        <v>63.3409992</v>
      </c>
      <c r="X5" s="197">
        <v>40.0</v>
      </c>
      <c r="Y5" s="60">
        <v>19.23</v>
      </c>
      <c r="Z5" s="61">
        <v>0.5078</v>
      </c>
      <c r="AA5" s="61">
        <v>0.4886</v>
      </c>
      <c r="AB5" s="57">
        <v>-0.74541</v>
      </c>
      <c r="AC5" s="196">
        <f t="shared" si="4"/>
        <v>25.73638269</v>
      </c>
      <c r="AD5" s="198">
        <v>32.0</v>
      </c>
      <c r="AE5" s="199">
        <v>31.0</v>
      </c>
      <c r="AF5" s="57">
        <v>-0.21311391666666665</v>
      </c>
      <c r="AG5" s="196">
        <f t="shared" si="5"/>
        <v>44.67208529</v>
      </c>
      <c r="AH5" s="196">
        <f t="shared" si="6"/>
        <v>46.91924063</v>
      </c>
    </row>
    <row r="6" ht="15.75" customHeight="1">
      <c r="A6" s="136" t="s">
        <v>32</v>
      </c>
      <c r="B6" s="47">
        <v>50.0</v>
      </c>
      <c r="C6" s="47">
        <v>991.51</v>
      </c>
      <c r="D6" s="47">
        <v>403.71</v>
      </c>
      <c r="E6" s="48">
        <v>0.63</v>
      </c>
      <c r="F6" s="48">
        <v>0.439</v>
      </c>
      <c r="G6" s="48">
        <v>0.78</v>
      </c>
      <c r="H6" s="48">
        <v>0.49</v>
      </c>
      <c r="I6" s="49">
        <v>-1.2629716666666668</v>
      </c>
      <c r="J6" s="50">
        <f t="shared" si="1"/>
        <v>0</v>
      </c>
      <c r="K6" s="51">
        <v>43.0</v>
      </c>
      <c r="L6" s="48">
        <v>0.47</v>
      </c>
      <c r="M6" s="48">
        <v>0.75</v>
      </c>
      <c r="N6" s="48">
        <v>0.32</v>
      </c>
      <c r="O6" s="48">
        <v>0.39</v>
      </c>
      <c r="P6" s="52">
        <v>-0.55681</v>
      </c>
      <c r="Q6" s="53">
        <f t="shared" si="2"/>
        <v>25.95543332</v>
      </c>
      <c r="R6" s="195">
        <v>33.0</v>
      </c>
      <c r="S6" s="55">
        <v>0.1402</v>
      </c>
      <c r="T6" s="56">
        <v>13.01</v>
      </c>
      <c r="U6" s="55">
        <v>0.302</v>
      </c>
      <c r="V6" s="57">
        <v>-0.37444666666666676</v>
      </c>
      <c r="W6" s="196">
        <f t="shared" si="3"/>
        <v>49.13629853</v>
      </c>
      <c r="X6" s="197">
        <v>33.0</v>
      </c>
      <c r="Y6" s="60">
        <v>17.31</v>
      </c>
      <c r="Z6" s="61">
        <v>0.5878</v>
      </c>
      <c r="AA6" s="61">
        <v>0.4942</v>
      </c>
      <c r="AB6" s="57">
        <v>-0.28738666666666673</v>
      </c>
      <c r="AC6" s="196">
        <f t="shared" si="4"/>
        <v>39.93218595</v>
      </c>
      <c r="AD6" s="198">
        <v>44.0</v>
      </c>
      <c r="AE6" s="199">
        <v>45.0</v>
      </c>
      <c r="AF6" s="57">
        <v>-0.6204037500000001</v>
      </c>
      <c r="AG6" s="196">
        <f t="shared" si="5"/>
        <v>27.59886574</v>
      </c>
      <c r="AH6" s="196">
        <f t="shared" si="6"/>
        <v>28.75597945</v>
      </c>
    </row>
    <row r="7" ht="15.75" customHeight="1">
      <c r="A7" s="136" t="s">
        <v>41</v>
      </c>
      <c r="B7" s="47">
        <v>35.0</v>
      </c>
      <c r="C7" s="47">
        <v>503.29</v>
      </c>
      <c r="D7" s="47">
        <v>188.77</v>
      </c>
      <c r="E7" s="48">
        <v>0.47</v>
      </c>
      <c r="F7" s="48">
        <v>0.562</v>
      </c>
      <c r="G7" s="48">
        <v>0.88</v>
      </c>
      <c r="H7" s="48">
        <v>0.61</v>
      </c>
      <c r="I7" s="49">
        <v>-0.1781283333333333</v>
      </c>
      <c r="J7" s="50">
        <f t="shared" si="1"/>
        <v>45.63902104</v>
      </c>
      <c r="K7" s="51">
        <v>45.0</v>
      </c>
      <c r="L7" s="48">
        <v>0.42</v>
      </c>
      <c r="M7" s="48">
        <v>0.7</v>
      </c>
      <c r="N7" s="48">
        <v>0.33</v>
      </c>
      <c r="O7" s="48">
        <v>0.5</v>
      </c>
      <c r="P7" s="52">
        <v>-0.6744675</v>
      </c>
      <c r="Q7" s="53">
        <f t="shared" si="2"/>
        <v>20.4145617</v>
      </c>
      <c r="R7" s="195">
        <v>40.0</v>
      </c>
      <c r="S7" s="55">
        <v>0.1498</v>
      </c>
      <c r="T7" s="56">
        <v>11.54</v>
      </c>
      <c r="U7" s="55">
        <v>0.3184</v>
      </c>
      <c r="V7" s="57">
        <v>-0.7446799999999999</v>
      </c>
      <c r="W7" s="196">
        <f t="shared" si="3"/>
        <v>38.88613057</v>
      </c>
      <c r="X7" s="197">
        <v>49.0</v>
      </c>
      <c r="Y7" s="60">
        <v>12.99</v>
      </c>
      <c r="Z7" s="61">
        <v>0.594</v>
      </c>
      <c r="AA7" s="61">
        <v>0.3551</v>
      </c>
      <c r="AB7" s="57">
        <v>-1.4316466666666667</v>
      </c>
      <c r="AC7" s="196">
        <f t="shared" si="4"/>
        <v>4.467421051</v>
      </c>
      <c r="AD7" s="198">
        <v>46.0</v>
      </c>
      <c r="AE7" s="199">
        <v>46.0</v>
      </c>
      <c r="AF7" s="57">
        <v>-0.757230625</v>
      </c>
      <c r="AG7" s="196">
        <f t="shared" si="5"/>
        <v>21.86320753</v>
      </c>
      <c r="AH7" s="196">
        <f t="shared" si="6"/>
        <v>27.35178359</v>
      </c>
    </row>
    <row r="8" ht="15.75" customHeight="1">
      <c r="A8" s="136" t="s">
        <v>30</v>
      </c>
      <c r="B8" s="47">
        <v>41.0</v>
      </c>
      <c r="C8" s="47">
        <v>1016.8</v>
      </c>
      <c r="D8" s="47">
        <v>408.41</v>
      </c>
      <c r="E8" s="48">
        <v>0.66</v>
      </c>
      <c r="F8" s="48">
        <v>0.598</v>
      </c>
      <c r="G8" s="48">
        <v>0.85</v>
      </c>
      <c r="H8" s="48">
        <v>0.62</v>
      </c>
      <c r="I8" s="49">
        <v>-0.29614166666666675</v>
      </c>
      <c r="J8" s="50">
        <f t="shared" si="1"/>
        <v>40.67423687</v>
      </c>
      <c r="K8" s="51">
        <v>10.0</v>
      </c>
      <c r="L8" s="48">
        <v>0.43</v>
      </c>
      <c r="M8" s="48">
        <v>0.81</v>
      </c>
      <c r="N8" s="48">
        <v>0.38</v>
      </c>
      <c r="O8" s="48">
        <v>0.66</v>
      </c>
      <c r="P8" s="52">
        <v>0.50907</v>
      </c>
      <c r="Q8" s="53">
        <f t="shared" si="2"/>
        <v>76.15116456</v>
      </c>
      <c r="R8" s="195">
        <v>39.0</v>
      </c>
      <c r="S8" s="55">
        <v>0.1214</v>
      </c>
      <c r="T8" s="56">
        <v>12.57</v>
      </c>
      <c r="U8" s="55">
        <v>0.2472</v>
      </c>
      <c r="V8" s="57">
        <v>-0.5844833333333334</v>
      </c>
      <c r="W8" s="196">
        <f t="shared" si="3"/>
        <v>43.32128698</v>
      </c>
      <c r="X8" s="197">
        <v>23.0</v>
      </c>
      <c r="Y8" s="60">
        <v>21.25</v>
      </c>
      <c r="Z8" s="61">
        <v>0.5846</v>
      </c>
      <c r="AA8" s="61">
        <v>0.4888</v>
      </c>
      <c r="AB8" s="57">
        <v>0.07394333333333335</v>
      </c>
      <c r="AC8" s="196">
        <f t="shared" si="4"/>
        <v>51.13111233</v>
      </c>
      <c r="AD8" s="198">
        <v>26.0</v>
      </c>
      <c r="AE8" s="199">
        <v>25.0</v>
      </c>
      <c r="AF8" s="57">
        <v>-0.07440291666666668</v>
      </c>
      <c r="AG8" s="196">
        <f t="shared" si="5"/>
        <v>50.48672431</v>
      </c>
      <c r="AH8" s="196">
        <f t="shared" si="6"/>
        <v>52.81945018</v>
      </c>
    </row>
    <row r="9" ht="15.75" customHeight="1">
      <c r="A9" s="136" t="s">
        <v>16</v>
      </c>
      <c r="B9" s="47">
        <v>33.0</v>
      </c>
      <c r="C9" s="47">
        <v>800.51</v>
      </c>
      <c r="D9" s="47">
        <v>134.22</v>
      </c>
      <c r="E9" s="48">
        <v>0.66</v>
      </c>
      <c r="F9" s="48">
        <v>0.474</v>
      </c>
      <c r="G9" s="48">
        <v>0.81</v>
      </c>
      <c r="H9" s="48">
        <v>0.58</v>
      </c>
      <c r="I9" s="49">
        <v>-0.14613166666666666</v>
      </c>
      <c r="J9" s="50">
        <f t="shared" si="1"/>
        <v>46.98511084</v>
      </c>
      <c r="K9" s="51">
        <v>3.0</v>
      </c>
      <c r="L9" s="48">
        <v>0.58</v>
      </c>
      <c r="M9" s="48">
        <v>0.77</v>
      </c>
      <c r="N9" s="48">
        <v>0.62</v>
      </c>
      <c r="O9" s="48">
        <v>0.52</v>
      </c>
      <c r="P9" s="52">
        <v>0.8473525</v>
      </c>
      <c r="Q9" s="53">
        <f t="shared" si="2"/>
        <v>92.08197989</v>
      </c>
      <c r="R9" s="195">
        <v>15.0</v>
      </c>
      <c r="S9" s="55">
        <v>0.0967</v>
      </c>
      <c r="T9" s="56">
        <v>14.22</v>
      </c>
      <c r="U9" s="55">
        <v>0.3249</v>
      </c>
      <c r="V9" s="57">
        <v>0.5528266666666667</v>
      </c>
      <c r="W9" s="196">
        <f t="shared" si="3"/>
        <v>74.80850726</v>
      </c>
      <c r="X9" s="197">
        <v>5.0</v>
      </c>
      <c r="Y9" s="60">
        <v>23.5</v>
      </c>
      <c r="Z9" s="61">
        <v>0.652</v>
      </c>
      <c r="AA9" s="61">
        <v>0.518</v>
      </c>
      <c r="AB9" s="57">
        <v>0.9972766666666666</v>
      </c>
      <c r="AC9" s="196">
        <f t="shared" si="4"/>
        <v>79.74855905</v>
      </c>
      <c r="AD9" s="198">
        <v>8.0</v>
      </c>
      <c r="AE9" s="199">
        <v>8.0</v>
      </c>
      <c r="AF9" s="57">
        <v>0.5628310416666666</v>
      </c>
      <c r="AG9" s="196">
        <f t="shared" si="5"/>
        <v>77.19899254</v>
      </c>
      <c r="AH9" s="196">
        <f t="shared" si="6"/>
        <v>73.40603926</v>
      </c>
    </row>
    <row r="10" ht="15.75" customHeight="1">
      <c r="A10" s="136" t="s">
        <v>15</v>
      </c>
      <c r="B10" s="47">
        <v>3.0</v>
      </c>
      <c r="C10" s="47">
        <v>533.27</v>
      </c>
      <c r="D10" s="47">
        <v>182.07</v>
      </c>
      <c r="E10" s="48">
        <v>0.75</v>
      </c>
      <c r="F10" s="48">
        <v>0.7</v>
      </c>
      <c r="G10" s="48">
        <v>0.89</v>
      </c>
      <c r="H10" s="48">
        <v>0.71</v>
      </c>
      <c r="I10" s="49">
        <v>0.9971566666666666</v>
      </c>
      <c r="J10" s="50">
        <f t="shared" si="1"/>
        <v>95.08289482</v>
      </c>
      <c r="K10" s="51">
        <v>15.0</v>
      </c>
      <c r="L10" s="48">
        <v>0.47</v>
      </c>
      <c r="M10" s="48">
        <v>0.79</v>
      </c>
      <c r="N10" s="48">
        <v>0.25</v>
      </c>
      <c r="O10" s="48">
        <v>0.7</v>
      </c>
      <c r="P10" s="52">
        <v>0.3477725</v>
      </c>
      <c r="Q10" s="53">
        <f t="shared" si="2"/>
        <v>68.55514441</v>
      </c>
      <c r="R10" s="195">
        <v>10.0</v>
      </c>
      <c r="S10" s="55">
        <v>0.0785</v>
      </c>
      <c r="T10" s="56">
        <v>13.74</v>
      </c>
      <c r="U10" s="55">
        <v>0.3739</v>
      </c>
      <c r="V10" s="57">
        <v>0.9325433333333333</v>
      </c>
      <c r="W10" s="196">
        <f t="shared" si="3"/>
        <v>85.32122792</v>
      </c>
      <c r="X10" s="197">
        <v>4.0</v>
      </c>
      <c r="Y10" s="60">
        <v>24.04</v>
      </c>
      <c r="Z10" s="61">
        <v>0.6362</v>
      </c>
      <c r="AA10" s="61">
        <v>0.5827</v>
      </c>
      <c r="AB10" s="57">
        <v>1.2728433333333333</v>
      </c>
      <c r="AC10" s="196">
        <f t="shared" si="4"/>
        <v>88.28936888</v>
      </c>
      <c r="AD10" s="198">
        <v>2.0</v>
      </c>
      <c r="AE10" s="199">
        <v>2.0</v>
      </c>
      <c r="AF10" s="57">
        <v>0.8875789583333333</v>
      </c>
      <c r="AG10" s="196">
        <f t="shared" si="5"/>
        <v>90.81212999</v>
      </c>
      <c r="AH10" s="196">
        <f t="shared" si="6"/>
        <v>84.312159</v>
      </c>
    </row>
    <row r="11" ht="15.75" customHeight="1">
      <c r="A11" s="136" t="s">
        <v>12</v>
      </c>
      <c r="B11" s="47">
        <v>6.0</v>
      </c>
      <c r="C11" s="47">
        <v>659.66</v>
      </c>
      <c r="D11" s="47">
        <v>182.54</v>
      </c>
      <c r="E11" s="48">
        <v>0.65</v>
      </c>
      <c r="F11" s="48">
        <v>0.703</v>
      </c>
      <c r="G11" s="48">
        <v>0.89</v>
      </c>
      <c r="H11" s="48">
        <v>0.68</v>
      </c>
      <c r="I11" s="49">
        <v>0.6320733333333334</v>
      </c>
      <c r="J11" s="50">
        <f t="shared" si="1"/>
        <v>79.72395273</v>
      </c>
      <c r="K11" s="51">
        <v>2.0</v>
      </c>
      <c r="L11" s="48">
        <v>0.46</v>
      </c>
      <c r="M11" s="48">
        <v>0.84</v>
      </c>
      <c r="N11" s="48">
        <v>0.58</v>
      </c>
      <c r="O11" s="48">
        <v>0.54</v>
      </c>
      <c r="P11" s="52">
        <v>0.8649749999999998</v>
      </c>
      <c r="Q11" s="53">
        <f t="shared" si="2"/>
        <v>92.91188033</v>
      </c>
      <c r="R11" s="195">
        <v>30.0</v>
      </c>
      <c r="S11" s="55">
        <v>0.0957</v>
      </c>
      <c r="T11" s="56">
        <v>12.03</v>
      </c>
      <c r="U11" s="55">
        <v>0.2819</v>
      </c>
      <c r="V11" s="57">
        <v>-0.21645000000000003</v>
      </c>
      <c r="W11" s="196">
        <f t="shared" si="3"/>
        <v>53.5105464</v>
      </c>
      <c r="X11" s="197">
        <v>10.0</v>
      </c>
      <c r="Y11" s="60">
        <v>20.83</v>
      </c>
      <c r="Z11" s="61">
        <v>0.6364</v>
      </c>
      <c r="AA11" s="61">
        <v>0.551</v>
      </c>
      <c r="AB11" s="57">
        <v>0.7679833333333334</v>
      </c>
      <c r="AC11" s="196">
        <f t="shared" si="4"/>
        <v>72.64192756</v>
      </c>
      <c r="AD11" s="198">
        <v>10.0</v>
      </c>
      <c r="AE11" s="199">
        <v>5.0</v>
      </c>
      <c r="AF11" s="57">
        <v>0.5121454166666667</v>
      </c>
      <c r="AG11" s="196">
        <f t="shared" si="5"/>
        <v>75.07429722</v>
      </c>
      <c r="AH11" s="196">
        <f t="shared" si="6"/>
        <v>74.69707675</v>
      </c>
    </row>
    <row r="12" ht="15.75" customHeight="1">
      <c r="A12" s="136" t="s">
        <v>8</v>
      </c>
      <c r="B12" s="47">
        <v>38.0</v>
      </c>
      <c r="C12" s="47">
        <v>826.65</v>
      </c>
      <c r="D12" s="47">
        <v>240.09</v>
      </c>
      <c r="E12" s="48">
        <v>0.62</v>
      </c>
      <c r="F12" s="48">
        <v>0.57</v>
      </c>
      <c r="G12" s="48">
        <v>0.87</v>
      </c>
      <c r="H12" s="48">
        <v>0.58</v>
      </c>
      <c r="I12" s="49">
        <v>-0.21393333333333334</v>
      </c>
      <c r="J12" s="50">
        <f t="shared" si="1"/>
        <v>44.13271584</v>
      </c>
      <c r="K12" s="51">
        <v>1.0</v>
      </c>
      <c r="L12" s="48">
        <v>0.62</v>
      </c>
      <c r="M12" s="48">
        <v>0.79</v>
      </c>
      <c r="N12" s="48">
        <v>0.59</v>
      </c>
      <c r="O12" s="48">
        <v>0.52</v>
      </c>
      <c r="P12" s="52">
        <v>1.0154875</v>
      </c>
      <c r="Q12" s="53">
        <f t="shared" si="2"/>
        <v>100</v>
      </c>
      <c r="R12" s="195">
        <v>42.0</v>
      </c>
      <c r="S12" s="55">
        <v>0.1268</v>
      </c>
      <c r="T12" s="56">
        <v>11.54</v>
      </c>
      <c r="U12" s="55">
        <v>0.2543</v>
      </c>
      <c r="V12" s="57">
        <v>-0.8542766666666667</v>
      </c>
      <c r="W12" s="196">
        <f t="shared" si="3"/>
        <v>35.85187045</v>
      </c>
      <c r="X12" s="197">
        <v>37.0</v>
      </c>
      <c r="Y12" s="60">
        <v>17.09</v>
      </c>
      <c r="Z12" s="61">
        <v>0.6186</v>
      </c>
      <c r="AA12" s="61">
        <v>0.4055</v>
      </c>
      <c r="AB12" s="57">
        <v>-0.5383</v>
      </c>
      <c r="AC12" s="196">
        <f t="shared" si="4"/>
        <v>32.15547229</v>
      </c>
      <c r="AD12" s="198">
        <v>29.0</v>
      </c>
      <c r="AE12" s="199">
        <v>23.0</v>
      </c>
      <c r="AF12" s="57">
        <v>-0.147755625</v>
      </c>
      <c r="AG12" s="196">
        <f t="shared" si="5"/>
        <v>47.41184546</v>
      </c>
      <c r="AH12" s="196">
        <f t="shared" si="6"/>
        <v>53.03501464</v>
      </c>
    </row>
    <row r="13" ht="15.75" customHeight="1">
      <c r="A13" s="136" t="s">
        <v>37</v>
      </c>
      <c r="B13" s="47">
        <v>26.0</v>
      </c>
      <c r="C13" s="47">
        <v>628.7</v>
      </c>
      <c r="D13" s="47">
        <v>214.48</v>
      </c>
      <c r="E13" s="48">
        <v>0.64</v>
      </c>
      <c r="F13" s="48">
        <v>0.638</v>
      </c>
      <c r="G13" s="48">
        <v>0.82</v>
      </c>
      <c r="H13" s="48">
        <v>0.61</v>
      </c>
      <c r="I13" s="49">
        <v>-0.06310333333333333</v>
      </c>
      <c r="J13" s="50">
        <f t="shared" si="1"/>
        <v>50.47808695</v>
      </c>
      <c r="K13" s="51">
        <v>25.0</v>
      </c>
      <c r="L13" s="48">
        <v>0.51</v>
      </c>
      <c r="M13" s="48">
        <v>0.76</v>
      </c>
      <c r="N13" s="48">
        <v>0.4</v>
      </c>
      <c r="O13" s="48">
        <v>0.46</v>
      </c>
      <c r="P13" s="52">
        <v>-0.030905000000000016</v>
      </c>
      <c r="Q13" s="53">
        <f t="shared" si="2"/>
        <v>50.72199807</v>
      </c>
      <c r="R13" s="195">
        <v>43.0</v>
      </c>
      <c r="S13" s="55">
        <v>0.1446</v>
      </c>
      <c r="T13" s="56">
        <v>11.54</v>
      </c>
      <c r="U13" s="55">
        <v>0.2853</v>
      </c>
      <c r="V13" s="57">
        <v>-0.8781533333333332</v>
      </c>
      <c r="W13" s="196">
        <f t="shared" si="3"/>
        <v>35.19082828</v>
      </c>
      <c r="X13" s="197">
        <v>32.0</v>
      </c>
      <c r="Y13" s="60">
        <v>17.31</v>
      </c>
      <c r="Z13" s="61">
        <v>0.6136</v>
      </c>
      <c r="AA13" s="61">
        <v>0.4726</v>
      </c>
      <c r="AB13" s="57">
        <v>-0.19858666666666666</v>
      </c>
      <c r="AC13" s="196">
        <f t="shared" si="4"/>
        <v>42.68441981</v>
      </c>
      <c r="AD13" s="198">
        <v>36.0</v>
      </c>
      <c r="AE13" s="199">
        <v>33.0</v>
      </c>
      <c r="AF13" s="57">
        <v>-0.29268708333333326</v>
      </c>
      <c r="AG13" s="196">
        <f t="shared" si="5"/>
        <v>41.33645048</v>
      </c>
      <c r="AH13" s="196">
        <f t="shared" si="6"/>
        <v>44.76883328</v>
      </c>
    </row>
    <row r="14" ht="15.75" customHeight="1">
      <c r="A14" s="136" t="s">
        <v>24</v>
      </c>
      <c r="B14" s="47">
        <v>7.0</v>
      </c>
      <c r="C14" s="47">
        <v>404.82</v>
      </c>
      <c r="D14" s="47">
        <v>134.52</v>
      </c>
      <c r="E14" s="48">
        <v>0.61</v>
      </c>
      <c r="F14" s="48">
        <v>0.756</v>
      </c>
      <c r="G14" s="48">
        <v>0.85</v>
      </c>
      <c r="H14" s="48">
        <v>0.58</v>
      </c>
      <c r="I14" s="49">
        <v>0.590855</v>
      </c>
      <c r="J14" s="50">
        <f t="shared" si="1"/>
        <v>77.98991029</v>
      </c>
      <c r="K14" s="51">
        <v>46.0</v>
      </c>
      <c r="L14" s="48">
        <v>0.48</v>
      </c>
      <c r="M14" s="48">
        <v>0.68</v>
      </c>
      <c r="N14" s="48">
        <v>0.26</v>
      </c>
      <c r="O14" s="48">
        <v>0.51</v>
      </c>
      <c r="P14" s="52">
        <v>-0.73214</v>
      </c>
      <c r="Q14" s="53">
        <f t="shared" si="2"/>
        <v>17.69857743</v>
      </c>
      <c r="R14" s="195">
        <v>41.0</v>
      </c>
      <c r="S14" s="55">
        <v>0.1114</v>
      </c>
      <c r="T14" s="56">
        <v>12.02</v>
      </c>
      <c r="U14" s="55">
        <v>0.2052</v>
      </c>
      <c r="V14" s="57">
        <v>-0.8476833333333333</v>
      </c>
      <c r="W14" s="196">
        <f t="shared" si="3"/>
        <v>36.03441148</v>
      </c>
      <c r="X14" s="197">
        <v>45.0</v>
      </c>
      <c r="Y14" s="60">
        <v>19.23</v>
      </c>
      <c r="Z14" s="61">
        <v>0.5674</v>
      </c>
      <c r="AA14" s="61">
        <v>0.3656</v>
      </c>
      <c r="AB14" s="57">
        <v>-0.9280566666666666</v>
      </c>
      <c r="AC14" s="196">
        <f t="shared" si="4"/>
        <v>20.07550047</v>
      </c>
      <c r="AD14" s="198">
        <v>41.0</v>
      </c>
      <c r="AE14" s="199">
        <v>41.0</v>
      </c>
      <c r="AF14" s="57">
        <v>-0.47925625000000005</v>
      </c>
      <c r="AG14" s="196">
        <f t="shared" si="5"/>
        <v>33.51564062</v>
      </c>
      <c r="AH14" s="196">
        <f t="shared" si="6"/>
        <v>37.94959992</v>
      </c>
    </row>
    <row r="15" ht="15.75" customHeight="1">
      <c r="A15" s="136" t="s">
        <v>35</v>
      </c>
      <c r="B15" s="47">
        <v>49.0</v>
      </c>
      <c r="C15" s="47">
        <v>884.85</v>
      </c>
      <c r="D15" s="47">
        <v>268.09</v>
      </c>
      <c r="E15" s="48">
        <v>0.58</v>
      </c>
      <c r="F15" s="48">
        <v>0.479</v>
      </c>
      <c r="G15" s="48">
        <v>0.81</v>
      </c>
      <c r="H15" s="48">
        <v>0.45</v>
      </c>
      <c r="I15" s="49">
        <v>-1.12024</v>
      </c>
      <c r="J15" s="50">
        <f t="shared" si="1"/>
        <v>6.004676747</v>
      </c>
      <c r="K15" s="51">
        <v>42.0</v>
      </c>
      <c r="L15" s="48">
        <v>0.44</v>
      </c>
      <c r="M15" s="48">
        <v>0.72</v>
      </c>
      <c r="N15" s="48">
        <v>0.33</v>
      </c>
      <c r="O15" s="48">
        <v>0.49</v>
      </c>
      <c r="P15" s="52">
        <v>-0.52885</v>
      </c>
      <c r="Q15" s="53">
        <f t="shared" si="2"/>
        <v>27.27216001</v>
      </c>
      <c r="R15" s="195">
        <v>29.0</v>
      </c>
      <c r="S15" s="55">
        <v>0.1193</v>
      </c>
      <c r="T15" s="56">
        <v>12.31</v>
      </c>
      <c r="U15" s="55">
        <v>0.3236</v>
      </c>
      <c r="V15" s="57">
        <v>-0.17689666666666667</v>
      </c>
      <c r="W15" s="196">
        <f t="shared" si="3"/>
        <v>54.60560801</v>
      </c>
      <c r="X15" s="197">
        <v>36.0</v>
      </c>
      <c r="Y15" s="60">
        <v>16.24</v>
      </c>
      <c r="Z15" s="61">
        <v>0.6261</v>
      </c>
      <c r="AA15" s="61">
        <v>0.4175</v>
      </c>
      <c r="AB15" s="57">
        <v>-0.5050933333333333</v>
      </c>
      <c r="AC15" s="196">
        <f t="shared" si="4"/>
        <v>33.18466725</v>
      </c>
      <c r="AD15" s="198">
        <v>42.0</v>
      </c>
      <c r="AE15" s="199">
        <v>44.0</v>
      </c>
      <c r="AF15" s="57">
        <v>-0.58277</v>
      </c>
      <c r="AG15" s="196">
        <f t="shared" si="5"/>
        <v>29.17643833</v>
      </c>
      <c r="AH15" s="196">
        <f t="shared" si="6"/>
        <v>30.26677801</v>
      </c>
    </row>
    <row r="16" ht="15.75" customHeight="1">
      <c r="A16" s="136" t="s">
        <v>80</v>
      </c>
      <c r="B16" s="47">
        <v>28.0</v>
      </c>
      <c r="C16" s="47">
        <v>1048.43</v>
      </c>
      <c r="D16" s="47">
        <v>296.13</v>
      </c>
      <c r="E16" s="48">
        <v>0.67</v>
      </c>
      <c r="F16" s="48">
        <v>0.707</v>
      </c>
      <c r="G16" s="48">
        <v>0.86</v>
      </c>
      <c r="H16" s="48">
        <v>0.57</v>
      </c>
      <c r="I16" s="49">
        <v>-0.07802166666666661</v>
      </c>
      <c r="J16" s="50">
        <f t="shared" si="1"/>
        <v>49.85047732</v>
      </c>
      <c r="K16" s="51">
        <v>20.0</v>
      </c>
      <c r="L16" s="48">
        <v>0.47</v>
      </c>
      <c r="M16" s="48">
        <v>0.76</v>
      </c>
      <c r="N16" s="48">
        <v>0.34</v>
      </c>
      <c r="O16" s="48">
        <v>0.64</v>
      </c>
      <c r="P16" s="52">
        <v>0.20516</v>
      </c>
      <c r="Q16" s="53">
        <f t="shared" si="2"/>
        <v>61.83906124</v>
      </c>
      <c r="R16" s="195">
        <v>21.0</v>
      </c>
      <c r="S16" s="55">
        <v>0.1039</v>
      </c>
      <c r="T16" s="56">
        <v>12.86</v>
      </c>
      <c r="U16" s="55">
        <v>0.3299</v>
      </c>
      <c r="V16" s="57">
        <v>0.1702366666666667</v>
      </c>
      <c r="W16" s="196">
        <f t="shared" si="3"/>
        <v>64.21623637</v>
      </c>
      <c r="X16" s="197">
        <v>15.0</v>
      </c>
      <c r="Y16" s="60">
        <v>20.4</v>
      </c>
      <c r="Z16" s="61">
        <v>0.6321</v>
      </c>
      <c r="AA16" s="61">
        <v>0.5096</v>
      </c>
      <c r="AB16" s="57">
        <v>0.46915666666666667</v>
      </c>
      <c r="AC16" s="196">
        <f t="shared" si="4"/>
        <v>63.38020602</v>
      </c>
      <c r="AD16" s="198">
        <v>20.0</v>
      </c>
      <c r="AE16" s="199">
        <v>20.0</v>
      </c>
      <c r="AF16" s="57">
        <v>0.19163291666666668</v>
      </c>
      <c r="AG16" s="196">
        <f t="shared" si="5"/>
        <v>61.6387046</v>
      </c>
      <c r="AH16" s="196">
        <f t="shared" si="6"/>
        <v>59.82149524</v>
      </c>
    </row>
    <row r="17" ht="15.75" customHeight="1">
      <c r="A17" s="136" t="s">
        <v>81</v>
      </c>
      <c r="B17" s="47">
        <v>40.0</v>
      </c>
      <c r="C17" s="47">
        <v>999.87</v>
      </c>
      <c r="D17" s="47">
        <v>207.45</v>
      </c>
      <c r="E17" s="48">
        <v>0.57</v>
      </c>
      <c r="F17" s="48">
        <v>0.569</v>
      </c>
      <c r="G17" s="48">
        <v>0.87</v>
      </c>
      <c r="H17" s="48">
        <v>0.59</v>
      </c>
      <c r="I17" s="49">
        <v>-0.2619916666666666</v>
      </c>
      <c r="J17" s="50">
        <f t="shared" si="1"/>
        <v>42.11091673</v>
      </c>
      <c r="K17" s="51">
        <v>26.0</v>
      </c>
      <c r="L17" s="48">
        <v>0.4</v>
      </c>
      <c r="M17" s="48">
        <v>0.77</v>
      </c>
      <c r="N17" s="48">
        <v>0.31</v>
      </c>
      <c r="O17" s="48">
        <v>0.62</v>
      </c>
      <c r="P17" s="52">
        <v>-0.057849999999999985</v>
      </c>
      <c r="Q17" s="53">
        <f t="shared" si="2"/>
        <v>49.45307101</v>
      </c>
      <c r="R17" s="195">
        <v>11.0</v>
      </c>
      <c r="S17" s="55">
        <v>0.1153</v>
      </c>
      <c r="T17" s="56">
        <v>13.75</v>
      </c>
      <c r="U17" s="55">
        <v>0.4107</v>
      </c>
      <c r="V17" s="57">
        <v>0.7261866666666666</v>
      </c>
      <c r="W17" s="196">
        <f t="shared" si="3"/>
        <v>79.60809973</v>
      </c>
      <c r="X17" s="197">
        <v>26.0</v>
      </c>
      <c r="Y17" s="60">
        <v>17.9</v>
      </c>
      <c r="Z17" s="61">
        <v>0.6235</v>
      </c>
      <c r="AA17" s="61">
        <v>0.4914</v>
      </c>
      <c r="AB17" s="57">
        <v>0.04136333333333333</v>
      </c>
      <c r="AC17" s="196">
        <f t="shared" si="4"/>
        <v>50.12134004</v>
      </c>
      <c r="AD17" s="198">
        <v>21.0</v>
      </c>
      <c r="AE17" s="199">
        <v>22.0</v>
      </c>
      <c r="AF17" s="57">
        <v>0.11192708333333334</v>
      </c>
      <c r="AG17" s="196">
        <f t="shared" si="5"/>
        <v>58.29750852</v>
      </c>
      <c r="AH17" s="196">
        <f t="shared" si="6"/>
        <v>55.32335688</v>
      </c>
    </row>
    <row r="18" ht="15.75" customHeight="1">
      <c r="A18" s="136" t="s">
        <v>25</v>
      </c>
      <c r="B18" s="47">
        <v>18.0</v>
      </c>
      <c r="C18" s="47">
        <v>884.85</v>
      </c>
      <c r="D18" s="47">
        <v>268.09</v>
      </c>
      <c r="E18" s="48">
        <v>0.62</v>
      </c>
      <c r="F18" s="48">
        <v>0.604</v>
      </c>
      <c r="G18" s="48">
        <v>0.92</v>
      </c>
      <c r="H18" s="48">
        <v>0.64</v>
      </c>
      <c r="I18" s="49">
        <v>0.14934666666666666</v>
      </c>
      <c r="J18" s="50">
        <f t="shared" si="1"/>
        <v>59.41579226</v>
      </c>
      <c r="K18" s="51">
        <v>18.0</v>
      </c>
      <c r="L18" s="48">
        <v>0.45</v>
      </c>
      <c r="M18" s="48">
        <v>0.75</v>
      </c>
      <c r="N18" s="48">
        <v>0.37</v>
      </c>
      <c r="O18" s="48">
        <v>0.69</v>
      </c>
      <c r="P18" s="52">
        <v>0.28499749999999996</v>
      </c>
      <c r="Q18" s="53">
        <f t="shared" si="2"/>
        <v>65.59886694</v>
      </c>
      <c r="R18" s="195">
        <v>7.0</v>
      </c>
      <c r="S18" s="55">
        <v>0.0812</v>
      </c>
      <c r="T18" s="56">
        <v>13.45</v>
      </c>
      <c r="U18" s="55">
        <v>0.4034</v>
      </c>
      <c r="V18" s="57">
        <v>1.0036433333333334</v>
      </c>
      <c r="W18" s="196">
        <f t="shared" si="3"/>
        <v>87.28968099</v>
      </c>
      <c r="X18" s="197">
        <v>13.0</v>
      </c>
      <c r="Y18" s="60">
        <v>19.23</v>
      </c>
      <c r="Z18" s="61">
        <v>0.6831</v>
      </c>
      <c r="AA18" s="61">
        <v>0.4627</v>
      </c>
      <c r="AB18" s="57">
        <v>0.49910666666666664</v>
      </c>
      <c r="AC18" s="196">
        <f t="shared" si="4"/>
        <v>64.30846508</v>
      </c>
      <c r="AD18" s="198">
        <v>14.0</v>
      </c>
      <c r="AE18" s="199">
        <v>15.0</v>
      </c>
      <c r="AF18" s="57">
        <v>0.4842735416666667</v>
      </c>
      <c r="AG18" s="196">
        <f t="shared" si="5"/>
        <v>73.90593356</v>
      </c>
      <c r="AH18" s="196">
        <f t="shared" si="6"/>
        <v>69.15320132</v>
      </c>
    </row>
    <row r="19" ht="15.75" customHeight="1">
      <c r="A19" s="136" t="s">
        <v>33</v>
      </c>
      <c r="B19" s="47">
        <v>21.0</v>
      </c>
      <c r="C19" s="47">
        <v>348.41</v>
      </c>
      <c r="D19" s="47">
        <v>317.83</v>
      </c>
      <c r="E19" s="48">
        <v>0.67</v>
      </c>
      <c r="F19" s="48">
        <v>0.559</v>
      </c>
      <c r="G19" s="48">
        <v>0.87</v>
      </c>
      <c r="H19" s="48">
        <v>0.61</v>
      </c>
      <c r="I19" s="49">
        <v>0.12685166666666667</v>
      </c>
      <c r="J19" s="50">
        <f t="shared" si="1"/>
        <v>58.46943462</v>
      </c>
      <c r="K19" s="51">
        <v>41.0</v>
      </c>
      <c r="L19" s="48">
        <v>0.42</v>
      </c>
      <c r="M19" s="48">
        <v>0.7</v>
      </c>
      <c r="N19" s="48">
        <v>0.36</v>
      </c>
      <c r="O19" s="48">
        <v>0.54</v>
      </c>
      <c r="P19" s="52">
        <v>-0.5058925000000001</v>
      </c>
      <c r="Q19" s="53">
        <f t="shared" si="2"/>
        <v>28.35330282</v>
      </c>
      <c r="R19" s="195">
        <v>28.0</v>
      </c>
      <c r="S19" s="55">
        <v>0.1257</v>
      </c>
      <c r="T19" s="56">
        <v>12.02</v>
      </c>
      <c r="U19" s="55">
        <v>0.3522</v>
      </c>
      <c r="V19" s="57">
        <v>-0.15365666666666666</v>
      </c>
      <c r="W19" s="196">
        <f t="shared" si="3"/>
        <v>55.24902362</v>
      </c>
      <c r="X19" s="197">
        <v>17.0</v>
      </c>
      <c r="Y19" s="60">
        <v>18.28</v>
      </c>
      <c r="Z19" s="61">
        <v>0.6797</v>
      </c>
      <c r="AA19" s="61">
        <v>0.4653</v>
      </c>
      <c r="AB19" s="57">
        <v>0.3859833333333333</v>
      </c>
      <c r="AC19" s="196">
        <f t="shared" si="4"/>
        <v>60.80236295</v>
      </c>
      <c r="AD19" s="198">
        <v>24.0</v>
      </c>
      <c r="AE19" s="199">
        <v>28.0</v>
      </c>
      <c r="AF19" s="57">
        <v>-0.036678541666666696</v>
      </c>
      <c r="AG19" s="196">
        <f t="shared" si="5"/>
        <v>52.06809582</v>
      </c>
      <c r="AH19" s="196">
        <f t="shared" si="6"/>
        <v>50.718531</v>
      </c>
    </row>
    <row r="20" ht="15.75" customHeight="1">
      <c r="A20" s="136" t="s">
        <v>86</v>
      </c>
      <c r="B20" s="47">
        <v>20.0</v>
      </c>
      <c r="C20" s="47">
        <v>786.81</v>
      </c>
      <c r="D20" s="47">
        <v>182.95</v>
      </c>
      <c r="E20" s="48">
        <v>0.58</v>
      </c>
      <c r="F20" s="48">
        <v>0.614</v>
      </c>
      <c r="G20" s="48">
        <v>0.91</v>
      </c>
      <c r="H20" s="48">
        <v>0.59</v>
      </c>
      <c r="I20" s="49">
        <v>0.12806</v>
      </c>
      <c r="J20" s="50">
        <f t="shared" si="1"/>
        <v>58.52026883</v>
      </c>
      <c r="K20" s="51">
        <v>39.0</v>
      </c>
      <c r="L20" s="48">
        <v>0.42</v>
      </c>
      <c r="M20" s="48">
        <v>0.72</v>
      </c>
      <c r="N20" s="48">
        <v>0.35</v>
      </c>
      <c r="O20" s="48">
        <v>0.52</v>
      </c>
      <c r="P20" s="52">
        <v>-0.4660175</v>
      </c>
      <c r="Q20" s="53">
        <f t="shared" si="2"/>
        <v>30.23114534</v>
      </c>
      <c r="R20" s="195">
        <v>32.0</v>
      </c>
      <c r="S20" s="55">
        <v>0.142</v>
      </c>
      <c r="T20" s="56">
        <v>12.02</v>
      </c>
      <c r="U20" s="55">
        <v>0.3484</v>
      </c>
      <c r="V20" s="57">
        <v>-0.36354333333333333</v>
      </c>
      <c r="W20" s="196">
        <f t="shared" si="3"/>
        <v>49.43816492</v>
      </c>
      <c r="X20" s="197">
        <v>39.0</v>
      </c>
      <c r="Y20" s="60">
        <v>16.03</v>
      </c>
      <c r="Z20" s="61">
        <v>0.5666</v>
      </c>
      <c r="AA20" s="61">
        <v>0.4693</v>
      </c>
      <c r="AB20" s="57">
        <v>-0.7214833333333334</v>
      </c>
      <c r="AC20" s="196">
        <f t="shared" si="4"/>
        <v>26.47795682</v>
      </c>
      <c r="AD20" s="198">
        <v>39.0</v>
      </c>
      <c r="AE20" s="199">
        <v>37.0</v>
      </c>
      <c r="AF20" s="57">
        <v>-0.3557460416666667</v>
      </c>
      <c r="AG20" s="196">
        <f t="shared" si="5"/>
        <v>38.69307628</v>
      </c>
      <c r="AH20" s="196">
        <f t="shared" si="6"/>
        <v>41.16688398</v>
      </c>
    </row>
    <row r="21" ht="15.75" customHeight="1">
      <c r="A21" s="136" t="s">
        <v>44</v>
      </c>
      <c r="B21" s="47">
        <v>37.0</v>
      </c>
      <c r="C21" s="47">
        <v>460.48</v>
      </c>
      <c r="D21" s="47">
        <v>273.34</v>
      </c>
      <c r="E21" s="48">
        <v>0.5</v>
      </c>
      <c r="F21" s="48">
        <v>0.824</v>
      </c>
      <c r="G21" s="48">
        <v>0.8</v>
      </c>
      <c r="H21" s="48">
        <v>0.6</v>
      </c>
      <c r="I21" s="49">
        <v>-0.19623833333333332</v>
      </c>
      <c r="J21" s="50">
        <f t="shared" si="1"/>
        <v>44.87713898</v>
      </c>
      <c r="K21" s="51">
        <v>48.0</v>
      </c>
      <c r="L21" s="48">
        <v>0.38</v>
      </c>
      <c r="M21" s="48">
        <v>0.7</v>
      </c>
      <c r="N21" s="48">
        <v>0.25</v>
      </c>
      <c r="O21" s="48">
        <v>0.54</v>
      </c>
      <c r="P21" s="52">
        <v>-0.8515625</v>
      </c>
      <c r="Q21" s="53">
        <f t="shared" si="2"/>
        <v>12.07458626</v>
      </c>
      <c r="R21" s="195">
        <v>48.0</v>
      </c>
      <c r="S21" s="55">
        <v>0.1677</v>
      </c>
      <c r="T21" s="56">
        <v>10.0</v>
      </c>
      <c r="U21" s="55">
        <v>0.2721</v>
      </c>
      <c r="V21" s="57">
        <v>-1.5936700000000001</v>
      </c>
      <c r="W21" s="196">
        <f t="shared" si="3"/>
        <v>15.38125051</v>
      </c>
      <c r="X21" s="197">
        <v>46.0</v>
      </c>
      <c r="Y21" s="60">
        <v>14.42</v>
      </c>
      <c r="Z21" s="61">
        <v>0.559</v>
      </c>
      <c r="AA21" s="61">
        <v>0.4699</v>
      </c>
      <c r="AB21" s="57">
        <v>-0.9478766666666667</v>
      </c>
      <c r="AC21" s="196">
        <f t="shared" si="4"/>
        <v>19.46120683</v>
      </c>
      <c r="AD21" s="198">
        <v>49.0</v>
      </c>
      <c r="AE21" s="199">
        <v>49.0</v>
      </c>
      <c r="AF21" s="57">
        <v>-0.8973368750000001</v>
      </c>
      <c r="AG21" s="196">
        <f t="shared" si="5"/>
        <v>15.9900809</v>
      </c>
      <c r="AH21" s="196">
        <f t="shared" si="6"/>
        <v>22.94854564</v>
      </c>
    </row>
    <row r="22" ht="15.75" customHeight="1">
      <c r="A22" s="136" t="s">
        <v>29</v>
      </c>
      <c r="B22" s="47">
        <v>29.0</v>
      </c>
      <c r="C22" s="47">
        <v>393.25</v>
      </c>
      <c r="D22" s="47">
        <v>385.88</v>
      </c>
      <c r="E22" s="48">
        <v>0.66</v>
      </c>
      <c r="F22" s="48">
        <v>0.59</v>
      </c>
      <c r="G22" s="48">
        <v>0.87</v>
      </c>
      <c r="H22" s="48">
        <v>0.55</v>
      </c>
      <c r="I22" s="49">
        <v>-0.12369833333333331</v>
      </c>
      <c r="J22" s="50">
        <f t="shared" si="1"/>
        <v>47.92887418</v>
      </c>
      <c r="K22" s="51">
        <v>33.0</v>
      </c>
      <c r="L22" s="48">
        <v>0.44</v>
      </c>
      <c r="M22" s="48">
        <v>0.74</v>
      </c>
      <c r="N22" s="48">
        <v>0.28</v>
      </c>
      <c r="O22" s="48">
        <v>0.6</v>
      </c>
      <c r="P22" s="52">
        <v>-0.227195</v>
      </c>
      <c r="Q22" s="53">
        <f t="shared" si="2"/>
        <v>41.47806809</v>
      </c>
      <c r="R22" s="195">
        <v>9.0</v>
      </c>
      <c r="S22" s="55">
        <v>0.1054</v>
      </c>
      <c r="T22" s="56">
        <v>14.29</v>
      </c>
      <c r="U22" s="55">
        <v>0.4047</v>
      </c>
      <c r="V22" s="57">
        <v>0.9357233333333334</v>
      </c>
      <c r="W22" s="196">
        <f t="shared" si="3"/>
        <v>85.40926843</v>
      </c>
      <c r="X22" s="197">
        <v>34.0</v>
      </c>
      <c r="Y22" s="60">
        <v>19.23</v>
      </c>
      <c r="Z22" s="61">
        <v>0.6298</v>
      </c>
      <c r="AA22" s="61">
        <v>0.374</v>
      </c>
      <c r="AB22" s="57">
        <v>-0.39159000000000005</v>
      </c>
      <c r="AC22" s="196">
        <f t="shared" si="4"/>
        <v>36.70254695</v>
      </c>
      <c r="AD22" s="198">
        <v>23.0</v>
      </c>
      <c r="AE22" s="199">
        <v>24.0</v>
      </c>
      <c r="AF22" s="57">
        <v>0.048310000000000006</v>
      </c>
      <c r="AG22" s="196">
        <f t="shared" si="5"/>
        <v>55.63073822</v>
      </c>
      <c r="AH22" s="196">
        <f t="shared" si="6"/>
        <v>52.87968942</v>
      </c>
    </row>
    <row r="23" ht="15.75" customHeight="1">
      <c r="A23" s="136" t="s">
        <v>14</v>
      </c>
      <c r="B23" s="47">
        <v>9.0</v>
      </c>
      <c r="C23" s="47">
        <v>335.79</v>
      </c>
      <c r="D23" s="47">
        <v>210.94</v>
      </c>
      <c r="E23" s="48">
        <v>0.7</v>
      </c>
      <c r="F23" s="48">
        <v>0.645</v>
      </c>
      <c r="G23" s="48">
        <v>0.87</v>
      </c>
      <c r="H23" s="48">
        <v>0.59</v>
      </c>
      <c r="I23" s="49">
        <v>0.491285</v>
      </c>
      <c r="J23" s="50">
        <f t="shared" si="1"/>
        <v>73.80103141</v>
      </c>
      <c r="K23" s="51">
        <v>16.0</v>
      </c>
      <c r="L23" s="48">
        <v>0.47</v>
      </c>
      <c r="M23" s="48">
        <v>0.78</v>
      </c>
      <c r="N23" s="48">
        <v>0.25</v>
      </c>
      <c r="O23" s="48">
        <v>0.71</v>
      </c>
      <c r="P23" s="52">
        <v>0.31743</v>
      </c>
      <c r="Q23" s="53">
        <f t="shared" si="2"/>
        <v>67.1262181</v>
      </c>
      <c r="R23" s="195">
        <v>24.0</v>
      </c>
      <c r="S23" s="55">
        <v>0.1043</v>
      </c>
      <c r="T23" s="56">
        <v>13.02</v>
      </c>
      <c r="U23" s="55">
        <v>0.3082</v>
      </c>
      <c r="V23" s="57">
        <v>0.07756333333333332</v>
      </c>
      <c r="W23" s="196">
        <f t="shared" si="3"/>
        <v>61.65051052</v>
      </c>
      <c r="X23" s="197">
        <v>2.0</v>
      </c>
      <c r="Y23" s="60">
        <v>23.82</v>
      </c>
      <c r="Z23" s="61">
        <v>0.6638</v>
      </c>
      <c r="AA23" s="61">
        <v>0.5805</v>
      </c>
      <c r="AB23" s="57">
        <v>1.4555633333333333</v>
      </c>
      <c r="AC23" s="196">
        <f t="shared" si="4"/>
        <v>93.95252397</v>
      </c>
      <c r="AD23" s="198">
        <v>7.0</v>
      </c>
      <c r="AE23" s="199">
        <v>7.0</v>
      </c>
      <c r="AF23" s="57">
        <v>0.5854604166666666</v>
      </c>
      <c r="AG23" s="196">
        <f t="shared" si="5"/>
        <v>78.14759537</v>
      </c>
      <c r="AH23" s="196">
        <f t="shared" si="6"/>
        <v>74.132571</v>
      </c>
    </row>
    <row r="24" ht="15.75" customHeight="1">
      <c r="A24" s="136" t="s">
        <v>10</v>
      </c>
      <c r="B24" s="47">
        <v>4.0</v>
      </c>
      <c r="C24" s="47">
        <v>546.6</v>
      </c>
      <c r="D24" s="47">
        <v>191.15</v>
      </c>
      <c r="E24" s="48">
        <v>0.73</v>
      </c>
      <c r="F24" s="48">
        <v>0.693</v>
      </c>
      <c r="G24" s="48">
        <v>0.88</v>
      </c>
      <c r="H24" s="48">
        <v>0.68</v>
      </c>
      <c r="I24" s="49">
        <v>0.7803216666666667</v>
      </c>
      <c r="J24" s="50">
        <f t="shared" si="1"/>
        <v>85.96071392</v>
      </c>
      <c r="K24" s="51">
        <v>8.0</v>
      </c>
      <c r="L24" s="48">
        <v>0.48</v>
      </c>
      <c r="M24" s="48">
        <v>0.82</v>
      </c>
      <c r="N24" s="48">
        <v>0.22</v>
      </c>
      <c r="O24" s="48">
        <v>0.76</v>
      </c>
      <c r="P24" s="52">
        <v>0.644425</v>
      </c>
      <c r="Q24" s="53">
        <f t="shared" si="2"/>
        <v>82.52546861</v>
      </c>
      <c r="R24" s="195">
        <v>3.0</v>
      </c>
      <c r="S24" s="55">
        <v>0.0662</v>
      </c>
      <c r="T24" s="56">
        <v>15.38</v>
      </c>
      <c r="U24" s="55">
        <v>0.3535</v>
      </c>
      <c r="V24" s="57">
        <v>1.35161</v>
      </c>
      <c r="W24" s="196">
        <f t="shared" si="3"/>
        <v>96.92338076</v>
      </c>
      <c r="X24" s="197">
        <v>1.0</v>
      </c>
      <c r="Y24" s="60">
        <v>28.72</v>
      </c>
      <c r="Z24" s="61">
        <v>0.6573</v>
      </c>
      <c r="AA24" s="61">
        <v>0.5296</v>
      </c>
      <c r="AB24" s="57">
        <v>1.6506833333333333</v>
      </c>
      <c r="AC24" s="196">
        <f t="shared" si="4"/>
        <v>100</v>
      </c>
      <c r="AD24" s="198">
        <v>1.0</v>
      </c>
      <c r="AE24" s="199">
        <v>1.0</v>
      </c>
      <c r="AF24" s="57">
        <v>1.10676</v>
      </c>
      <c r="AG24" s="196">
        <f t="shared" si="5"/>
        <v>100</v>
      </c>
      <c r="AH24" s="196">
        <f t="shared" si="6"/>
        <v>91.35239082</v>
      </c>
    </row>
    <row r="25" ht="15.75" customHeight="1">
      <c r="A25" s="136" t="s">
        <v>48</v>
      </c>
      <c r="B25" s="47">
        <v>43.0</v>
      </c>
      <c r="C25" s="47">
        <v>3246.22</v>
      </c>
      <c r="D25" s="47">
        <v>278.89</v>
      </c>
      <c r="E25" s="48">
        <v>0.67</v>
      </c>
      <c r="F25" s="48">
        <v>0.552</v>
      </c>
      <c r="G25" s="48">
        <v>0.81</v>
      </c>
      <c r="H25" s="48">
        <v>0.6</v>
      </c>
      <c r="I25" s="49">
        <v>-0.5566949999999999</v>
      </c>
      <c r="J25" s="50">
        <f t="shared" si="1"/>
        <v>29.71283932</v>
      </c>
      <c r="K25" s="51">
        <v>27.0</v>
      </c>
      <c r="L25" s="48">
        <v>0.48</v>
      </c>
      <c r="M25" s="48">
        <v>0.78</v>
      </c>
      <c r="N25" s="48">
        <v>0.21</v>
      </c>
      <c r="O25" s="48">
        <v>0.58</v>
      </c>
      <c r="P25" s="52">
        <v>-0.08160250000000002</v>
      </c>
      <c r="Q25" s="53">
        <f t="shared" si="2"/>
        <v>48.33448908</v>
      </c>
      <c r="R25" s="195">
        <v>19.0</v>
      </c>
      <c r="S25" s="55">
        <v>0.122</v>
      </c>
      <c r="T25" s="56">
        <v>13.46</v>
      </c>
      <c r="U25" s="55">
        <v>0.3836</v>
      </c>
      <c r="V25" s="57">
        <v>0.4206033333333334</v>
      </c>
      <c r="W25" s="196">
        <f t="shared" si="3"/>
        <v>71.14781209</v>
      </c>
      <c r="X25" s="197">
        <v>38.0</v>
      </c>
      <c r="Y25" s="60">
        <v>18.47</v>
      </c>
      <c r="Z25" s="61">
        <v>0.5794</v>
      </c>
      <c r="AA25" s="61">
        <v>0.4192</v>
      </c>
      <c r="AB25" s="57">
        <v>-0.6292166666666666</v>
      </c>
      <c r="AC25" s="196">
        <f t="shared" si="4"/>
        <v>29.33763525</v>
      </c>
      <c r="AD25" s="198">
        <v>31.0</v>
      </c>
      <c r="AE25" s="199">
        <v>34.0</v>
      </c>
      <c r="AF25" s="57">
        <v>-0.21172770833333332</v>
      </c>
      <c r="AG25" s="196">
        <f t="shared" si="5"/>
        <v>44.73019388</v>
      </c>
      <c r="AH25" s="196">
        <f t="shared" si="6"/>
        <v>44.63319393</v>
      </c>
    </row>
    <row r="26" ht="15.75" customHeight="1">
      <c r="A26" s="136" t="s">
        <v>9</v>
      </c>
      <c r="B26" s="47">
        <v>30.0</v>
      </c>
      <c r="C26" s="47">
        <v>1888.58</v>
      </c>
      <c r="D26" s="47">
        <v>231.06</v>
      </c>
      <c r="E26" s="48">
        <v>0.67</v>
      </c>
      <c r="F26" s="48">
        <v>0.541</v>
      </c>
      <c r="G26" s="48">
        <v>0.84</v>
      </c>
      <c r="H26" s="48">
        <v>0.67</v>
      </c>
      <c r="I26" s="49">
        <v>-0.1376083333333333</v>
      </c>
      <c r="J26" s="50">
        <f t="shared" si="1"/>
        <v>47.34368481</v>
      </c>
      <c r="K26" s="51">
        <v>19.0</v>
      </c>
      <c r="L26" s="48">
        <v>0.47</v>
      </c>
      <c r="M26" s="48">
        <v>0.76</v>
      </c>
      <c r="N26" s="48">
        <v>0.33</v>
      </c>
      <c r="O26" s="48">
        <v>0.67</v>
      </c>
      <c r="P26" s="52">
        <v>0.26397</v>
      </c>
      <c r="Q26" s="53">
        <f t="shared" si="2"/>
        <v>64.60861406</v>
      </c>
      <c r="R26" s="195">
        <v>1.0</v>
      </c>
      <c r="S26" s="55">
        <v>0.0805</v>
      </c>
      <c r="T26" s="56">
        <v>14.96</v>
      </c>
      <c r="U26" s="55">
        <v>0.4181</v>
      </c>
      <c r="V26" s="57">
        <v>1.4627366666666666</v>
      </c>
      <c r="W26" s="196">
        <f t="shared" si="3"/>
        <v>100</v>
      </c>
      <c r="X26" s="197">
        <v>7.0</v>
      </c>
      <c r="Y26" s="60">
        <v>21.88</v>
      </c>
      <c r="Z26" s="61">
        <v>0.6642</v>
      </c>
      <c r="AA26" s="61">
        <v>0.5157</v>
      </c>
      <c r="AB26" s="57">
        <v>0.9105266666666667</v>
      </c>
      <c r="AC26" s="196">
        <f t="shared" si="4"/>
        <v>77.05986212</v>
      </c>
      <c r="AD26" s="198">
        <v>6.0</v>
      </c>
      <c r="AE26" s="199">
        <v>9.0</v>
      </c>
      <c r="AF26" s="57">
        <v>0.62490625</v>
      </c>
      <c r="AG26" s="196">
        <f t="shared" si="5"/>
        <v>79.80112885</v>
      </c>
      <c r="AH26" s="196">
        <f t="shared" si="6"/>
        <v>72.25304025</v>
      </c>
    </row>
    <row r="27" ht="15.75" customHeight="1">
      <c r="A27" s="136" t="s">
        <v>47</v>
      </c>
      <c r="B27" s="47">
        <v>14.0</v>
      </c>
      <c r="C27" s="47">
        <v>552.7</v>
      </c>
      <c r="D27" s="47">
        <v>205.75</v>
      </c>
      <c r="E27" s="48">
        <v>0.47</v>
      </c>
      <c r="F27" s="48">
        <v>0.746</v>
      </c>
      <c r="G27" s="48">
        <v>0.85</v>
      </c>
      <c r="H27" s="48">
        <v>0.75</v>
      </c>
      <c r="I27" s="49">
        <v>0.29261833333333337</v>
      </c>
      <c r="J27" s="50">
        <f t="shared" si="1"/>
        <v>65.44318664</v>
      </c>
      <c r="K27" s="51">
        <v>49.0</v>
      </c>
      <c r="L27" s="48">
        <v>0.28</v>
      </c>
      <c r="M27" s="48">
        <v>0.7</v>
      </c>
      <c r="N27" s="48">
        <v>0.37</v>
      </c>
      <c r="O27" s="48">
        <v>0.55</v>
      </c>
      <c r="P27" s="52">
        <v>-0.8673325000000001</v>
      </c>
      <c r="Q27" s="53">
        <f t="shared" si="2"/>
        <v>11.33192603</v>
      </c>
      <c r="R27" s="195">
        <v>49.0</v>
      </c>
      <c r="S27" s="55">
        <v>0.1524</v>
      </c>
      <c r="T27" s="56">
        <v>9.38</v>
      </c>
      <c r="U27" s="55">
        <v>0.2495</v>
      </c>
      <c r="V27" s="57">
        <v>-1.6994466666666668</v>
      </c>
      <c r="W27" s="196">
        <f t="shared" si="3"/>
        <v>12.45274974</v>
      </c>
      <c r="X27" s="197">
        <v>47.0</v>
      </c>
      <c r="Y27" s="60">
        <v>13.89</v>
      </c>
      <c r="Z27" s="61">
        <v>0.6053</v>
      </c>
      <c r="AA27" s="61">
        <v>0.3681</v>
      </c>
      <c r="AB27" s="57">
        <v>-1.17876</v>
      </c>
      <c r="AC27" s="196">
        <f t="shared" si="4"/>
        <v>12.30529547</v>
      </c>
      <c r="AD27" s="198">
        <v>48.0</v>
      </c>
      <c r="AE27" s="199">
        <v>48.0</v>
      </c>
      <c r="AF27" s="57">
        <v>-0.8632302083333334</v>
      </c>
      <c r="AG27" s="196">
        <f t="shared" si="5"/>
        <v>17.41980136</v>
      </c>
      <c r="AH27" s="196">
        <f t="shared" si="6"/>
        <v>25.38328947</v>
      </c>
    </row>
    <row r="28" ht="15.75" customHeight="1">
      <c r="A28" s="136" t="s">
        <v>83</v>
      </c>
      <c r="B28" s="47">
        <v>24.0</v>
      </c>
      <c r="C28" s="47">
        <v>466.82</v>
      </c>
      <c r="D28" s="47">
        <v>451.62</v>
      </c>
      <c r="E28" s="48">
        <v>0.65</v>
      </c>
      <c r="F28" s="48">
        <v>0.607</v>
      </c>
      <c r="G28" s="48">
        <v>0.9</v>
      </c>
      <c r="H28" s="48">
        <v>0.59</v>
      </c>
      <c r="I28" s="49">
        <v>0.002165000000000014</v>
      </c>
      <c r="J28" s="50">
        <f t="shared" si="1"/>
        <v>53.2239054</v>
      </c>
      <c r="K28" s="51">
        <v>36.0</v>
      </c>
      <c r="L28" s="48">
        <v>0.4</v>
      </c>
      <c r="M28" s="48">
        <v>0.73</v>
      </c>
      <c r="N28" s="48">
        <v>0.31</v>
      </c>
      <c r="O28" s="48">
        <v>0.58</v>
      </c>
      <c r="P28" s="52">
        <v>-0.391525</v>
      </c>
      <c r="Q28" s="53">
        <f t="shared" si="2"/>
        <v>33.73923773</v>
      </c>
      <c r="R28" s="195">
        <v>26.0</v>
      </c>
      <c r="S28" s="55">
        <v>0.1103</v>
      </c>
      <c r="T28" s="56">
        <v>12.02</v>
      </c>
      <c r="U28" s="55">
        <v>0.3424</v>
      </c>
      <c r="V28" s="57">
        <v>-0.033576666666666664</v>
      </c>
      <c r="W28" s="196">
        <f t="shared" si="3"/>
        <v>58.57352214</v>
      </c>
      <c r="X28" s="197">
        <v>19.0</v>
      </c>
      <c r="Y28" s="60">
        <v>17.82</v>
      </c>
      <c r="Z28" s="61">
        <v>0.6573</v>
      </c>
      <c r="AA28" s="61">
        <v>0.4787</v>
      </c>
      <c r="AB28" s="57">
        <v>0.23201333333333338</v>
      </c>
      <c r="AC28" s="196">
        <f t="shared" si="4"/>
        <v>56.03027457</v>
      </c>
      <c r="AD28" s="198">
        <v>25.0</v>
      </c>
      <c r="AE28" s="199">
        <v>29.0</v>
      </c>
      <c r="AF28" s="57">
        <v>-0.04773083333333332</v>
      </c>
      <c r="AG28" s="196">
        <f t="shared" si="5"/>
        <v>51.6047938</v>
      </c>
      <c r="AH28" s="196">
        <f t="shared" si="6"/>
        <v>50.39173496</v>
      </c>
    </row>
    <row r="29" ht="15.75" customHeight="1">
      <c r="A29" s="136" t="s">
        <v>40</v>
      </c>
      <c r="B29" s="47">
        <v>25.0</v>
      </c>
      <c r="C29" s="47">
        <v>268.65</v>
      </c>
      <c r="D29" s="47">
        <v>256.58</v>
      </c>
      <c r="E29" s="48">
        <v>0.63</v>
      </c>
      <c r="F29" s="48">
        <v>0.509</v>
      </c>
      <c r="G29" s="48">
        <v>0.87</v>
      </c>
      <c r="H29" s="48">
        <v>0.53</v>
      </c>
      <c r="I29" s="49">
        <v>-0.023015000000000008</v>
      </c>
      <c r="J29" s="50">
        <f t="shared" si="1"/>
        <v>52.16459064</v>
      </c>
      <c r="K29" s="51">
        <v>38.0</v>
      </c>
      <c r="L29" s="48">
        <v>0.51</v>
      </c>
      <c r="M29" s="48">
        <v>0.71</v>
      </c>
      <c r="N29" s="48">
        <v>0.32</v>
      </c>
      <c r="O29" s="48">
        <v>0.48</v>
      </c>
      <c r="P29" s="52">
        <v>-0.42867999999999995</v>
      </c>
      <c r="Q29" s="53">
        <f t="shared" si="2"/>
        <v>31.98948879</v>
      </c>
      <c r="R29" s="195">
        <v>27.0</v>
      </c>
      <c r="S29" s="55">
        <v>0.1285</v>
      </c>
      <c r="T29" s="56">
        <v>12.02</v>
      </c>
      <c r="U29" s="55">
        <v>0.3661</v>
      </c>
      <c r="V29" s="57">
        <v>-0.10470000000000002</v>
      </c>
      <c r="W29" s="196">
        <f t="shared" si="3"/>
        <v>56.60442307</v>
      </c>
      <c r="X29" s="197">
        <v>44.0</v>
      </c>
      <c r="Y29" s="60">
        <v>16.83</v>
      </c>
      <c r="Z29" s="61">
        <v>0.6032</v>
      </c>
      <c r="AA29" s="61">
        <v>0.3816</v>
      </c>
      <c r="AB29" s="57">
        <v>-0.81388</v>
      </c>
      <c r="AC29" s="196">
        <f t="shared" si="4"/>
        <v>23.61424922</v>
      </c>
      <c r="AD29" s="198">
        <v>38.0</v>
      </c>
      <c r="AE29" s="199">
        <v>38.0</v>
      </c>
      <c r="AF29" s="57">
        <v>-0.34256875</v>
      </c>
      <c r="AG29" s="196">
        <f t="shared" si="5"/>
        <v>39.24545636</v>
      </c>
      <c r="AH29" s="196">
        <f t="shared" si="6"/>
        <v>41.09318793</v>
      </c>
    </row>
    <row r="30" ht="15.75" customHeight="1">
      <c r="A30" s="136" t="s">
        <v>27</v>
      </c>
      <c r="B30" s="47">
        <v>19.0</v>
      </c>
      <c r="C30" s="47">
        <v>395.15</v>
      </c>
      <c r="D30" s="47">
        <v>239.5</v>
      </c>
      <c r="E30" s="48">
        <v>0.61</v>
      </c>
      <c r="F30" s="48">
        <v>0.604</v>
      </c>
      <c r="G30" s="48">
        <v>0.88</v>
      </c>
      <c r="H30" s="48">
        <v>0.6</v>
      </c>
      <c r="I30" s="49">
        <v>0.14559833333333333</v>
      </c>
      <c r="J30" s="50">
        <f t="shared" si="1"/>
        <v>59.25810104</v>
      </c>
      <c r="K30" s="51">
        <v>28.0</v>
      </c>
      <c r="L30" s="48">
        <v>0.42</v>
      </c>
      <c r="M30" s="48">
        <v>0.75</v>
      </c>
      <c r="N30" s="48">
        <v>0.36</v>
      </c>
      <c r="O30" s="48">
        <v>0.59</v>
      </c>
      <c r="P30" s="52">
        <v>-0.08879749999999997</v>
      </c>
      <c r="Q30" s="53">
        <f t="shared" si="2"/>
        <v>47.99565329</v>
      </c>
      <c r="R30" s="195">
        <v>18.0</v>
      </c>
      <c r="S30" s="55">
        <v>0.0894</v>
      </c>
      <c r="T30" s="56">
        <v>12.5</v>
      </c>
      <c r="U30" s="55">
        <v>0.36</v>
      </c>
      <c r="V30" s="57">
        <v>0.4259666666666666</v>
      </c>
      <c r="W30" s="196">
        <f t="shared" si="3"/>
        <v>71.29629971</v>
      </c>
      <c r="X30" s="197">
        <v>8.0</v>
      </c>
      <c r="Y30" s="60">
        <v>19.23</v>
      </c>
      <c r="Z30" s="61">
        <v>0.7156</v>
      </c>
      <c r="AA30" s="61">
        <v>0.4749</v>
      </c>
      <c r="AB30" s="57">
        <v>0.8200266666666667</v>
      </c>
      <c r="AC30" s="196">
        <f t="shared" si="4"/>
        <v>74.25493909</v>
      </c>
      <c r="AD30" s="198">
        <v>18.0</v>
      </c>
      <c r="AE30" s="199">
        <v>18.0</v>
      </c>
      <c r="AF30" s="57">
        <v>0.3256985416666666</v>
      </c>
      <c r="AG30" s="196">
        <f t="shared" si="5"/>
        <v>67.25861372</v>
      </c>
      <c r="AH30" s="196">
        <f t="shared" si="6"/>
        <v>63.20124829</v>
      </c>
    </row>
    <row r="31" ht="15.75" customHeight="1">
      <c r="A31" s="136" t="s">
        <v>20</v>
      </c>
      <c r="B31" s="47">
        <v>44.0</v>
      </c>
      <c r="C31" s="47">
        <v>838.8</v>
      </c>
      <c r="D31" s="47">
        <v>227.15</v>
      </c>
      <c r="E31" s="48">
        <v>0.57</v>
      </c>
      <c r="F31" s="48">
        <v>0.483</v>
      </c>
      <c r="G31" s="48">
        <v>0.84</v>
      </c>
      <c r="H31" s="48">
        <v>0.57</v>
      </c>
      <c r="I31" s="49">
        <v>-0.6010616666666667</v>
      </c>
      <c r="J31" s="50">
        <f t="shared" si="1"/>
        <v>27.84634747</v>
      </c>
      <c r="K31" s="51">
        <v>5.0</v>
      </c>
      <c r="L31" s="48">
        <v>0.61</v>
      </c>
      <c r="M31" s="48">
        <v>0.79</v>
      </c>
      <c r="N31" s="48">
        <v>0.61</v>
      </c>
      <c r="O31" s="48">
        <v>0.42</v>
      </c>
      <c r="P31" s="52">
        <v>0.7625125000000001</v>
      </c>
      <c r="Q31" s="53">
        <f t="shared" si="2"/>
        <v>88.08659032</v>
      </c>
      <c r="R31" s="195">
        <v>31.0</v>
      </c>
      <c r="S31" s="55">
        <v>0.1362</v>
      </c>
      <c r="T31" s="56">
        <v>12.82</v>
      </c>
      <c r="U31" s="55">
        <v>0.3099</v>
      </c>
      <c r="V31" s="57">
        <v>-0.32819</v>
      </c>
      <c r="W31" s="196">
        <f t="shared" si="3"/>
        <v>50.4169466</v>
      </c>
      <c r="X31" s="197">
        <v>43.0</v>
      </c>
      <c r="Y31" s="60">
        <v>18.27</v>
      </c>
      <c r="Z31" s="61">
        <v>0.5616</v>
      </c>
      <c r="AA31" s="61">
        <v>0.4187</v>
      </c>
      <c r="AB31" s="57">
        <v>-0.7932633333333333</v>
      </c>
      <c r="AC31" s="196">
        <f t="shared" si="4"/>
        <v>24.25323444</v>
      </c>
      <c r="AD31" s="198">
        <v>34.0</v>
      </c>
      <c r="AE31" s="199">
        <v>30.0</v>
      </c>
      <c r="AF31" s="57">
        <v>-0.24000062499999994</v>
      </c>
      <c r="AG31" s="196">
        <f t="shared" si="5"/>
        <v>43.54501892</v>
      </c>
      <c r="AH31" s="196">
        <f t="shared" si="6"/>
        <v>47.65077971</v>
      </c>
    </row>
    <row r="32" ht="15.75" customHeight="1">
      <c r="A32" s="136" t="s">
        <v>7</v>
      </c>
      <c r="B32" s="47">
        <v>1.0</v>
      </c>
      <c r="C32" s="47">
        <v>215.44</v>
      </c>
      <c r="D32" s="47">
        <v>159.67</v>
      </c>
      <c r="E32" s="48">
        <v>0.74</v>
      </c>
      <c r="F32" s="48">
        <v>0.643</v>
      </c>
      <c r="G32" s="48">
        <v>0.88</v>
      </c>
      <c r="H32" s="48">
        <v>0.6</v>
      </c>
      <c r="I32" s="49">
        <v>1.1140366666666666</v>
      </c>
      <c r="J32" s="50">
        <f t="shared" si="1"/>
        <v>100</v>
      </c>
      <c r="K32" s="51">
        <v>22.0</v>
      </c>
      <c r="L32" s="48">
        <v>0.44</v>
      </c>
      <c r="M32" s="48">
        <v>0.76</v>
      </c>
      <c r="N32" s="48">
        <v>0.31</v>
      </c>
      <c r="O32" s="48">
        <v>0.65</v>
      </c>
      <c r="P32" s="52">
        <v>0.0816825</v>
      </c>
      <c r="Q32" s="53">
        <f t="shared" si="2"/>
        <v>56.02410702</v>
      </c>
      <c r="R32" s="195">
        <v>6.0</v>
      </c>
      <c r="S32" s="55">
        <v>0.0735</v>
      </c>
      <c r="T32" s="56">
        <v>14.42</v>
      </c>
      <c r="U32" s="55">
        <v>0.3752</v>
      </c>
      <c r="V32" s="57">
        <v>1.1621566666666667</v>
      </c>
      <c r="W32" s="196">
        <f t="shared" si="3"/>
        <v>91.67823314</v>
      </c>
      <c r="X32" s="197">
        <v>12.0</v>
      </c>
      <c r="Y32" s="60">
        <v>21.63</v>
      </c>
      <c r="Z32" s="61">
        <v>0.6091</v>
      </c>
      <c r="AA32" s="61">
        <v>0.5261</v>
      </c>
      <c r="AB32" s="57">
        <v>0.5049933333333333</v>
      </c>
      <c r="AC32" s="196">
        <f t="shared" si="4"/>
        <v>64.49091422</v>
      </c>
      <c r="AD32" s="198">
        <v>4.0</v>
      </c>
      <c r="AE32" s="199">
        <v>4.0</v>
      </c>
      <c r="AF32" s="57">
        <v>0.7157172916666666</v>
      </c>
      <c r="AG32" s="196">
        <f t="shared" si="5"/>
        <v>83.60784516</v>
      </c>
      <c r="AH32" s="196">
        <f t="shared" si="6"/>
        <v>78.04831359</v>
      </c>
    </row>
    <row r="33" ht="15.75" customHeight="1">
      <c r="A33" s="136" t="s">
        <v>17</v>
      </c>
      <c r="B33" s="47">
        <v>5.0</v>
      </c>
      <c r="C33" s="47">
        <v>1048.43</v>
      </c>
      <c r="D33" s="47">
        <v>296.13</v>
      </c>
      <c r="E33" s="48">
        <v>0.75</v>
      </c>
      <c r="F33" s="48">
        <v>0.729</v>
      </c>
      <c r="G33" s="48">
        <v>0.91</v>
      </c>
      <c r="H33" s="48">
        <v>0.68</v>
      </c>
      <c r="I33" s="49">
        <v>0.6433883333333333</v>
      </c>
      <c r="J33" s="50">
        <f t="shared" si="1"/>
        <v>80.19997125</v>
      </c>
      <c r="K33" s="51">
        <v>12.0</v>
      </c>
      <c r="L33" s="48">
        <v>0.51</v>
      </c>
      <c r="M33" s="48">
        <v>0.77</v>
      </c>
      <c r="N33" s="48">
        <v>0.29</v>
      </c>
      <c r="O33" s="48">
        <v>0.7</v>
      </c>
      <c r="P33" s="52">
        <v>0.4340375</v>
      </c>
      <c r="Q33" s="53">
        <f t="shared" si="2"/>
        <v>72.61764183</v>
      </c>
      <c r="R33" s="195">
        <v>17.0</v>
      </c>
      <c r="S33" s="55">
        <v>0.0992</v>
      </c>
      <c r="T33" s="56">
        <v>13.38</v>
      </c>
      <c r="U33" s="55">
        <v>0.3453</v>
      </c>
      <c r="V33" s="57">
        <v>0.44006666666666666</v>
      </c>
      <c r="W33" s="196">
        <f t="shared" si="3"/>
        <v>71.68666804</v>
      </c>
      <c r="X33" s="197">
        <v>3.0</v>
      </c>
      <c r="Y33" s="60">
        <v>25.64</v>
      </c>
      <c r="Z33" s="61">
        <v>0.62</v>
      </c>
      <c r="AA33" s="61">
        <v>0.6027</v>
      </c>
      <c r="AB33" s="57">
        <v>1.41984</v>
      </c>
      <c r="AC33" s="196">
        <f t="shared" si="4"/>
        <v>92.84532838</v>
      </c>
      <c r="AD33" s="198">
        <v>3.0</v>
      </c>
      <c r="AE33" s="199">
        <v>3.0</v>
      </c>
      <c r="AF33" s="57">
        <v>0.7343331249999999</v>
      </c>
      <c r="AG33" s="196">
        <f t="shared" si="5"/>
        <v>84.38820397</v>
      </c>
      <c r="AH33" s="196">
        <f t="shared" si="6"/>
        <v>79.33740238</v>
      </c>
    </row>
    <row r="34" ht="15.75" customHeight="1">
      <c r="A34" s="136" t="s">
        <v>36</v>
      </c>
      <c r="B34" s="47">
        <v>48.0</v>
      </c>
      <c r="C34" s="47">
        <v>688.97</v>
      </c>
      <c r="D34" s="47">
        <v>228.77</v>
      </c>
      <c r="E34" s="48">
        <v>0.45</v>
      </c>
      <c r="F34" s="48">
        <v>0.516</v>
      </c>
      <c r="G34" s="48">
        <v>0.75</v>
      </c>
      <c r="H34" s="48">
        <v>0.6</v>
      </c>
      <c r="I34" s="49">
        <v>-1.0773216666666667</v>
      </c>
      <c r="J34" s="50">
        <f t="shared" si="1"/>
        <v>7.810237659</v>
      </c>
      <c r="K34" s="51">
        <v>50.0</v>
      </c>
      <c r="L34" s="48">
        <v>0.4</v>
      </c>
      <c r="M34" s="48">
        <v>0.67</v>
      </c>
      <c r="N34" s="48">
        <v>0.27</v>
      </c>
      <c r="O34" s="48">
        <v>0.47</v>
      </c>
      <c r="P34" s="52">
        <v>-1.10796</v>
      </c>
      <c r="Q34" s="53">
        <f t="shared" si="2"/>
        <v>0</v>
      </c>
      <c r="R34" s="195">
        <v>50.0</v>
      </c>
      <c r="S34" s="55">
        <v>0.2216</v>
      </c>
      <c r="T34" s="56">
        <v>10.1</v>
      </c>
      <c r="U34" s="55">
        <v>0.2791</v>
      </c>
      <c r="V34" s="57">
        <v>-2.1492366666666665</v>
      </c>
      <c r="W34" s="196">
        <f t="shared" si="3"/>
        <v>0</v>
      </c>
      <c r="X34" s="197">
        <v>42.0</v>
      </c>
      <c r="Y34" s="60">
        <v>15.95</v>
      </c>
      <c r="Z34" s="61">
        <v>0.5459</v>
      </c>
      <c r="AA34" s="61">
        <v>0.4905</v>
      </c>
      <c r="AB34" s="57">
        <v>-0.7806333333333334</v>
      </c>
      <c r="AC34" s="196">
        <f t="shared" si="4"/>
        <v>24.64468392</v>
      </c>
      <c r="AD34" s="198">
        <v>50.0</v>
      </c>
      <c r="AE34" s="199">
        <v>50.0</v>
      </c>
      <c r="AF34" s="57">
        <v>-1.2787879166666665</v>
      </c>
      <c r="AG34" s="196">
        <f t="shared" si="5"/>
        <v>0</v>
      </c>
      <c r="AH34" s="196">
        <f t="shared" si="6"/>
        <v>8.113730395</v>
      </c>
    </row>
    <row r="35" ht="15.75" customHeight="1">
      <c r="A35" s="136" t="s">
        <v>79</v>
      </c>
      <c r="B35" s="47">
        <v>15.0</v>
      </c>
      <c r="C35" s="47">
        <v>1092.21</v>
      </c>
      <c r="D35" s="47">
        <v>246.7</v>
      </c>
      <c r="E35" s="48">
        <v>0.67</v>
      </c>
      <c r="F35" s="48">
        <v>0.729</v>
      </c>
      <c r="G35" s="48">
        <v>0.83</v>
      </c>
      <c r="H35" s="48">
        <v>0.7</v>
      </c>
      <c r="I35" s="49">
        <v>0.24959166666666666</v>
      </c>
      <c r="J35" s="50">
        <f t="shared" si="1"/>
        <v>63.63306818</v>
      </c>
      <c r="K35" s="51">
        <v>13.0</v>
      </c>
      <c r="L35" s="48">
        <v>0.51</v>
      </c>
      <c r="M35" s="48">
        <v>0.77</v>
      </c>
      <c r="N35" s="48">
        <v>0.33</v>
      </c>
      <c r="O35" s="48">
        <v>0.65</v>
      </c>
      <c r="P35" s="52">
        <v>0.3845700000000001</v>
      </c>
      <c r="Q35" s="53">
        <f t="shared" si="2"/>
        <v>70.28805751</v>
      </c>
      <c r="R35" s="195">
        <v>25.0</v>
      </c>
      <c r="S35" s="55">
        <v>0.1136</v>
      </c>
      <c r="T35" s="56">
        <v>13.46</v>
      </c>
      <c r="U35" s="55">
        <v>0.2919</v>
      </c>
      <c r="V35" s="57">
        <v>-0.01833000000000003</v>
      </c>
      <c r="W35" s="196">
        <f t="shared" si="3"/>
        <v>58.99563673</v>
      </c>
      <c r="X35" s="197">
        <v>18.0</v>
      </c>
      <c r="Y35" s="60">
        <v>22.22</v>
      </c>
      <c r="Z35" s="61">
        <v>0.6025</v>
      </c>
      <c r="AA35" s="61">
        <v>0.4944</v>
      </c>
      <c r="AB35" s="57">
        <v>0.3469766666666667</v>
      </c>
      <c r="AC35" s="196">
        <f t="shared" si="4"/>
        <v>59.59340497</v>
      </c>
      <c r="AD35" s="198">
        <v>19.0</v>
      </c>
      <c r="AE35" s="199">
        <v>19.0</v>
      </c>
      <c r="AF35" s="57">
        <v>0.24070208333333337</v>
      </c>
      <c r="AG35" s="196">
        <f t="shared" si="5"/>
        <v>63.69563945</v>
      </c>
      <c r="AH35" s="196">
        <f t="shared" si="6"/>
        <v>63.12754185</v>
      </c>
    </row>
    <row r="36" ht="15.75" customHeight="1">
      <c r="A36" s="136" t="s">
        <v>84</v>
      </c>
      <c r="B36" s="47">
        <v>17.0</v>
      </c>
      <c r="C36" s="47">
        <v>493.1</v>
      </c>
      <c r="D36" s="47">
        <v>176.36</v>
      </c>
      <c r="E36" s="48">
        <v>0.6</v>
      </c>
      <c r="F36" s="48">
        <v>0.619</v>
      </c>
      <c r="G36" s="48">
        <v>0.87</v>
      </c>
      <c r="H36" s="48">
        <v>0.61</v>
      </c>
      <c r="I36" s="49">
        <v>0.22006666666666672</v>
      </c>
      <c r="J36" s="50">
        <f t="shared" si="1"/>
        <v>62.39096063</v>
      </c>
      <c r="K36" s="51">
        <v>21.0</v>
      </c>
      <c r="L36" s="48">
        <v>0.46</v>
      </c>
      <c r="M36" s="48">
        <v>0.76</v>
      </c>
      <c r="N36" s="48">
        <v>0.31</v>
      </c>
      <c r="O36" s="48">
        <v>0.64</v>
      </c>
      <c r="P36" s="52">
        <v>0.11354249999999999</v>
      </c>
      <c r="Q36" s="53">
        <f t="shared" si="2"/>
        <v>57.52449731</v>
      </c>
      <c r="R36" s="195">
        <v>38.0</v>
      </c>
      <c r="S36" s="55">
        <v>0.115</v>
      </c>
      <c r="T36" s="56">
        <v>11.54</v>
      </c>
      <c r="U36" s="55">
        <v>0.2905</v>
      </c>
      <c r="V36" s="57">
        <v>-0.5069466666666668</v>
      </c>
      <c r="W36" s="196">
        <f t="shared" si="3"/>
        <v>45.46794365</v>
      </c>
      <c r="X36" s="197">
        <v>31.0</v>
      </c>
      <c r="Y36" s="60">
        <v>18.27</v>
      </c>
      <c r="Z36" s="61">
        <v>0.6299</v>
      </c>
      <c r="AA36" s="61">
        <v>0.4321</v>
      </c>
      <c r="AB36" s="57">
        <v>-0.18376333333333336</v>
      </c>
      <c r="AC36" s="196">
        <f t="shared" si="4"/>
        <v>43.14384864</v>
      </c>
      <c r="AD36" s="198">
        <v>27.0</v>
      </c>
      <c r="AE36" s="199">
        <v>26.0</v>
      </c>
      <c r="AF36" s="57">
        <v>-0.08927520833333336</v>
      </c>
      <c r="AG36" s="196">
        <f t="shared" si="5"/>
        <v>49.86329136</v>
      </c>
      <c r="AH36" s="196">
        <f t="shared" si="6"/>
        <v>52.13181256</v>
      </c>
    </row>
    <row r="37" ht="15.75" customHeight="1">
      <c r="A37" s="136" t="s">
        <v>13</v>
      </c>
      <c r="B37" s="47">
        <v>12.0</v>
      </c>
      <c r="C37" s="47">
        <v>294.42</v>
      </c>
      <c r="D37" s="47">
        <v>213.79</v>
      </c>
      <c r="E37" s="48">
        <v>0.59</v>
      </c>
      <c r="F37" s="48">
        <v>0.59</v>
      </c>
      <c r="G37" s="48">
        <v>0.88</v>
      </c>
      <c r="H37" s="65" t="s">
        <v>78</v>
      </c>
      <c r="I37" s="49">
        <v>0.33735799999999994</v>
      </c>
      <c r="J37" s="50">
        <f t="shared" si="1"/>
        <v>67.32537048</v>
      </c>
      <c r="K37" s="51">
        <v>31.0</v>
      </c>
      <c r="L37" s="48">
        <v>0.4</v>
      </c>
      <c r="M37" s="48">
        <v>0.74</v>
      </c>
      <c r="N37" s="48">
        <v>0.45</v>
      </c>
      <c r="O37" s="48">
        <v>0.55</v>
      </c>
      <c r="P37" s="52">
        <v>-0.12296750000000001</v>
      </c>
      <c r="Q37" s="53">
        <f t="shared" si="2"/>
        <v>46.38647765</v>
      </c>
      <c r="R37" s="195">
        <v>2.0</v>
      </c>
      <c r="S37" s="55">
        <v>0.0935</v>
      </c>
      <c r="T37" s="56">
        <v>14.42</v>
      </c>
      <c r="U37" s="55">
        <v>0.4634</v>
      </c>
      <c r="V37" s="57">
        <v>1.4470733333333332</v>
      </c>
      <c r="W37" s="196">
        <f t="shared" si="3"/>
        <v>99.5663497</v>
      </c>
      <c r="X37" s="197">
        <v>21.0</v>
      </c>
      <c r="Y37" s="60">
        <v>18.27</v>
      </c>
      <c r="Z37" s="61">
        <v>0.6424</v>
      </c>
      <c r="AA37" s="61">
        <v>0.4778</v>
      </c>
      <c r="AB37" s="57">
        <v>0.15719999999999998</v>
      </c>
      <c r="AC37" s="196">
        <f t="shared" si="4"/>
        <v>53.7115382</v>
      </c>
      <c r="AD37" s="198">
        <v>16.0</v>
      </c>
      <c r="AE37" s="199">
        <v>16.0</v>
      </c>
      <c r="AF37" s="57">
        <v>0.45466595833333334</v>
      </c>
      <c r="AG37" s="196">
        <f t="shared" si="5"/>
        <v>72.66481058</v>
      </c>
      <c r="AH37" s="196">
        <f t="shared" si="6"/>
        <v>66.74743401</v>
      </c>
    </row>
    <row r="38" ht="15.75" customHeight="1">
      <c r="A38" s="136" t="s">
        <v>82</v>
      </c>
      <c r="B38" s="47">
        <v>34.0</v>
      </c>
      <c r="C38" s="47">
        <v>630.85</v>
      </c>
      <c r="D38" s="47">
        <v>219.48</v>
      </c>
      <c r="E38" s="48">
        <v>0.68</v>
      </c>
      <c r="F38" s="48">
        <v>0.635</v>
      </c>
      <c r="G38" s="48">
        <v>0.82</v>
      </c>
      <c r="H38" s="55">
        <v>0.55</v>
      </c>
      <c r="I38" s="49">
        <v>-0.149775</v>
      </c>
      <c r="J38" s="50">
        <f t="shared" si="1"/>
        <v>46.83183694</v>
      </c>
      <c r="K38" s="51">
        <v>29.0</v>
      </c>
      <c r="L38" s="48">
        <v>0.42</v>
      </c>
      <c r="M38" s="48">
        <v>0.75</v>
      </c>
      <c r="N38" s="48">
        <v>0.38</v>
      </c>
      <c r="O38" s="48">
        <v>0.57</v>
      </c>
      <c r="P38" s="52">
        <v>-0.10025999999999999</v>
      </c>
      <c r="Q38" s="53">
        <f t="shared" si="2"/>
        <v>47.45584715</v>
      </c>
      <c r="R38" s="195">
        <v>14.0</v>
      </c>
      <c r="S38" s="55">
        <v>0.1121</v>
      </c>
      <c r="T38" s="56">
        <v>12.98</v>
      </c>
      <c r="U38" s="55">
        <v>0.4147</v>
      </c>
      <c r="V38" s="57">
        <v>0.6001866666666666</v>
      </c>
      <c r="W38" s="196">
        <f t="shared" si="3"/>
        <v>76.11970188</v>
      </c>
      <c r="X38" s="197">
        <v>22.0</v>
      </c>
      <c r="Y38" s="60">
        <v>19.23</v>
      </c>
      <c r="Z38" s="61">
        <v>0.638</v>
      </c>
      <c r="AA38" s="61">
        <v>0.4512</v>
      </c>
      <c r="AB38" s="57">
        <v>0.08257666666666667</v>
      </c>
      <c r="AC38" s="196">
        <f t="shared" si="4"/>
        <v>51.39869062</v>
      </c>
      <c r="AD38" s="198">
        <v>22.0</v>
      </c>
      <c r="AE38" s="199">
        <v>21.0</v>
      </c>
      <c r="AF38" s="57">
        <v>0.10818208333333332</v>
      </c>
      <c r="AG38" s="196">
        <f t="shared" si="5"/>
        <v>58.14052153</v>
      </c>
      <c r="AH38" s="196">
        <f t="shared" si="6"/>
        <v>55.45151915</v>
      </c>
    </row>
    <row r="39" ht="15.75" customHeight="1">
      <c r="A39" s="136" t="s">
        <v>46</v>
      </c>
      <c r="B39" s="47">
        <v>42.0</v>
      </c>
      <c r="C39" s="47">
        <v>566.92</v>
      </c>
      <c r="D39" s="47">
        <v>192.61</v>
      </c>
      <c r="E39" s="48">
        <v>0.52</v>
      </c>
      <c r="F39" s="48">
        <v>0.491</v>
      </c>
      <c r="G39" s="48">
        <v>0.85</v>
      </c>
      <c r="H39" s="48">
        <v>0.56</v>
      </c>
      <c r="I39" s="49">
        <v>-0.49461499999999997</v>
      </c>
      <c r="J39" s="50">
        <f t="shared" si="1"/>
        <v>32.32452558</v>
      </c>
      <c r="K39" s="51">
        <v>34.0</v>
      </c>
      <c r="L39" s="48">
        <v>0.54</v>
      </c>
      <c r="M39" s="48">
        <v>0.69</v>
      </c>
      <c r="N39" s="48">
        <v>0.38</v>
      </c>
      <c r="O39" s="48">
        <v>0.5</v>
      </c>
      <c r="P39" s="52">
        <v>-0.27692249999999996</v>
      </c>
      <c r="Q39" s="53">
        <f t="shared" si="2"/>
        <v>39.13623954</v>
      </c>
      <c r="R39" s="195">
        <v>47.0</v>
      </c>
      <c r="S39" s="55">
        <v>0.1561</v>
      </c>
      <c r="T39" s="56">
        <v>10.77</v>
      </c>
      <c r="U39" s="55">
        <v>0.2826</v>
      </c>
      <c r="V39" s="57">
        <v>-1.2125566666666667</v>
      </c>
      <c r="W39" s="196">
        <f t="shared" si="3"/>
        <v>25.93263885</v>
      </c>
      <c r="X39" s="197">
        <v>48.0</v>
      </c>
      <c r="Y39" s="60">
        <v>14.05</v>
      </c>
      <c r="Z39" s="61">
        <v>0.5837</v>
      </c>
      <c r="AA39" s="61">
        <v>0.362</v>
      </c>
      <c r="AB39" s="57">
        <v>-1.3645333333333332</v>
      </c>
      <c r="AC39" s="196">
        <f t="shared" si="4"/>
        <v>6.547506511</v>
      </c>
      <c r="AD39" s="198">
        <v>47.0</v>
      </c>
      <c r="AE39" s="199">
        <v>47.0</v>
      </c>
      <c r="AF39" s="57">
        <v>-0.837156875</v>
      </c>
      <c r="AG39" s="196">
        <f t="shared" si="5"/>
        <v>18.51277179</v>
      </c>
      <c r="AH39" s="196">
        <f t="shared" si="6"/>
        <v>25.98522762</v>
      </c>
    </row>
    <row r="40" ht="15.75" customHeight="1">
      <c r="A40" s="136" t="s">
        <v>85</v>
      </c>
      <c r="B40" s="47">
        <v>39.0</v>
      </c>
      <c r="C40" s="47">
        <v>294.42</v>
      </c>
      <c r="D40" s="47">
        <v>213.79</v>
      </c>
      <c r="E40" s="48">
        <v>0.64</v>
      </c>
      <c r="F40" s="48">
        <v>0.501</v>
      </c>
      <c r="G40" s="48">
        <v>0.8</v>
      </c>
      <c r="H40" s="48">
        <v>0.54</v>
      </c>
      <c r="I40" s="49">
        <v>-0.24901333333333334</v>
      </c>
      <c r="J40" s="50">
        <f t="shared" si="1"/>
        <v>42.65691117</v>
      </c>
      <c r="K40" s="51">
        <v>32.0</v>
      </c>
      <c r="L40" s="48">
        <v>0.42</v>
      </c>
      <c r="M40" s="48">
        <v>0.73</v>
      </c>
      <c r="N40" s="48">
        <v>0.28</v>
      </c>
      <c r="O40" s="48">
        <v>0.65</v>
      </c>
      <c r="P40" s="52">
        <v>-0.20977750000000003</v>
      </c>
      <c r="Q40" s="53">
        <f t="shared" si="2"/>
        <v>42.29831442</v>
      </c>
      <c r="R40" s="195">
        <v>35.0</v>
      </c>
      <c r="S40" s="55">
        <v>0.1317</v>
      </c>
      <c r="T40" s="56">
        <v>13.21</v>
      </c>
      <c r="U40" s="55">
        <v>0.2697</v>
      </c>
      <c r="V40" s="57">
        <v>-0.41688333333333333</v>
      </c>
      <c r="W40" s="196">
        <f t="shared" si="3"/>
        <v>47.96140983</v>
      </c>
      <c r="X40" s="197">
        <v>28.0</v>
      </c>
      <c r="Y40" s="60">
        <v>20.83</v>
      </c>
      <c r="Z40" s="61">
        <v>0.573</v>
      </c>
      <c r="AA40" s="61">
        <v>0.4881</v>
      </c>
      <c r="AB40" s="57">
        <v>-0.06547333333333337</v>
      </c>
      <c r="AC40" s="196">
        <f t="shared" si="4"/>
        <v>46.8100845</v>
      </c>
      <c r="AD40" s="198">
        <v>33.0</v>
      </c>
      <c r="AE40" s="199">
        <v>32.0</v>
      </c>
      <c r="AF40" s="57">
        <v>-0.235286875</v>
      </c>
      <c r="AG40" s="196">
        <f t="shared" si="5"/>
        <v>43.74261504</v>
      </c>
      <c r="AH40" s="196">
        <f t="shared" si="6"/>
        <v>44.93167998</v>
      </c>
    </row>
    <row r="41" ht="15.75" customHeight="1">
      <c r="A41" s="136" t="s">
        <v>28</v>
      </c>
      <c r="B41" s="47">
        <v>16.0</v>
      </c>
      <c r="C41" s="47">
        <v>630.85</v>
      </c>
      <c r="D41" s="47">
        <v>219.48</v>
      </c>
      <c r="E41" s="48">
        <v>0.71</v>
      </c>
      <c r="F41" s="48">
        <v>0.625</v>
      </c>
      <c r="G41" s="48">
        <v>0.87</v>
      </c>
      <c r="H41" s="48">
        <v>0.6</v>
      </c>
      <c r="I41" s="49">
        <v>0.24415833333333337</v>
      </c>
      <c r="J41" s="50">
        <f t="shared" si="1"/>
        <v>63.40448954</v>
      </c>
      <c r="K41" s="51">
        <v>9.0</v>
      </c>
      <c r="L41" s="48">
        <v>0.46</v>
      </c>
      <c r="M41" s="48">
        <v>0.8</v>
      </c>
      <c r="N41" s="48">
        <v>0.36</v>
      </c>
      <c r="O41" s="48">
        <v>0.69</v>
      </c>
      <c r="P41" s="52">
        <v>0.57779</v>
      </c>
      <c r="Q41" s="53">
        <f t="shared" si="2"/>
        <v>79.38741127</v>
      </c>
      <c r="R41" s="195">
        <v>13.0</v>
      </c>
      <c r="S41" s="55">
        <v>0.102</v>
      </c>
      <c r="T41" s="56">
        <v>13.37</v>
      </c>
      <c r="U41" s="55">
        <v>0.3934</v>
      </c>
      <c r="V41" s="57">
        <v>0.6863766666666667</v>
      </c>
      <c r="W41" s="196">
        <f t="shared" si="3"/>
        <v>78.50593212</v>
      </c>
      <c r="X41" s="197">
        <v>14.0</v>
      </c>
      <c r="Y41" s="60">
        <v>20.0</v>
      </c>
      <c r="Z41" s="61">
        <v>0.6377</v>
      </c>
      <c r="AA41" s="61">
        <v>0.5104</v>
      </c>
      <c r="AB41" s="57">
        <v>0.47539333333333333</v>
      </c>
      <c r="AC41" s="196">
        <f t="shared" si="4"/>
        <v>63.57350293</v>
      </c>
      <c r="AD41" s="198">
        <v>12.0</v>
      </c>
      <c r="AE41" s="199">
        <v>11.0</v>
      </c>
      <c r="AF41" s="57">
        <v>0.49592958333333337</v>
      </c>
      <c r="AG41" s="196">
        <f t="shared" si="5"/>
        <v>74.39454423</v>
      </c>
      <c r="AH41" s="196">
        <f t="shared" si="6"/>
        <v>71.21783397</v>
      </c>
    </row>
    <row r="42" ht="15.75" customHeight="1">
      <c r="A42" s="136" t="s">
        <v>19</v>
      </c>
      <c r="B42" s="47">
        <v>11.0</v>
      </c>
      <c r="C42" s="47">
        <v>1486.21</v>
      </c>
      <c r="D42" s="47">
        <v>160.94</v>
      </c>
      <c r="E42" s="48">
        <v>0.65</v>
      </c>
      <c r="F42" s="48">
        <v>0.711</v>
      </c>
      <c r="G42" s="48">
        <v>0.84</v>
      </c>
      <c r="H42" s="48">
        <v>0.68</v>
      </c>
      <c r="I42" s="49">
        <v>0.3756216666666667</v>
      </c>
      <c r="J42" s="50">
        <f t="shared" si="1"/>
        <v>68.93511101</v>
      </c>
      <c r="K42" s="51">
        <v>14.0</v>
      </c>
      <c r="L42" s="48">
        <v>0.42</v>
      </c>
      <c r="M42" s="48">
        <v>0.81</v>
      </c>
      <c r="N42" s="48">
        <v>0.23</v>
      </c>
      <c r="O42" s="48">
        <v>0.73</v>
      </c>
      <c r="P42" s="52">
        <v>0.35353999999999997</v>
      </c>
      <c r="Q42" s="53">
        <f t="shared" si="2"/>
        <v>68.82675461</v>
      </c>
      <c r="R42" s="195">
        <v>4.0</v>
      </c>
      <c r="S42" s="55">
        <v>0.0738</v>
      </c>
      <c r="T42" s="56">
        <v>14.3</v>
      </c>
      <c r="U42" s="55">
        <v>0.3966</v>
      </c>
      <c r="V42" s="57">
        <v>1.2546866666666665</v>
      </c>
      <c r="W42" s="196">
        <f t="shared" si="3"/>
        <v>94.2399907</v>
      </c>
      <c r="X42" s="197">
        <v>11.0</v>
      </c>
      <c r="Y42" s="60">
        <v>21.37</v>
      </c>
      <c r="Z42" s="61">
        <v>0.5877</v>
      </c>
      <c r="AA42" s="61">
        <v>0.5714</v>
      </c>
      <c r="AB42" s="57">
        <v>0.5491966666666667</v>
      </c>
      <c r="AC42" s="196">
        <f t="shared" si="4"/>
        <v>65.86093574</v>
      </c>
      <c r="AD42" s="198">
        <v>5.0</v>
      </c>
      <c r="AE42" s="199">
        <v>6.0</v>
      </c>
      <c r="AF42" s="57">
        <v>0.6332612499999999</v>
      </c>
      <c r="AG42" s="196">
        <f t="shared" si="5"/>
        <v>80.15136285</v>
      </c>
      <c r="AH42" s="196">
        <f t="shared" si="6"/>
        <v>74.46569801</v>
      </c>
    </row>
    <row r="43" ht="15.75" customHeight="1">
      <c r="A43" s="136" t="s">
        <v>45</v>
      </c>
      <c r="B43" s="47">
        <v>22.0</v>
      </c>
      <c r="C43" s="47">
        <v>326.68</v>
      </c>
      <c r="D43" s="47">
        <v>266.66</v>
      </c>
      <c r="E43" s="48">
        <v>0.63</v>
      </c>
      <c r="F43" s="48">
        <v>0.636</v>
      </c>
      <c r="G43" s="48">
        <v>0.81</v>
      </c>
      <c r="H43" s="48">
        <v>0.64</v>
      </c>
      <c r="I43" s="49">
        <v>0.09538333333333332</v>
      </c>
      <c r="J43" s="50">
        <f t="shared" si="1"/>
        <v>57.14557164</v>
      </c>
      <c r="K43" s="51">
        <v>47.0</v>
      </c>
      <c r="L43" s="48">
        <v>0.35</v>
      </c>
      <c r="M43" s="48">
        <v>0.71</v>
      </c>
      <c r="N43" s="48">
        <v>0.21</v>
      </c>
      <c r="O43" s="48">
        <v>0.59</v>
      </c>
      <c r="P43" s="52">
        <v>-0.8328125</v>
      </c>
      <c r="Q43" s="53">
        <f t="shared" si="2"/>
        <v>12.95758431</v>
      </c>
      <c r="R43" s="195">
        <v>37.0</v>
      </c>
      <c r="S43" s="55">
        <v>0.1124</v>
      </c>
      <c r="T43" s="56">
        <v>11.46</v>
      </c>
      <c r="U43" s="55">
        <v>0.2941</v>
      </c>
      <c r="V43" s="57">
        <v>-0.4753233333333333</v>
      </c>
      <c r="W43" s="196">
        <f t="shared" si="3"/>
        <v>46.34345769</v>
      </c>
      <c r="X43" s="197">
        <v>30.0</v>
      </c>
      <c r="Y43" s="60">
        <v>17.09</v>
      </c>
      <c r="Z43" s="61">
        <v>0.6263</v>
      </c>
      <c r="AA43" s="61">
        <v>0.4669</v>
      </c>
      <c r="AB43" s="57">
        <v>-0.15189</v>
      </c>
      <c r="AC43" s="196">
        <f t="shared" si="4"/>
        <v>44.13171877</v>
      </c>
      <c r="AD43" s="198">
        <v>37.0</v>
      </c>
      <c r="AE43" s="199">
        <v>40.0</v>
      </c>
      <c r="AF43" s="57">
        <v>-0.341160625</v>
      </c>
      <c r="AG43" s="196">
        <f t="shared" si="5"/>
        <v>39.30448368</v>
      </c>
      <c r="AH43" s="196">
        <f t="shared" si="6"/>
        <v>40.1445831</v>
      </c>
    </row>
    <row r="44" ht="15.75" customHeight="1">
      <c r="A44" s="136" t="s">
        <v>77</v>
      </c>
      <c r="B44" s="47">
        <v>13.0</v>
      </c>
      <c r="C44" s="47">
        <v>363.77</v>
      </c>
      <c r="D44" s="47">
        <v>285.17</v>
      </c>
      <c r="E44" s="48">
        <v>0.67</v>
      </c>
      <c r="F44" s="48">
        <v>0.647</v>
      </c>
      <c r="G44" s="48">
        <v>0.84</v>
      </c>
      <c r="H44" s="48">
        <v>0.66</v>
      </c>
      <c r="I44" s="49">
        <v>0.301305</v>
      </c>
      <c r="J44" s="50">
        <f t="shared" si="1"/>
        <v>65.808632</v>
      </c>
      <c r="K44" s="51">
        <v>11.0</v>
      </c>
      <c r="L44" s="48">
        <v>0.48</v>
      </c>
      <c r="M44" s="48">
        <v>0.75</v>
      </c>
      <c r="N44" s="48">
        <v>0.65</v>
      </c>
      <c r="O44" s="48">
        <v>0.52</v>
      </c>
      <c r="P44" s="52">
        <v>0.5040224999999999</v>
      </c>
      <c r="Q44" s="53">
        <f t="shared" si="2"/>
        <v>75.91346148</v>
      </c>
      <c r="R44" s="195">
        <v>12.0</v>
      </c>
      <c r="S44" s="55">
        <v>0.1109</v>
      </c>
      <c r="T44" s="56">
        <v>13.33</v>
      </c>
      <c r="U44" s="55">
        <v>0.419</v>
      </c>
      <c r="V44" s="57">
        <v>0.7237633333333333</v>
      </c>
      <c r="W44" s="196">
        <f t="shared" si="3"/>
        <v>79.54100805</v>
      </c>
      <c r="X44" s="197">
        <v>16.0</v>
      </c>
      <c r="Y44" s="60">
        <v>18.72</v>
      </c>
      <c r="Z44" s="61">
        <v>0.7117</v>
      </c>
      <c r="AA44" s="61">
        <v>0.4138</v>
      </c>
      <c r="AB44" s="57">
        <v>0.41142000000000006</v>
      </c>
      <c r="AC44" s="196">
        <f t="shared" si="4"/>
        <v>61.59073745</v>
      </c>
      <c r="AD44" s="198">
        <v>13.0</v>
      </c>
      <c r="AE44" s="199">
        <v>13.0</v>
      </c>
      <c r="AF44" s="57">
        <v>0.48512770833333335</v>
      </c>
      <c r="AG44" s="196">
        <f t="shared" si="5"/>
        <v>73.94173945</v>
      </c>
      <c r="AH44" s="196">
        <f t="shared" si="6"/>
        <v>70.71345975</v>
      </c>
    </row>
    <row r="45" ht="15.75" customHeight="1">
      <c r="A45" s="136" t="s">
        <v>26</v>
      </c>
      <c r="B45" s="47">
        <v>8.0</v>
      </c>
      <c r="C45" s="47">
        <v>387.81</v>
      </c>
      <c r="D45" s="47">
        <v>327.28</v>
      </c>
      <c r="E45" s="48">
        <v>0.6</v>
      </c>
      <c r="F45" s="48">
        <v>0.771</v>
      </c>
      <c r="G45" s="48">
        <v>0.91</v>
      </c>
      <c r="H45" s="48">
        <v>0.64</v>
      </c>
      <c r="I45" s="49">
        <v>0.5116316666666667</v>
      </c>
      <c r="J45" s="50">
        <f t="shared" si="1"/>
        <v>74.65700934</v>
      </c>
      <c r="K45" s="51">
        <v>30.0</v>
      </c>
      <c r="L45" s="48">
        <v>0.52</v>
      </c>
      <c r="M45" s="48">
        <v>0.69</v>
      </c>
      <c r="N45" s="48">
        <v>0.41</v>
      </c>
      <c r="O45" s="48">
        <v>0.56</v>
      </c>
      <c r="P45" s="52">
        <v>-0.11366749999999996</v>
      </c>
      <c r="Q45" s="53">
        <f t="shared" si="2"/>
        <v>46.82444468</v>
      </c>
      <c r="R45" s="195">
        <v>36.0</v>
      </c>
      <c r="S45" s="55">
        <v>0.1355</v>
      </c>
      <c r="T45" s="56">
        <v>11.86</v>
      </c>
      <c r="U45" s="55">
        <v>0.3269</v>
      </c>
      <c r="V45" s="57">
        <v>-0.45298</v>
      </c>
      <c r="W45" s="196">
        <f t="shared" si="3"/>
        <v>46.96204845</v>
      </c>
      <c r="X45" s="197">
        <v>35.0</v>
      </c>
      <c r="Y45" s="60">
        <v>16.3</v>
      </c>
      <c r="Z45" s="61">
        <v>0.6112</v>
      </c>
      <c r="AA45" s="61">
        <v>0.4553</v>
      </c>
      <c r="AB45" s="57">
        <v>-0.41571</v>
      </c>
      <c r="AC45" s="196">
        <f t="shared" si="4"/>
        <v>35.95498073</v>
      </c>
      <c r="AD45" s="198">
        <v>28.0</v>
      </c>
      <c r="AE45" s="199">
        <v>27.0</v>
      </c>
      <c r="AF45" s="57">
        <v>-0.1176814583333333</v>
      </c>
      <c r="AG45" s="196">
        <f t="shared" si="5"/>
        <v>48.67252719</v>
      </c>
      <c r="AH45" s="196">
        <f t="shared" si="6"/>
        <v>51.0996208</v>
      </c>
    </row>
    <row r="46" ht="15.75" customHeight="1">
      <c r="A46" s="136" t="s">
        <v>39</v>
      </c>
      <c r="B46" s="47">
        <v>32.0</v>
      </c>
      <c r="C46" s="47">
        <v>640.41</v>
      </c>
      <c r="D46" s="47">
        <v>200.46</v>
      </c>
      <c r="E46" s="48">
        <v>0.54</v>
      </c>
      <c r="F46" s="48">
        <v>0.584</v>
      </c>
      <c r="G46" s="48">
        <v>0.9</v>
      </c>
      <c r="H46" s="48">
        <v>0.56</v>
      </c>
      <c r="I46" s="49">
        <v>-0.13939166666666666</v>
      </c>
      <c r="J46" s="50">
        <f t="shared" si="1"/>
        <v>47.26866054</v>
      </c>
      <c r="K46" s="51">
        <v>35.0</v>
      </c>
      <c r="L46" s="48">
        <v>0.49</v>
      </c>
      <c r="M46" s="48">
        <v>0.72</v>
      </c>
      <c r="N46" s="48">
        <v>0.31</v>
      </c>
      <c r="O46" s="48">
        <v>0.53</v>
      </c>
      <c r="P46" s="52">
        <v>-0.31831</v>
      </c>
      <c r="Q46" s="53">
        <f t="shared" si="2"/>
        <v>37.18716851</v>
      </c>
      <c r="R46" s="195">
        <v>44.0</v>
      </c>
      <c r="S46" s="55">
        <v>0.1471</v>
      </c>
      <c r="T46" s="56">
        <v>11.25</v>
      </c>
      <c r="U46" s="55">
        <v>0.2921</v>
      </c>
      <c r="V46" s="57">
        <v>-0.9373499999999999</v>
      </c>
      <c r="W46" s="196">
        <f t="shared" si="3"/>
        <v>33.55192729</v>
      </c>
      <c r="X46" s="197">
        <v>29.0</v>
      </c>
      <c r="Y46" s="60">
        <v>17.02</v>
      </c>
      <c r="Z46" s="61">
        <v>0.6141</v>
      </c>
      <c r="AA46" s="61">
        <v>0.4965</v>
      </c>
      <c r="AB46" s="57">
        <v>-0.09842000000000001</v>
      </c>
      <c r="AC46" s="196">
        <f t="shared" si="4"/>
        <v>45.78894788</v>
      </c>
      <c r="AD46" s="198">
        <v>40.0</v>
      </c>
      <c r="AE46" s="199">
        <v>39.0</v>
      </c>
      <c r="AF46" s="57">
        <v>-0.3733679166666666</v>
      </c>
      <c r="AG46" s="196">
        <f t="shared" si="5"/>
        <v>37.9543833</v>
      </c>
      <c r="AH46" s="196">
        <f t="shared" si="6"/>
        <v>40.94917605</v>
      </c>
    </row>
    <row r="47" ht="15.75" customHeight="1">
      <c r="A47" s="136" t="s">
        <v>43</v>
      </c>
      <c r="B47" s="47">
        <v>45.0</v>
      </c>
      <c r="C47" s="47">
        <v>1606.58</v>
      </c>
      <c r="D47" s="47">
        <v>203.28</v>
      </c>
      <c r="E47" s="48">
        <v>0.67</v>
      </c>
      <c r="F47" s="48">
        <v>0.396</v>
      </c>
      <c r="G47" s="48">
        <v>0.87</v>
      </c>
      <c r="H47" s="48">
        <v>0.47</v>
      </c>
      <c r="I47" s="49">
        <v>-0.6975716666666667</v>
      </c>
      <c r="J47" s="50">
        <f t="shared" si="1"/>
        <v>23.78620184</v>
      </c>
      <c r="K47" s="51">
        <v>37.0</v>
      </c>
      <c r="L47" s="48">
        <v>0.53</v>
      </c>
      <c r="M47" s="48">
        <v>0.71</v>
      </c>
      <c r="N47" s="48">
        <v>0.3</v>
      </c>
      <c r="O47" s="48">
        <v>0.48</v>
      </c>
      <c r="P47" s="52">
        <v>-0.41189499999999996</v>
      </c>
      <c r="Q47" s="53">
        <f t="shared" si="2"/>
        <v>32.77994864</v>
      </c>
      <c r="R47" s="195">
        <v>22.0</v>
      </c>
      <c r="S47" s="55">
        <v>0.0887</v>
      </c>
      <c r="T47" s="56">
        <v>12.86</v>
      </c>
      <c r="U47" s="55">
        <v>0.2986</v>
      </c>
      <c r="V47" s="57">
        <v>0.16242333333333334</v>
      </c>
      <c r="W47" s="196">
        <f t="shared" si="3"/>
        <v>63.99991879</v>
      </c>
      <c r="X47" s="197">
        <v>20.0</v>
      </c>
      <c r="Y47" s="60">
        <v>20.0</v>
      </c>
      <c r="Z47" s="61">
        <v>0.5956</v>
      </c>
      <c r="AA47" s="61">
        <v>0.517</v>
      </c>
      <c r="AB47" s="57">
        <v>0.17852333333333337</v>
      </c>
      <c r="AC47" s="196">
        <f t="shared" si="4"/>
        <v>54.37242559</v>
      </c>
      <c r="AD47" s="198">
        <v>30.0</v>
      </c>
      <c r="AE47" s="199">
        <v>35.0</v>
      </c>
      <c r="AF47" s="57">
        <v>-0.19212999999999997</v>
      </c>
      <c r="AG47" s="196">
        <f t="shared" si="5"/>
        <v>45.551712</v>
      </c>
      <c r="AH47" s="196">
        <f t="shared" si="6"/>
        <v>43.73462372</v>
      </c>
    </row>
    <row r="48" ht="15.75" customHeight="1">
      <c r="A48" s="136" t="s">
        <v>11</v>
      </c>
      <c r="B48" s="47">
        <v>2.0</v>
      </c>
      <c r="C48" s="47">
        <v>224.91</v>
      </c>
      <c r="D48" s="47">
        <v>102.79</v>
      </c>
      <c r="E48" s="48">
        <v>0.7</v>
      </c>
      <c r="F48" s="48">
        <v>0.592</v>
      </c>
      <c r="G48" s="48">
        <v>0.85</v>
      </c>
      <c r="H48" s="48">
        <v>0.55</v>
      </c>
      <c r="I48" s="49">
        <v>1.05018</v>
      </c>
      <c r="J48" s="50">
        <f t="shared" si="1"/>
        <v>97.31356993</v>
      </c>
      <c r="K48" s="51">
        <v>23.0</v>
      </c>
      <c r="L48" s="48">
        <v>0.39</v>
      </c>
      <c r="M48" s="48">
        <v>0.82</v>
      </c>
      <c r="N48" s="48">
        <v>0.15</v>
      </c>
      <c r="O48" s="48">
        <v>0.7</v>
      </c>
      <c r="P48" s="52">
        <v>0.0767525</v>
      </c>
      <c r="Q48" s="53">
        <f t="shared" si="2"/>
        <v>55.7919374</v>
      </c>
      <c r="R48" s="195">
        <v>8.0</v>
      </c>
      <c r="S48" s="55">
        <v>0.0899</v>
      </c>
      <c r="T48" s="56">
        <v>13.74</v>
      </c>
      <c r="U48" s="55">
        <v>0.402</v>
      </c>
      <c r="V48" s="57">
        <v>0.96542</v>
      </c>
      <c r="W48" s="196">
        <f t="shared" si="3"/>
        <v>86.23144135</v>
      </c>
      <c r="X48" s="197">
        <v>27.0</v>
      </c>
      <c r="Y48" s="60">
        <v>19.58</v>
      </c>
      <c r="Z48" s="61">
        <v>0.6575</v>
      </c>
      <c r="AA48" s="61">
        <v>0.4028</v>
      </c>
      <c r="AB48" s="57">
        <v>0.016433333333333373</v>
      </c>
      <c r="AC48" s="196">
        <f t="shared" si="4"/>
        <v>49.34866898</v>
      </c>
      <c r="AD48" s="198">
        <v>9.0</v>
      </c>
      <c r="AE48" s="199">
        <v>10.0</v>
      </c>
      <c r="AF48" s="57">
        <v>0.5271964583333333</v>
      </c>
      <c r="AG48" s="196">
        <f t="shared" si="5"/>
        <v>75.70522321</v>
      </c>
      <c r="AH48" s="196">
        <f t="shared" si="6"/>
        <v>72.17140442</v>
      </c>
    </row>
    <row r="49" ht="15.75" customHeight="1">
      <c r="A49" s="136" t="s">
        <v>23</v>
      </c>
      <c r="B49" s="47">
        <v>10.0</v>
      </c>
      <c r="C49" s="47">
        <v>491.41</v>
      </c>
      <c r="D49" s="47">
        <v>181.87</v>
      </c>
      <c r="E49" s="48">
        <v>0.66</v>
      </c>
      <c r="F49" s="48">
        <v>0.595</v>
      </c>
      <c r="G49" s="48">
        <v>0.88</v>
      </c>
      <c r="H49" s="48">
        <v>0.66</v>
      </c>
      <c r="I49" s="49">
        <v>0.47042500000000004</v>
      </c>
      <c r="J49" s="50">
        <f t="shared" si="1"/>
        <v>72.92345771</v>
      </c>
      <c r="K49" s="51">
        <v>17.0</v>
      </c>
      <c r="L49" s="48">
        <v>0.43</v>
      </c>
      <c r="M49" s="48">
        <v>0.78</v>
      </c>
      <c r="N49" s="48">
        <v>0.33</v>
      </c>
      <c r="O49" s="48">
        <v>0.68</v>
      </c>
      <c r="P49" s="52">
        <v>0.28747249999999996</v>
      </c>
      <c r="Q49" s="53">
        <f t="shared" si="2"/>
        <v>65.71542268</v>
      </c>
      <c r="R49" s="195">
        <v>20.0</v>
      </c>
      <c r="S49" s="55">
        <v>0.094</v>
      </c>
      <c r="T49" s="56">
        <v>12.5</v>
      </c>
      <c r="U49" s="55">
        <v>0.326</v>
      </c>
      <c r="V49" s="57">
        <v>0.17439000000000002</v>
      </c>
      <c r="W49" s="196">
        <f t="shared" si="3"/>
        <v>64.3312243</v>
      </c>
      <c r="X49" s="197">
        <v>6.0</v>
      </c>
      <c r="Y49" s="60">
        <v>21.63</v>
      </c>
      <c r="Z49" s="61">
        <v>0.666</v>
      </c>
      <c r="AA49" s="61">
        <v>0.5204</v>
      </c>
      <c r="AB49" s="57">
        <v>0.9233066666666666</v>
      </c>
      <c r="AC49" s="196">
        <f t="shared" si="4"/>
        <v>77.45596064</v>
      </c>
      <c r="AD49" s="198">
        <v>15.0</v>
      </c>
      <c r="AE49" s="199">
        <v>14.0</v>
      </c>
      <c r="AF49" s="57">
        <v>0.46389854166666666</v>
      </c>
      <c r="AG49" s="196">
        <f t="shared" si="5"/>
        <v>73.05183208</v>
      </c>
      <c r="AH49" s="196">
        <f t="shared" si="6"/>
        <v>70.10651633</v>
      </c>
    </row>
    <row r="50" ht="15.75" customHeight="1">
      <c r="A50" s="136" t="s">
        <v>18</v>
      </c>
      <c r="B50" s="47">
        <v>46.0</v>
      </c>
      <c r="C50" s="47">
        <v>785.52</v>
      </c>
      <c r="D50" s="47">
        <v>210.33</v>
      </c>
      <c r="E50" s="48">
        <v>0.67</v>
      </c>
      <c r="F50" s="48">
        <v>0.429</v>
      </c>
      <c r="G50" s="48">
        <v>0.81</v>
      </c>
      <c r="H50" s="48">
        <v>0.49</v>
      </c>
      <c r="I50" s="49">
        <v>-0.75015</v>
      </c>
      <c r="J50" s="50">
        <f t="shared" si="1"/>
        <v>21.57424774</v>
      </c>
      <c r="K50" s="51">
        <v>4.0</v>
      </c>
      <c r="L50" s="48">
        <v>0.5</v>
      </c>
      <c r="M50" s="48">
        <v>0.82</v>
      </c>
      <c r="N50" s="48">
        <v>0.5</v>
      </c>
      <c r="O50" s="48">
        <v>0.58</v>
      </c>
      <c r="P50" s="52">
        <v>0.8077124999999999</v>
      </c>
      <c r="Q50" s="53">
        <f t="shared" si="2"/>
        <v>90.21520428</v>
      </c>
      <c r="R50" s="195">
        <v>16.0</v>
      </c>
      <c r="S50" s="55">
        <v>0.1159</v>
      </c>
      <c r="T50" s="56">
        <v>14.96</v>
      </c>
      <c r="U50" s="55">
        <v>0.3316</v>
      </c>
      <c r="V50" s="57">
        <v>0.5498366666666666</v>
      </c>
      <c r="W50" s="196">
        <f t="shared" si="3"/>
        <v>74.72572703</v>
      </c>
      <c r="X50" s="197">
        <v>9.0</v>
      </c>
      <c r="Y50" s="60">
        <v>23.31</v>
      </c>
      <c r="Z50" s="61">
        <v>0.5846</v>
      </c>
      <c r="AA50" s="61">
        <v>0.5797</v>
      </c>
      <c r="AB50" s="57">
        <v>0.77323</v>
      </c>
      <c r="AC50" s="196">
        <f t="shared" si="4"/>
        <v>72.80454077</v>
      </c>
      <c r="AD50" s="198">
        <v>17.0</v>
      </c>
      <c r="AE50" s="199">
        <v>17.0</v>
      </c>
      <c r="AF50" s="57">
        <v>0.34515729166666664</v>
      </c>
      <c r="AG50" s="196">
        <f t="shared" si="5"/>
        <v>68.07430683</v>
      </c>
      <c r="AH50" s="196">
        <f t="shared" si="6"/>
        <v>64.82992996</v>
      </c>
    </row>
    <row r="51" ht="15.75" customHeight="1">
      <c r="A51" s="136" t="s">
        <v>42</v>
      </c>
      <c r="B51" s="47">
        <v>27.0</v>
      </c>
      <c r="C51" s="47">
        <v>503.34</v>
      </c>
      <c r="D51" s="47">
        <v>157.49</v>
      </c>
      <c r="E51" s="48">
        <v>0.49</v>
      </c>
      <c r="F51" s="48">
        <v>0.59</v>
      </c>
      <c r="G51" s="48">
        <v>0.91</v>
      </c>
      <c r="H51" s="48">
        <v>0.52</v>
      </c>
      <c r="I51" s="49">
        <v>-0.07393333333333334</v>
      </c>
      <c r="J51" s="50">
        <f t="shared" si="1"/>
        <v>50.02247223</v>
      </c>
      <c r="K51" s="51">
        <v>24.0</v>
      </c>
      <c r="L51" s="48">
        <v>0.68</v>
      </c>
      <c r="M51" s="48">
        <v>0.68</v>
      </c>
      <c r="N51" s="48">
        <v>0.38</v>
      </c>
      <c r="O51" s="48">
        <v>0.47</v>
      </c>
      <c r="P51" s="52">
        <v>-0.004632500000000039</v>
      </c>
      <c r="Q51" s="53">
        <f t="shared" si="2"/>
        <v>51.95925494</v>
      </c>
      <c r="R51" s="195">
        <v>46.0</v>
      </c>
      <c r="S51" s="55">
        <v>0.1581</v>
      </c>
      <c r="T51" s="56">
        <v>11.0</v>
      </c>
      <c r="U51" s="55">
        <v>0.2945</v>
      </c>
      <c r="V51" s="57">
        <v>-1.11045</v>
      </c>
      <c r="W51" s="196">
        <f t="shared" si="3"/>
        <v>28.75953311</v>
      </c>
      <c r="X51" s="197">
        <v>50.0</v>
      </c>
      <c r="Y51" s="60">
        <v>14.17</v>
      </c>
      <c r="Z51" s="61">
        <v>0.5448</v>
      </c>
      <c r="AA51" s="61">
        <v>0.3776</v>
      </c>
      <c r="AB51" s="57">
        <v>-1.5757866666666667</v>
      </c>
      <c r="AC51" s="196">
        <f t="shared" si="4"/>
        <v>0</v>
      </c>
      <c r="AD51" s="198">
        <v>45.0</v>
      </c>
      <c r="AE51" s="199">
        <v>43.0</v>
      </c>
      <c r="AF51" s="57">
        <v>-0.691200625</v>
      </c>
      <c r="AG51" s="196">
        <f t="shared" si="5"/>
        <v>24.6311251</v>
      </c>
      <c r="AH51" s="196">
        <f t="shared" si="6"/>
        <v>32.68531507</v>
      </c>
    </row>
    <row r="52" ht="15.75" customHeight="1">
      <c r="A52" s="136" t="s">
        <v>21</v>
      </c>
      <c r="B52" s="47">
        <v>23.0</v>
      </c>
      <c r="C52" s="47">
        <v>563.48</v>
      </c>
      <c r="D52" s="47">
        <v>214.37</v>
      </c>
      <c r="E52" s="48">
        <v>0.67</v>
      </c>
      <c r="F52" s="48">
        <v>0.547</v>
      </c>
      <c r="G52" s="48">
        <v>0.9</v>
      </c>
      <c r="H52" s="48">
        <v>0.56</v>
      </c>
      <c r="I52" s="49">
        <v>0.09069833333333331</v>
      </c>
      <c r="J52" s="50">
        <f t="shared" si="1"/>
        <v>56.94847515</v>
      </c>
      <c r="K52" s="51">
        <v>7.0</v>
      </c>
      <c r="L52" s="48">
        <v>0.54</v>
      </c>
      <c r="M52" s="48">
        <v>0.79</v>
      </c>
      <c r="N52" s="48">
        <v>0.39</v>
      </c>
      <c r="O52" s="48">
        <v>0.64</v>
      </c>
      <c r="P52" s="52">
        <v>0.684225</v>
      </c>
      <c r="Q52" s="53">
        <f t="shared" si="2"/>
        <v>84.39977913</v>
      </c>
      <c r="R52" s="195">
        <v>5.0</v>
      </c>
      <c r="S52" s="55">
        <v>0.1111</v>
      </c>
      <c r="T52" s="56">
        <v>14.49</v>
      </c>
      <c r="U52" s="55">
        <v>0.4523</v>
      </c>
      <c r="V52" s="57">
        <v>1.1965033333333333</v>
      </c>
      <c r="W52" s="196">
        <f t="shared" si="3"/>
        <v>92.62914455</v>
      </c>
      <c r="X52" s="197">
        <v>24.0</v>
      </c>
      <c r="Y52" s="60">
        <v>20.0</v>
      </c>
      <c r="Z52" s="61">
        <v>0.6466</v>
      </c>
      <c r="AA52" s="61">
        <v>0.4191</v>
      </c>
      <c r="AB52" s="57">
        <v>0.06123333333333336</v>
      </c>
      <c r="AC52" s="196">
        <f t="shared" si="4"/>
        <v>50.73718336</v>
      </c>
      <c r="AD52" s="198">
        <v>11.0</v>
      </c>
      <c r="AE52" s="199">
        <v>12.0</v>
      </c>
      <c r="AF52" s="57">
        <v>0.508165</v>
      </c>
      <c r="AG52" s="196">
        <f t="shared" si="5"/>
        <v>74.90744177</v>
      </c>
      <c r="AH52" s="196">
        <f t="shared" si="6"/>
        <v>71.17864555</v>
      </c>
    </row>
    <row r="53" ht="15.75" customHeight="1">
      <c r="A53" s="136" t="s">
        <v>38</v>
      </c>
      <c r="B53" s="47">
        <v>36.0</v>
      </c>
      <c r="C53" s="47">
        <v>596.04</v>
      </c>
      <c r="D53" s="47">
        <v>139.38</v>
      </c>
      <c r="E53" s="48">
        <v>0.56</v>
      </c>
      <c r="F53" s="48">
        <v>0.529</v>
      </c>
      <c r="G53" s="48">
        <v>0.82</v>
      </c>
      <c r="H53" s="65" t="s">
        <v>78</v>
      </c>
      <c r="I53" s="49">
        <v>-0.178448</v>
      </c>
      <c r="J53" s="50">
        <f t="shared" si="1"/>
        <v>45.62557276</v>
      </c>
      <c r="K53" s="51">
        <v>44.0</v>
      </c>
      <c r="L53" s="48">
        <v>0.34</v>
      </c>
      <c r="M53" s="48">
        <v>0.67</v>
      </c>
      <c r="N53" s="48">
        <v>0.43</v>
      </c>
      <c r="O53" s="48">
        <v>0.6</v>
      </c>
      <c r="P53" s="52">
        <v>-0.60524</v>
      </c>
      <c r="Q53" s="53">
        <f t="shared" si="2"/>
        <v>23.67470823</v>
      </c>
      <c r="R53" s="195">
        <v>34.0</v>
      </c>
      <c r="S53" s="55">
        <v>0.1113</v>
      </c>
      <c r="T53" s="56">
        <v>11.38</v>
      </c>
      <c r="U53" s="55">
        <v>0.3121</v>
      </c>
      <c r="V53" s="57">
        <v>-0.3768566666666667</v>
      </c>
      <c r="W53" s="196">
        <f t="shared" si="3"/>
        <v>49.069576</v>
      </c>
      <c r="X53" s="197">
        <v>25.0</v>
      </c>
      <c r="Y53" s="60">
        <v>17.59</v>
      </c>
      <c r="Z53" s="61">
        <v>0.6197</v>
      </c>
      <c r="AA53" s="61">
        <v>0.5034</v>
      </c>
      <c r="AB53" s="57">
        <v>0.04239333333333334</v>
      </c>
      <c r="AC53" s="196">
        <f t="shared" si="4"/>
        <v>50.15326347</v>
      </c>
      <c r="AD53" s="198">
        <v>35.0</v>
      </c>
      <c r="AE53" s="199">
        <v>36.0</v>
      </c>
      <c r="AF53" s="57">
        <v>-0.2795378333333333</v>
      </c>
      <c r="AG53" s="196">
        <f t="shared" si="5"/>
        <v>41.88765509</v>
      </c>
      <c r="AH53" s="196">
        <f t="shared" si="6"/>
        <v>42.13078012</v>
      </c>
    </row>
    <row r="54" ht="15.75" customHeight="1">
      <c r="A54" s="200"/>
      <c r="B54" s="200"/>
      <c r="C54" s="200"/>
      <c r="D54" s="200"/>
      <c r="E54" s="200"/>
      <c r="F54" s="200"/>
      <c r="G54" s="200"/>
      <c r="H54" s="200"/>
      <c r="I54" s="201">
        <f>MAX(I4:I53)</f>
        <v>1.114036667</v>
      </c>
      <c r="J54" s="161"/>
      <c r="K54" s="200"/>
      <c r="L54" s="200"/>
      <c r="M54" s="200"/>
      <c r="N54" s="200"/>
      <c r="O54" s="200"/>
      <c r="P54" s="201">
        <f>MAX(P4:P53)</f>
        <v>1.0154875</v>
      </c>
      <c r="Q54" s="202"/>
      <c r="R54" s="200"/>
      <c r="S54" s="200"/>
      <c r="T54" s="200"/>
      <c r="U54" s="203"/>
      <c r="V54" s="201">
        <f>MAX(V4:V53)</f>
        <v>1.462736667</v>
      </c>
      <c r="W54" s="204"/>
      <c r="X54" s="200"/>
      <c r="Y54" s="200"/>
      <c r="Z54" s="200"/>
      <c r="AA54" s="200"/>
      <c r="AB54" s="205">
        <f>MAX(AB4:AB53)</f>
        <v>1.650683333</v>
      </c>
      <c r="AC54" s="204"/>
      <c r="AD54" s="200"/>
      <c r="AE54" s="200"/>
      <c r="AF54" s="205">
        <f>MAX(AF4:AF53)</f>
        <v>1.10676</v>
      </c>
      <c r="AG54" s="200"/>
      <c r="AH54" s="204"/>
    </row>
    <row r="55" ht="15.75" customHeight="1">
      <c r="A55" s="200"/>
      <c r="B55" s="200"/>
      <c r="C55" s="206"/>
      <c r="D55" s="206"/>
      <c r="E55" s="200"/>
      <c r="F55" s="200"/>
      <c r="G55" s="200"/>
      <c r="H55" s="200"/>
      <c r="I55" s="201">
        <f>MIN(I4:I53)</f>
        <v>-1.262971667</v>
      </c>
      <c r="J55" s="161"/>
      <c r="K55" s="200"/>
      <c r="L55" s="200"/>
      <c r="M55" s="200"/>
      <c r="N55" s="200"/>
      <c r="O55" s="200"/>
      <c r="P55" s="201">
        <f>MIN(P4:P53)</f>
        <v>-1.10796</v>
      </c>
      <c r="Q55" s="202"/>
      <c r="R55" s="200"/>
      <c r="S55" s="200"/>
      <c r="T55" s="200"/>
      <c r="U55" s="203"/>
      <c r="V55" s="201">
        <f>MIN(V4:V53)</f>
        <v>-2.149236667</v>
      </c>
      <c r="W55" s="204"/>
      <c r="X55" s="200"/>
      <c r="Y55" s="200"/>
      <c r="Z55" s="200"/>
      <c r="AA55" s="200"/>
      <c r="AB55" s="205">
        <f>MIN(AB4:AB53)</f>
        <v>-1.575786667</v>
      </c>
      <c r="AC55" s="204"/>
      <c r="AD55" s="200"/>
      <c r="AE55" s="200"/>
      <c r="AF55" s="205">
        <f>MIN(AF4:AF53)</f>
        <v>-1.278787917</v>
      </c>
      <c r="AG55" s="200"/>
      <c r="AH55" s="204"/>
    </row>
    <row r="56" ht="15.75" customHeight="1">
      <c r="A56" s="200"/>
      <c r="B56" s="200"/>
      <c r="C56" s="200"/>
      <c r="D56" s="200"/>
      <c r="E56" s="200"/>
      <c r="F56" s="200"/>
      <c r="G56" s="200"/>
      <c r="H56" s="200"/>
      <c r="I56" s="201">
        <f>I54-I55</f>
        <v>2.377008333</v>
      </c>
      <c r="J56" s="161"/>
      <c r="K56" s="200"/>
      <c r="L56" s="200"/>
      <c r="M56" s="200"/>
      <c r="N56" s="200"/>
      <c r="O56" s="200"/>
      <c r="P56" s="201">
        <f>P54-P55</f>
        <v>2.1234475</v>
      </c>
      <c r="Q56" s="202"/>
      <c r="R56" s="200"/>
      <c r="S56" s="200"/>
      <c r="T56" s="200"/>
      <c r="U56" s="203"/>
      <c r="V56" s="201">
        <f>V54-V55</f>
        <v>3.611973333</v>
      </c>
      <c r="W56" s="204"/>
      <c r="X56" s="200"/>
      <c r="Y56" s="200"/>
      <c r="Z56" s="200"/>
      <c r="AA56" s="200"/>
      <c r="AB56" s="205">
        <f>AB54-AB55</f>
        <v>3.22647</v>
      </c>
      <c r="AC56" s="204"/>
      <c r="AD56" s="200"/>
      <c r="AE56" s="200"/>
      <c r="AF56" s="205">
        <f>AF54-AF55</f>
        <v>2.385547917</v>
      </c>
      <c r="AG56" s="200"/>
      <c r="AH56" s="204"/>
    </row>
    <row r="57" ht="15.75" customHeight="1">
      <c r="U57" s="66"/>
    </row>
    <row r="58" ht="15.75" customHeight="1">
      <c r="U58" s="66"/>
    </row>
    <row r="59" ht="15.75" customHeight="1">
      <c r="U59" s="66"/>
    </row>
    <row r="60" ht="15.75" customHeight="1">
      <c r="U60" s="66"/>
    </row>
    <row r="61" ht="15.75" customHeight="1">
      <c r="U61" s="66"/>
    </row>
    <row r="62" ht="15.75" customHeight="1">
      <c r="U62" s="66"/>
    </row>
    <row r="63" ht="15.75" customHeight="1">
      <c r="U63" s="66"/>
    </row>
    <row r="64" ht="15.75" customHeight="1">
      <c r="U64" s="66"/>
    </row>
    <row r="65" ht="15.75" customHeight="1">
      <c r="U65" s="66"/>
    </row>
    <row r="66" ht="15.75" customHeight="1">
      <c r="U66" s="66"/>
    </row>
    <row r="67" ht="15.75" customHeight="1">
      <c r="U67" s="66"/>
    </row>
    <row r="68" ht="15.75" customHeight="1">
      <c r="U68" s="66"/>
    </row>
    <row r="69" ht="15.75" customHeight="1">
      <c r="U69" s="66"/>
    </row>
    <row r="70" ht="15.75" customHeight="1">
      <c r="U70" s="66"/>
    </row>
    <row r="71" ht="15.75" customHeight="1">
      <c r="U71" s="66"/>
    </row>
    <row r="72" ht="15.75" customHeight="1">
      <c r="U72" s="66"/>
    </row>
    <row r="73" ht="15.75" customHeight="1">
      <c r="U73" s="66"/>
    </row>
    <row r="74" ht="15.75" customHeight="1">
      <c r="U74" s="66"/>
    </row>
    <row r="75" ht="15.75" customHeight="1">
      <c r="U75" s="66"/>
    </row>
    <row r="76" ht="15.75" customHeight="1">
      <c r="U76" s="66"/>
    </row>
    <row r="77" ht="15.75" customHeight="1">
      <c r="U77" s="66"/>
    </row>
    <row r="78" ht="15.75" customHeight="1">
      <c r="U78" s="66"/>
    </row>
    <row r="79" ht="15.75" customHeight="1">
      <c r="U79" s="66"/>
    </row>
    <row r="80" ht="15.75" customHeight="1">
      <c r="U80" s="66"/>
    </row>
    <row r="81" ht="15.75" customHeight="1">
      <c r="U81" s="66"/>
    </row>
    <row r="82" ht="15.75" customHeight="1">
      <c r="U82" s="66"/>
    </row>
    <row r="83" ht="15.75" customHeight="1">
      <c r="U83" s="66"/>
    </row>
    <row r="84" ht="15.75" customHeight="1">
      <c r="U84" s="66"/>
    </row>
    <row r="85" ht="15.75" customHeight="1">
      <c r="U85" s="66"/>
    </row>
    <row r="86" ht="15.75" customHeight="1">
      <c r="U86" s="66"/>
    </row>
    <row r="87" ht="15.75" customHeight="1">
      <c r="U87" s="66"/>
    </row>
    <row r="88" ht="15.75" customHeight="1">
      <c r="U88" s="66"/>
    </row>
    <row r="89" ht="15.75" customHeight="1">
      <c r="U89" s="66"/>
    </row>
    <row r="90" ht="15.75" customHeight="1">
      <c r="U90" s="66"/>
    </row>
    <row r="91" ht="15.75" customHeight="1">
      <c r="U91" s="66"/>
    </row>
    <row r="92" ht="15.75" customHeight="1">
      <c r="U92" s="66"/>
    </row>
    <row r="93" ht="15.75" customHeight="1">
      <c r="U93" s="66"/>
    </row>
    <row r="94" ht="15.75" customHeight="1">
      <c r="U94" s="66"/>
    </row>
    <row r="95" ht="15.75" customHeight="1">
      <c r="U95" s="66"/>
    </row>
    <row r="96" ht="15.75" customHeight="1">
      <c r="U96" s="66"/>
    </row>
    <row r="97" ht="15.75" customHeight="1">
      <c r="U97" s="66"/>
    </row>
    <row r="98" ht="15.75" customHeight="1">
      <c r="U98" s="66"/>
    </row>
    <row r="99" ht="15.75" customHeight="1">
      <c r="U99" s="66"/>
    </row>
    <row r="100" ht="15.75" customHeight="1">
      <c r="U100" s="66"/>
    </row>
    <row r="101" ht="15.75" customHeight="1">
      <c r="U101" s="66"/>
    </row>
    <row r="102" ht="15.75" customHeight="1">
      <c r="U102" s="66"/>
    </row>
    <row r="103" ht="15.75" customHeight="1">
      <c r="U103" s="66"/>
    </row>
    <row r="104" ht="15.75" customHeight="1">
      <c r="U104" s="66"/>
    </row>
    <row r="105" ht="15.75" customHeight="1">
      <c r="U105" s="66"/>
    </row>
    <row r="106" ht="15.75" customHeight="1">
      <c r="U106" s="66"/>
    </row>
    <row r="107" ht="15.75" customHeight="1">
      <c r="U107" s="66"/>
    </row>
    <row r="108" ht="15.75" customHeight="1">
      <c r="U108" s="66"/>
    </row>
    <row r="109" ht="15.75" customHeight="1">
      <c r="U109" s="66"/>
    </row>
    <row r="110" ht="15.75" customHeight="1">
      <c r="U110" s="66"/>
    </row>
    <row r="111" ht="15.75" customHeight="1">
      <c r="U111" s="66"/>
    </row>
    <row r="112" ht="15.75" customHeight="1">
      <c r="U112" s="66"/>
    </row>
    <row r="113" ht="15.75" customHeight="1">
      <c r="U113" s="66"/>
    </row>
    <row r="114" ht="15.75" customHeight="1">
      <c r="U114" s="66"/>
    </row>
    <row r="115" ht="15.75" customHeight="1">
      <c r="U115" s="66"/>
    </row>
    <row r="116" ht="15.75" customHeight="1">
      <c r="U116" s="66"/>
    </row>
    <row r="117" ht="15.75" customHeight="1">
      <c r="U117" s="66"/>
    </row>
    <row r="118" ht="15.75" customHeight="1">
      <c r="U118" s="66"/>
    </row>
    <row r="119" ht="15.75" customHeight="1">
      <c r="U119" s="66"/>
    </row>
    <row r="120" ht="15.75" customHeight="1">
      <c r="U120" s="66"/>
    </row>
    <row r="121" ht="15.75" customHeight="1">
      <c r="U121" s="66"/>
    </row>
    <row r="122" ht="15.75" customHeight="1">
      <c r="U122" s="66"/>
    </row>
    <row r="123" ht="15.75" customHeight="1">
      <c r="U123" s="66"/>
    </row>
    <row r="124" ht="15.75" customHeight="1">
      <c r="U124" s="66"/>
    </row>
    <row r="125" ht="15.75" customHeight="1">
      <c r="U125" s="66"/>
    </row>
    <row r="126" ht="15.75" customHeight="1">
      <c r="U126" s="66"/>
    </row>
    <row r="127" ht="15.75" customHeight="1">
      <c r="U127" s="66"/>
    </row>
    <row r="128" ht="15.75" customHeight="1">
      <c r="U128" s="66"/>
    </row>
    <row r="129" ht="15.75" customHeight="1">
      <c r="U129" s="66"/>
    </row>
    <row r="130" ht="15.75" customHeight="1">
      <c r="U130" s="66"/>
    </row>
    <row r="131" ht="15.75" customHeight="1">
      <c r="U131" s="66"/>
    </row>
    <row r="132" ht="15.75" customHeight="1">
      <c r="U132" s="66"/>
    </row>
    <row r="133" ht="15.75" customHeight="1">
      <c r="U133" s="66"/>
    </row>
    <row r="134" ht="15.75" customHeight="1">
      <c r="U134" s="66"/>
    </row>
    <row r="135" ht="15.75" customHeight="1">
      <c r="U135" s="66"/>
    </row>
    <row r="136" ht="15.75" customHeight="1">
      <c r="U136" s="66"/>
    </row>
    <row r="137" ht="15.75" customHeight="1">
      <c r="U137" s="66"/>
    </row>
    <row r="138" ht="15.75" customHeight="1">
      <c r="U138" s="66"/>
    </row>
    <row r="139" ht="15.75" customHeight="1">
      <c r="U139" s="66"/>
    </row>
    <row r="140" ht="15.75" customHeight="1">
      <c r="U140" s="66"/>
    </row>
    <row r="141" ht="15.75" customHeight="1">
      <c r="U141" s="66"/>
    </row>
    <row r="142" ht="15.75" customHeight="1">
      <c r="U142" s="66"/>
    </row>
    <row r="143" ht="15.75" customHeight="1">
      <c r="U143" s="66"/>
    </row>
    <row r="144" ht="15.75" customHeight="1">
      <c r="U144" s="66"/>
    </row>
    <row r="145" ht="15.75" customHeight="1">
      <c r="U145" s="66"/>
    </row>
    <row r="146" ht="15.75" customHeight="1">
      <c r="U146" s="66"/>
    </row>
    <row r="147" ht="15.75" customHeight="1">
      <c r="U147" s="66"/>
    </row>
    <row r="148" ht="15.75" customHeight="1">
      <c r="U148" s="66"/>
    </row>
    <row r="149" ht="15.75" customHeight="1">
      <c r="U149" s="66"/>
    </row>
    <row r="150" ht="15.75" customHeight="1">
      <c r="U150" s="66"/>
    </row>
    <row r="151" ht="15.75" customHeight="1">
      <c r="U151" s="66"/>
    </row>
    <row r="152" ht="15.75" customHeight="1">
      <c r="U152" s="66"/>
    </row>
    <row r="153" ht="15.75" customHeight="1">
      <c r="U153" s="66"/>
    </row>
    <row r="154" ht="15.75" customHeight="1">
      <c r="U154" s="66"/>
    </row>
    <row r="155" ht="15.75" customHeight="1">
      <c r="U155" s="66"/>
    </row>
    <row r="156" ht="15.75" customHeight="1">
      <c r="U156" s="66"/>
    </row>
    <row r="157" ht="15.75" customHeight="1">
      <c r="U157" s="66"/>
    </row>
    <row r="158" ht="15.75" customHeight="1">
      <c r="U158" s="66"/>
    </row>
    <row r="159" ht="15.75" customHeight="1">
      <c r="U159" s="66"/>
    </row>
    <row r="160" ht="15.75" customHeight="1">
      <c r="U160" s="66"/>
    </row>
    <row r="161" ht="15.75" customHeight="1">
      <c r="U161" s="66"/>
    </row>
    <row r="162" ht="15.75" customHeight="1">
      <c r="U162" s="66"/>
    </row>
    <row r="163" ht="15.75" customHeight="1">
      <c r="U163" s="66"/>
    </row>
    <row r="164" ht="15.75" customHeight="1">
      <c r="U164" s="66"/>
    </row>
    <row r="165" ht="15.75" customHeight="1">
      <c r="U165" s="66"/>
    </row>
    <row r="166" ht="15.75" customHeight="1">
      <c r="U166" s="66"/>
    </row>
    <row r="167" ht="15.75" customHeight="1">
      <c r="U167" s="66"/>
    </row>
    <row r="168" ht="15.75" customHeight="1">
      <c r="U168" s="66"/>
    </row>
    <row r="169" ht="15.75" customHeight="1">
      <c r="U169" s="66"/>
    </row>
    <row r="170" ht="15.75" customHeight="1">
      <c r="U170" s="66"/>
    </row>
    <row r="171" ht="15.75" customHeight="1">
      <c r="U171" s="66"/>
    </row>
    <row r="172" ht="15.75" customHeight="1">
      <c r="U172" s="66"/>
    </row>
    <row r="173" ht="15.75" customHeight="1">
      <c r="U173" s="66"/>
    </row>
    <row r="174" ht="15.75" customHeight="1">
      <c r="U174" s="66"/>
    </row>
    <row r="175" ht="15.75" customHeight="1">
      <c r="U175" s="66"/>
    </row>
    <row r="176" ht="15.75" customHeight="1">
      <c r="U176" s="66"/>
    </row>
    <row r="177" ht="15.75" customHeight="1">
      <c r="U177" s="66"/>
    </row>
    <row r="178" ht="15.75" customHeight="1">
      <c r="U178" s="66"/>
    </row>
    <row r="179" ht="15.75" customHeight="1">
      <c r="U179" s="66"/>
    </row>
    <row r="180" ht="15.75" customHeight="1">
      <c r="U180" s="66"/>
    </row>
    <row r="181" ht="15.75" customHeight="1">
      <c r="U181" s="66"/>
    </row>
    <row r="182" ht="15.75" customHeight="1">
      <c r="U182" s="66"/>
    </row>
    <row r="183" ht="15.75" customHeight="1">
      <c r="U183" s="66"/>
    </row>
    <row r="184" ht="15.75" customHeight="1">
      <c r="U184" s="66"/>
    </row>
    <row r="185" ht="15.75" customHeight="1">
      <c r="U185" s="66"/>
    </row>
    <row r="186" ht="15.75" customHeight="1">
      <c r="U186" s="66"/>
    </row>
    <row r="187" ht="15.75" customHeight="1">
      <c r="U187" s="66"/>
    </row>
    <row r="188" ht="15.75" customHeight="1">
      <c r="U188" s="66"/>
    </row>
    <row r="189" ht="15.75" customHeight="1">
      <c r="U189" s="66"/>
    </row>
    <row r="190" ht="15.75" customHeight="1">
      <c r="U190" s="66"/>
    </row>
    <row r="191" ht="15.75" customHeight="1">
      <c r="U191" s="66"/>
    </row>
    <row r="192" ht="15.75" customHeight="1">
      <c r="U192" s="66"/>
    </row>
    <row r="193" ht="15.75" customHeight="1">
      <c r="U193" s="66"/>
    </row>
    <row r="194" ht="15.75" customHeight="1">
      <c r="U194" s="66"/>
    </row>
    <row r="195" ht="15.75" customHeight="1">
      <c r="U195" s="66"/>
    </row>
    <row r="196" ht="15.75" customHeight="1">
      <c r="U196" s="66"/>
    </row>
    <row r="197" ht="15.75" customHeight="1">
      <c r="U197" s="66"/>
    </row>
    <row r="198" ht="15.75" customHeight="1">
      <c r="U198" s="66"/>
    </row>
    <row r="199" ht="15.75" customHeight="1">
      <c r="U199" s="66"/>
    </row>
    <row r="200" ht="15.75" customHeight="1">
      <c r="U200" s="66"/>
    </row>
    <row r="201" ht="15.75" customHeight="1">
      <c r="U201" s="66"/>
    </row>
    <row r="202" ht="15.75" customHeight="1">
      <c r="U202" s="66"/>
    </row>
    <row r="203" ht="15.75" customHeight="1">
      <c r="U203" s="66"/>
    </row>
    <row r="204" ht="15.75" customHeight="1">
      <c r="U204" s="66"/>
    </row>
    <row r="205" ht="15.75" customHeight="1">
      <c r="U205" s="66"/>
    </row>
    <row r="206" ht="15.75" customHeight="1">
      <c r="U206" s="66"/>
    </row>
    <row r="207" ht="15.75" customHeight="1">
      <c r="U207" s="66"/>
    </row>
    <row r="208" ht="15.75" customHeight="1">
      <c r="U208" s="66"/>
    </row>
    <row r="209" ht="15.75" customHeight="1">
      <c r="U209" s="66"/>
    </row>
    <row r="210" ht="15.75" customHeight="1">
      <c r="U210" s="66"/>
    </row>
    <row r="211" ht="15.75" customHeight="1">
      <c r="U211" s="66"/>
    </row>
    <row r="212" ht="15.75" customHeight="1">
      <c r="U212" s="66"/>
    </row>
    <row r="213" ht="15.75" customHeight="1">
      <c r="U213" s="66"/>
    </row>
    <row r="214" ht="15.75" customHeight="1">
      <c r="U214" s="66"/>
    </row>
    <row r="215" ht="15.75" customHeight="1">
      <c r="U215" s="66"/>
    </row>
    <row r="216" ht="15.75" customHeight="1">
      <c r="U216" s="66"/>
    </row>
    <row r="217" ht="15.75" customHeight="1">
      <c r="U217" s="66"/>
    </row>
    <row r="218" ht="15.75" customHeight="1">
      <c r="U218" s="66"/>
    </row>
    <row r="219" ht="15.75" customHeight="1">
      <c r="U219" s="66"/>
    </row>
    <row r="220" ht="15.75" customHeight="1">
      <c r="U220" s="66"/>
    </row>
    <row r="221" ht="15.75" customHeight="1">
      <c r="U221" s="66"/>
    </row>
    <row r="222" ht="15.75" customHeight="1">
      <c r="U222" s="66"/>
    </row>
    <row r="223" ht="15.75" customHeight="1">
      <c r="U223" s="66"/>
    </row>
    <row r="224" ht="15.75" customHeight="1">
      <c r="U224" s="66"/>
    </row>
    <row r="225" ht="15.75" customHeight="1">
      <c r="U225" s="66"/>
    </row>
    <row r="226" ht="15.75" customHeight="1">
      <c r="U226" s="66"/>
    </row>
    <row r="227" ht="15.75" customHeight="1">
      <c r="U227" s="66"/>
    </row>
    <row r="228" ht="15.75" customHeight="1">
      <c r="U228" s="66"/>
    </row>
    <row r="229" ht="15.75" customHeight="1">
      <c r="U229" s="66"/>
    </row>
    <row r="230" ht="15.75" customHeight="1">
      <c r="U230" s="66"/>
    </row>
    <row r="231" ht="15.75" customHeight="1">
      <c r="U231" s="66"/>
    </row>
    <row r="232" ht="15.75" customHeight="1">
      <c r="U232" s="66"/>
    </row>
    <row r="233" ht="15.75" customHeight="1">
      <c r="U233" s="66"/>
    </row>
    <row r="234" ht="15.75" customHeight="1">
      <c r="U234" s="66"/>
    </row>
    <row r="235" ht="15.75" customHeight="1">
      <c r="U235" s="66"/>
    </row>
    <row r="236" ht="15.75" customHeight="1">
      <c r="U236" s="66"/>
    </row>
    <row r="237" ht="15.75" customHeight="1">
      <c r="U237" s="66"/>
    </row>
    <row r="238" ht="15.75" customHeight="1">
      <c r="U238" s="66"/>
    </row>
    <row r="239" ht="15.75" customHeight="1">
      <c r="U239" s="66"/>
    </row>
    <row r="240" ht="15.75" customHeight="1">
      <c r="U240" s="66"/>
    </row>
    <row r="241" ht="15.75" customHeight="1">
      <c r="U241" s="66"/>
    </row>
    <row r="242" ht="15.75" customHeight="1">
      <c r="U242" s="66"/>
    </row>
    <row r="243" ht="15.75" customHeight="1">
      <c r="U243" s="66"/>
    </row>
    <row r="244" ht="15.75" customHeight="1">
      <c r="U244" s="66"/>
    </row>
    <row r="245" ht="15.75" customHeight="1">
      <c r="U245" s="66"/>
    </row>
    <row r="246" ht="15.75" customHeight="1">
      <c r="U246" s="66"/>
    </row>
    <row r="247" ht="15.75" customHeight="1">
      <c r="U247" s="66"/>
    </row>
    <row r="248" ht="15.75" customHeight="1">
      <c r="U248" s="66"/>
    </row>
    <row r="249" ht="15.75" customHeight="1">
      <c r="U249" s="66"/>
    </row>
    <row r="250" ht="15.75" customHeight="1">
      <c r="U250" s="66"/>
    </row>
    <row r="251" ht="15.75" customHeight="1">
      <c r="U251" s="66"/>
    </row>
    <row r="252" ht="15.75" customHeight="1">
      <c r="U252" s="66"/>
    </row>
    <row r="253" ht="15.75" customHeight="1">
      <c r="U253" s="66"/>
    </row>
    <row r="254" ht="15.75" customHeight="1">
      <c r="U254" s="66"/>
    </row>
    <row r="255" ht="15.75" customHeight="1">
      <c r="U255" s="66"/>
    </row>
    <row r="256" ht="15.75" customHeight="1">
      <c r="U256" s="66"/>
    </row>
    <row r="257" ht="15.75" customHeight="1">
      <c r="U257" s="66"/>
    </row>
    <row r="258" ht="15.75" customHeight="1">
      <c r="U258" s="66"/>
    </row>
    <row r="259" ht="15.75" customHeight="1">
      <c r="U259" s="66"/>
    </row>
    <row r="260" ht="15.75" customHeight="1">
      <c r="U260" s="66"/>
    </row>
    <row r="261" ht="15.75" customHeight="1">
      <c r="U261" s="66"/>
    </row>
    <row r="262" ht="15.75" customHeight="1">
      <c r="U262" s="66"/>
    </row>
    <row r="263" ht="15.75" customHeight="1">
      <c r="U263" s="66"/>
    </row>
    <row r="264" ht="15.75" customHeight="1">
      <c r="U264" s="66"/>
    </row>
    <row r="265" ht="15.75" customHeight="1">
      <c r="U265" s="66"/>
    </row>
    <row r="266" ht="15.75" customHeight="1">
      <c r="U266" s="66"/>
    </row>
    <row r="267" ht="15.75" customHeight="1">
      <c r="U267" s="66"/>
    </row>
    <row r="268" ht="15.75" customHeight="1">
      <c r="U268" s="66"/>
    </row>
    <row r="269" ht="15.75" customHeight="1">
      <c r="U269" s="66"/>
    </row>
    <row r="270" ht="15.75" customHeight="1">
      <c r="U270" s="66"/>
    </row>
    <row r="271" ht="15.75" customHeight="1">
      <c r="U271" s="66"/>
    </row>
    <row r="272" ht="15.75" customHeight="1">
      <c r="U272" s="66"/>
    </row>
    <row r="273" ht="15.75" customHeight="1">
      <c r="U273" s="66"/>
    </row>
    <row r="274" ht="15.75" customHeight="1">
      <c r="U274" s="66"/>
    </row>
    <row r="275" ht="15.75" customHeight="1">
      <c r="U275" s="66"/>
    </row>
    <row r="276" ht="15.75" customHeight="1">
      <c r="U276" s="66"/>
    </row>
    <row r="277" ht="15.75" customHeight="1">
      <c r="U277" s="66"/>
    </row>
    <row r="278" ht="15.75" customHeight="1">
      <c r="U278" s="66"/>
    </row>
    <row r="279" ht="15.75" customHeight="1">
      <c r="U279" s="66"/>
    </row>
    <row r="280" ht="15.75" customHeight="1">
      <c r="U280" s="66"/>
    </row>
    <row r="281" ht="15.75" customHeight="1">
      <c r="U281" s="66"/>
    </row>
    <row r="282" ht="15.75" customHeight="1">
      <c r="U282" s="66"/>
    </row>
    <row r="283" ht="15.75" customHeight="1">
      <c r="U283" s="66"/>
    </row>
    <row r="284" ht="15.75" customHeight="1">
      <c r="U284" s="66"/>
    </row>
    <row r="285" ht="15.75" customHeight="1">
      <c r="U285" s="66"/>
    </row>
    <row r="286" ht="15.75" customHeight="1">
      <c r="U286" s="66"/>
    </row>
    <row r="287" ht="15.75" customHeight="1">
      <c r="U287" s="66"/>
    </row>
    <row r="288" ht="15.75" customHeight="1">
      <c r="U288" s="66"/>
    </row>
    <row r="289" ht="15.75" customHeight="1">
      <c r="U289" s="66"/>
    </row>
    <row r="290" ht="15.75" customHeight="1">
      <c r="U290" s="66"/>
    </row>
    <row r="291" ht="15.75" customHeight="1">
      <c r="U291" s="66"/>
    </row>
    <row r="292" ht="15.75" customHeight="1">
      <c r="U292" s="66"/>
    </row>
    <row r="293" ht="15.75" customHeight="1">
      <c r="U293" s="66"/>
    </row>
    <row r="294" ht="15.75" customHeight="1">
      <c r="U294" s="66"/>
    </row>
    <row r="295" ht="15.75" customHeight="1">
      <c r="U295" s="66"/>
    </row>
    <row r="296" ht="15.75" customHeight="1">
      <c r="U296" s="66"/>
    </row>
    <row r="297" ht="15.75" customHeight="1">
      <c r="U297" s="66"/>
    </row>
    <row r="298" ht="15.75" customHeight="1">
      <c r="U298" s="66"/>
    </row>
    <row r="299" ht="15.75" customHeight="1">
      <c r="U299" s="66"/>
    </row>
    <row r="300" ht="15.75" customHeight="1">
      <c r="U300" s="66"/>
    </row>
    <row r="301" ht="15.75" customHeight="1">
      <c r="U301" s="66"/>
    </row>
    <row r="302" ht="15.75" customHeight="1">
      <c r="U302" s="66"/>
    </row>
    <row r="303" ht="15.75" customHeight="1">
      <c r="U303" s="66"/>
    </row>
    <row r="304" ht="15.75" customHeight="1">
      <c r="U304" s="66"/>
    </row>
    <row r="305" ht="15.75" customHeight="1">
      <c r="U305" s="66"/>
    </row>
    <row r="306" ht="15.75" customHeight="1">
      <c r="U306" s="66"/>
    </row>
    <row r="307" ht="15.75" customHeight="1">
      <c r="U307" s="66"/>
    </row>
    <row r="308" ht="15.75" customHeight="1">
      <c r="U308" s="66"/>
    </row>
    <row r="309" ht="15.75" customHeight="1">
      <c r="U309" s="66"/>
    </row>
    <row r="310" ht="15.75" customHeight="1">
      <c r="U310" s="66"/>
    </row>
    <row r="311" ht="15.75" customHeight="1">
      <c r="U311" s="66"/>
    </row>
    <row r="312" ht="15.75" customHeight="1">
      <c r="U312" s="66"/>
    </row>
    <row r="313" ht="15.75" customHeight="1">
      <c r="U313" s="66"/>
    </row>
    <row r="314" ht="15.75" customHeight="1">
      <c r="U314" s="66"/>
    </row>
    <row r="315" ht="15.75" customHeight="1">
      <c r="U315" s="66"/>
    </row>
    <row r="316" ht="15.75" customHeight="1">
      <c r="U316" s="66"/>
    </row>
    <row r="317" ht="15.75" customHeight="1">
      <c r="U317" s="66"/>
    </row>
    <row r="318" ht="15.75" customHeight="1">
      <c r="U318" s="66"/>
    </row>
    <row r="319" ht="15.75" customHeight="1">
      <c r="U319" s="66"/>
    </row>
    <row r="320" ht="15.75" customHeight="1">
      <c r="U320" s="66"/>
    </row>
    <row r="321" ht="15.75" customHeight="1">
      <c r="U321" s="66"/>
    </row>
    <row r="322" ht="15.75" customHeight="1">
      <c r="U322" s="66"/>
    </row>
    <row r="323" ht="15.75" customHeight="1">
      <c r="U323" s="66"/>
    </row>
    <row r="324" ht="15.75" customHeight="1">
      <c r="U324" s="66"/>
    </row>
    <row r="325" ht="15.75" customHeight="1">
      <c r="U325" s="66"/>
    </row>
    <row r="326" ht="15.75" customHeight="1">
      <c r="U326" s="66"/>
    </row>
    <row r="327" ht="15.75" customHeight="1">
      <c r="U327" s="66"/>
    </row>
    <row r="328" ht="15.75" customHeight="1">
      <c r="U328" s="66"/>
    </row>
    <row r="329" ht="15.75" customHeight="1">
      <c r="U329" s="66"/>
    </row>
    <row r="330" ht="15.75" customHeight="1">
      <c r="U330" s="66"/>
    </row>
    <row r="331" ht="15.75" customHeight="1">
      <c r="U331" s="66"/>
    </row>
    <row r="332" ht="15.75" customHeight="1">
      <c r="U332" s="66"/>
    </row>
    <row r="333" ht="15.75" customHeight="1">
      <c r="U333" s="66"/>
    </row>
    <row r="334" ht="15.75" customHeight="1">
      <c r="U334" s="66"/>
    </row>
    <row r="335" ht="15.75" customHeight="1">
      <c r="U335" s="66"/>
    </row>
    <row r="336" ht="15.75" customHeight="1">
      <c r="U336" s="66"/>
    </row>
    <row r="337" ht="15.75" customHeight="1">
      <c r="U337" s="66"/>
    </row>
    <row r="338" ht="15.75" customHeight="1">
      <c r="U338" s="66"/>
    </row>
    <row r="339" ht="15.75" customHeight="1">
      <c r="U339" s="66"/>
    </row>
    <row r="340" ht="15.75" customHeight="1">
      <c r="U340" s="66"/>
    </row>
    <row r="341" ht="15.75" customHeight="1">
      <c r="U341" s="66"/>
    </row>
    <row r="342" ht="15.75" customHeight="1">
      <c r="U342" s="66"/>
    </row>
    <row r="343" ht="15.75" customHeight="1">
      <c r="U343" s="66"/>
    </row>
    <row r="344" ht="15.75" customHeight="1">
      <c r="U344" s="66"/>
    </row>
    <row r="345" ht="15.75" customHeight="1">
      <c r="U345" s="66"/>
    </row>
    <row r="346" ht="15.75" customHeight="1">
      <c r="U346" s="66"/>
    </row>
    <row r="347" ht="15.75" customHeight="1">
      <c r="U347" s="66"/>
    </row>
    <row r="348" ht="15.75" customHeight="1">
      <c r="U348" s="66"/>
    </row>
    <row r="349" ht="15.75" customHeight="1">
      <c r="U349" s="66"/>
    </row>
    <row r="350" ht="15.75" customHeight="1">
      <c r="U350" s="66"/>
    </row>
    <row r="351" ht="15.75" customHeight="1">
      <c r="U351" s="66"/>
    </row>
    <row r="352" ht="15.75" customHeight="1">
      <c r="U352" s="66"/>
    </row>
    <row r="353" ht="15.75" customHeight="1">
      <c r="U353" s="66"/>
    </row>
    <row r="354" ht="15.75" customHeight="1">
      <c r="U354" s="66"/>
    </row>
    <row r="355" ht="15.75" customHeight="1">
      <c r="U355" s="66"/>
    </row>
    <row r="356" ht="15.75" customHeight="1">
      <c r="U356" s="66"/>
    </row>
    <row r="357" ht="15.75" customHeight="1">
      <c r="U357" s="66"/>
    </row>
    <row r="358" ht="15.75" customHeight="1">
      <c r="U358" s="66"/>
    </row>
    <row r="359" ht="15.75" customHeight="1">
      <c r="U359" s="66"/>
    </row>
    <row r="360" ht="15.75" customHeight="1">
      <c r="U360" s="66"/>
    </row>
    <row r="361" ht="15.75" customHeight="1">
      <c r="U361" s="66"/>
    </row>
    <row r="362" ht="15.75" customHeight="1">
      <c r="U362" s="66"/>
    </row>
    <row r="363" ht="15.75" customHeight="1">
      <c r="U363" s="66"/>
    </row>
    <row r="364" ht="15.75" customHeight="1">
      <c r="U364" s="66"/>
    </row>
    <row r="365" ht="15.75" customHeight="1">
      <c r="U365" s="66"/>
    </row>
    <row r="366" ht="15.75" customHeight="1">
      <c r="U366" s="66"/>
    </row>
    <row r="367" ht="15.75" customHeight="1">
      <c r="U367" s="66"/>
    </row>
    <row r="368" ht="15.75" customHeight="1">
      <c r="U368" s="66"/>
    </row>
    <row r="369" ht="15.75" customHeight="1">
      <c r="U369" s="66"/>
    </row>
    <row r="370" ht="15.75" customHeight="1">
      <c r="U370" s="66"/>
    </row>
    <row r="371" ht="15.75" customHeight="1">
      <c r="U371" s="66"/>
    </row>
    <row r="372" ht="15.75" customHeight="1">
      <c r="U372" s="66"/>
    </row>
    <row r="373" ht="15.75" customHeight="1">
      <c r="U373" s="66"/>
    </row>
    <row r="374" ht="15.75" customHeight="1">
      <c r="U374" s="66"/>
    </row>
    <row r="375" ht="15.75" customHeight="1">
      <c r="U375" s="66"/>
    </row>
    <row r="376" ht="15.75" customHeight="1">
      <c r="U376" s="66"/>
    </row>
    <row r="377" ht="15.75" customHeight="1">
      <c r="U377" s="66"/>
    </row>
    <row r="378" ht="15.75" customHeight="1">
      <c r="U378" s="66"/>
    </row>
    <row r="379" ht="15.75" customHeight="1">
      <c r="U379" s="66"/>
    </row>
    <row r="380" ht="15.75" customHeight="1">
      <c r="U380" s="66"/>
    </row>
    <row r="381" ht="15.75" customHeight="1">
      <c r="U381" s="66"/>
    </row>
    <row r="382" ht="15.75" customHeight="1">
      <c r="U382" s="66"/>
    </row>
    <row r="383" ht="15.75" customHeight="1">
      <c r="U383" s="66"/>
    </row>
    <row r="384" ht="15.75" customHeight="1">
      <c r="U384" s="66"/>
    </row>
    <row r="385" ht="15.75" customHeight="1">
      <c r="U385" s="66"/>
    </row>
    <row r="386" ht="15.75" customHeight="1">
      <c r="U386" s="66"/>
    </row>
    <row r="387" ht="15.75" customHeight="1">
      <c r="U387" s="66"/>
    </row>
    <row r="388" ht="15.75" customHeight="1">
      <c r="U388" s="66"/>
    </row>
    <row r="389" ht="15.75" customHeight="1">
      <c r="U389" s="66"/>
    </row>
    <row r="390" ht="15.75" customHeight="1">
      <c r="U390" s="66"/>
    </row>
    <row r="391" ht="15.75" customHeight="1">
      <c r="U391" s="66"/>
    </row>
    <row r="392" ht="15.75" customHeight="1">
      <c r="U392" s="66"/>
    </row>
    <row r="393" ht="15.75" customHeight="1">
      <c r="U393" s="66"/>
    </row>
    <row r="394" ht="15.75" customHeight="1">
      <c r="U394" s="66"/>
    </row>
    <row r="395" ht="15.75" customHeight="1">
      <c r="U395" s="66"/>
    </row>
    <row r="396" ht="15.75" customHeight="1">
      <c r="U396" s="66"/>
    </row>
    <row r="397" ht="15.75" customHeight="1">
      <c r="U397" s="66"/>
    </row>
    <row r="398" ht="15.75" customHeight="1">
      <c r="U398" s="66"/>
    </row>
    <row r="399" ht="15.75" customHeight="1">
      <c r="U399" s="66"/>
    </row>
    <row r="400" ht="15.75" customHeight="1">
      <c r="U400" s="66"/>
    </row>
    <row r="401" ht="15.75" customHeight="1">
      <c r="U401" s="66"/>
    </row>
    <row r="402" ht="15.75" customHeight="1">
      <c r="U402" s="66"/>
    </row>
    <row r="403" ht="15.75" customHeight="1">
      <c r="U403" s="66"/>
    </row>
    <row r="404" ht="15.75" customHeight="1">
      <c r="U404" s="66"/>
    </row>
    <row r="405" ht="15.75" customHeight="1">
      <c r="U405" s="66"/>
    </row>
    <row r="406" ht="15.75" customHeight="1">
      <c r="U406" s="66"/>
    </row>
    <row r="407" ht="15.75" customHeight="1">
      <c r="U407" s="66"/>
    </row>
    <row r="408" ht="15.75" customHeight="1">
      <c r="U408" s="66"/>
    </row>
    <row r="409" ht="15.75" customHeight="1">
      <c r="U409" s="66"/>
    </row>
    <row r="410" ht="15.75" customHeight="1">
      <c r="U410" s="66"/>
    </row>
    <row r="411" ht="15.75" customHeight="1">
      <c r="U411" s="66"/>
    </row>
    <row r="412" ht="15.75" customHeight="1">
      <c r="U412" s="66"/>
    </row>
    <row r="413" ht="15.75" customHeight="1">
      <c r="U413" s="66"/>
    </row>
    <row r="414" ht="15.75" customHeight="1">
      <c r="U414" s="66"/>
    </row>
    <row r="415" ht="15.75" customHeight="1">
      <c r="U415" s="66"/>
    </row>
    <row r="416" ht="15.75" customHeight="1">
      <c r="U416" s="66"/>
    </row>
    <row r="417" ht="15.75" customHeight="1">
      <c r="U417" s="66"/>
    </row>
    <row r="418" ht="15.75" customHeight="1">
      <c r="U418" s="66"/>
    </row>
    <row r="419" ht="15.75" customHeight="1">
      <c r="U419" s="66"/>
    </row>
    <row r="420" ht="15.75" customHeight="1">
      <c r="U420" s="66"/>
    </row>
    <row r="421" ht="15.75" customHeight="1">
      <c r="U421" s="66"/>
    </row>
    <row r="422" ht="15.75" customHeight="1">
      <c r="U422" s="66"/>
    </row>
    <row r="423" ht="15.75" customHeight="1">
      <c r="U423" s="66"/>
    </row>
    <row r="424" ht="15.75" customHeight="1">
      <c r="U424" s="66"/>
    </row>
    <row r="425" ht="15.75" customHeight="1">
      <c r="U425" s="66"/>
    </row>
    <row r="426" ht="15.75" customHeight="1">
      <c r="U426" s="66"/>
    </row>
    <row r="427" ht="15.75" customHeight="1">
      <c r="U427" s="66"/>
    </row>
    <row r="428" ht="15.75" customHeight="1">
      <c r="U428" s="66"/>
    </row>
    <row r="429" ht="15.75" customHeight="1">
      <c r="U429" s="66"/>
    </row>
    <row r="430" ht="15.75" customHeight="1">
      <c r="U430" s="66"/>
    </row>
    <row r="431" ht="15.75" customHeight="1">
      <c r="U431" s="66"/>
    </row>
    <row r="432" ht="15.75" customHeight="1">
      <c r="U432" s="66"/>
    </row>
    <row r="433" ht="15.75" customHeight="1">
      <c r="U433" s="66"/>
    </row>
    <row r="434" ht="15.75" customHeight="1">
      <c r="U434" s="66"/>
    </row>
    <row r="435" ht="15.75" customHeight="1">
      <c r="U435" s="66"/>
    </row>
    <row r="436" ht="15.75" customHeight="1">
      <c r="U436" s="66"/>
    </row>
    <row r="437" ht="15.75" customHeight="1">
      <c r="U437" s="66"/>
    </row>
    <row r="438" ht="15.75" customHeight="1">
      <c r="U438" s="66"/>
    </row>
    <row r="439" ht="15.75" customHeight="1">
      <c r="U439" s="66"/>
    </row>
    <row r="440" ht="15.75" customHeight="1">
      <c r="U440" s="66"/>
    </row>
    <row r="441" ht="15.75" customHeight="1">
      <c r="U441" s="66"/>
    </row>
    <row r="442" ht="15.75" customHeight="1">
      <c r="U442" s="66"/>
    </row>
    <row r="443" ht="15.75" customHeight="1">
      <c r="U443" s="66"/>
    </row>
    <row r="444" ht="15.75" customHeight="1">
      <c r="U444" s="66"/>
    </row>
    <row r="445" ht="15.75" customHeight="1">
      <c r="U445" s="66"/>
    </row>
    <row r="446" ht="15.75" customHeight="1">
      <c r="U446" s="66"/>
    </row>
    <row r="447" ht="15.75" customHeight="1">
      <c r="U447" s="66"/>
    </row>
    <row r="448" ht="15.75" customHeight="1">
      <c r="U448" s="66"/>
    </row>
    <row r="449" ht="15.75" customHeight="1">
      <c r="U449" s="66"/>
    </row>
    <row r="450" ht="15.75" customHeight="1">
      <c r="U450" s="66"/>
    </row>
    <row r="451" ht="15.75" customHeight="1">
      <c r="U451" s="66"/>
    </row>
    <row r="452" ht="15.75" customHeight="1">
      <c r="U452" s="66"/>
    </row>
    <row r="453" ht="15.75" customHeight="1">
      <c r="U453" s="66"/>
    </row>
    <row r="454" ht="15.75" customHeight="1">
      <c r="U454" s="66"/>
    </row>
    <row r="455" ht="15.75" customHeight="1">
      <c r="U455" s="66"/>
    </row>
    <row r="456" ht="15.75" customHeight="1">
      <c r="U456" s="66"/>
    </row>
    <row r="457" ht="15.75" customHeight="1">
      <c r="U457" s="66"/>
    </row>
    <row r="458" ht="15.75" customHeight="1">
      <c r="U458" s="66"/>
    </row>
    <row r="459" ht="15.75" customHeight="1">
      <c r="U459" s="66"/>
    </row>
    <row r="460" ht="15.75" customHeight="1">
      <c r="U460" s="66"/>
    </row>
    <row r="461" ht="15.75" customHeight="1">
      <c r="U461" s="66"/>
    </row>
    <row r="462" ht="15.75" customHeight="1">
      <c r="U462" s="66"/>
    </row>
    <row r="463" ht="15.75" customHeight="1">
      <c r="U463" s="66"/>
    </row>
    <row r="464" ht="15.75" customHeight="1">
      <c r="U464" s="66"/>
    </row>
    <row r="465" ht="15.75" customHeight="1">
      <c r="U465" s="66"/>
    </row>
    <row r="466" ht="15.75" customHeight="1">
      <c r="U466" s="66"/>
    </row>
    <row r="467" ht="15.75" customHeight="1">
      <c r="U467" s="66"/>
    </row>
    <row r="468" ht="15.75" customHeight="1">
      <c r="U468" s="66"/>
    </row>
    <row r="469" ht="15.75" customHeight="1">
      <c r="U469" s="66"/>
    </row>
    <row r="470" ht="15.75" customHeight="1">
      <c r="U470" s="66"/>
    </row>
    <row r="471" ht="15.75" customHeight="1">
      <c r="U471" s="66"/>
    </row>
    <row r="472" ht="15.75" customHeight="1">
      <c r="U472" s="66"/>
    </row>
    <row r="473" ht="15.75" customHeight="1">
      <c r="U473" s="66"/>
    </row>
    <row r="474" ht="15.75" customHeight="1">
      <c r="U474" s="66"/>
    </row>
    <row r="475" ht="15.75" customHeight="1">
      <c r="U475" s="66"/>
    </row>
    <row r="476" ht="15.75" customHeight="1">
      <c r="U476" s="66"/>
    </row>
    <row r="477" ht="15.75" customHeight="1">
      <c r="U477" s="66"/>
    </row>
    <row r="478" ht="15.75" customHeight="1">
      <c r="U478" s="66"/>
    </row>
    <row r="479" ht="15.75" customHeight="1">
      <c r="U479" s="66"/>
    </row>
    <row r="480" ht="15.75" customHeight="1">
      <c r="U480" s="66"/>
    </row>
    <row r="481" ht="15.75" customHeight="1">
      <c r="U481" s="66"/>
    </row>
    <row r="482" ht="15.75" customHeight="1">
      <c r="U482" s="66"/>
    </row>
    <row r="483" ht="15.75" customHeight="1">
      <c r="U483" s="66"/>
    </row>
    <row r="484" ht="15.75" customHeight="1">
      <c r="U484" s="66"/>
    </row>
    <row r="485" ht="15.75" customHeight="1">
      <c r="U485" s="66"/>
    </row>
    <row r="486" ht="15.75" customHeight="1">
      <c r="U486" s="66"/>
    </row>
    <row r="487" ht="15.75" customHeight="1">
      <c r="U487" s="66"/>
    </row>
    <row r="488" ht="15.75" customHeight="1">
      <c r="U488" s="66"/>
    </row>
    <row r="489" ht="15.75" customHeight="1">
      <c r="U489" s="66"/>
    </row>
    <row r="490" ht="15.75" customHeight="1">
      <c r="U490" s="66"/>
    </row>
    <row r="491" ht="15.75" customHeight="1">
      <c r="U491" s="66"/>
    </row>
    <row r="492" ht="15.75" customHeight="1">
      <c r="U492" s="66"/>
    </row>
    <row r="493" ht="15.75" customHeight="1">
      <c r="U493" s="66"/>
    </row>
    <row r="494" ht="15.75" customHeight="1">
      <c r="U494" s="66"/>
    </row>
    <row r="495" ht="15.75" customHeight="1">
      <c r="U495" s="66"/>
    </row>
    <row r="496" ht="15.75" customHeight="1">
      <c r="U496" s="66"/>
    </row>
    <row r="497" ht="15.75" customHeight="1">
      <c r="U497" s="66"/>
    </row>
    <row r="498" ht="15.75" customHeight="1">
      <c r="U498" s="66"/>
    </row>
    <row r="499" ht="15.75" customHeight="1">
      <c r="U499" s="66"/>
    </row>
    <row r="500" ht="15.75" customHeight="1">
      <c r="U500" s="66"/>
    </row>
    <row r="501" ht="15.75" customHeight="1">
      <c r="U501" s="66"/>
    </row>
    <row r="502" ht="15.75" customHeight="1">
      <c r="U502" s="66"/>
    </row>
    <row r="503" ht="15.75" customHeight="1">
      <c r="U503" s="66"/>
    </row>
    <row r="504" ht="15.75" customHeight="1">
      <c r="U504" s="66"/>
    </row>
    <row r="505" ht="15.75" customHeight="1">
      <c r="U505" s="66"/>
    </row>
    <row r="506" ht="15.75" customHeight="1">
      <c r="U506" s="66"/>
    </row>
    <row r="507" ht="15.75" customHeight="1">
      <c r="U507" s="66"/>
    </row>
    <row r="508" ht="15.75" customHeight="1">
      <c r="U508" s="66"/>
    </row>
    <row r="509" ht="15.75" customHeight="1">
      <c r="U509" s="66"/>
    </row>
    <row r="510" ht="15.75" customHeight="1">
      <c r="U510" s="66"/>
    </row>
    <row r="511" ht="15.75" customHeight="1">
      <c r="U511" s="66"/>
    </row>
    <row r="512" ht="15.75" customHeight="1">
      <c r="U512" s="66"/>
    </row>
    <row r="513" ht="15.75" customHeight="1">
      <c r="U513" s="66"/>
    </row>
    <row r="514" ht="15.75" customHeight="1">
      <c r="U514" s="66"/>
    </row>
    <row r="515" ht="15.75" customHeight="1">
      <c r="U515" s="66"/>
    </row>
    <row r="516" ht="15.75" customHeight="1">
      <c r="U516" s="66"/>
    </row>
    <row r="517" ht="15.75" customHeight="1">
      <c r="U517" s="66"/>
    </row>
    <row r="518" ht="15.75" customHeight="1">
      <c r="U518" s="66"/>
    </row>
    <row r="519" ht="15.75" customHeight="1">
      <c r="U519" s="66"/>
    </row>
    <row r="520" ht="15.75" customHeight="1">
      <c r="U520" s="66"/>
    </row>
    <row r="521" ht="15.75" customHeight="1">
      <c r="U521" s="66"/>
    </row>
    <row r="522" ht="15.75" customHeight="1">
      <c r="U522" s="66"/>
    </row>
    <row r="523" ht="15.75" customHeight="1">
      <c r="U523" s="66"/>
    </row>
    <row r="524" ht="15.75" customHeight="1">
      <c r="U524" s="66"/>
    </row>
    <row r="525" ht="15.75" customHeight="1">
      <c r="U525" s="66"/>
    </row>
    <row r="526" ht="15.75" customHeight="1">
      <c r="U526" s="66"/>
    </row>
    <row r="527" ht="15.75" customHeight="1">
      <c r="U527" s="66"/>
    </row>
    <row r="528" ht="15.75" customHeight="1">
      <c r="U528" s="66"/>
    </row>
    <row r="529" ht="15.75" customHeight="1">
      <c r="U529" s="66"/>
    </row>
    <row r="530" ht="15.75" customHeight="1">
      <c r="U530" s="66"/>
    </row>
    <row r="531" ht="15.75" customHeight="1">
      <c r="U531" s="66"/>
    </row>
    <row r="532" ht="15.75" customHeight="1">
      <c r="U532" s="66"/>
    </row>
    <row r="533" ht="15.75" customHeight="1">
      <c r="U533" s="66"/>
    </row>
    <row r="534" ht="15.75" customHeight="1">
      <c r="U534" s="66"/>
    </row>
    <row r="535" ht="15.75" customHeight="1">
      <c r="U535" s="66"/>
    </row>
    <row r="536" ht="15.75" customHeight="1">
      <c r="U536" s="66"/>
    </row>
    <row r="537" ht="15.75" customHeight="1">
      <c r="U537" s="66"/>
    </row>
    <row r="538" ht="15.75" customHeight="1">
      <c r="U538" s="66"/>
    </row>
    <row r="539" ht="15.75" customHeight="1">
      <c r="U539" s="66"/>
    </row>
    <row r="540" ht="15.75" customHeight="1">
      <c r="U540" s="66"/>
    </row>
    <row r="541" ht="15.75" customHeight="1">
      <c r="U541" s="66"/>
    </row>
    <row r="542" ht="15.75" customHeight="1">
      <c r="U542" s="66"/>
    </row>
    <row r="543" ht="15.75" customHeight="1">
      <c r="U543" s="66"/>
    </row>
    <row r="544" ht="15.75" customHeight="1">
      <c r="U544" s="66"/>
    </row>
    <row r="545" ht="15.75" customHeight="1">
      <c r="U545" s="66"/>
    </row>
    <row r="546" ht="15.75" customHeight="1">
      <c r="U546" s="66"/>
    </row>
    <row r="547" ht="15.75" customHeight="1">
      <c r="U547" s="66"/>
    </row>
    <row r="548" ht="15.75" customHeight="1">
      <c r="U548" s="66"/>
    </row>
    <row r="549" ht="15.75" customHeight="1">
      <c r="U549" s="66"/>
    </row>
    <row r="550" ht="15.75" customHeight="1">
      <c r="U550" s="66"/>
    </row>
    <row r="551" ht="15.75" customHeight="1">
      <c r="U551" s="66"/>
    </row>
    <row r="552" ht="15.75" customHeight="1">
      <c r="U552" s="66"/>
    </row>
    <row r="553" ht="15.75" customHeight="1">
      <c r="U553" s="66"/>
    </row>
    <row r="554" ht="15.75" customHeight="1">
      <c r="U554" s="66"/>
    </row>
    <row r="555" ht="15.75" customHeight="1">
      <c r="U555" s="66"/>
    </row>
    <row r="556" ht="15.75" customHeight="1">
      <c r="U556" s="66"/>
    </row>
    <row r="557" ht="15.75" customHeight="1">
      <c r="U557" s="66"/>
    </row>
    <row r="558" ht="15.75" customHeight="1">
      <c r="U558" s="66"/>
    </row>
    <row r="559" ht="15.75" customHeight="1">
      <c r="U559" s="66"/>
    </row>
    <row r="560" ht="15.75" customHeight="1">
      <c r="U560" s="66"/>
    </row>
    <row r="561" ht="15.75" customHeight="1">
      <c r="U561" s="66"/>
    </row>
    <row r="562" ht="15.75" customHeight="1">
      <c r="U562" s="66"/>
    </row>
    <row r="563" ht="15.75" customHeight="1">
      <c r="U563" s="66"/>
    </row>
    <row r="564" ht="15.75" customHeight="1">
      <c r="U564" s="66"/>
    </row>
    <row r="565" ht="15.75" customHeight="1">
      <c r="U565" s="66"/>
    </row>
    <row r="566" ht="15.75" customHeight="1">
      <c r="U566" s="66"/>
    </row>
    <row r="567" ht="15.75" customHeight="1">
      <c r="U567" s="66"/>
    </row>
    <row r="568" ht="15.75" customHeight="1">
      <c r="U568" s="66"/>
    </row>
    <row r="569" ht="15.75" customHeight="1">
      <c r="U569" s="66"/>
    </row>
    <row r="570" ht="15.75" customHeight="1">
      <c r="U570" s="66"/>
    </row>
    <row r="571" ht="15.75" customHeight="1">
      <c r="U571" s="66"/>
    </row>
    <row r="572" ht="15.75" customHeight="1">
      <c r="U572" s="66"/>
    </row>
    <row r="573" ht="15.75" customHeight="1">
      <c r="U573" s="66"/>
    </row>
    <row r="574" ht="15.75" customHeight="1">
      <c r="U574" s="66"/>
    </row>
    <row r="575" ht="15.75" customHeight="1">
      <c r="U575" s="66"/>
    </row>
    <row r="576" ht="15.75" customHeight="1">
      <c r="U576" s="66"/>
    </row>
    <row r="577" ht="15.75" customHeight="1">
      <c r="U577" s="66"/>
    </row>
    <row r="578" ht="15.75" customHeight="1">
      <c r="U578" s="66"/>
    </row>
    <row r="579" ht="15.75" customHeight="1">
      <c r="U579" s="66"/>
    </row>
    <row r="580" ht="15.75" customHeight="1">
      <c r="U580" s="66"/>
    </row>
    <row r="581" ht="15.75" customHeight="1">
      <c r="U581" s="66"/>
    </row>
    <row r="582" ht="15.75" customHeight="1">
      <c r="U582" s="66"/>
    </row>
    <row r="583" ht="15.75" customHeight="1">
      <c r="U583" s="66"/>
    </row>
    <row r="584" ht="15.75" customHeight="1">
      <c r="U584" s="66"/>
    </row>
    <row r="585" ht="15.75" customHeight="1">
      <c r="U585" s="66"/>
    </row>
    <row r="586" ht="15.75" customHeight="1">
      <c r="U586" s="66"/>
    </row>
    <row r="587" ht="15.75" customHeight="1">
      <c r="U587" s="66"/>
    </row>
    <row r="588" ht="15.75" customHeight="1">
      <c r="U588" s="66"/>
    </row>
    <row r="589" ht="15.75" customHeight="1">
      <c r="U589" s="66"/>
    </row>
    <row r="590" ht="15.75" customHeight="1">
      <c r="U590" s="66"/>
    </row>
    <row r="591" ht="15.75" customHeight="1">
      <c r="U591" s="66"/>
    </row>
    <row r="592" ht="15.75" customHeight="1">
      <c r="U592" s="66"/>
    </row>
    <row r="593" ht="15.75" customHeight="1">
      <c r="U593" s="66"/>
    </row>
    <row r="594" ht="15.75" customHeight="1">
      <c r="U594" s="66"/>
    </row>
    <row r="595" ht="15.75" customHeight="1">
      <c r="U595" s="66"/>
    </row>
    <row r="596" ht="15.75" customHeight="1">
      <c r="U596" s="66"/>
    </row>
    <row r="597" ht="15.75" customHeight="1">
      <c r="U597" s="66"/>
    </row>
    <row r="598" ht="15.75" customHeight="1">
      <c r="U598" s="66"/>
    </row>
    <row r="599" ht="15.75" customHeight="1">
      <c r="U599" s="66"/>
    </row>
    <row r="600" ht="15.75" customHeight="1">
      <c r="U600" s="66"/>
    </row>
    <row r="601" ht="15.75" customHeight="1">
      <c r="U601" s="66"/>
    </row>
    <row r="602" ht="15.75" customHeight="1">
      <c r="U602" s="66"/>
    </row>
    <row r="603" ht="15.75" customHeight="1">
      <c r="U603" s="66"/>
    </row>
    <row r="604" ht="15.75" customHeight="1">
      <c r="U604" s="66"/>
    </row>
    <row r="605" ht="15.75" customHeight="1">
      <c r="U605" s="66"/>
    </row>
    <row r="606" ht="15.75" customHeight="1">
      <c r="U606" s="66"/>
    </row>
    <row r="607" ht="15.75" customHeight="1">
      <c r="U607" s="66"/>
    </row>
    <row r="608" ht="15.75" customHeight="1">
      <c r="U608" s="66"/>
    </row>
    <row r="609" ht="15.75" customHeight="1">
      <c r="U609" s="66"/>
    </row>
    <row r="610" ht="15.75" customHeight="1">
      <c r="U610" s="66"/>
    </row>
    <row r="611" ht="15.75" customHeight="1">
      <c r="U611" s="66"/>
    </row>
    <row r="612" ht="15.75" customHeight="1">
      <c r="U612" s="66"/>
    </row>
    <row r="613" ht="15.75" customHeight="1">
      <c r="U613" s="66"/>
    </row>
    <row r="614" ht="15.75" customHeight="1">
      <c r="U614" s="66"/>
    </row>
    <row r="615" ht="15.75" customHeight="1">
      <c r="U615" s="66"/>
    </row>
    <row r="616" ht="15.75" customHeight="1">
      <c r="U616" s="66"/>
    </row>
    <row r="617" ht="15.75" customHeight="1">
      <c r="U617" s="66"/>
    </row>
    <row r="618" ht="15.75" customHeight="1">
      <c r="U618" s="66"/>
    </row>
    <row r="619" ht="15.75" customHeight="1">
      <c r="U619" s="66"/>
    </row>
    <row r="620" ht="15.75" customHeight="1">
      <c r="U620" s="66"/>
    </row>
    <row r="621" ht="15.75" customHeight="1">
      <c r="U621" s="66"/>
    </row>
    <row r="622" ht="15.75" customHeight="1">
      <c r="U622" s="66"/>
    </row>
    <row r="623" ht="15.75" customHeight="1">
      <c r="U623" s="66"/>
    </row>
    <row r="624" ht="15.75" customHeight="1">
      <c r="U624" s="66"/>
    </row>
    <row r="625" ht="15.75" customHeight="1">
      <c r="U625" s="66"/>
    </row>
    <row r="626" ht="15.75" customHeight="1">
      <c r="U626" s="66"/>
    </row>
    <row r="627" ht="15.75" customHeight="1">
      <c r="U627" s="66"/>
    </row>
    <row r="628" ht="15.75" customHeight="1">
      <c r="U628" s="66"/>
    </row>
    <row r="629" ht="15.75" customHeight="1">
      <c r="U629" s="66"/>
    </row>
    <row r="630" ht="15.75" customHeight="1">
      <c r="U630" s="66"/>
    </row>
    <row r="631" ht="15.75" customHeight="1">
      <c r="U631" s="66"/>
    </row>
    <row r="632" ht="15.75" customHeight="1">
      <c r="U632" s="66"/>
    </row>
    <row r="633" ht="15.75" customHeight="1">
      <c r="U633" s="66"/>
    </row>
    <row r="634" ht="15.75" customHeight="1">
      <c r="U634" s="66"/>
    </row>
    <row r="635" ht="15.75" customHeight="1">
      <c r="U635" s="66"/>
    </row>
    <row r="636" ht="15.75" customHeight="1">
      <c r="U636" s="66"/>
    </row>
    <row r="637" ht="15.75" customHeight="1">
      <c r="U637" s="66"/>
    </row>
    <row r="638" ht="15.75" customHeight="1">
      <c r="U638" s="66"/>
    </row>
    <row r="639" ht="15.75" customHeight="1">
      <c r="U639" s="66"/>
    </row>
    <row r="640" ht="15.75" customHeight="1">
      <c r="U640" s="66"/>
    </row>
    <row r="641" ht="15.75" customHeight="1">
      <c r="U641" s="66"/>
    </row>
    <row r="642" ht="15.75" customHeight="1">
      <c r="U642" s="66"/>
    </row>
    <row r="643" ht="15.75" customHeight="1">
      <c r="U643" s="66"/>
    </row>
    <row r="644" ht="15.75" customHeight="1">
      <c r="U644" s="66"/>
    </row>
    <row r="645" ht="15.75" customHeight="1">
      <c r="U645" s="66"/>
    </row>
    <row r="646" ht="15.75" customHeight="1">
      <c r="U646" s="66"/>
    </row>
    <row r="647" ht="15.75" customHeight="1">
      <c r="U647" s="66"/>
    </row>
    <row r="648" ht="15.75" customHeight="1">
      <c r="U648" s="66"/>
    </row>
    <row r="649" ht="15.75" customHeight="1">
      <c r="U649" s="66"/>
    </row>
    <row r="650" ht="15.75" customHeight="1">
      <c r="U650" s="66"/>
    </row>
    <row r="651" ht="15.75" customHeight="1">
      <c r="U651" s="66"/>
    </row>
    <row r="652" ht="15.75" customHeight="1">
      <c r="U652" s="66"/>
    </row>
    <row r="653" ht="15.75" customHeight="1">
      <c r="U653" s="66"/>
    </row>
    <row r="654" ht="15.75" customHeight="1">
      <c r="U654" s="66"/>
    </row>
    <row r="655" ht="15.75" customHeight="1">
      <c r="U655" s="66"/>
    </row>
    <row r="656" ht="15.75" customHeight="1">
      <c r="U656" s="66"/>
    </row>
    <row r="657" ht="15.75" customHeight="1">
      <c r="U657" s="66"/>
    </row>
    <row r="658" ht="15.75" customHeight="1">
      <c r="U658" s="66"/>
    </row>
    <row r="659" ht="15.75" customHeight="1">
      <c r="U659" s="66"/>
    </row>
    <row r="660" ht="15.75" customHeight="1">
      <c r="U660" s="66"/>
    </row>
    <row r="661" ht="15.75" customHeight="1">
      <c r="U661" s="66"/>
    </row>
    <row r="662" ht="15.75" customHeight="1">
      <c r="U662" s="66"/>
    </row>
    <row r="663" ht="15.75" customHeight="1">
      <c r="U663" s="66"/>
    </row>
    <row r="664" ht="15.75" customHeight="1">
      <c r="U664" s="66"/>
    </row>
    <row r="665" ht="15.75" customHeight="1">
      <c r="U665" s="66"/>
    </row>
    <row r="666" ht="15.75" customHeight="1">
      <c r="U666" s="66"/>
    </row>
    <row r="667" ht="15.75" customHeight="1">
      <c r="U667" s="66"/>
    </row>
    <row r="668" ht="15.75" customHeight="1">
      <c r="U668" s="66"/>
    </row>
    <row r="669" ht="15.75" customHeight="1">
      <c r="U669" s="66"/>
    </row>
    <row r="670" ht="15.75" customHeight="1">
      <c r="U670" s="66"/>
    </row>
    <row r="671" ht="15.75" customHeight="1">
      <c r="U671" s="66"/>
    </row>
    <row r="672" ht="15.75" customHeight="1">
      <c r="U672" s="66"/>
    </row>
    <row r="673" ht="15.75" customHeight="1">
      <c r="U673" s="66"/>
    </row>
    <row r="674" ht="15.75" customHeight="1">
      <c r="U674" s="66"/>
    </row>
    <row r="675" ht="15.75" customHeight="1">
      <c r="U675" s="66"/>
    </row>
    <row r="676" ht="15.75" customHeight="1">
      <c r="U676" s="66"/>
    </row>
    <row r="677" ht="15.75" customHeight="1">
      <c r="U677" s="66"/>
    </row>
    <row r="678" ht="15.75" customHeight="1">
      <c r="U678" s="66"/>
    </row>
    <row r="679" ht="15.75" customHeight="1">
      <c r="U679" s="66"/>
    </row>
    <row r="680" ht="15.75" customHeight="1">
      <c r="U680" s="66"/>
    </row>
    <row r="681" ht="15.75" customHeight="1">
      <c r="U681" s="66"/>
    </row>
    <row r="682" ht="15.75" customHeight="1">
      <c r="U682" s="66"/>
    </row>
    <row r="683" ht="15.75" customHeight="1">
      <c r="U683" s="66"/>
    </row>
    <row r="684" ht="15.75" customHeight="1">
      <c r="U684" s="66"/>
    </row>
    <row r="685" ht="15.75" customHeight="1">
      <c r="U685" s="66"/>
    </row>
    <row r="686" ht="15.75" customHeight="1">
      <c r="U686" s="66"/>
    </row>
    <row r="687" ht="15.75" customHeight="1">
      <c r="U687" s="66"/>
    </row>
    <row r="688" ht="15.75" customHeight="1">
      <c r="U688" s="66"/>
    </row>
    <row r="689" ht="15.75" customHeight="1">
      <c r="U689" s="66"/>
    </row>
    <row r="690" ht="15.75" customHeight="1">
      <c r="U690" s="66"/>
    </row>
    <row r="691" ht="15.75" customHeight="1">
      <c r="U691" s="66"/>
    </row>
    <row r="692" ht="15.75" customHeight="1">
      <c r="U692" s="66"/>
    </row>
    <row r="693" ht="15.75" customHeight="1">
      <c r="U693" s="66"/>
    </row>
    <row r="694" ht="15.75" customHeight="1">
      <c r="U694" s="66"/>
    </row>
    <row r="695" ht="15.75" customHeight="1">
      <c r="U695" s="66"/>
    </row>
    <row r="696" ht="15.75" customHeight="1">
      <c r="U696" s="66"/>
    </row>
    <row r="697" ht="15.75" customHeight="1">
      <c r="U697" s="66"/>
    </row>
    <row r="698" ht="15.75" customHeight="1">
      <c r="U698" s="66"/>
    </row>
    <row r="699" ht="15.75" customHeight="1">
      <c r="U699" s="66"/>
    </row>
    <row r="700" ht="15.75" customHeight="1">
      <c r="U700" s="66"/>
    </row>
    <row r="701" ht="15.75" customHeight="1">
      <c r="U701" s="66"/>
    </row>
    <row r="702" ht="15.75" customHeight="1">
      <c r="U702" s="66"/>
    </row>
    <row r="703" ht="15.75" customHeight="1">
      <c r="U703" s="66"/>
    </row>
    <row r="704" ht="15.75" customHeight="1">
      <c r="U704" s="66"/>
    </row>
    <row r="705" ht="15.75" customHeight="1">
      <c r="U705" s="66"/>
    </row>
    <row r="706" ht="15.75" customHeight="1">
      <c r="U706" s="66"/>
    </row>
    <row r="707" ht="15.75" customHeight="1">
      <c r="U707" s="66"/>
    </row>
    <row r="708" ht="15.75" customHeight="1">
      <c r="U708" s="66"/>
    </row>
    <row r="709" ht="15.75" customHeight="1">
      <c r="U709" s="66"/>
    </row>
    <row r="710" ht="15.75" customHeight="1">
      <c r="U710" s="66"/>
    </row>
    <row r="711" ht="15.75" customHeight="1">
      <c r="U711" s="66"/>
    </row>
    <row r="712" ht="15.75" customHeight="1">
      <c r="U712" s="66"/>
    </row>
    <row r="713" ht="15.75" customHeight="1">
      <c r="U713" s="66"/>
    </row>
    <row r="714" ht="15.75" customHeight="1">
      <c r="U714" s="66"/>
    </row>
    <row r="715" ht="15.75" customHeight="1">
      <c r="U715" s="66"/>
    </row>
    <row r="716" ht="15.75" customHeight="1">
      <c r="U716" s="66"/>
    </row>
    <row r="717" ht="15.75" customHeight="1">
      <c r="U717" s="66"/>
    </row>
    <row r="718" ht="15.75" customHeight="1">
      <c r="U718" s="66"/>
    </row>
    <row r="719" ht="15.75" customHeight="1">
      <c r="U719" s="66"/>
    </row>
    <row r="720" ht="15.75" customHeight="1">
      <c r="U720" s="66"/>
    </row>
    <row r="721" ht="15.75" customHeight="1">
      <c r="U721" s="66"/>
    </row>
    <row r="722" ht="15.75" customHeight="1">
      <c r="U722" s="66"/>
    </row>
    <row r="723" ht="15.75" customHeight="1">
      <c r="U723" s="66"/>
    </row>
    <row r="724" ht="15.75" customHeight="1">
      <c r="U724" s="66"/>
    </row>
    <row r="725" ht="15.75" customHeight="1">
      <c r="U725" s="66"/>
    </row>
    <row r="726" ht="15.75" customHeight="1">
      <c r="U726" s="66"/>
    </row>
    <row r="727" ht="15.75" customHeight="1">
      <c r="U727" s="66"/>
    </row>
    <row r="728" ht="15.75" customHeight="1">
      <c r="U728" s="66"/>
    </row>
    <row r="729" ht="15.75" customHeight="1">
      <c r="U729" s="66"/>
    </row>
    <row r="730" ht="15.75" customHeight="1">
      <c r="U730" s="66"/>
    </row>
    <row r="731" ht="15.75" customHeight="1">
      <c r="U731" s="66"/>
    </row>
    <row r="732" ht="15.75" customHeight="1">
      <c r="U732" s="66"/>
    </row>
    <row r="733" ht="15.75" customHeight="1">
      <c r="U733" s="66"/>
    </row>
    <row r="734" ht="15.75" customHeight="1">
      <c r="U734" s="66"/>
    </row>
    <row r="735" ht="15.75" customHeight="1">
      <c r="U735" s="66"/>
    </row>
    <row r="736" ht="15.75" customHeight="1">
      <c r="U736" s="66"/>
    </row>
    <row r="737" ht="15.75" customHeight="1">
      <c r="U737" s="66"/>
    </row>
    <row r="738" ht="15.75" customHeight="1">
      <c r="U738" s="66"/>
    </row>
    <row r="739" ht="15.75" customHeight="1">
      <c r="U739" s="66"/>
    </row>
    <row r="740" ht="15.75" customHeight="1">
      <c r="U740" s="66"/>
    </row>
    <row r="741" ht="15.75" customHeight="1">
      <c r="U741" s="66"/>
    </row>
    <row r="742" ht="15.75" customHeight="1">
      <c r="U742" s="66"/>
    </row>
    <row r="743" ht="15.75" customHeight="1">
      <c r="U743" s="66"/>
    </row>
    <row r="744" ht="15.75" customHeight="1">
      <c r="U744" s="66"/>
    </row>
    <row r="745" ht="15.75" customHeight="1">
      <c r="U745" s="66"/>
    </row>
    <row r="746" ht="15.75" customHeight="1">
      <c r="U746" s="66"/>
    </row>
    <row r="747" ht="15.75" customHeight="1">
      <c r="U747" s="66"/>
    </row>
    <row r="748" ht="15.75" customHeight="1">
      <c r="U748" s="66"/>
    </row>
    <row r="749" ht="15.75" customHeight="1">
      <c r="U749" s="66"/>
    </row>
    <row r="750" ht="15.75" customHeight="1">
      <c r="U750" s="66"/>
    </row>
    <row r="751" ht="15.75" customHeight="1">
      <c r="U751" s="66"/>
    </row>
    <row r="752" ht="15.75" customHeight="1">
      <c r="U752" s="66"/>
    </row>
    <row r="753" ht="15.75" customHeight="1">
      <c r="U753" s="66"/>
    </row>
    <row r="754" ht="15.75" customHeight="1">
      <c r="U754" s="66"/>
    </row>
    <row r="755" ht="15.75" customHeight="1">
      <c r="U755" s="66"/>
    </row>
    <row r="756" ht="15.75" customHeight="1">
      <c r="U756" s="66"/>
    </row>
    <row r="757" ht="15.75" customHeight="1">
      <c r="U757" s="66"/>
    </row>
    <row r="758" ht="15.75" customHeight="1">
      <c r="U758" s="66"/>
    </row>
    <row r="759" ht="15.75" customHeight="1">
      <c r="U759" s="66"/>
    </row>
    <row r="760" ht="15.75" customHeight="1">
      <c r="U760" s="66"/>
    </row>
    <row r="761" ht="15.75" customHeight="1">
      <c r="U761" s="66"/>
    </row>
    <row r="762" ht="15.75" customHeight="1">
      <c r="U762" s="66"/>
    </row>
    <row r="763" ht="15.75" customHeight="1">
      <c r="U763" s="66"/>
    </row>
    <row r="764" ht="15.75" customHeight="1">
      <c r="U764" s="66"/>
    </row>
    <row r="765" ht="15.75" customHeight="1">
      <c r="U765" s="66"/>
    </row>
    <row r="766" ht="15.75" customHeight="1">
      <c r="U766" s="66"/>
    </row>
    <row r="767" ht="15.75" customHeight="1">
      <c r="U767" s="66"/>
    </row>
    <row r="768" ht="15.75" customHeight="1">
      <c r="U768" s="66"/>
    </row>
    <row r="769" ht="15.75" customHeight="1">
      <c r="U769" s="66"/>
    </row>
    <row r="770" ht="15.75" customHeight="1">
      <c r="U770" s="66"/>
    </row>
    <row r="771" ht="15.75" customHeight="1">
      <c r="U771" s="66"/>
    </row>
    <row r="772" ht="15.75" customHeight="1">
      <c r="U772" s="66"/>
    </row>
    <row r="773" ht="15.75" customHeight="1">
      <c r="U773" s="66"/>
    </row>
    <row r="774" ht="15.75" customHeight="1">
      <c r="U774" s="66"/>
    </row>
    <row r="775" ht="15.75" customHeight="1">
      <c r="U775" s="66"/>
    </row>
    <row r="776" ht="15.75" customHeight="1">
      <c r="U776" s="66"/>
    </row>
    <row r="777" ht="15.75" customHeight="1">
      <c r="U777" s="66"/>
    </row>
    <row r="778" ht="15.75" customHeight="1">
      <c r="U778" s="66"/>
    </row>
    <row r="779" ht="15.75" customHeight="1">
      <c r="U779" s="66"/>
    </row>
    <row r="780" ht="15.75" customHeight="1">
      <c r="U780" s="66"/>
    </row>
    <row r="781" ht="15.75" customHeight="1">
      <c r="U781" s="66"/>
    </row>
    <row r="782" ht="15.75" customHeight="1">
      <c r="U782" s="66"/>
    </row>
    <row r="783" ht="15.75" customHeight="1">
      <c r="U783" s="66"/>
    </row>
    <row r="784" ht="15.75" customHeight="1">
      <c r="U784" s="66"/>
    </row>
    <row r="785" ht="15.75" customHeight="1">
      <c r="U785" s="66"/>
    </row>
    <row r="786" ht="15.75" customHeight="1">
      <c r="U786" s="66"/>
    </row>
    <row r="787" ht="15.75" customHeight="1">
      <c r="U787" s="66"/>
    </row>
    <row r="788" ht="15.75" customHeight="1">
      <c r="U788" s="66"/>
    </row>
    <row r="789" ht="15.75" customHeight="1">
      <c r="U789" s="66"/>
    </row>
    <row r="790" ht="15.75" customHeight="1">
      <c r="U790" s="66"/>
    </row>
    <row r="791" ht="15.75" customHeight="1">
      <c r="U791" s="66"/>
    </row>
    <row r="792" ht="15.75" customHeight="1">
      <c r="U792" s="66"/>
    </row>
    <row r="793" ht="15.75" customHeight="1">
      <c r="U793" s="66"/>
    </row>
    <row r="794" ht="15.75" customHeight="1">
      <c r="U794" s="66"/>
    </row>
    <row r="795" ht="15.75" customHeight="1">
      <c r="U795" s="66"/>
    </row>
    <row r="796" ht="15.75" customHeight="1">
      <c r="U796" s="66"/>
    </row>
    <row r="797" ht="15.75" customHeight="1">
      <c r="U797" s="66"/>
    </row>
    <row r="798" ht="15.75" customHeight="1">
      <c r="U798" s="66"/>
    </row>
    <row r="799" ht="15.75" customHeight="1">
      <c r="U799" s="66"/>
    </row>
    <row r="800" ht="15.75" customHeight="1">
      <c r="U800" s="66"/>
    </row>
    <row r="801" ht="15.75" customHeight="1">
      <c r="U801" s="66"/>
    </row>
    <row r="802" ht="15.75" customHeight="1">
      <c r="U802" s="66"/>
    </row>
    <row r="803" ht="15.75" customHeight="1">
      <c r="U803" s="66"/>
    </row>
    <row r="804" ht="15.75" customHeight="1">
      <c r="U804" s="66"/>
    </row>
    <row r="805" ht="15.75" customHeight="1">
      <c r="U805" s="66"/>
    </row>
    <row r="806" ht="15.75" customHeight="1">
      <c r="U806" s="66"/>
    </row>
    <row r="807" ht="15.75" customHeight="1">
      <c r="U807" s="66"/>
    </row>
    <row r="808" ht="15.75" customHeight="1">
      <c r="U808" s="66"/>
    </row>
    <row r="809" ht="15.75" customHeight="1">
      <c r="U809" s="66"/>
    </row>
    <row r="810" ht="15.75" customHeight="1">
      <c r="U810" s="66"/>
    </row>
    <row r="811" ht="15.75" customHeight="1">
      <c r="U811" s="66"/>
    </row>
    <row r="812" ht="15.75" customHeight="1">
      <c r="U812" s="66"/>
    </row>
    <row r="813" ht="15.75" customHeight="1">
      <c r="U813" s="66"/>
    </row>
    <row r="814" ht="15.75" customHeight="1">
      <c r="U814" s="66"/>
    </row>
    <row r="815" ht="15.75" customHeight="1">
      <c r="U815" s="66"/>
    </row>
    <row r="816" ht="15.75" customHeight="1">
      <c r="U816" s="66"/>
    </row>
    <row r="817" ht="15.75" customHeight="1">
      <c r="U817" s="66"/>
    </row>
    <row r="818" ht="15.75" customHeight="1">
      <c r="U818" s="66"/>
    </row>
    <row r="819" ht="15.75" customHeight="1">
      <c r="U819" s="66"/>
    </row>
    <row r="820" ht="15.75" customHeight="1">
      <c r="U820" s="66"/>
    </row>
    <row r="821" ht="15.75" customHeight="1">
      <c r="U821" s="66"/>
    </row>
    <row r="822" ht="15.75" customHeight="1">
      <c r="U822" s="66"/>
    </row>
    <row r="823" ht="15.75" customHeight="1">
      <c r="U823" s="66"/>
    </row>
    <row r="824" ht="15.75" customHeight="1">
      <c r="U824" s="66"/>
    </row>
    <row r="825" ht="15.75" customHeight="1">
      <c r="U825" s="66"/>
    </row>
    <row r="826" ht="15.75" customHeight="1">
      <c r="U826" s="66"/>
    </row>
    <row r="827" ht="15.75" customHeight="1">
      <c r="U827" s="66"/>
    </row>
    <row r="828" ht="15.75" customHeight="1">
      <c r="U828" s="66"/>
    </row>
    <row r="829" ht="15.75" customHeight="1">
      <c r="U829" s="66"/>
    </row>
    <row r="830" ht="15.75" customHeight="1">
      <c r="U830" s="66"/>
    </row>
    <row r="831" ht="15.75" customHeight="1">
      <c r="U831" s="66"/>
    </row>
    <row r="832" ht="15.75" customHeight="1">
      <c r="U832" s="66"/>
    </row>
    <row r="833" ht="15.75" customHeight="1">
      <c r="U833" s="66"/>
    </row>
    <row r="834" ht="15.75" customHeight="1">
      <c r="U834" s="66"/>
    </row>
    <row r="835" ht="15.75" customHeight="1">
      <c r="U835" s="66"/>
    </row>
    <row r="836" ht="15.75" customHeight="1">
      <c r="U836" s="66"/>
    </row>
    <row r="837" ht="15.75" customHeight="1">
      <c r="U837" s="66"/>
    </row>
    <row r="838" ht="15.75" customHeight="1">
      <c r="U838" s="66"/>
    </row>
    <row r="839" ht="15.75" customHeight="1">
      <c r="U839" s="66"/>
    </row>
    <row r="840" ht="15.75" customHeight="1">
      <c r="U840" s="66"/>
    </row>
    <row r="841" ht="15.75" customHeight="1">
      <c r="U841" s="66"/>
    </row>
    <row r="842" ht="15.75" customHeight="1">
      <c r="U842" s="66"/>
    </row>
    <row r="843" ht="15.75" customHeight="1">
      <c r="U843" s="66"/>
    </row>
    <row r="844" ht="15.75" customHeight="1">
      <c r="U844" s="66"/>
    </row>
    <row r="845" ht="15.75" customHeight="1">
      <c r="U845" s="66"/>
    </row>
    <row r="846" ht="15.75" customHeight="1">
      <c r="U846" s="66"/>
    </row>
    <row r="847" ht="15.75" customHeight="1">
      <c r="U847" s="66"/>
    </row>
    <row r="848" ht="15.75" customHeight="1">
      <c r="U848" s="66"/>
    </row>
    <row r="849" ht="15.75" customHeight="1">
      <c r="U849" s="66"/>
    </row>
    <row r="850" ht="15.75" customHeight="1">
      <c r="U850" s="66"/>
    </row>
    <row r="851" ht="15.75" customHeight="1">
      <c r="U851" s="66"/>
    </row>
    <row r="852" ht="15.75" customHeight="1">
      <c r="U852" s="66"/>
    </row>
    <row r="853" ht="15.75" customHeight="1">
      <c r="U853" s="66"/>
    </row>
    <row r="854" ht="15.75" customHeight="1">
      <c r="U854" s="66"/>
    </row>
    <row r="855" ht="15.75" customHeight="1">
      <c r="U855" s="66"/>
    </row>
    <row r="856" ht="15.75" customHeight="1">
      <c r="U856" s="66"/>
    </row>
    <row r="857" ht="15.75" customHeight="1">
      <c r="U857" s="66"/>
    </row>
    <row r="858" ht="15.75" customHeight="1">
      <c r="U858" s="66"/>
    </row>
    <row r="859" ht="15.75" customHeight="1">
      <c r="U859" s="66"/>
    </row>
    <row r="860" ht="15.75" customHeight="1">
      <c r="U860" s="66"/>
    </row>
    <row r="861" ht="15.75" customHeight="1">
      <c r="U861" s="66"/>
    </row>
    <row r="862" ht="15.75" customHeight="1">
      <c r="U862" s="66"/>
    </row>
    <row r="863" ht="15.75" customHeight="1">
      <c r="U863" s="66"/>
    </row>
    <row r="864" ht="15.75" customHeight="1">
      <c r="U864" s="66"/>
    </row>
    <row r="865" ht="15.75" customHeight="1">
      <c r="U865" s="66"/>
    </row>
    <row r="866" ht="15.75" customHeight="1">
      <c r="U866" s="66"/>
    </row>
    <row r="867" ht="15.75" customHeight="1">
      <c r="U867" s="66"/>
    </row>
    <row r="868" ht="15.75" customHeight="1">
      <c r="U868" s="66"/>
    </row>
    <row r="869" ht="15.75" customHeight="1">
      <c r="U869" s="66"/>
    </row>
    <row r="870" ht="15.75" customHeight="1">
      <c r="U870" s="66"/>
    </row>
    <row r="871" ht="15.75" customHeight="1">
      <c r="U871" s="66"/>
    </row>
    <row r="872" ht="15.75" customHeight="1">
      <c r="U872" s="66"/>
    </row>
    <row r="873" ht="15.75" customHeight="1">
      <c r="U873" s="66"/>
    </row>
    <row r="874" ht="15.75" customHeight="1">
      <c r="U874" s="66"/>
    </row>
    <row r="875" ht="15.75" customHeight="1">
      <c r="U875" s="66"/>
    </row>
    <row r="876" ht="15.75" customHeight="1">
      <c r="U876" s="66"/>
    </row>
    <row r="877" ht="15.75" customHeight="1">
      <c r="U877" s="66"/>
    </row>
    <row r="878" ht="15.75" customHeight="1">
      <c r="U878" s="66"/>
    </row>
    <row r="879" ht="15.75" customHeight="1">
      <c r="U879" s="66"/>
    </row>
    <row r="880" ht="15.75" customHeight="1">
      <c r="U880" s="66"/>
    </row>
    <row r="881" ht="15.75" customHeight="1">
      <c r="U881" s="66"/>
    </row>
    <row r="882" ht="15.75" customHeight="1">
      <c r="U882" s="66"/>
    </row>
    <row r="883" ht="15.75" customHeight="1">
      <c r="U883" s="66"/>
    </row>
    <row r="884" ht="15.75" customHeight="1">
      <c r="U884" s="66"/>
    </row>
    <row r="885" ht="15.75" customHeight="1">
      <c r="U885" s="66"/>
    </row>
    <row r="886" ht="15.75" customHeight="1">
      <c r="U886" s="66"/>
    </row>
    <row r="887" ht="15.75" customHeight="1">
      <c r="U887" s="66"/>
    </row>
    <row r="888" ht="15.75" customHeight="1">
      <c r="U888" s="66"/>
    </row>
    <row r="889" ht="15.75" customHeight="1">
      <c r="U889" s="66"/>
    </row>
    <row r="890" ht="15.75" customHeight="1">
      <c r="U890" s="66"/>
    </row>
    <row r="891" ht="15.75" customHeight="1">
      <c r="U891" s="66"/>
    </row>
    <row r="892" ht="15.75" customHeight="1">
      <c r="U892" s="66"/>
    </row>
    <row r="893" ht="15.75" customHeight="1">
      <c r="U893" s="66"/>
    </row>
    <row r="894" ht="15.75" customHeight="1">
      <c r="U894" s="66"/>
    </row>
    <row r="895" ht="15.75" customHeight="1">
      <c r="U895" s="66"/>
    </row>
    <row r="896" ht="15.75" customHeight="1">
      <c r="U896" s="66"/>
    </row>
    <row r="897" ht="15.75" customHeight="1">
      <c r="U897" s="66"/>
    </row>
    <row r="898" ht="15.75" customHeight="1">
      <c r="U898" s="66"/>
    </row>
    <row r="899" ht="15.75" customHeight="1">
      <c r="U899" s="66"/>
    </row>
    <row r="900" ht="15.75" customHeight="1">
      <c r="U900" s="66"/>
    </row>
    <row r="901" ht="15.75" customHeight="1">
      <c r="U901" s="66"/>
    </row>
    <row r="902" ht="15.75" customHeight="1">
      <c r="U902" s="66"/>
    </row>
    <row r="903" ht="15.75" customHeight="1">
      <c r="U903" s="66"/>
    </row>
    <row r="904" ht="15.75" customHeight="1">
      <c r="U904" s="66"/>
    </row>
    <row r="905" ht="15.75" customHeight="1">
      <c r="U905" s="66"/>
    </row>
    <row r="906" ht="15.75" customHeight="1">
      <c r="U906" s="66"/>
    </row>
    <row r="907" ht="15.75" customHeight="1">
      <c r="U907" s="66"/>
    </row>
    <row r="908" ht="15.75" customHeight="1">
      <c r="U908" s="66"/>
    </row>
    <row r="909" ht="15.75" customHeight="1">
      <c r="U909" s="66"/>
    </row>
    <row r="910" ht="15.75" customHeight="1">
      <c r="U910" s="66"/>
    </row>
    <row r="911" ht="15.75" customHeight="1">
      <c r="U911" s="66"/>
    </row>
    <row r="912" ht="15.75" customHeight="1">
      <c r="U912" s="66"/>
    </row>
    <row r="913" ht="15.75" customHeight="1">
      <c r="U913" s="66"/>
    </row>
    <row r="914" ht="15.75" customHeight="1">
      <c r="U914" s="66"/>
    </row>
    <row r="915" ht="15.75" customHeight="1">
      <c r="U915" s="66"/>
    </row>
    <row r="916" ht="15.75" customHeight="1">
      <c r="U916" s="66"/>
    </row>
    <row r="917" ht="15.75" customHeight="1">
      <c r="U917" s="66"/>
    </row>
    <row r="918" ht="15.75" customHeight="1">
      <c r="U918" s="66"/>
    </row>
    <row r="919" ht="15.75" customHeight="1">
      <c r="U919" s="66"/>
    </row>
    <row r="920" ht="15.75" customHeight="1">
      <c r="U920" s="66"/>
    </row>
    <row r="921" ht="15.75" customHeight="1">
      <c r="U921" s="66"/>
    </row>
    <row r="922" ht="15.75" customHeight="1">
      <c r="U922" s="66"/>
    </row>
    <row r="923" ht="15.75" customHeight="1">
      <c r="U923" s="66"/>
    </row>
    <row r="924" ht="15.75" customHeight="1">
      <c r="U924" s="66"/>
    </row>
    <row r="925" ht="15.75" customHeight="1">
      <c r="U925" s="66"/>
    </row>
    <row r="926" ht="15.75" customHeight="1">
      <c r="U926" s="66"/>
    </row>
    <row r="927" ht="15.75" customHeight="1">
      <c r="U927" s="66"/>
    </row>
    <row r="928" ht="15.75" customHeight="1">
      <c r="U928" s="66"/>
    </row>
    <row r="929" ht="15.75" customHeight="1">
      <c r="U929" s="66"/>
    </row>
    <row r="930" ht="15.75" customHeight="1">
      <c r="U930" s="66"/>
    </row>
    <row r="931" ht="15.75" customHeight="1">
      <c r="U931" s="66"/>
    </row>
    <row r="932" ht="15.75" customHeight="1">
      <c r="U932" s="66"/>
    </row>
    <row r="933" ht="15.75" customHeight="1">
      <c r="U933" s="66"/>
    </row>
    <row r="934" ht="15.75" customHeight="1">
      <c r="U934" s="66"/>
    </row>
    <row r="935" ht="15.75" customHeight="1">
      <c r="U935" s="66"/>
    </row>
    <row r="936" ht="15.75" customHeight="1">
      <c r="U936" s="66"/>
    </row>
    <row r="937" ht="15.75" customHeight="1">
      <c r="U937" s="66"/>
    </row>
    <row r="938" ht="15.75" customHeight="1">
      <c r="U938" s="66"/>
    </row>
    <row r="939" ht="15.75" customHeight="1">
      <c r="U939" s="66"/>
    </row>
    <row r="940" ht="15.75" customHeight="1">
      <c r="U940" s="66"/>
    </row>
    <row r="941" ht="15.75" customHeight="1">
      <c r="U941" s="66"/>
    </row>
    <row r="942" ht="15.75" customHeight="1">
      <c r="U942" s="66"/>
    </row>
    <row r="943" ht="15.75" customHeight="1">
      <c r="U943" s="66"/>
    </row>
    <row r="944" ht="15.75" customHeight="1">
      <c r="U944" s="66"/>
    </row>
    <row r="945" ht="15.75" customHeight="1">
      <c r="U945" s="66"/>
    </row>
    <row r="946" ht="15.75" customHeight="1">
      <c r="U946" s="66"/>
    </row>
    <row r="947" ht="15.75" customHeight="1">
      <c r="U947" s="66"/>
    </row>
    <row r="948" ht="15.75" customHeight="1">
      <c r="U948" s="66"/>
    </row>
    <row r="949" ht="15.75" customHeight="1">
      <c r="U949" s="66"/>
    </row>
    <row r="950" ht="15.75" customHeight="1">
      <c r="U950" s="66"/>
    </row>
    <row r="951" ht="15.75" customHeight="1">
      <c r="U951" s="66"/>
    </row>
    <row r="952" ht="15.75" customHeight="1">
      <c r="U952" s="66"/>
    </row>
    <row r="953" ht="15.75" customHeight="1">
      <c r="U953" s="66"/>
    </row>
    <row r="954" ht="15.75" customHeight="1">
      <c r="U954" s="66"/>
    </row>
    <row r="955" ht="15.75" customHeight="1">
      <c r="U955" s="66"/>
    </row>
    <row r="956" ht="15.75" customHeight="1">
      <c r="U956" s="66"/>
    </row>
    <row r="957" ht="15.75" customHeight="1">
      <c r="U957" s="66"/>
    </row>
    <row r="958" ht="15.75" customHeight="1">
      <c r="U958" s="66"/>
    </row>
    <row r="959" ht="15.75" customHeight="1">
      <c r="U959" s="66"/>
    </row>
    <row r="960" ht="15.75" customHeight="1">
      <c r="U960" s="66"/>
    </row>
    <row r="961" ht="15.75" customHeight="1">
      <c r="U961" s="66"/>
    </row>
    <row r="962" ht="15.75" customHeight="1">
      <c r="U962" s="66"/>
    </row>
    <row r="963" ht="15.75" customHeight="1">
      <c r="U963" s="66"/>
    </row>
    <row r="964" ht="15.75" customHeight="1">
      <c r="U964" s="66"/>
    </row>
    <row r="965" ht="15.75" customHeight="1">
      <c r="U965" s="66"/>
    </row>
    <row r="966" ht="15.75" customHeight="1">
      <c r="U966" s="66"/>
    </row>
    <row r="967" ht="15.75" customHeight="1">
      <c r="U967" s="66"/>
    </row>
    <row r="968" ht="15.75" customHeight="1">
      <c r="U968" s="66"/>
    </row>
    <row r="969" ht="15.75" customHeight="1">
      <c r="U969" s="66"/>
    </row>
    <row r="970" ht="15.75" customHeight="1">
      <c r="U970" s="66"/>
    </row>
    <row r="971" ht="15.75" customHeight="1">
      <c r="U971" s="66"/>
    </row>
    <row r="972" ht="15.75" customHeight="1">
      <c r="U972" s="66"/>
    </row>
    <row r="973" ht="15.75" customHeight="1">
      <c r="U973" s="66"/>
    </row>
    <row r="974" ht="15.75" customHeight="1">
      <c r="U974" s="66"/>
    </row>
    <row r="975" ht="15.75" customHeight="1">
      <c r="U975" s="66"/>
    </row>
    <row r="976" ht="15.75" customHeight="1">
      <c r="U976" s="66"/>
    </row>
    <row r="977" ht="15.75" customHeight="1">
      <c r="U977" s="66"/>
    </row>
    <row r="978" ht="15.75" customHeight="1">
      <c r="U978" s="66"/>
    </row>
    <row r="979" ht="15.75" customHeight="1">
      <c r="U979" s="66"/>
    </row>
    <row r="980" ht="15.75" customHeight="1">
      <c r="U980" s="66"/>
    </row>
    <row r="981" ht="15.75" customHeight="1">
      <c r="U981" s="66"/>
    </row>
    <row r="982" ht="15.75" customHeight="1">
      <c r="U982" s="66"/>
    </row>
    <row r="983" ht="15.75" customHeight="1">
      <c r="U983" s="66"/>
    </row>
    <row r="984" ht="15.75" customHeight="1">
      <c r="U984" s="66"/>
    </row>
    <row r="985" ht="15.75" customHeight="1">
      <c r="U985" s="66"/>
    </row>
    <row r="986" ht="15.75" customHeight="1">
      <c r="U986" s="66"/>
    </row>
    <row r="987" ht="15.75" customHeight="1">
      <c r="U987" s="66"/>
    </row>
    <row r="988" ht="15.75" customHeight="1">
      <c r="U988" s="66"/>
    </row>
    <row r="989" ht="15.75" customHeight="1">
      <c r="U989" s="66"/>
    </row>
    <row r="990" ht="15.75" customHeight="1">
      <c r="U990" s="66"/>
    </row>
    <row r="991" ht="15.75" customHeight="1">
      <c r="U991" s="66"/>
    </row>
    <row r="992" ht="15.75" customHeight="1">
      <c r="U992" s="66"/>
    </row>
    <row r="993" ht="15.75" customHeight="1">
      <c r="U993" s="66"/>
    </row>
    <row r="994" ht="15.75" customHeight="1">
      <c r="U994" s="66"/>
    </row>
    <row r="995" ht="15.75" customHeight="1">
      <c r="U995" s="66"/>
    </row>
    <row r="996" ht="15.75" customHeight="1">
      <c r="U996" s="66"/>
    </row>
    <row r="997" ht="15.75" customHeight="1">
      <c r="U997" s="66"/>
    </row>
    <row r="998" ht="15.75" customHeight="1">
      <c r="U998" s="66"/>
    </row>
  </sheetData>
  <autoFilter ref="$A$3:$AD$56">
    <sortState ref="A3:AD56">
      <sortCondition ref="A3:A56"/>
      <sortCondition ref="G3:G56"/>
      <sortCondition descending="1" ref="P3:P56"/>
      <sortCondition ref="AD3:AD56"/>
      <sortCondition descending="1" ref="AB3:AB56"/>
      <sortCondition descending="1" ref="V3:V56"/>
      <sortCondition ref="B3:B56"/>
      <sortCondition ref="S3:S56"/>
      <sortCondition ref="D3:D56"/>
      <sortCondition ref="C3:C56"/>
      <sortCondition ref="R3:R56"/>
      <sortCondition ref="X3:X56"/>
      <sortCondition ref="K3:K56"/>
      <sortCondition descending="1" ref="O3:O56"/>
      <sortCondition descending="1" ref="N3:N56"/>
      <sortCondition descending="1" ref="M3:M56"/>
      <sortCondition descending="1" ref="L3:L56"/>
    </sortState>
  </autoFilter>
  <mergeCells count="5">
    <mergeCell ref="B1:J1"/>
    <mergeCell ref="K1:Q1"/>
    <mergeCell ref="R1:W1"/>
    <mergeCell ref="X1:AC1"/>
    <mergeCell ref="AD1:AH1"/>
  </mergeCells>
  <hyperlinks>
    <hyperlink r:id="rId1" ref="B1"/>
    <hyperlink r:id="rId2" ref="K1"/>
    <hyperlink r:id="rId3" ref="R1"/>
    <hyperlink r:id="rId4" ref="X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