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wenhwang/hicsail/career-map2/data/"/>
    </mc:Choice>
  </mc:AlternateContent>
  <xr:revisionPtr revIDLastSave="0" documentId="13_ncr:1_{CBC98CF3-00F7-7A46-AE51-E42C098D05A1}" xr6:coauthVersionLast="47" xr6:coauthVersionMax="47" xr10:uidLastSave="{00000000-0000-0000-0000-000000000000}"/>
  <bookViews>
    <workbookView xWindow="10720" yWindow="3880" windowWidth="27680" windowHeight="17500" xr2:uid="{00000000-000D-0000-FFFF-FFFF00000000}"/>
  </bookViews>
  <sheets>
    <sheet name="2. Data" sheetId="2" r:id="rId1"/>
    <sheet name="2.1. Data (only 0~100 without s" sheetId="3" r:id="rId2"/>
    <sheet name="3. Demographics" sheetId="4" r:id="rId3"/>
    <sheet name="(additional) Update and Discuss" sheetId="5" r:id="rId4"/>
    <sheet name="scott school outcomes" sheetId="6" r:id="rId5"/>
    <sheet name="(additional) Coding NEET data" sheetId="7" r:id="rId6"/>
    <sheet name="(forCalculation) Standardized s" sheetId="8" r:id="rId7"/>
    <sheet name="(forCalculation) 0~100score" sheetId="9" r:id="rId8"/>
    <sheet name="Sheet14" sheetId="10" r:id="rId9"/>
  </sheets>
  <definedNames>
    <definedName name="_xlnm._FilterDatabase" localSheetId="7" hidden="1">'(forCalculation) 0~100score'!$A$3:$AD$56</definedName>
    <definedName name="_xlnm._FilterDatabase" localSheetId="6" hidden="1">'(forCalculation) Standardized s'!$A$3:$AG$53</definedName>
    <definedName name="_xlnm._FilterDatabase" localSheetId="0" hidden="1">'2. Data'!$A$3:$AH$53</definedName>
    <definedName name="_xlnm._FilterDatabase" localSheetId="1" hidden="1">'2.1. Data (only 0~100 without s'!$A$3:$AA$53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K8jY7D4Jq9UDq4zVrupXRLJd7FuzBvSG1t4q5MsPKJo="/>
    </ext>
  </extLst>
</workbook>
</file>

<file path=xl/calcChain.xml><?xml version="1.0" encoding="utf-8"?>
<calcChain xmlns="http://schemas.openxmlformats.org/spreadsheetml/2006/main">
  <c r="M11" i="10" l="1"/>
  <c r="AF55" i="9"/>
  <c r="AB55" i="9"/>
  <c r="V55" i="9"/>
  <c r="W53" i="9" s="1"/>
  <c r="P55" i="9"/>
  <c r="Q53" i="9" s="1"/>
  <c r="I55" i="9"/>
  <c r="AF54" i="9"/>
  <c r="AF56" i="9" s="1"/>
  <c r="AB54" i="9"/>
  <c r="AB56" i="9" s="1"/>
  <c r="V54" i="9"/>
  <c r="V56" i="9" s="1"/>
  <c r="P54" i="9"/>
  <c r="P56" i="9" s="1"/>
  <c r="Q44" i="9" s="1"/>
  <c r="I54" i="9"/>
  <c r="Q52" i="9"/>
  <c r="Q48" i="9"/>
  <c r="AC41" i="9"/>
  <c r="Q40" i="9"/>
  <c r="W35" i="9"/>
  <c r="AG32" i="9"/>
  <c r="W31" i="9"/>
  <c r="AC29" i="9"/>
  <c r="AG28" i="9"/>
  <c r="Q28" i="9"/>
  <c r="W27" i="9"/>
  <c r="Q24" i="9"/>
  <c r="W23" i="9"/>
  <c r="Q22" i="9"/>
  <c r="Q20" i="9"/>
  <c r="AC19" i="9"/>
  <c r="W19" i="9"/>
  <c r="AG16" i="9"/>
  <c r="Q16" i="9"/>
  <c r="AC15" i="9"/>
  <c r="W15" i="9"/>
  <c r="Q14" i="9"/>
  <c r="AG12" i="9"/>
  <c r="Q12" i="9"/>
  <c r="AC11" i="9"/>
  <c r="W11" i="9"/>
  <c r="Q10" i="9"/>
  <c r="AC9" i="9"/>
  <c r="AG8" i="9"/>
  <c r="Q8" i="9"/>
  <c r="W7" i="9"/>
  <c r="AC5" i="9"/>
  <c r="AG4" i="9"/>
  <c r="AD53" i="8"/>
  <c r="AF53" i="8" s="1"/>
  <c r="Z53" i="8"/>
  <c r="Y53" i="8"/>
  <c r="E53" i="8"/>
  <c r="D53" i="8"/>
  <c r="AD52" i="8"/>
  <c r="AF52" i="8" s="1"/>
  <c r="Z52" i="8"/>
  <c r="Y52" i="8"/>
  <c r="E52" i="8"/>
  <c r="D52" i="8"/>
  <c r="AD51" i="8"/>
  <c r="AF51" i="8" s="1"/>
  <c r="Z51" i="8"/>
  <c r="Y51" i="8"/>
  <c r="E51" i="8"/>
  <c r="D51" i="8"/>
  <c r="AD50" i="8"/>
  <c r="AF50" i="8" s="1"/>
  <c r="Z50" i="8"/>
  <c r="Y50" i="8"/>
  <c r="E50" i="8"/>
  <c r="D50" i="8"/>
  <c r="AD49" i="8"/>
  <c r="AF49" i="8" s="1"/>
  <c r="Z49" i="8"/>
  <c r="Y49" i="8"/>
  <c r="E49" i="8"/>
  <c r="D49" i="8"/>
  <c r="AD48" i="8"/>
  <c r="AF48" i="8" s="1"/>
  <c r="Z48" i="8"/>
  <c r="Y48" i="8"/>
  <c r="E48" i="8"/>
  <c r="D48" i="8"/>
  <c r="AD47" i="8"/>
  <c r="AF47" i="8" s="1"/>
  <c r="Z47" i="8"/>
  <c r="Y47" i="8"/>
  <c r="E47" i="8"/>
  <c r="D47" i="8"/>
  <c r="AD46" i="8"/>
  <c r="AF46" i="8" s="1"/>
  <c r="Z46" i="8"/>
  <c r="Y46" i="8"/>
  <c r="E46" i="8"/>
  <c r="D46" i="8"/>
  <c r="AD45" i="8"/>
  <c r="AF45" i="8" s="1"/>
  <c r="Z45" i="8"/>
  <c r="Y45" i="8"/>
  <c r="E45" i="8"/>
  <c r="D45" i="8"/>
  <c r="AD44" i="8"/>
  <c r="AF44" i="8" s="1"/>
  <c r="Z44" i="8"/>
  <c r="Y44" i="8"/>
  <c r="E44" i="8"/>
  <c r="D44" i="8"/>
  <c r="AD43" i="8"/>
  <c r="AF43" i="8" s="1"/>
  <c r="Z43" i="8"/>
  <c r="Y43" i="8"/>
  <c r="E43" i="8"/>
  <c r="D43" i="8"/>
  <c r="AD42" i="8"/>
  <c r="AF42" i="8" s="1"/>
  <c r="Z42" i="8"/>
  <c r="Y42" i="8"/>
  <c r="E42" i="8"/>
  <c r="D42" i="8"/>
  <c r="AD41" i="8"/>
  <c r="AF41" i="8" s="1"/>
  <c r="Z41" i="8"/>
  <c r="Y41" i="8"/>
  <c r="E41" i="8"/>
  <c r="D41" i="8"/>
  <c r="AD40" i="8"/>
  <c r="AF40" i="8" s="1"/>
  <c r="Z40" i="8"/>
  <c r="Y40" i="8"/>
  <c r="E40" i="8"/>
  <c r="D40" i="8"/>
  <c r="AD39" i="8"/>
  <c r="AF39" i="8" s="1"/>
  <c r="Z39" i="8"/>
  <c r="Y39" i="8"/>
  <c r="E39" i="8"/>
  <c r="D39" i="8"/>
  <c r="AD38" i="8"/>
  <c r="AF38" i="8" s="1"/>
  <c r="Z38" i="8"/>
  <c r="Y38" i="8"/>
  <c r="E38" i="8"/>
  <c r="D38" i="8"/>
  <c r="AD37" i="8"/>
  <c r="AF37" i="8" s="1"/>
  <c r="Z37" i="8"/>
  <c r="Y37" i="8"/>
  <c r="E37" i="8"/>
  <c r="D37" i="8"/>
  <c r="AD36" i="8"/>
  <c r="AF36" i="8" s="1"/>
  <c r="Z36" i="8"/>
  <c r="Y36" i="8"/>
  <c r="E36" i="8"/>
  <c r="D36" i="8"/>
  <c r="AD35" i="8"/>
  <c r="AF35" i="8" s="1"/>
  <c r="Z35" i="8"/>
  <c r="Y35" i="8"/>
  <c r="E35" i="8"/>
  <c r="D35" i="8"/>
  <c r="AD34" i="8"/>
  <c r="AF34" i="8" s="1"/>
  <c r="Z34" i="8"/>
  <c r="Y34" i="8"/>
  <c r="E34" i="8"/>
  <c r="D34" i="8"/>
  <c r="AD33" i="8"/>
  <c r="AF33" i="8" s="1"/>
  <c r="Z33" i="8"/>
  <c r="Y33" i="8"/>
  <c r="E33" i="8"/>
  <c r="D33" i="8"/>
  <c r="AD32" i="8"/>
  <c r="AF32" i="8" s="1"/>
  <c r="Z32" i="8"/>
  <c r="Y32" i="8"/>
  <c r="E32" i="8"/>
  <c r="D32" i="8"/>
  <c r="AD31" i="8"/>
  <c r="AF31" i="8" s="1"/>
  <c r="Z31" i="8"/>
  <c r="Y31" i="8"/>
  <c r="E31" i="8"/>
  <c r="D31" i="8"/>
  <c r="AD30" i="8"/>
  <c r="AF30" i="8" s="1"/>
  <c r="Z30" i="8"/>
  <c r="Y30" i="8"/>
  <c r="E30" i="8"/>
  <c r="D30" i="8"/>
  <c r="AD29" i="8"/>
  <c r="AF29" i="8" s="1"/>
  <c r="Z29" i="8"/>
  <c r="Y29" i="8"/>
  <c r="E29" i="8"/>
  <c r="D29" i="8"/>
  <c r="AD28" i="8"/>
  <c r="AF28" i="8" s="1"/>
  <c r="Z28" i="8"/>
  <c r="Y28" i="8"/>
  <c r="E28" i="8"/>
  <c r="D28" i="8"/>
  <c r="AD27" i="8"/>
  <c r="AF27" i="8" s="1"/>
  <c r="Z27" i="8"/>
  <c r="Y27" i="8"/>
  <c r="E27" i="8"/>
  <c r="D27" i="8"/>
  <c r="AD26" i="8"/>
  <c r="AF26" i="8" s="1"/>
  <c r="Z26" i="8"/>
  <c r="Y26" i="8"/>
  <c r="E26" i="8"/>
  <c r="D26" i="8"/>
  <c r="AD25" i="8"/>
  <c r="AF25" i="8" s="1"/>
  <c r="Z25" i="8"/>
  <c r="Y25" i="8"/>
  <c r="E25" i="8"/>
  <c r="D25" i="8"/>
  <c r="AD24" i="8"/>
  <c r="AF24" i="8" s="1"/>
  <c r="Z24" i="8"/>
  <c r="Y24" i="8"/>
  <c r="E24" i="8"/>
  <c r="D24" i="8"/>
  <c r="AD23" i="8"/>
  <c r="AE23" i="8" s="1"/>
  <c r="Z23" i="8"/>
  <c r="Y23" i="8"/>
  <c r="E23" i="8"/>
  <c r="D23" i="8"/>
  <c r="AD22" i="8"/>
  <c r="AF22" i="8" s="1"/>
  <c r="Z22" i="8"/>
  <c r="Y22" i="8"/>
  <c r="E22" i="8"/>
  <c r="D22" i="8"/>
  <c r="AD21" i="8"/>
  <c r="AF21" i="8" s="1"/>
  <c r="Z21" i="8"/>
  <c r="Y21" i="8"/>
  <c r="E21" i="8"/>
  <c r="D21" i="8"/>
  <c r="AD20" i="8"/>
  <c r="AF20" i="8" s="1"/>
  <c r="Z20" i="8"/>
  <c r="Y20" i="8"/>
  <c r="E20" i="8"/>
  <c r="D20" i="8"/>
  <c r="AF19" i="8"/>
  <c r="AD19" i="8"/>
  <c r="Z19" i="8"/>
  <c r="Y19" i="8"/>
  <c r="E19" i="8"/>
  <c r="D19" i="8"/>
  <c r="AF18" i="8"/>
  <c r="AD18" i="8"/>
  <c r="Z18" i="8"/>
  <c r="Y18" i="8"/>
  <c r="E18" i="8"/>
  <c r="D18" i="8"/>
  <c r="AF17" i="8"/>
  <c r="AD17" i="8"/>
  <c r="AE17" i="8" s="1"/>
  <c r="Z17" i="8"/>
  <c r="Y17" i="8"/>
  <c r="E17" i="8"/>
  <c r="D17" i="8"/>
  <c r="AF16" i="8"/>
  <c r="AE16" i="8"/>
  <c r="AD16" i="8"/>
  <c r="Z16" i="8"/>
  <c r="Y16" i="8"/>
  <c r="E16" i="8"/>
  <c r="D16" i="8"/>
  <c r="AD15" i="8"/>
  <c r="AE15" i="8" s="1"/>
  <c r="Z15" i="8"/>
  <c r="Y15" i="8"/>
  <c r="E15" i="8"/>
  <c r="D15" i="8"/>
  <c r="AD14" i="8"/>
  <c r="AF14" i="8" s="1"/>
  <c r="Z14" i="8"/>
  <c r="Y14" i="8"/>
  <c r="E14" i="8"/>
  <c r="D14" i="8"/>
  <c r="AD13" i="8"/>
  <c r="AF13" i="8" s="1"/>
  <c r="Z13" i="8"/>
  <c r="Y13" i="8"/>
  <c r="E13" i="8"/>
  <c r="D13" i="8"/>
  <c r="AD12" i="8"/>
  <c r="AF12" i="8" s="1"/>
  <c r="Z12" i="8"/>
  <c r="Y12" i="8"/>
  <c r="E12" i="8"/>
  <c r="D12" i="8"/>
  <c r="AF11" i="8"/>
  <c r="AD11" i="8"/>
  <c r="Z11" i="8"/>
  <c r="Y11" i="8"/>
  <c r="E11" i="8"/>
  <c r="D11" i="8"/>
  <c r="AD10" i="8"/>
  <c r="AF10" i="8" s="1"/>
  <c r="Z10" i="8"/>
  <c r="Y10" i="8"/>
  <c r="E10" i="8"/>
  <c r="D10" i="8"/>
  <c r="AF9" i="8"/>
  <c r="AD9" i="8"/>
  <c r="AE9" i="8" s="1"/>
  <c r="Z9" i="8"/>
  <c r="Y9" i="8"/>
  <c r="E9" i="8"/>
  <c r="D9" i="8"/>
  <c r="AF8" i="8"/>
  <c r="AD8" i="8"/>
  <c r="Z8" i="8"/>
  <c r="Y8" i="8"/>
  <c r="E8" i="8"/>
  <c r="D8" i="8"/>
  <c r="AD7" i="8"/>
  <c r="AE7" i="8" s="1"/>
  <c r="Z7" i="8"/>
  <c r="Y7" i="8"/>
  <c r="E7" i="8"/>
  <c r="D7" i="8"/>
  <c r="AD6" i="8"/>
  <c r="AE6" i="8" s="1"/>
  <c r="Z6" i="8"/>
  <c r="Y6" i="8"/>
  <c r="E6" i="8"/>
  <c r="D6" i="8"/>
  <c r="AD5" i="8"/>
  <c r="AE5" i="8" s="1"/>
  <c r="Z5" i="8"/>
  <c r="Y5" i="8"/>
  <c r="E5" i="8"/>
  <c r="D5" i="8"/>
  <c r="AD4" i="8"/>
  <c r="AE10" i="8" s="1"/>
  <c r="Z4" i="8"/>
  <c r="Y4" i="8"/>
  <c r="E4" i="8"/>
  <c r="D4" i="8"/>
  <c r="J60" i="4"/>
  <c r="I60" i="4"/>
  <c r="H60" i="4"/>
  <c r="J59" i="4"/>
  <c r="I59" i="4"/>
  <c r="H59" i="4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E24" i="8" l="1"/>
  <c r="AE28" i="8"/>
  <c r="AE32" i="8"/>
  <c r="AE36" i="8"/>
  <c r="AE40" i="8"/>
  <c r="AE44" i="8"/>
  <c r="AE48" i="8"/>
  <c r="AE52" i="8"/>
  <c r="AC52" i="9"/>
  <c r="AC48" i="9"/>
  <c r="AC44" i="9"/>
  <c r="AC40" i="9"/>
  <c r="AC36" i="9"/>
  <c r="AC32" i="9"/>
  <c r="AC28" i="9"/>
  <c r="AC24" i="9"/>
  <c r="AC20" i="9"/>
  <c r="AC16" i="9"/>
  <c r="AC12" i="9"/>
  <c r="AC8" i="9"/>
  <c r="AC4" i="9"/>
  <c r="AC46" i="9"/>
  <c r="AC42" i="9"/>
  <c r="AC38" i="9"/>
  <c r="AC34" i="9"/>
  <c r="AC30" i="9"/>
  <c r="AC26" i="9"/>
  <c r="AC22" i="9"/>
  <c r="AC18" i="9"/>
  <c r="AC14" i="9"/>
  <c r="AC10" i="9"/>
  <c r="AC6" i="9"/>
  <c r="AC51" i="9"/>
  <c r="AC47" i="9"/>
  <c r="AC43" i="9"/>
  <c r="AC39" i="9"/>
  <c r="AC35" i="9"/>
  <c r="AC31" i="9"/>
  <c r="AC27" i="9"/>
  <c r="AC23" i="9"/>
  <c r="AE8" i="8"/>
  <c r="AC33" i="9"/>
  <c r="AC49" i="9"/>
  <c r="AG53" i="9"/>
  <c r="AG49" i="9"/>
  <c r="AG45" i="9"/>
  <c r="AG41" i="9"/>
  <c r="AG37" i="9"/>
  <c r="AG33" i="9"/>
  <c r="AG29" i="9"/>
  <c r="AG25" i="9"/>
  <c r="AG21" i="9"/>
  <c r="AG17" i="9"/>
  <c r="AG13" i="9"/>
  <c r="AG9" i="9"/>
  <c r="AG5" i="9"/>
  <c r="AG42" i="9"/>
  <c r="AG38" i="9"/>
  <c r="AG34" i="9"/>
  <c r="AG30" i="9"/>
  <c r="AG26" i="9"/>
  <c r="AG22" i="9"/>
  <c r="AG18" i="9"/>
  <c r="AG14" i="9"/>
  <c r="AG10" i="9"/>
  <c r="AG6" i="9"/>
  <c r="AG47" i="9"/>
  <c r="AG43" i="9"/>
  <c r="AG39" i="9"/>
  <c r="AG35" i="9"/>
  <c r="AG31" i="9"/>
  <c r="AG27" i="9"/>
  <c r="AG23" i="9"/>
  <c r="AG19" i="9"/>
  <c r="AG15" i="9"/>
  <c r="AG11" i="9"/>
  <c r="AG7" i="9"/>
  <c r="AG52" i="9"/>
  <c r="AG48" i="9"/>
  <c r="AG44" i="9"/>
  <c r="AG40" i="9"/>
  <c r="AF4" i="8"/>
  <c r="AG10" i="8" s="1"/>
  <c r="AF5" i="8"/>
  <c r="AG16" i="8" s="1"/>
  <c r="AF6" i="8"/>
  <c r="AG31" i="8" s="1"/>
  <c r="AF7" i="8"/>
  <c r="AE14" i="8"/>
  <c r="AF15" i="8"/>
  <c r="AG15" i="8" s="1"/>
  <c r="AE22" i="8"/>
  <c r="AF23" i="8"/>
  <c r="AE27" i="8"/>
  <c r="AE31" i="8"/>
  <c r="AE35" i="8"/>
  <c r="AE39" i="8"/>
  <c r="AE43" i="8"/>
  <c r="AE47" i="8"/>
  <c r="AE51" i="8"/>
  <c r="J35" i="9"/>
  <c r="J31" i="9"/>
  <c r="J52" i="9"/>
  <c r="J48" i="9"/>
  <c r="J20" i="9"/>
  <c r="J16" i="9"/>
  <c r="J41" i="9"/>
  <c r="J37" i="9"/>
  <c r="J9" i="9"/>
  <c r="J5" i="9"/>
  <c r="AE12" i="8"/>
  <c r="AE20" i="8"/>
  <c r="AE26" i="8"/>
  <c r="AE30" i="8"/>
  <c r="AE34" i="8"/>
  <c r="AE38" i="8"/>
  <c r="AE42" i="8"/>
  <c r="AE46" i="8"/>
  <c r="AE50" i="8"/>
  <c r="Q6" i="9"/>
  <c r="AC13" i="9"/>
  <c r="AG20" i="9"/>
  <c r="AG24" i="9"/>
  <c r="J30" i="9"/>
  <c r="AC53" i="9"/>
  <c r="AE4" i="8"/>
  <c r="AG43" i="8"/>
  <c r="AE13" i="8"/>
  <c r="AE21" i="8"/>
  <c r="AG26" i="8"/>
  <c r="AG30" i="8"/>
  <c r="AE11" i="8"/>
  <c r="AE19" i="8"/>
  <c r="AG25" i="8"/>
  <c r="AG29" i="8"/>
  <c r="AG33" i="8"/>
  <c r="AG49" i="8"/>
  <c r="J14" i="9"/>
  <c r="AC17" i="9"/>
  <c r="AC25" i="9"/>
  <c r="Q36" i="9"/>
  <c r="I56" i="9"/>
  <c r="J51" i="9" s="1"/>
  <c r="AC50" i="9"/>
  <c r="AG27" i="8"/>
  <c r="AE18" i="8"/>
  <c r="AG19" i="8"/>
  <c r="AE25" i="8"/>
  <c r="AE29" i="8"/>
  <c r="AE33" i="8"/>
  <c r="AE37" i="8"/>
  <c r="AE41" i="8"/>
  <c r="AE45" i="8"/>
  <c r="AE49" i="8"/>
  <c r="AE53" i="8"/>
  <c r="J18" i="9"/>
  <c r="AC21" i="9"/>
  <c r="J26" i="9"/>
  <c r="AG36" i="9"/>
  <c r="AC45" i="9"/>
  <c r="Q51" i="9"/>
  <c r="Q47" i="9"/>
  <c r="Q43" i="9"/>
  <c r="Q39" i="9"/>
  <c r="Q35" i="9"/>
  <c r="Q31" i="9"/>
  <c r="Q27" i="9"/>
  <c r="Q23" i="9"/>
  <c r="Q19" i="9"/>
  <c r="Q15" i="9"/>
  <c r="Q11" i="9"/>
  <c r="Q7" i="9"/>
  <c r="Q45" i="9"/>
  <c r="Q41" i="9"/>
  <c r="Q37" i="9"/>
  <c r="Q33" i="9"/>
  <c r="Q29" i="9"/>
  <c r="Q25" i="9"/>
  <c r="Q21" i="9"/>
  <c r="Q17" i="9"/>
  <c r="Q13" i="9"/>
  <c r="Q9" i="9"/>
  <c r="Q5" i="9"/>
  <c r="Q50" i="9"/>
  <c r="Q46" i="9"/>
  <c r="Q42" i="9"/>
  <c r="Q38" i="9"/>
  <c r="Q34" i="9"/>
  <c r="Q30" i="9"/>
  <c r="Q26" i="9"/>
  <c r="AG50" i="9"/>
  <c r="AG11" i="8"/>
  <c r="AG18" i="8"/>
  <c r="AG24" i="8"/>
  <c r="AG28" i="8"/>
  <c r="AG32" i="8"/>
  <c r="AG36" i="8"/>
  <c r="AG40" i="8"/>
  <c r="AG44" i="8"/>
  <c r="AG48" i="8"/>
  <c r="AG52" i="8"/>
  <c r="Q4" i="9"/>
  <c r="AC7" i="9"/>
  <c r="Q18" i="9"/>
  <c r="J22" i="9"/>
  <c r="Q32" i="9"/>
  <c r="AC37" i="9"/>
  <c r="W52" i="9"/>
  <c r="W48" i="9"/>
  <c r="W44" i="9"/>
  <c r="W40" i="9"/>
  <c r="W36" i="9"/>
  <c r="W32" i="9"/>
  <c r="W28" i="9"/>
  <c r="W24" i="9"/>
  <c r="W20" i="9"/>
  <c r="W16" i="9"/>
  <c r="W12" i="9"/>
  <c r="W8" i="9"/>
  <c r="W4" i="9"/>
  <c r="W37" i="9"/>
  <c r="W33" i="9"/>
  <c r="W29" i="9"/>
  <c r="W25" i="9"/>
  <c r="W21" i="9"/>
  <c r="W17" i="9"/>
  <c r="W13" i="9"/>
  <c r="W9" i="9"/>
  <c r="AH9" i="9" s="1"/>
  <c r="W5" i="9"/>
  <c r="AH5" i="9" s="1"/>
  <c r="W42" i="9"/>
  <c r="W38" i="9"/>
  <c r="W34" i="9"/>
  <c r="W30" i="9"/>
  <c r="W26" i="9"/>
  <c r="W22" i="9"/>
  <c r="W18" i="9"/>
  <c r="W14" i="9"/>
  <c r="W10" i="9"/>
  <c r="W6" i="9"/>
  <c r="W51" i="9"/>
  <c r="W47" i="9"/>
  <c r="W43" i="9"/>
  <c r="W39" i="9"/>
  <c r="W46" i="9"/>
  <c r="W50" i="9"/>
  <c r="AG51" i="9"/>
  <c r="Q49" i="9"/>
  <c r="W41" i="9"/>
  <c r="AH41" i="9" s="1"/>
  <c r="W45" i="9"/>
  <c r="AG46" i="9"/>
  <c r="W49" i="9"/>
  <c r="AH11" i="9" l="1"/>
  <c r="AH15" i="9"/>
  <c r="AH19" i="9"/>
  <c r="AH29" i="9"/>
  <c r="AG17" i="8"/>
  <c r="AG51" i="8"/>
  <c r="AH31" i="9"/>
  <c r="AH14" i="9"/>
  <c r="AG20" i="8"/>
  <c r="AH25" i="9"/>
  <c r="AH17" i="9"/>
  <c r="AH7" i="9"/>
  <c r="J13" i="9"/>
  <c r="AH13" i="9" s="1"/>
  <c r="J45" i="9"/>
  <c r="J24" i="9"/>
  <c r="J7" i="9"/>
  <c r="J39" i="9"/>
  <c r="AH35" i="9"/>
  <c r="AH18" i="9"/>
  <c r="AH4" i="9"/>
  <c r="AH36" i="9"/>
  <c r="AG14" i="8"/>
  <c r="AG53" i="8"/>
  <c r="AG50" i="8"/>
  <c r="J17" i="9"/>
  <c r="J49" i="9"/>
  <c r="AH49" i="9" s="1"/>
  <c r="J28" i="9"/>
  <c r="AH28" i="9" s="1"/>
  <c r="J11" i="9"/>
  <c r="J43" i="9"/>
  <c r="AG7" i="8"/>
  <c r="AH39" i="9"/>
  <c r="AH22" i="9"/>
  <c r="AG22" i="8"/>
  <c r="J10" i="9"/>
  <c r="AH10" i="9" s="1"/>
  <c r="AG39" i="8"/>
  <c r="J21" i="9"/>
  <c r="AH21" i="9" s="1"/>
  <c r="J53" i="9"/>
  <c r="J32" i="9"/>
  <c r="AH32" i="9" s="1"/>
  <c r="J15" i="9"/>
  <c r="J47" i="9"/>
  <c r="AH47" i="9" s="1"/>
  <c r="AG6" i="8"/>
  <c r="AG8" i="8"/>
  <c r="AH43" i="9"/>
  <c r="AH26" i="9"/>
  <c r="AG13" i="8"/>
  <c r="AH45" i="9"/>
  <c r="AH50" i="9"/>
  <c r="AG45" i="8"/>
  <c r="AG42" i="8"/>
  <c r="AG35" i="8"/>
  <c r="J42" i="9"/>
  <c r="AH42" i="9" s="1"/>
  <c r="J25" i="9"/>
  <c r="J4" i="9"/>
  <c r="J36" i="9"/>
  <c r="J19" i="9"/>
  <c r="AG5" i="8"/>
  <c r="AG9" i="8"/>
  <c r="AH30" i="9"/>
  <c r="AH16" i="9"/>
  <c r="AH48" i="9"/>
  <c r="AH37" i="9"/>
  <c r="J6" i="9"/>
  <c r="AH6" i="9" s="1"/>
  <c r="J34" i="9"/>
  <c r="AH34" i="9" s="1"/>
  <c r="J38" i="9"/>
  <c r="AG41" i="8"/>
  <c r="AG38" i="8"/>
  <c r="J46" i="9"/>
  <c r="AH46" i="9" s="1"/>
  <c r="J29" i="9"/>
  <c r="J8" i="9"/>
  <c r="AH8" i="9" s="1"/>
  <c r="J40" i="9"/>
  <c r="AH40" i="9" s="1"/>
  <c r="J23" i="9"/>
  <c r="AH23" i="9" s="1"/>
  <c r="AG4" i="8"/>
  <c r="AH51" i="9"/>
  <c r="AH20" i="9"/>
  <c r="AH52" i="9"/>
  <c r="AG21" i="8"/>
  <c r="AG37" i="8"/>
  <c r="AG34" i="8"/>
  <c r="AH53" i="9"/>
  <c r="AG46" i="8"/>
  <c r="J50" i="9"/>
  <c r="J33" i="9"/>
  <c r="AH33" i="9" s="1"/>
  <c r="J12" i="9"/>
  <c r="AH12" i="9" s="1"/>
  <c r="J44" i="9"/>
  <c r="AH44" i="9" s="1"/>
  <c r="J27" i="9"/>
  <c r="AH27" i="9" s="1"/>
  <c r="AG23" i="8"/>
  <c r="AG47" i="8"/>
  <c r="AH38" i="9"/>
  <c r="AH24" i="9"/>
  <c r="AG1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4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ID#AAABAqobMss
</t>
        </r>
        <r>
          <rPr>
            <sz val="10"/>
            <color rgb="FF000000"/>
            <rFont val="Arial"/>
            <family val="2"/>
          </rPr>
          <t xml:space="preserve">Chong Park    (2023-11-15 18:38:24)
</t>
        </r>
        <r>
          <rPr>
            <sz val="10"/>
            <color rgb="FF000000"/>
            <rFont val="Arial"/>
            <family val="2"/>
          </rPr>
          <t>From Hayoung: "these national averages are averages of 50 states (=mean of 50 scores), so different sizes of state populations are not reflected in these national average scores"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tRqZn/1HV05PVbqG+TrmPtNf1TA=="/>
    </ext>
  </extLst>
</comments>
</file>

<file path=xl/sharedStrings.xml><?xml version="1.0" encoding="utf-8"?>
<sst xmlns="http://schemas.openxmlformats.org/spreadsheetml/2006/main" count="600" uniqueCount="188">
  <si>
    <t>RANK</t>
  </si>
  <si>
    <t>Launching Future Ready Youth</t>
  </si>
  <si>
    <t>Navigating into Adulthood 1: Postsecondary outcomes</t>
  </si>
  <si>
    <t>Navigating into Adulthood 2: Young Adults Deserve a Brighter Future (19-27yrs, 2021)</t>
  </si>
  <si>
    <t>Social mobility 2021 (34-36yrs)</t>
  </si>
  <si>
    <t>New Hampshire</t>
  </si>
  <si>
    <t>Florida</t>
  </si>
  <si>
    <t>Minnesota</t>
  </si>
  <si>
    <t>Massachusetts</t>
  </si>
  <si>
    <t>Vermont</t>
  </si>
  <si>
    <t>Delaware</t>
  </si>
  <si>
    <t>North Dakota</t>
  </si>
  <si>
    <t>Maryland</t>
  </si>
  <si>
    <t>Connecticut</t>
  </si>
  <si>
    <t>Colorado</t>
  </si>
  <si>
    <t>New Jersey</t>
  </si>
  <si>
    <t>Washington</t>
  </si>
  <si>
    <t>Rhode Island</t>
  </si>
  <si>
    <t>Nevada</t>
  </si>
  <si>
    <t>Wisconsin</t>
  </si>
  <si>
    <t>Alaska</t>
  </si>
  <si>
    <t>Virginia</t>
  </si>
  <si>
    <t>Hawaii</t>
  </si>
  <si>
    <t>Iowa</t>
  </si>
  <si>
    <t>Tennessee</t>
  </si>
  <si>
    <t>Nebraska</t>
  </si>
  <si>
    <t>Pennsylvania</t>
  </si>
  <si>
    <t>Maine</t>
  </si>
  <si>
    <t>California</t>
  </si>
  <si>
    <t>Arizona</t>
  </si>
  <si>
    <t>Kansas</t>
  </si>
  <si>
    <t>Alabama</t>
  </si>
  <si>
    <t>Idaho</t>
  </si>
  <si>
    <t>New Mexico</t>
  </si>
  <si>
    <t>Georgia</t>
  </si>
  <si>
    <t>Wyoming</t>
  </si>
  <si>
    <t>Texas</t>
  </si>
  <si>
    <t>Montana</t>
  </si>
  <si>
    <t>Arkansas</t>
  </si>
  <si>
    <t>West Virginia</t>
  </si>
  <si>
    <t>Utah</t>
  </si>
  <si>
    <t>Louisiana</t>
  </si>
  <si>
    <t>South Carolina</t>
  </si>
  <si>
    <t>Oklahoma</t>
  </si>
  <si>
    <t>Mississippi</t>
  </si>
  <si>
    <t>Michigan</t>
  </si>
  <si>
    <t>OVERALL SCORE</t>
  </si>
  <si>
    <t>50 States</t>
  </si>
  <si>
    <t>Elementary/Middle School Counselor Ratio 2020-21</t>
  </si>
  <si>
    <t>High School Counselor Ratio 2020-21</t>
  </si>
  <si>
    <t>AP Test Performance of 3 or Higher (2020) (%)</t>
  </si>
  <si>
    <t>Fafsa Completion Rate (%) 2021-22</t>
  </si>
  <si>
    <t>HS Completion Rate (%) 2018-19 (Cohort based)</t>
  </si>
  <si>
    <t>Post HS Placement - college (%) 2018-19 (Cohort based)</t>
  </si>
  <si>
    <t>CR Score (Standardized)</t>
  </si>
  <si>
    <t>CR Score (0~100 score)</t>
  </si>
  <si>
    <t>Retention rate PT (%) 2019-20</t>
  </si>
  <si>
    <t>Retention rate FT (%) 2019-20</t>
  </si>
  <si>
    <t>PS completion (2 years) (%) 2019-20</t>
  </si>
  <si>
    <t>PS completion (4 years) (%) 2019-20</t>
  </si>
  <si>
    <t>Rank</t>
  </si>
  <si>
    <t>Disconnected youth (%)</t>
  </si>
  <si>
    <t>Median hourly wage of Non-NEET youth($)</t>
  </si>
  <si>
    <t>Non-NEET earning more than state's living wage (%)</t>
  </si>
  <si>
    <r>
      <rPr>
        <b/>
        <sz val="11"/>
        <color rgb="FF000000"/>
        <rFont val="Arial"/>
        <family val="2"/>
      </rPr>
      <t xml:space="preserve">CR Score (Standardized) 
</t>
    </r>
    <r>
      <rPr>
        <b/>
        <sz val="9"/>
        <color rgb="FF000000"/>
        <rFont val="Arial"/>
        <family val="2"/>
      </rPr>
      <t xml:space="preserve">
</t>
    </r>
    <r>
      <rPr>
        <i/>
        <sz val="9"/>
        <color rgb="FF000000"/>
        <rFont val="Arial"/>
        <family val="2"/>
      </rPr>
      <t>(Note: To create score, rather than Disconnected youth (column P), % of Non-disconnected youth data were used, so that higher score means higher CR</t>
    </r>
  </si>
  <si>
    <t>Median hourly wage of all adult ($)</t>
  </si>
  <si>
    <t>Adults working full time (1820h) (%)</t>
  </si>
  <si>
    <t>Full time adults earning more than MIT wage (%)</t>
  </si>
  <si>
    <t>CR Score (standardized)</t>
  </si>
  <si>
    <t>Rank (based on CR score 1 and 2)</t>
  </si>
  <si>
    <t>Rank (based on CR score 3)</t>
  </si>
  <si>
    <t>CR Score 1 (average of 4 standardized scores)</t>
  </si>
  <si>
    <t>CR Score 2 (0~100 score from CR score 1)</t>
  </si>
  <si>
    <t>CR Score 3 (0~100 score by averaging four 0~100 scores)</t>
  </si>
  <si>
    <t>South Dakota</t>
  </si>
  <si>
    <t>NA</t>
  </si>
  <si>
    <t>New York</t>
  </si>
  <si>
    <t>Illinois</t>
  </si>
  <si>
    <t>Ohio</t>
  </si>
  <si>
    <t>Indiana</t>
  </si>
  <si>
    <t>North Carolina</t>
  </si>
  <si>
    <t>Missouri</t>
  </si>
  <si>
    <t>Oregon</t>
  </si>
  <si>
    <t>Kentucky</t>
  </si>
  <si>
    <t>.</t>
  </si>
  <si>
    <t>Opportunity youth data (50 States)</t>
  </si>
  <si>
    <t>Social mobility data (50 States)</t>
  </si>
  <si>
    <t>(Among) All youth</t>
  </si>
  <si>
    <t>(Among) NEET youth</t>
  </si>
  <si>
    <t>(Among) Non-NEET youth</t>
  </si>
  <si>
    <t>(Among) Non-Youth earning more than living wage</t>
  </si>
  <si>
    <t>(Among) All adults</t>
  </si>
  <si>
    <t>(Among) Adult working full time</t>
  </si>
  <si>
    <t>(Among) Full time adult earning more than living</t>
  </si>
  <si>
    <t>SEX (Male)</t>
  </si>
  <si>
    <t>AGE (Average)</t>
  </si>
  <si>
    <t>White (non-hispanic)</t>
  </si>
  <si>
    <t>Black/African American (non-hispanic)</t>
  </si>
  <si>
    <t>American Indian/Alaska Native (non-hispanic)</t>
  </si>
  <si>
    <t>Asian American/Pacific Islander (non-hispanic)</t>
  </si>
  <si>
    <t>Hispanic</t>
  </si>
  <si>
    <t>Other races (non-hispanic)</t>
  </si>
  <si>
    <t>English speaking less than "well"</t>
  </si>
  <si>
    <t>High school degree (including alternatives like GED)</t>
  </si>
  <si>
    <t>High school degree without four years college degree</t>
  </si>
  <si>
    <t>Four years college degree</t>
  </si>
  <si>
    <r>
      <rPr>
        <sz val="11"/>
        <color rgb="FF000000"/>
        <rFont val="Arial"/>
        <family val="2"/>
      </rPr>
      <t xml:space="preserve">Median hourly wage ($) </t>
    </r>
    <r>
      <rPr>
        <sz val="11"/>
        <color rgb="FF000000"/>
        <rFont val="Arial"/>
        <family val="2"/>
      </rPr>
      <t>(not adjusted, because national score)</t>
    </r>
  </si>
  <si>
    <t>Not applicable</t>
  </si>
  <si>
    <t>Adults working full-time</t>
  </si>
  <si>
    <t>Connected youth who earn more than state living wage</t>
  </si>
  <si>
    <r>
      <rPr>
        <sz val="11"/>
        <color rgb="FF000000"/>
        <rFont val="Arial"/>
        <family val="2"/>
      </rPr>
      <t xml:space="preserve">Median hourly wage </t>
    </r>
    <r>
      <rPr>
        <sz val="11"/>
        <color rgb="FF000000"/>
        <rFont val="Arial"/>
        <family val="2"/>
      </rPr>
      <t>(not adjusted, because national score)</t>
    </r>
  </si>
  <si>
    <t>Disconnected youth</t>
  </si>
  <si>
    <t>Full time adults who earn more than living wage</t>
  </si>
  <si>
    <t>Youth with disabiilities</t>
  </si>
  <si>
    <t>Adults with disabilities</t>
  </si>
  <si>
    <t>Age: 19~27</t>
  </si>
  <si>
    <t>Among youth without high school degree</t>
  </si>
  <si>
    <t>Among youth with high school degree without four years college degree</t>
  </si>
  <si>
    <t>Among youth with college degree</t>
  </si>
  <si>
    <t>Age: 34~36</t>
  </si>
  <si>
    <t>Among adults without high school degree</t>
  </si>
  <si>
    <t>Among adult with high school degree without four years college degree</t>
  </si>
  <si>
    <t>Among adult with college degree</t>
  </si>
  <si>
    <t>-&gt;
Example of visualizatoin</t>
  </si>
  <si>
    <t>% of NEET youth</t>
  </si>
  <si>
    <t>% of adult working full time</t>
  </si>
  <si>
    <t>% of Non-NEET youth</t>
  </si>
  <si>
    <t>% of adult working full time and earning more than living wage</t>
  </si>
  <si>
    <t>% of Non-NEET youth earning more than living wage</t>
  </si>
  <si>
    <t>* careful to interprete because the sample is 19-27 years old</t>
  </si>
  <si>
    <t>Additional table for "adjusted" wage (only for the report appendix to give more information, is not used to create CR score ) =&gt;</t>
  </si>
  <si>
    <r>
      <rPr>
        <b/>
        <u/>
        <sz val="11"/>
        <color rgb="FF000000"/>
        <rFont val="Arial"/>
        <family val="2"/>
      </rPr>
      <t xml:space="preserve">Median of adjusted hourly wage of Non-NEET youth (%)
</t>
    </r>
    <r>
      <rPr>
        <i/>
        <u/>
        <sz val="9"/>
        <color rgb="FF000000"/>
        <rFont val="Arial"/>
        <family val="2"/>
      </rPr>
      <t xml:space="preserve">
(Note: 60% means youths usually earn 60% of state living wage, it is percentage to adjust = to compare with the state living wage)</t>
    </r>
  </si>
  <si>
    <t>Median of adjusted hourly wage of all adults ($)</t>
  </si>
  <si>
    <t>*Ignore this table and below graph (but please keep this for now) and check the graph of above</t>
  </si>
  <si>
    <t>Without high school degree</t>
  </si>
  <si>
    <t>With high school degree without 4-years college degree</t>
  </si>
  <si>
    <t>With college degree</t>
  </si>
  <si>
    <t>Update</t>
  </si>
  <si>
    <t>1. Social Mobility data added</t>
  </si>
  <si>
    <t>2. Opportunity youth data updated with latest data: IPUMS 2019 -&gt; IPUMS 2021</t>
  </si>
  <si>
    <t>3. Found out the IPUMS 2019 NEET variable was mis-coded. IPUMS 2021's NEET were coded right way, and this shows quite different percentage than NEET, but it is right after double-checked</t>
  </si>
  <si>
    <t xml:space="preserve">4. Demographic of data is also added (check different sheet in this file) </t>
  </si>
  <si>
    <t>Discussion</t>
  </si>
  <si>
    <t>1. Post secondary placement (college) is included in both college readiness and college outcomes, probably need to choose one category [scott: yes. let's drop from college readiness] =&gt; decided to include in college outcomes</t>
  </si>
  <si>
    <t>2. How we want to define "full time" =&gt; decided to use 1820 hours</t>
  </si>
  <si>
    <t xml:space="preserve">   option 1. follow BLS report = 1820 hours (35 hours * 52 weeks) [Scott: et's be generous and go with the BLS?]</t>
  </si>
  <si>
    <t xml:space="preserve">   option 2. follow Georgetown pathway report = 2080 hours (40 hours * 52 weeks)</t>
  </si>
  <si>
    <t xml:space="preserve">3. Opportunity youth data wage-related data =&gt; decided to include </t>
  </si>
  <si>
    <t xml:space="preserve">    3-1. Median wage of Non-NEET youth</t>
  </si>
  <si>
    <t xml:space="preserve">    3-2. (previously) we used Adjusted wage (=hourly wage / BPP (relative score of living wage)), but this wasn't good to understand meaning of score straighforwardly.. so how about replace this with the 3-3?</t>
  </si>
  <si>
    <t xml:space="preserve">    3-3. Percentage of Non-NEET youth who earning more than MIT's state living wage of full time job  (Aligned concept with Social mobility variable) [scott: yes, let's chat; need to decide what living wage to use - maybe single like the one Carnevale uses?]</t>
  </si>
  <si>
    <t>mar 11 ques</t>
  </si>
  <si>
    <t>Want the average adjusted hourly earnings for columns Q and U</t>
  </si>
  <si>
    <t>Column 4 for median adjusted wages is reading as a percentage not the dollar amount</t>
  </si>
  <si>
    <t>College Readiness Score (School to College)</t>
  </si>
  <si>
    <t>SCHOOL</t>
  </si>
  <si>
    <t>Frequency</t>
  </si>
  <si>
    <t>Percent</t>
  </si>
  <si>
    <t>Valid Percent</t>
  </si>
  <si>
    <t>Cumulative Percent</t>
  </si>
  <si>
    <t>Valid</t>
  </si>
  <si>
    <t>No, not in school</t>
  </si>
  <si>
    <t>Yes, in school</t>
  </si>
  <si>
    <t>Total</t>
  </si>
  <si>
    <t>EMPSTAT</t>
  </si>
  <si>
    <t>Employed</t>
  </si>
  <si>
    <t>Unemployed</t>
  </si>
  <si>
    <t>Not in labor force</t>
  </si>
  <si>
    <t>LABFORCE</t>
  </si>
  <si>
    <t>No, not in the labor force</t>
  </si>
  <si>
    <t>Yes, in the labor force</t>
  </si>
  <si>
    <t>(raw) Elementary/Middle School Counselor Ratio 2020-21</t>
  </si>
  <si>
    <t>(raw) High School Counselor Ratio 2020-21</t>
  </si>
  <si>
    <t>(raw-reverse) Elementary/Middle School Counselor Ratio 2020-21</t>
  </si>
  <si>
    <t>(raw-reverse) High School Counselor Ratio 2020-21</t>
  </si>
  <si>
    <t>CR score</t>
  </si>
  <si>
    <t>Raw(disconnected youth (%))</t>
  </si>
  <si>
    <t>Raw(non-disconnected youth(%))</t>
  </si>
  <si>
    <t>NON-disconnected youth</t>
  </si>
  <si>
    <t>Median of hourly wage of Non-NEET youth ($)</t>
  </si>
  <si>
    <t>Non-NEET earning more than state's living hourly wage (%)</t>
  </si>
  <si>
    <t>Median hourly wage ($)</t>
  </si>
  <si>
    <t>Full-time working adults earning more than state's living wage (%)</t>
  </si>
  <si>
    <t>Score (average of 4 scores)</t>
  </si>
  <si>
    <r>
      <rPr>
        <b/>
        <sz val="11"/>
        <color rgb="FF000000"/>
        <rFont val="Arial"/>
        <family val="2"/>
      </rPr>
      <t xml:space="preserve">CR Score (Standardized) 
</t>
    </r>
    <r>
      <rPr>
        <b/>
        <sz val="9"/>
        <color rgb="FF000000"/>
        <rFont val="Arial"/>
        <family val="2"/>
      </rPr>
      <t xml:space="preserve">
</t>
    </r>
    <r>
      <rPr>
        <i/>
        <sz val="9"/>
        <color rgb="FF000000"/>
        <rFont val="Arial"/>
        <family val="2"/>
      </rPr>
      <t>(Note: To create score, rather than Disconnected youth (column P), % of Non-disconnected youth data were used, so that higher score means higher CR</t>
    </r>
  </si>
  <si>
    <t>CR Score</t>
  </si>
  <si>
    <r>
      <rPr>
        <b/>
        <sz val="11"/>
        <color theme="1"/>
        <rFont val="Arial"/>
        <family val="2"/>
      </rPr>
      <t xml:space="preserve">CR Score 
</t>
    </r>
    <r>
      <rPr>
        <b/>
        <sz val="9"/>
        <color theme="1"/>
        <rFont val="Arial"/>
        <family val="2"/>
      </rPr>
      <t xml:space="preserve">
</t>
    </r>
    <r>
      <rPr>
        <i/>
        <sz val="9"/>
        <color theme="1"/>
        <rFont val="Arial"/>
        <family val="2"/>
      </rPr>
      <t>(Note: To create score, rather than Disconnected youth (column P), % of Non-disconnected youth data were used, so that higher score means higher CR</t>
    </r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</si>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</sst>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"/>
    <numFmt numFmtId="165" formatCode="0.0%"/>
    <numFmt numFmtId="166" formatCode="0.0"/>
    <numFmt numFmtId="167" formatCode="mmmm\ d\,\ yyyy"/>
    <numFmt numFmtId="168" formatCode="mmmm\ d"/>
    <numFmt numFmtId="169" formatCode="0.0000000"/>
    <numFmt numFmtId="170" formatCode="0.000"/>
  </numFmts>
  <fonts count="43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1"/>
      <color rgb="FFFF0000"/>
      <name val="Arial"/>
      <family val="2"/>
    </font>
    <font>
      <b/>
      <u/>
      <sz val="11"/>
      <color rgb="FF0000FF"/>
      <name val="Arial"/>
      <family val="2"/>
    </font>
    <font>
      <b/>
      <u/>
      <sz val="11"/>
      <color rgb="FF0000FF"/>
      <name val="Arial"/>
      <family val="2"/>
    </font>
    <font>
      <b/>
      <u/>
      <sz val="11"/>
      <color rgb="FF0000FF"/>
      <name val="Arial"/>
      <family val="2"/>
    </font>
    <font>
      <b/>
      <u/>
      <sz val="11"/>
      <color rgb="FF0000FF"/>
      <name val="Arial"/>
      <family val="2"/>
    </font>
    <font>
      <b/>
      <sz val="11"/>
      <color theme="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0"/>
      <color theme="1"/>
      <name val="Arial"/>
      <family val="2"/>
      <scheme val="minor"/>
    </font>
    <font>
      <strike/>
      <sz val="10"/>
      <color theme="1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u/>
      <sz val="11"/>
      <color rgb="FF000000"/>
      <name val="Arial"/>
      <family val="2"/>
    </font>
    <font>
      <u/>
      <sz val="11"/>
      <color rgb="FF00000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0"/>
      <color rgb="FF000000"/>
      <name val="Arial"/>
      <family val="2"/>
      <scheme val="minor"/>
    </font>
    <font>
      <u/>
      <sz val="11"/>
      <color theme="1"/>
      <name val="Arial"/>
      <family val="2"/>
    </font>
    <font>
      <sz val="12"/>
      <color theme="1"/>
      <name val="Calibri"/>
      <family val="2"/>
    </font>
    <font>
      <b/>
      <sz val="12"/>
      <color rgb="FFFFFFFF"/>
      <name val="Calibri"/>
      <family val="2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  <scheme val="minor"/>
    </font>
    <font>
      <sz val="10"/>
      <color rgb="FFFF0000"/>
      <name val="Arial"/>
      <family val="2"/>
    </font>
    <font>
      <b/>
      <u/>
      <sz val="11"/>
      <color rgb="FF1155CC"/>
      <name val="Arial"/>
      <family val="2"/>
    </font>
    <font>
      <b/>
      <u/>
      <sz val="11"/>
      <color rgb="FF1155CC"/>
      <name val="Arial"/>
      <family val="2"/>
    </font>
    <font>
      <b/>
      <u/>
      <sz val="11"/>
      <color rgb="FF1155CC"/>
      <name val="Arial"/>
      <family val="2"/>
    </font>
    <font>
      <b/>
      <u/>
      <sz val="11"/>
      <color rgb="FF1155CC"/>
      <name val="Arial"/>
      <family val="2"/>
    </font>
    <font>
      <b/>
      <sz val="9"/>
      <color rgb="FF000000"/>
      <name val="Arial"/>
      <family val="2"/>
    </font>
    <font>
      <i/>
      <sz val="9"/>
      <color rgb="FF000000"/>
      <name val="Arial"/>
      <family val="2"/>
    </font>
    <font>
      <i/>
      <u/>
      <sz val="9"/>
      <color rgb="FF000000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0000FF"/>
        <bgColor rgb="FF0000FF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rgb="FF20124D"/>
        <bgColor rgb="FF20124D"/>
      </patternFill>
    </fill>
    <fill>
      <patternFill patternType="solid">
        <fgColor rgb="FFB7B7B7"/>
        <bgColor rgb="FFB7B7B7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0" fontId="5" fillId="0" borderId="0" xfId="0" applyFont="1"/>
    <xf numFmtId="0" fontId="6" fillId="0" borderId="1" xfId="0" applyFont="1" applyBorder="1" applyAlignment="1">
      <alignment wrapText="1"/>
    </xf>
    <xf numFmtId="0" fontId="7" fillId="2" borderId="3" xfId="0" applyFont="1" applyFill="1" applyBorder="1" applyAlignment="1">
      <alignment horizontal="center"/>
    </xf>
    <xf numFmtId="0" fontId="12" fillId="0" borderId="1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3" fillId="0" borderId="0" xfId="0" applyFont="1"/>
    <xf numFmtId="0" fontId="12" fillId="2" borderId="1" xfId="0" applyFont="1" applyFill="1" applyBorder="1" applyAlignment="1">
      <alignment wrapText="1"/>
    </xf>
    <xf numFmtId="0" fontId="12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12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left" wrapText="1"/>
    </xf>
    <xf numFmtId="0" fontId="6" fillId="7" borderId="1" xfId="0" applyFont="1" applyFill="1" applyBorder="1" applyAlignment="1">
      <alignment horizontal="left" wrapText="1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9" fontId="2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14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14" fillId="0" borderId="1" xfId="0" applyNumberFormat="1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2" fontId="14" fillId="0" borderId="1" xfId="0" applyNumberFormat="1" applyFont="1" applyBorder="1"/>
    <xf numFmtId="1" fontId="2" fillId="0" borderId="1" xfId="0" applyNumberFormat="1" applyFont="1" applyBorder="1"/>
    <xf numFmtId="10" fontId="4" fillId="0" borderId="1" xfId="0" applyNumberFormat="1" applyFont="1" applyBorder="1" applyAlignment="1">
      <alignment horizontal="right"/>
    </xf>
    <xf numFmtId="2" fontId="2" fillId="0" borderId="1" xfId="0" applyNumberFormat="1" applyFont="1" applyBorder="1"/>
    <xf numFmtId="0" fontId="14" fillId="0" borderId="1" xfId="0" applyFont="1" applyBorder="1"/>
    <xf numFmtId="0" fontId="2" fillId="0" borderId="5" xfId="0" applyFont="1" applyBorder="1" applyAlignment="1">
      <alignment horizontal="right"/>
    </xf>
    <xf numFmtId="9" fontId="2" fillId="0" borderId="5" xfId="0" applyNumberFormat="1" applyFont="1" applyBorder="1" applyAlignment="1">
      <alignment horizontal="right"/>
    </xf>
    <xf numFmtId="2" fontId="2" fillId="0" borderId="5" xfId="0" applyNumberFormat="1" applyFont="1" applyBorder="1" applyAlignment="1">
      <alignment horizontal="right"/>
    </xf>
    <xf numFmtId="2" fontId="14" fillId="0" borderId="5" xfId="0" applyNumberFormat="1" applyFon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1" fontId="14" fillId="0" borderId="5" xfId="0" applyNumberFormat="1" applyFont="1" applyBorder="1" applyAlignment="1">
      <alignment horizontal="right"/>
    </xf>
    <xf numFmtId="10" fontId="2" fillId="0" borderId="5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2" fontId="14" fillId="0" borderId="5" xfId="0" applyNumberFormat="1" applyFont="1" applyBorder="1"/>
    <xf numFmtId="1" fontId="2" fillId="0" borderId="5" xfId="0" applyNumberFormat="1" applyFont="1" applyBorder="1"/>
    <xf numFmtId="10" fontId="4" fillId="0" borderId="5" xfId="0" applyNumberFormat="1" applyFont="1" applyBorder="1" applyAlignment="1">
      <alignment horizontal="right"/>
    </xf>
    <xf numFmtId="2" fontId="2" fillId="0" borderId="5" xfId="0" applyNumberFormat="1" applyFont="1" applyBorder="1"/>
    <xf numFmtId="0" fontId="2" fillId="0" borderId="5" xfId="0" applyFont="1" applyBorder="1"/>
    <xf numFmtId="0" fontId="14" fillId="0" borderId="5" xfId="0" applyFont="1" applyBorder="1"/>
    <xf numFmtId="2" fontId="15" fillId="0" borderId="0" xfId="0" applyNumberFormat="1" applyFont="1"/>
    <xf numFmtId="0" fontId="16" fillId="0" borderId="0" xfId="0" applyFont="1"/>
    <xf numFmtId="0" fontId="2" fillId="8" borderId="1" xfId="0" applyFont="1" applyFill="1" applyBorder="1"/>
    <xf numFmtId="0" fontId="2" fillId="8" borderId="1" xfId="0" applyFont="1" applyFill="1" applyBorder="1" applyAlignment="1">
      <alignment horizontal="right"/>
    </xf>
    <xf numFmtId="9" fontId="2" fillId="8" borderId="1" xfId="0" applyNumberFormat="1" applyFont="1" applyFill="1" applyBorder="1" applyAlignment="1">
      <alignment horizontal="right"/>
    </xf>
    <xf numFmtId="0" fontId="14" fillId="8" borderId="1" xfId="0" applyFont="1" applyFill="1" applyBorder="1" applyAlignment="1">
      <alignment horizontal="right"/>
    </xf>
    <xf numFmtId="10" fontId="2" fillId="8" borderId="1" xfId="0" applyNumberFormat="1" applyFont="1" applyFill="1" applyBorder="1" applyAlignment="1">
      <alignment horizontal="right"/>
    </xf>
    <xf numFmtId="164" fontId="4" fillId="8" borderId="1" xfId="0" applyNumberFormat="1" applyFont="1" applyFill="1" applyBorder="1" applyAlignment="1">
      <alignment horizontal="right"/>
    </xf>
    <xf numFmtId="10" fontId="4" fillId="8" borderId="1" xfId="0" applyNumberFormat="1" applyFont="1" applyFill="1" applyBorder="1" applyAlignment="1">
      <alignment horizontal="right"/>
    </xf>
    <xf numFmtId="0" fontId="14" fillId="8" borderId="1" xfId="0" applyFont="1" applyFill="1" applyBorder="1"/>
    <xf numFmtId="2" fontId="14" fillId="8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wrapText="1"/>
    </xf>
    <xf numFmtId="0" fontId="14" fillId="0" borderId="1" xfId="0" applyFont="1" applyBorder="1" applyAlignment="1">
      <alignment horizontal="right"/>
    </xf>
    <xf numFmtId="1" fontId="14" fillId="0" borderId="1" xfId="0" applyNumberFormat="1" applyFont="1" applyBorder="1"/>
    <xf numFmtId="0" fontId="13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165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10" fontId="1" fillId="0" borderId="1" xfId="0" applyNumberFormat="1" applyFont="1" applyBorder="1"/>
    <xf numFmtId="10" fontId="1" fillId="0" borderId="0" xfId="0" applyNumberFormat="1" applyFont="1"/>
    <xf numFmtId="166" fontId="2" fillId="9" borderId="1" xfId="0" applyNumberFormat="1" applyFont="1" applyFill="1" applyBorder="1"/>
    <xf numFmtId="9" fontId="2" fillId="9" borderId="1" xfId="0" applyNumberFormat="1" applyFont="1" applyFill="1" applyBorder="1"/>
    <xf numFmtId="0" fontId="2" fillId="10" borderId="1" xfId="0" applyFont="1" applyFill="1" applyBorder="1"/>
    <xf numFmtId="10" fontId="2" fillId="10" borderId="1" xfId="0" applyNumberFormat="1" applyFont="1" applyFill="1" applyBorder="1" applyAlignment="1">
      <alignment horizontal="right"/>
    </xf>
    <xf numFmtId="0" fontId="17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wrapText="1"/>
    </xf>
    <xf numFmtId="0" fontId="1" fillId="0" borderId="0" xfId="0" applyFont="1" applyAlignment="1">
      <alignment horizontal="right" wrapText="1"/>
    </xf>
    <xf numFmtId="0" fontId="2" fillId="0" borderId="1" xfId="0" applyFont="1" applyBorder="1" applyAlignment="1">
      <alignment horizontal="left"/>
    </xf>
    <xf numFmtId="10" fontId="2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wrapText="1"/>
    </xf>
    <xf numFmtId="0" fontId="17" fillId="0" borderId="0" xfId="0" applyFont="1" applyAlignment="1">
      <alignment horizontal="left"/>
    </xf>
    <xf numFmtId="10" fontId="13" fillId="0" borderId="0" xfId="0" applyNumberFormat="1" applyFont="1" applyAlignment="1">
      <alignment horizontal="left"/>
    </xf>
    <xf numFmtId="0" fontId="4" fillId="0" borderId="0" xfId="0" applyFont="1"/>
    <xf numFmtId="0" fontId="18" fillId="0" borderId="0" xfId="0" applyFont="1" applyAlignment="1">
      <alignment vertical="center" wrapText="1"/>
    </xf>
    <xf numFmtId="0" fontId="19" fillId="5" borderId="1" xfId="0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9" fontId="21" fillId="0" borderId="1" xfId="0" applyNumberFormat="1" applyFont="1" applyBorder="1" applyAlignment="1">
      <alignment horizontal="right"/>
    </xf>
    <xf numFmtId="9" fontId="22" fillId="0" borderId="2" xfId="0" applyNumberFormat="1" applyFont="1" applyBorder="1" applyAlignment="1">
      <alignment horizontal="right"/>
    </xf>
    <xf numFmtId="0" fontId="23" fillId="0" borderId="6" xfId="0" applyFont="1" applyBorder="1"/>
    <xf numFmtId="0" fontId="24" fillId="0" borderId="7" xfId="0" applyFont="1" applyBorder="1"/>
    <xf numFmtId="0" fontId="13" fillId="0" borderId="7" xfId="0" applyFont="1" applyBorder="1"/>
    <xf numFmtId="0" fontId="23" fillId="0" borderId="7" xfId="0" applyFont="1" applyBorder="1"/>
    <xf numFmtId="0" fontId="13" fillId="0" borderId="8" xfId="0" applyFont="1" applyBorder="1"/>
    <xf numFmtId="0" fontId="13" fillId="0" borderId="9" xfId="0" applyFont="1" applyBorder="1"/>
    <xf numFmtId="0" fontId="1" fillId="0" borderId="1" xfId="0" applyFont="1" applyBorder="1" applyAlignment="1">
      <alignment wrapText="1"/>
    </xf>
    <xf numFmtId="0" fontId="13" fillId="0" borderId="10" xfId="0" applyFont="1" applyBorder="1"/>
    <xf numFmtId="9" fontId="1" fillId="0" borderId="1" xfId="0" applyNumberFormat="1" applyFont="1" applyBorder="1" applyAlignment="1">
      <alignment wrapText="1"/>
    </xf>
    <xf numFmtId="0" fontId="23" fillId="0" borderId="10" xfId="0" applyFont="1" applyBorder="1"/>
    <xf numFmtId="0" fontId="25" fillId="0" borderId="0" xfId="0" applyFont="1"/>
    <xf numFmtId="0" fontId="26" fillId="0" borderId="0" xfId="0" applyFont="1"/>
    <xf numFmtId="0" fontId="13" fillId="0" borderId="11" xfId="0" applyFont="1" applyBorder="1"/>
    <xf numFmtId="0" fontId="13" fillId="0" borderId="12" xfId="0" applyFont="1" applyBorder="1"/>
    <xf numFmtId="0" fontId="13" fillId="0" borderId="13" xfId="0" applyFont="1" applyBorder="1"/>
    <xf numFmtId="167" fontId="23" fillId="0" borderId="0" xfId="0" applyNumberFormat="1" applyFont="1"/>
    <xf numFmtId="0" fontId="23" fillId="0" borderId="0" xfId="0" applyFont="1" applyAlignment="1">
      <alignment wrapText="1"/>
    </xf>
    <xf numFmtId="0" fontId="23" fillId="0" borderId="0" xfId="0" applyFont="1"/>
    <xf numFmtId="0" fontId="16" fillId="0" borderId="0" xfId="0" applyFont="1" applyAlignment="1">
      <alignment wrapText="1"/>
    </xf>
    <xf numFmtId="168" fontId="15" fillId="0" borderId="0" xfId="0" applyNumberFormat="1" applyFont="1"/>
    <xf numFmtId="0" fontId="27" fillId="0" borderId="0" xfId="0" applyFont="1"/>
    <xf numFmtId="0" fontId="28" fillId="11" borderId="9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7" fillId="0" borderId="9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8" borderId="0" xfId="0" applyFont="1" applyFill="1" applyAlignment="1">
      <alignment horizontal="right"/>
    </xf>
    <xf numFmtId="0" fontId="29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30" fillId="2" borderId="5" xfId="0" applyFont="1" applyFill="1" applyBorder="1" applyAlignment="1">
      <alignment horizontal="center"/>
    </xf>
    <xf numFmtId="0" fontId="30" fillId="4" borderId="4" xfId="0" applyFont="1" applyFill="1" applyBorder="1" applyAlignment="1">
      <alignment horizontal="center"/>
    </xf>
    <xf numFmtId="0" fontId="30" fillId="4" borderId="5" xfId="0" applyFont="1" applyFill="1" applyBorder="1" applyAlignment="1">
      <alignment horizontal="center"/>
    </xf>
    <xf numFmtId="0" fontId="12" fillId="2" borderId="3" xfId="0" applyFont="1" applyFill="1" applyBorder="1" applyAlignment="1">
      <alignment wrapText="1"/>
    </xf>
    <xf numFmtId="0" fontId="12" fillId="2" borderId="4" xfId="0" applyFont="1" applyFill="1" applyBorder="1" applyAlignment="1">
      <alignment wrapText="1"/>
    </xf>
    <xf numFmtId="0" fontId="12" fillId="2" borderId="5" xfId="0" applyFont="1" applyFill="1" applyBorder="1" applyAlignment="1">
      <alignment wrapText="1"/>
    </xf>
    <xf numFmtId="0" fontId="12" fillId="4" borderId="4" xfId="0" applyFont="1" applyFill="1" applyBorder="1" applyAlignment="1">
      <alignment wrapText="1"/>
    </xf>
    <xf numFmtId="0" fontId="12" fillId="4" borderId="5" xfId="0" applyFont="1" applyFill="1" applyBorder="1" applyAlignment="1">
      <alignment wrapText="1"/>
    </xf>
    <xf numFmtId="0" fontId="12" fillId="12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169" fontId="2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2" fontId="31" fillId="0" borderId="1" xfId="0" applyNumberFormat="1" applyFont="1" applyBorder="1" applyAlignment="1">
      <alignment horizontal="right"/>
    </xf>
    <xf numFmtId="2" fontId="23" fillId="0" borderId="1" xfId="0" applyNumberFormat="1" applyFont="1" applyBorder="1"/>
    <xf numFmtId="0" fontId="23" fillId="0" borderId="1" xfId="0" applyFont="1" applyBorder="1"/>
    <xf numFmtId="2" fontId="32" fillId="0" borderId="1" xfId="0" applyNumberFormat="1" applyFont="1" applyBorder="1"/>
    <xf numFmtId="0" fontId="33" fillId="0" borderId="1" xfId="0" applyFont="1" applyBorder="1"/>
    <xf numFmtId="2" fontId="2" fillId="0" borderId="2" xfId="0" applyNumberFormat="1" applyFont="1" applyBorder="1" applyAlignment="1">
      <alignment horizontal="right"/>
    </xf>
    <xf numFmtId="2" fontId="2" fillId="0" borderId="13" xfId="0" applyNumberFormat="1" applyFont="1" applyBorder="1" applyAlignment="1">
      <alignment horizontal="right"/>
    </xf>
    <xf numFmtId="2" fontId="2" fillId="8" borderId="1" xfId="0" applyNumberFormat="1" applyFont="1" applyFill="1" applyBorder="1" applyAlignment="1">
      <alignment horizontal="right"/>
    </xf>
    <xf numFmtId="2" fontId="4" fillId="8" borderId="1" xfId="0" applyNumberFormat="1" applyFont="1" applyFill="1" applyBorder="1" applyAlignment="1">
      <alignment horizontal="right"/>
    </xf>
    <xf numFmtId="1" fontId="4" fillId="8" borderId="1" xfId="0" applyNumberFormat="1" applyFont="1" applyFill="1" applyBorder="1" applyAlignment="1">
      <alignment horizontal="right"/>
    </xf>
    <xf numFmtId="2" fontId="23" fillId="8" borderId="1" xfId="0" applyNumberFormat="1" applyFont="1" applyFill="1" applyBorder="1"/>
    <xf numFmtId="0" fontId="23" fillId="8" borderId="1" xfId="0" applyFont="1" applyFill="1" applyBorder="1"/>
    <xf numFmtId="170" fontId="23" fillId="0" borderId="0" xfId="0" applyNumberFormat="1" applyFont="1"/>
    <xf numFmtId="0" fontId="12" fillId="0" borderId="1" xfId="0" applyFont="1" applyBorder="1" applyAlignment="1">
      <alignment horizontal="center" wrapText="1"/>
    </xf>
    <xf numFmtId="0" fontId="12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 wrapText="1"/>
    </xf>
    <xf numFmtId="0" fontId="12" fillId="5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15" fillId="0" borderId="1" xfId="0" applyFont="1" applyBorder="1" applyAlignment="1">
      <alignment horizontal="center"/>
    </xf>
    <xf numFmtId="2" fontId="32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2" fontId="33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0" fontId="30" fillId="2" borderId="1" xfId="0" applyFont="1" applyFill="1" applyBorder="1" applyAlignment="1">
      <alignment wrapText="1"/>
    </xf>
    <xf numFmtId="0" fontId="30" fillId="2" borderId="5" xfId="0" applyFont="1" applyFill="1" applyBorder="1" applyAlignment="1">
      <alignment wrapText="1"/>
    </xf>
    <xf numFmtId="0" fontId="30" fillId="4" borderId="1" xfId="0" applyFont="1" applyFill="1" applyBorder="1" applyAlignment="1">
      <alignment wrapText="1"/>
    </xf>
    <xf numFmtId="0" fontId="30" fillId="4" borderId="5" xfId="0" applyFont="1" applyFill="1" applyBorder="1" applyAlignment="1">
      <alignment wrapText="1"/>
    </xf>
    <xf numFmtId="0" fontId="30" fillId="5" borderId="1" xfId="0" applyFont="1" applyFill="1" applyBorder="1" applyAlignment="1">
      <alignment wrapText="1"/>
    </xf>
    <xf numFmtId="0" fontId="30" fillId="5" borderId="5" xfId="0" applyFont="1" applyFill="1" applyBorder="1" applyAlignment="1">
      <alignment wrapText="1"/>
    </xf>
    <xf numFmtId="0" fontId="30" fillId="3" borderId="1" xfId="0" applyFont="1" applyFill="1" applyBorder="1" applyAlignment="1">
      <alignment wrapText="1"/>
    </xf>
    <xf numFmtId="0" fontId="30" fillId="3" borderId="5" xfId="0" applyFont="1" applyFill="1" applyBorder="1" applyAlignment="1">
      <alignment wrapText="1"/>
    </xf>
    <xf numFmtId="0" fontId="34" fillId="2" borderId="2" xfId="0" applyFont="1" applyFill="1" applyBorder="1" applyAlignment="1">
      <alignment horizontal="center"/>
    </xf>
    <xf numFmtId="0" fontId="23" fillId="2" borderId="12" xfId="0" applyFont="1" applyFill="1" applyBorder="1"/>
    <xf numFmtId="0" fontId="35" fillId="4" borderId="13" xfId="0" applyFont="1" applyFill="1" applyBorder="1" applyAlignment="1">
      <alignment horizontal="center"/>
    </xf>
    <xf numFmtId="0" fontId="23" fillId="4" borderId="13" xfId="0" applyFont="1" applyFill="1" applyBorder="1"/>
    <xf numFmtId="0" fontId="36" fillId="5" borderId="2" xfId="0" applyFont="1" applyFill="1" applyBorder="1" applyAlignment="1">
      <alignment horizontal="center" wrapText="1"/>
    </xf>
    <xf numFmtId="0" fontId="23" fillId="5" borderId="2" xfId="0" applyFont="1" applyFill="1" applyBorder="1"/>
    <xf numFmtId="0" fontId="37" fillId="3" borderId="2" xfId="0" applyFont="1" applyFill="1" applyBorder="1" applyAlignment="1">
      <alignment horizontal="center" wrapText="1"/>
    </xf>
    <xf numFmtId="0" fontId="23" fillId="3" borderId="2" xfId="0" applyFont="1" applyFill="1" applyBorder="1"/>
    <xf numFmtId="0" fontId="14" fillId="0" borderId="2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1" fontId="13" fillId="0" borderId="2" xfId="0" applyNumberFormat="1" applyFont="1" applyBorder="1" applyAlignment="1">
      <alignment horizontal="right"/>
    </xf>
    <xf numFmtId="2" fontId="13" fillId="0" borderId="2" xfId="0" applyNumberFormat="1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5" fillId="8" borderId="0" xfId="0" applyFont="1" applyFill="1"/>
    <xf numFmtId="2" fontId="14" fillId="8" borderId="1" xfId="0" applyNumberFormat="1" applyFont="1" applyFill="1" applyBorder="1"/>
    <xf numFmtId="0" fontId="14" fillId="8" borderId="2" xfId="0" applyFont="1" applyFill="1" applyBorder="1" applyAlignment="1">
      <alignment horizontal="center"/>
    </xf>
    <xf numFmtId="2" fontId="14" fillId="8" borderId="2" xfId="0" applyNumberFormat="1" applyFont="1" applyFill="1" applyBorder="1" applyAlignment="1">
      <alignment horizontal="center"/>
    </xf>
    <xf numFmtId="1" fontId="13" fillId="8" borderId="2" xfId="0" applyNumberFormat="1" applyFont="1" applyFill="1" applyBorder="1" applyAlignment="1">
      <alignment horizontal="right"/>
    </xf>
    <xf numFmtId="2" fontId="13" fillId="8" borderId="2" xfId="0" applyNumberFormat="1" applyFont="1" applyFill="1" applyBorder="1" applyAlignment="1">
      <alignment horizontal="right"/>
    </xf>
    <xf numFmtId="0" fontId="13" fillId="8" borderId="2" xfId="0" applyFont="1" applyFill="1" applyBorder="1" applyAlignment="1">
      <alignment horizontal="right"/>
    </xf>
    <xf numFmtId="0" fontId="14" fillId="0" borderId="0" xfId="0" applyFont="1"/>
    <xf numFmtId="0" fontId="13" fillId="0" borderId="1" xfId="0" applyFont="1" applyBorder="1"/>
    <xf numFmtId="0" fontId="23" fillId="0" borderId="2" xfId="0" applyFont="1" applyBorder="1"/>
    <xf numFmtId="0" fontId="7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8" fillId="4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wrapText="1"/>
    </xf>
    <xf numFmtId="0" fontId="10" fillId="3" borderId="3" xfId="0" applyFont="1" applyFill="1" applyBorder="1" applyAlignment="1">
      <alignment horizontal="center" wrapText="1"/>
    </xf>
    <xf numFmtId="0" fontId="11" fillId="6" borderId="0" xfId="0" applyFont="1" applyFill="1" applyAlignment="1">
      <alignment horizontal="center"/>
    </xf>
    <xf numFmtId="0" fontId="0" fillId="0" borderId="0" xfId="0"/>
    <xf numFmtId="0" fontId="12" fillId="0" borderId="3" xfId="0" applyFont="1" applyBorder="1" applyAlignment="1">
      <alignment horizontal="center" wrapText="1"/>
    </xf>
    <xf numFmtId="0" fontId="30" fillId="5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Educational attainment -&gt; Working status (full-time) and earning</a:t>
            </a:r>
          </a:p>
        </c:rich>
      </c:tx>
      <c:layout>
        <c:manualLayout>
          <c:xMode val="edge"/>
          <c:yMode val="edge"/>
          <c:x val="2.4755338078291819E-2"/>
          <c:y val="5.3642086330935257E-2"/>
        </c:manualLayout>
      </c:layout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'3. Demographics'!$H$58</c:f>
              <c:strCache>
                <c:ptCount val="1"/>
                <c:pt idx="0">
                  <c:v>Without high school degree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'3. Demographics'!$G$59:$G$60</c:f>
              <c:strCache>
                <c:ptCount val="2"/>
                <c:pt idx="0">
                  <c:v>% of adult working full time</c:v>
                </c:pt>
                <c:pt idx="1">
                  <c:v>% of adult working full time and earning more than living wage</c:v>
                </c:pt>
              </c:strCache>
            </c:strRef>
          </c:cat>
          <c:val>
            <c:numRef>
              <c:f>'3. Demographics'!$H$59:$H$60</c:f>
              <c:numCache>
                <c:formatCode>0%</c:formatCode>
                <c:ptCount val="2"/>
                <c:pt idx="0">
                  <c:v>0.36159999999999998</c:v>
                </c:pt>
                <c:pt idx="1">
                  <c:v>0.1512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498-AE44-B83C-DADF44EA6752}"/>
            </c:ext>
          </c:extLst>
        </c:ser>
        <c:ser>
          <c:idx val="1"/>
          <c:order val="1"/>
          <c:tx>
            <c:strRef>
              <c:f>'3. Demographics'!$I$58</c:f>
              <c:strCache>
                <c:ptCount val="1"/>
                <c:pt idx="0">
                  <c:v>With high school degree without 4-years college degree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'3. Demographics'!$G$59:$G$60</c:f>
              <c:strCache>
                <c:ptCount val="2"/>
                <c:pt idx="0">
                  <c:v>% of adult working full time</c:v>
                </c:pt>
                <c:pt idx="1">
                  <c:v>% of adult working full time and earning more than living wage</c:v>
                </c:pt>
              </c:strCache>
            </c:strRef>
          </c:cat>
          <c:val>
            <c:numRef>
              <c:f>'3. Demographics'!$I$59:$I$60</c:f>
              <c:numCache>
                <c:formatCode>0%</c:formatCode>
                <c:ptCount val="2"/>
                <c:pt idx="0">
                  <c:v>0.19660000000000005</c:v>
                </c:pt>
                <c:pt idx="1">
                  <c:v>0.14779999999999999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498-AE44-B83C-DADF44EA6752}"/>
            </c:ext>
          </c:extLst>
        </c:ser>
        <c:ser>
          <c:idx val="2"/>
          <c:order val="2"/>
          <c:tx>
            <c:strRef>
              <c:f>'3. Demographics'!$J$58</c:f>
              <c:strCache>
                <c:ptCount val="1"/>
                <c:pt idx="0">
                  <c:v>With college degree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'3. Demographics'!$G$59:$G$60</c:f>
              <c:strCache>
                <c:ptCount val="2"/>
                <c:pt idx="0">
                  <c:v>% of adult working full time</c:v>
                </c:pt>
                <c:pt idx="1">
                  <c:v>% of adult working full time and earning more than living wage</c:v>
                </c:pt>
              </c:strCache>
            </c:strRef>
          </c:cat>
          <c:val>
            <c:numRef>
              <c:f>'3. Demographics'!$J$59:$J$60</c:f>
              <c:numCache>
                <c:formatCode>0%</c:formatCode>
                <c:ptCount val="2"/>
                <c:pt idx="0">
                  <c:v>0.3705</c:v>
                </c:pt>
                <c:pt idx="1">
                  <c:v>0.52629999999999999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498-AE44-B83C-DADF44EA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549810"/>
        <c:axId val="1201669077"/>
      </c:barChart>
      <c:catAx>
        <c:axId val="2405498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1669077"/>
        <c:crosses val="autoZero"/>
        <c:auto val="1"/>
        <c:lblAlgn val="ctr"/>
        <c:lblOffset val="100"/>
        <c:noMultiLvlLbl val="1"/>
      </c:catAx>
      <c:valAx>
        <c:axId val="12016690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0549810"/>
        <c:crosses val="max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60</xdr:row>
      <xdr:rowOff>152400</xdr:rowOff>
    </xdr:from>
    <xdr:ext cx="7134225" cy="3533775"/>
    <xdr:graphicFrame macro="">
      <xdr:nvGraphicFramePr>
        <xdr:cNvPr id="1997998235" name="Chart 1" title="Chart">
          <a:extLst>
            <a:ext uri="{FF2B5EF4-FFF2-40B4-BE49-F238E27FC236}">
              <a16:creationId xmlns:a16="http://schemas.microsoft.com/office/drawing/2014/main" id="{00000000-0008-0000-0300-00009B081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142875</xdr:colOff>
      <xdr:row>18</xdr:row>
      <xdr:rowOff>180975</xdr:rowOff>
    </xdr:from>
    <xdr:ext cx="5181600" cy="2505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0t9bxHjgOGcjAq14_daCgCARAjcc2VyN" TargetMode="External"/><Relationship Id="rId2" Type="http://schemas.openxmlformats.org/officeDocument/2006/relationships/hyperlink" Target="https://drive.google.com/drive/folders/1bghOhOxu2KYZsb9K0r2uJ7eraE5LRlO-" TargetMode="External"/><Relationship Id="rId1" Type="http://schemas.openxmlformats.org/officeDocument/2006/relationships/hyperlink" Target="https://drive.google.com/drive/folders/1yGe7fnQbS7Y1zaPGw4W2X8iw2NwM0SlY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drive.google.com/drive/folders/1FoaGZD5rK2Uqu-jBUVGsDnKXD8P34Di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0t9bxHjgOGcjAq14_daCgCARAjcc2VyN" TargetMode="External"/><Relationship Id="rId2" Type="http://schemas.openxmlformats.org/officeDocument/2006/relationships/hyperlink" Target="https://drive.google.com/drive/folders/1bghOhOxu2KYZsb9K0r2uJ7eraE5LRlO-" TargetMode="External"/><Relationship Id="rId1" Type="http://schemas.openxmlformats.org/officeDocument/2006/relationships/hyperlink" Target="https://drive.google.com/drive/folders/1yGe7fnQbS7Y1zaPGw4W2X8iw2NwM0SlY" TargetMode="External"/><Relationship Id="rId4" Type="http://schemas.openxmlformats.org/officeDocument/2006/relationships/hyperlink" Target="https://drive.google.com/drive/folders/1FoaGZD5rK2Uqu-jBUVGsDnKXD8P34Di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yGe7fnQbS7Y1zaPGw4W2X8iw2NwM0SlY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FoaGZD5rK2Uqu-jBUVGsDnKXD8P34Dih" TargetMode="External"/><Relationship Id="rId2" Type="http://schemas.openxmlformats.org/officeDocument/2006/relationships/hyperlink" Target="https://drive.google.com/drive/folders/1bghOhOxu2KYZsb9K0r2uJ7eraE5LRlO-" TargetMode="External"/><Relationship Id="rId1" Type="http://schemas.openxmlformats.org/officeDocument/2006/relationships/hyperlink" Target="https://drive.google.com/drive/folders/1yGe7fnQbS7Y1zaPGw4W2X8iw2NwM0Sl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0t9bxHjgOGcjAq14_daCgCARAjcc2VyN" TargetMode="External"/><Relationship Id="rId2" Type="http://schemas.openxmlformats.org/officeDocument/2006/relationships/hyperlink" Target="https://drive.google.com/drive/folders/1bghOhOxu2KYZsb9K0r2uJ7eraE5LRlO-" TargetMode="External"/><Relationship Id="rId1" Type="http://schemas.openxmlformats.org/officeDocument/2006/relationships/hyperlink" Target="https://drive.google.com/drive/folders/1yGe7fnQbS7Y1zaPGw4W2X8iw2NwM0SlY" TargetMode="External"/><Relationship Id="rId4" Type="http://schemas.openxmlformats.org/officeDocument/2006/relationships/hyperlink" Target="https://drive.google.com/drive/folders/1FoaGZD5rK2Uqu-jBUVGsDnKXD8P34Dih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0t9bxHjgOGcjAq14_daCgCARAjcc2VyN" TargetMode="External"/><Relationship Id="rId2" Type="http://schemas.openxmlformats.org/officeDocument/2006/relationships/hyperlink" Target="https://drive.google.com/drive/folders/1bghOhOxu2KYZsb9K0r2uJ7eraE5LRlO-" TargetMode="External"/><Relationship Id="rId1" Type="http://schemas.openxmlformats.org/officeDocument/2006/relationships/hyperlink" Target="https://drive.google.com/drive/folders/1yGe7fnQbS7Y1zaPGw4W2X8iw2NwM0SlY" TargetMode="External"/><Relationship Id="rId4" Type="http://schemas.openxmlformats.org/officeDocument/2006/relationships/hyperlink" Target="https://drive.google.com/drive/folders/1FoaGZD5rK2Uqu-jBUVGsDnKXD8P34Di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H996"/>
  <sheetViews>
    <sheetView tabSelected="1" workbookViewId="0">
      <pane xSplit="1" ySplit="3" topLeftCell="B28" activePane="bottomRight" state="frozen"/>
      <selection pane="topRight" activeCell="B1" sqref="B1"/>
      <selection pane="bottomLeft" activeCell="A4" sqref="A4"/>
      <selection pane="bottomRight" activeCell="A55" sqref="A55"/>
    </sheetView>
  </sheetViews>
  <sheetFormatPr baseColWidth="10" defaultColWidth="12.6640625" defaultRowHeight="15" customHeight="1" x14ac:dyDescent="0.15"/>
  <cols>
    <col min="2" max="19" width="16.1640625" customWidth="1"/>
    <col min="20" max="20" width="17.1640625" customWidth="1"/>
    <col min="21" max="21" width="16.1640625" customWidth="1"/>
    <col min="22" max="22" width="16.33203125" customWidth="1"/>
    <col min="23" max="23" width="15.6640625" customWidth="1"/>
    <col min="24" max="24" width="16.1640625" customWidth="1"/>
    <col min="25" max="25" width="16.6640625" customWidth="1"/>
    <col min="26" max="34" width="16.1640625" customWidth="1"/>
  </cols>
  <sheetData>
    <row r="1" spans="1:34" ht="15.75" customHeight="1" x14ac:dyDescent="0.15">
      <c r="A1" s="4"/>
      <c r="B1" s="189" t="s">
        <v>1</v>
      </c>
      <c r="C1" s="190"/>
      <c r="D1" s="190"/>
      <c r="E1" s="190"/>
      <c r="F1" s="190"/>
      <c r="G1" s="190"/>
      <c r="H1" s="190"/>
      <c r="I1" s="190"/>
      <c r="J1" s="191"/>
      <c r="K1" s="192" t="s">
        <v>2</v>
      </c>
      <c r="L1" s="190"/>
      <c r="M1" s="190"/>
      <c r="N1" s="190"/>
      <c r="O1" s="190"/>
      <c r="P1" s="190"/>
      <c r="Q1" s="191"/>
      <c r="R1" s="193" t="s">
        <v>3</v>
      </c>
      <c r="S1" s="190"/>
      <c r="T1" s="190"/>
      <c r="U1" s="190"/>
      <c r="V1" s="190"/>
      <c r="W1" s="191"/>
      <c r="X1" s="194" t="s">
        <v>4</v>
      </c>
      <c r="Y1" s="190"/>
      <c r="Z1" s="190"/>
      <c r="AA1" s="190"/>
      <c r="AB1" s="190"/>
      <c r="AC1" s="191"/>
      <c r="AD1" s="195" t="s">
        <v>46</v>
      </c>
      <c r="AE1" s="196"/>
      <c r="AF1" s="196"/>
      <c r="AG1" s="196"/>
      <c r="AH1" s="196"/>
    </row>
    <row r="2" spans="1:34" ht="10.5" customHeight="1" x14ac:dyDescent="0.15">
      <c r="A2" s="6"/>
      <c r="B2" s="7"/>
      <c r="C2" s="8"/>
      <c r="D2" s="9"/>
      <c r="E2" s="9"/>
      <c r="F2" s="9"/>
      <c r="G2" s="9"/>
      <c r="H2" s="8"/>
      <c r="I2" s="9"/>
      <c r="J2" s="9"/>
      <c r="K2" s="7"/>
      <c r="L2" s="9"/>
      <c r="M2" s="9"/>
      <c r="N2" s="9"/>
      <c r="O2" s="9"/>
      <c r="P2" s="9"/>
      <c r="Q2" s="9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10"/>
      <c r="AE2" s="10"/>
      <c r="AF2" s="10"/>
      <c r="AG2" s="10"/>
      <c r="AH2" s="10"/>
    </row>
    <row r="3" spans="1:34" ht="147" x14ac:dyDescent="0.15">
      <c r="A3" s="6" t="s">
        <v>47</v>
      </c>
      <c r="B3" s="11" t="s">
        <v>0</v>
      </c>
      <c r="C3" s="11" t="s">
        <v>48</v>
      </c>
      <c r="D3" s="11" t="s">
        <v>49</v>
      </c>
      <c r="E3" s="11" t="s">
        <v>50</v>
      </c>
      <c r="F3" s="11" t="s">
        <v>51</v>
      </c>
      <c r="G3" s="11" t="s">
        <v>52</v>
      </c>
      <c r="H3" s="11" t="s">
        <v>53</v>
      </c>
      <c r="I3" s="12" t="s">
        <v>54</v>
      </c>
      <c r="J3" s="13" t="s">
        <v>55</v>
      </c>
      <c r="K3" s="14" t="s">
        <v>0</v>
      </c>
      <c r="L3" s="14" t="s">
        <v>56</v>
      </c>
      <c r="M3" s="14" t="s">
        <v>57</v>
      </c>
      <c r="N3" s="14" t="s">
        <v>58</v>
      </c>
      <c r="O3" s="14" t="s">
        <v>59</v>
      </c>
      <c r="P3" s="14" t="s">
        <v>54</v>
      </c>
      <c r="Q3" s="15" t="s">
        <v>55</v>
      </c>
      <c r="R3" s="16" t="s">
        <v>60</v>
      </c>
      <c r="S3" s="16" t="s">
        <v>61</v>
      </c>
      <c r="T3" s="16" t="s">
        <v>62</v>
      </c>
      <c r="U3" s="16" t="s">
        <v>63</v>
      </c>
      <c r="V3" s="16" t="s">
        <v>64</v>
      </c>
      <c r="W3" s="17" t="s">
        <v>55</v>
      </c>
      <c r="X3" s="18" t="s">
        <v>60</v>
      </c>
      <c r="Y3" s="18" t="s">
        <v>65</v>
      </c>
      <c r="Z3" s="18" t="s">
        <v>66</v>
      </c>
      <c r="AA3" s="18" t="s">
        <v>67</v>
      </c>
      <c r="AB3" s="18" t="s">
        <v>68</v>
      </c>
      <c r="AC3" s="19" t="s">
        <v>55</v>
      </c>
      <c r="AD3" s="20" t="s">
        <v>69</v>
      </c>
      <c r="AE3" s="21" t="s">
        <v>70</v>
      </c>
      <c r="AF3" s="20" t="s">
        <v>71</v>
      </c>
      <c r="AG3" s="21" t="s">
        <v>72</v>
      </c>
      <c r="AH3" s="21" t="s">
        <v>73</v>
      </c>
    </row>
    <row r="4" spans="1:34" ht="15.75" customHeight="1" x14ac:dyDescent="0.2">
      <c r="A4" s="22" t="s">
        <v>8</v>
      </c>
      <c r="B4" s="23">
        <v>4</v>
      </c>
      <c r="C4" s="23">
        <v>546.6</v>
      </c>
      <c r="D4" s="23">
        <v>191.15</v>
      </c>
      <c r="E4" s="24">
        <v>0.73</v>
      </c>
      <c r="F4" s="24">
        <v>0.69299999999999995</v>
      </c>
      <c r="G4" s="24">
        <v>0.88</v>
      </c>
      <c r="H4" s="24">
        <v>0.68</v>
      </c>
      <c r="I4" s="25">
        <v>0.78032166666666669</v>
      </c>
      <c r="J4" s="26">
        <v>85.960713922612811</v>
      </c>
      <c r="K4" s="27">
        <v>8</v>
      </c>
      <c r="L4" s="24">
        <v>0.48</v>
      </c>
      <c r="M4" s="24">
        <v>0.82</v>
      </c>
      <c r="N4" s="24">
        <v>0.22</v>
      </c>
      <c r="O4" s="24">
        <v>0.76</v>
      </c>
      <c r="P4" s="25">
        <v>0.64442500000000003</v>
      </c>
      <c r="Q4" s="26">
        <v>82.525468607064695</v>
      </c>
      <c r="R4" s="28">
        <v>3</v>
      </c>
      <c r="S4" s="29">
        <v>6.6199999999999995E-2</v>
      </c>
      <c r="T4" s="30">
        <v>15.38</v>
      </c>
      <c r="U4" s="29">
        <v>0.35349999999999998</v>
      </c>
      <c r="V4" s="25">
        <v>1.35161</v>
      </c>
      <c r="W4" s="31">
        <v>96.923380755856442</v>
      </c>
      <c r="X4" s="32">
        <v>1</v>
      </c>
      <c r="Y4" s="30">
        <v>28.72</v>
      </c>
      <c r="Z4" s="33">
        <v>0.6573</v>
      </c>
      <c r="AA4" s="33">
        <v>0.52959999999999996</v>
      </c>
      <c r="AB4" s="34">
        <v>1.6506833333333333</v>
      </c>
      <c r="AC4" s="31">
        <v>100</v>
      </c>
      <c r="AD4" s="22">
        <v>1</v>
      </c>
      <c r="AE4" s="35">
        <v>1</v>
      </c>
      <c r="AF4" s="34">
        <v>1.10676</v>
      </c>
      <c r="AG4" s="31">
        <v>100</v>
      </c>
      <c r="AH4" s="26">
        <f t="shared" ref="AH4:AH53" si="0">AVERAGE(AC4,W4,Q4,J4)</f>
        <v>91.35239082138348</v>
      </c>
    </row>
    <row r="5" spans="1:34" ht="15.75" customHeight="1" x14ac:dyDescent="0.2">
      <c r="A5" s="22" t="s">
        <v>13</v>
      </c>
      <c r="B5" s="23">
        <v>3</v>
      </c>
      <c r="C5" s="23">
        <v>533.27</v>
      </c>
      <c r="D5" s="23">
        <v>182.07</v>
      </c>
      <c r="E5" s="24">
        <v>0.75</v>
      </c>
      <c r="F5" s="24">
        <v>0.7</v>
      </c>
      <c r="G5" s="24">
        <v>0.89</v>
      </c>
      <c r="H5" s="24">
        <v>0.71</v>
      </c>
      <c r="I5" s="25">
        <v>0.99715666666666658</v>
      </c>
      <c r="J5" s="26">
        <v>95.082894815261483</v>
      </c>
      <c r="K5" s="27">
        <v>15</v>
      </c>
      <c r="L5" s="24">
        <v>0.47</v>
      </c>
      <c r="M5" s="24">
        <v>0.79</v>
      </c>
      <c r="N5" s="24">
        <v>0.25</v>
      </c>
      <c r="O5" s="24">
        <v>0.7</v>
      </c>
      <c r="P5" s="25">
        <v>0.34777249999999998</v>
      </c>
      <c r="Q5" s="26">
        <v>68.555144405500954</v>
      </c>
      <c r="R5" s="28">
        <v>10</v>
      </c>
      <c r="S5" s="29">
        <v>7.85E-2</v>
      </c>
      <c r="T5" s="30">
        <v>13.74</v>
      </c>
      <c r="U5" s="29">
        <v>0.37390000000000001</v>
      </c>
      <c r="V5" s="25">
        <v>0.93254333333333328</v>
      </c>
      <c r="W5" s="31">
        <v>85.321227916042204</v>
      </c>
      <c r="X5" s="32">
        <v>4</v>
      </c>
      <c r="Y5" s="30">
        <v>24.04</v>
      </c>
      <c r="Z5" s="33">
        <v>0.63619999999999999</v>
      </c>
      <c r="AA5" s="33">
        <v>0.5827</v>
      </c>
      <c r="AB5" s="34">
        <v>1.2728433333333333</v>
      </c>
      <c r="AC5" s="31">
        <v>88.289368876822039</v>
      </c>
      <c r="AD5" s="22">
        <v>2</v>
      </c>
      <c r="AE5" s="35">
        <v>2</v>
      </c>
      <c r="AF5" s="34">
        <v>0.88757895833333333</v>
      </c>
      <c r="AG5" s="31">
        <v>90.812129987607662</v>
      </c>
      <c r="AH5" s="26">
        <f t="shared" si="0"/>
        <v>84.312159003406663</v>
      </c>
    </row>
    <row r="6" spans="1:34" ht="15.75" customHeight="1" x14ac:dyDescent="0.2">
      <c r="A6" s="22" t="s">
        <v>15</v>
      </c>
      <c r="B6" s="23">
        <v>5</v>
      </c>
      <c r="C6" s="23">
        <v>1048.43</v>
      </c>
      <c r="D6" s="23">
        <v>296.13</v>
      </c>
      <c r="E6" s="24">
        <v>0.75</v>
      </c>
      <c r="F6" s="24">
        <v>0.72899999999999998</v>
      </c>
      <c r="G6" s="24">
        <v>0.91</v>
      </c>
      <c r="H6" s="24">
        <v>0.68</v>
      </c>
      <c r="I6" s="25">
        <v>0.64338833333333334</v>
      </c>
      <c r="J6" s="26">
        <v>80.199971252379569</v>
      </c>
      <c r="K6" s="27">
        <v>12</v>
      </c>
      <c r="L6" s="24">
        <v>0.51</v>
      </c>
      <c r="M6" s="24">
        <v>0.77</v>
      </c>
      <c r="N6" s="24">
        <v>0.28999999999999998</v>
      </c>
      <c r="O6" s="24">
        <v>0.7</v>
      </c>
      <c r="P6" s="25">
        <v>0.43403750000000002</v>
      </c>
      <c r="Q6" s="26">
        <v>72.617641830089994</v>
      </c>
      <c r="R6" s="28">
        <v>17</v>
      </c>
      <c r="S6" s="29">
        <v>9.9199999999999997E-2</v>
      </c>
      <c r="T6" s="30">
        <v>13.38</v>
      </c>
      <c r="U6" s="29">
        <v>0.3453</v>
      </c>
      <c r="V6" s="25">
        <v>0.44006666666666666</v>
      </c>
      <c r="W6" s="31">
        <v>71.686668044799134</v>
      </c>
      <c r="X6" s="32">
        <v>3</v>
      </c>
      <c r="Y6" s="30">
        <v>25.64</v>
      </c>
      <c r="Z6" s="33">
        <v>0.62</v>
      </c>
      <c r="AA6" s="33">
        <v>0.60270000000000001</v>
      </c>
      <c r="AB6" s="34">
        <v>1.41984</v>
      </c>
      <c r="AC6" s="31">
        <v>92.845328382618362</v>
      </c>
      <c r="AD6" s="22">
        <v>3</v>
      </c>
      <c r="AE6" s="35">
        <v>3</v>
      </c>
      <c r="AF6" s="34">
        <v>0.73433312499999992</v>
      </c>
      <c r="AG6" s="31">
        <v>84.388203967816622</v>
      </c>
      <c r="AH6" s="26">
        <f t="shared" si="0"/>
        <v>79.337402377471761</v>
      </c>
    </row>
    <row r="7" spans="1:34" ht="15.75" customHeight="1" x14ac:dyDescent="0.2">
      <c r="A7" s="22" t="s">
        <v>5</v>
      </c>
      <c r="B7" s="23">
        <v>1</v>
      </c>
      <c r="C7" s="23">
        <v>215.44</v>
      </c>
      <c r="D7" s="23">
        <v>159.66999999999999</v>
      </c>
      <c r="E7" s="24">
        <v>0.74</v>
      </c>
      <c r="F7" s="24">
        <v>0.64300000000000002</v>
      </c>
      <c r="G7" s="24">
        <v>0.88</v>
      </c>
      <c r="H7" s="24">
        <v>0.6</v>
      </c>
      <c r="I7" s="25">
        <v>1.1140366666666666</v>
      </c>
      <c r="J7" s="26">
        <v>100</v>
      </c>
      <c r="K7" s="27">
        <v>22</v>
      </c>
      <c r="L7" s="24">
        <v>0.44</v>
      </c>
      <c r="M7" s="24">
        <v>0.76</v>
      </c>
      <c r="N7" s="24">
        <v>0.31</v>
      </c>
      <c r="O7" s="24">
        <v>0.65</v>
      </c>
      <c r="P7" s="25">
        <v>8.1682500000000005E-2</v>
      </c>
      <c r="Q7" s="26">
        <v>56.02410702407289</v>
      </c>
      <c r="R7" s="28">
        <v>6</v>
      </c>
      <c r="S7" s="29">
        <v>7.3499999999999996E-2</v>
      </c>
      <c r="T7" s="30">
        <v>14.42</v>
      </c>
      <c r="U7" s="29">
        <v>0.37519999999999998</v>
      </c>
      <c r="V7" s="25">
        <v>1.1621566666666667</v>
      </c>
      <c r="W7" s="31">
        <v>91.678233135718969</v>
      </c>
      <c r="X7" s="32">
        <v>12</v>
      </c>
      <c r="Y7" s="30">
        <v>21.63</v>
      </c>
      <c r="Z7" s="33">
        <v>0.60909999999999997</v>
      </c>
      <c r="AA7" s="33">
        <v>0.52610000000000001</v>
      </c>
      <c r="AB7" s="34">
        <v>0.50499333333333329</v>
      </c>
      <c r="AC7" s="31">
        <v>64.49091421894515</v>
      </c>
      <c r="AD7" s="22">
        <v>4</v>
      </c>
      <c r="AE7" s="35">
        <v>4</v>
      </c>
      <c r="AF7" s="34">
        <v>0.71571729166666664</v>
      </c>
      <c r="AG7" s="31">
        <v>83.607845157864674</v>
      </c>
      <c r="AH7" s="26">
        <f t="shared" si="0"/>
        <v>78.048313594684259</v>
      </c>
    </row>
    <row r="8" spans="1:34" ht="15.75" customHeight="1" x14ac:dyDescent="0.2">
      <c r="A8" s="22" t="s">
        <v>10</v>
      </c>
      <c r="B8" s="23">
        <v>6</v>
      </c>
      <c r="C8" s="23">
        <v>659.66</v>
      </c>
      <c r="D8" s="23">
        <v>182.54</v>
      </c>
      <c r="E8" s="24">
        <v>0.65</v>
      </c>
      <c r="F8" s="24">
        <v>0.70299999999999996</v>
      </c>
      <c r="G8" s="24">
        <v>0.89</v>
      </c>
      <c r="H8" s="24">
        <v>0.68</v>
      </c>
      <c r="I8" s="25">
        <v>0.63207333333333338</v>
      </c>
      <c r="J8" s="26">
        <v>79.72395272769343</v>
      </c>
      <c r="K8" s="27">
        <v>2</v>
      </c>
      <c r="L8" s="24">
        <v>0.46</v>
      </c>
      <c r="M8" s="24">
        <v>0.84</v>
      </c>
      <c r="N8" s="24">
        <v>0.57999999999999996</v>
      </c>
      <c r="O8" s="24">
        <v>0.54</v>
      </c>
      <c r="P8" s="25">
        <v>0.86497499999999983</v>
      </c>
      <c r="Q8" s="26">
        <v>92.911880326685719</v>
      </c>
      <c r="R8" s="28">
        <v>30</v>
      </c>
      <c r="S8" s="29">
        <v>9.5699999999999993E-2</v>
      </c>
      <c r="T8" s="30">
        <v>12.03</v>
      </c>
      <c r="U8" s="29">
        <v>0.28189999999999998</v>
      </c>
      <c r="V8" s="25">
        <v>-0.21645000000000003</v>
      </c>
      <c r="W8" s="31">
        <v>53.510546404919928</v>
      </c>
      <c r="X8" s="32">
        <v>10</v>
      </c>
      <c r="Y8" s="30">
        <v>20.83</v>
      </c>
      <c r="Z8" s="33">
        <v>0.63639999999999997</v>
      </c>
      <c r="AA8" s="33">
        <v>0.55100000000000005</v>
      </c>
      <c r="AB8" s="34">
        <v>0.76798333333333335</v>
      </c>
      <c r="AC8" s="31">
        <v>72.641927555501837</v>
      </c>
      <c r="AD8" s="22">
        <v>10</v>
      </c>
      <c r="AE8" s="35">
        <v>5</v>
      </c>
      <c r="AF8" s="34">
        <v>0.51214541666666669</v>
      </c>
      <c r="AG8" s="31">
        <v>75.07429722207425</v>
      </c>
      <c r="AH8" s="26">
        <f t="shared" si="0"/>
        <v>74.69707675370023</v>
      </c>
    </row>
    <row r="9" spans="1:34" ht="15.75" customHeight="1" x14ac:dyDescent="0.2">
      <c r="A9" s="22" t="s">
        <v>17</v>
      </c>
      <c r="B9" s="23">
        <v>11</v>
      </c>
      <c r="C9" s="23">
        <v>1486.21</v>
      </c>
      <c r="D9" s="23">
        <v>160.94</v>
      </c>
      <c r="E9" s="24">
        <v>0.65</v>
      </c>
      <c r="F9" s="24">
        <v>0.71099999999999997</v>
      </c>
      <c r="G9" s="24">
        <v>0.84</v>
      </c>
      <c r="H9" s="24">
        <v>0.68</v>
      </c>
      <c r="I9" s="25">
        <v>0.37562166666666669</v>
      </c>
      <c r="J9" s="26">
        <v>68.935111011390376</v>
      </c>
      <c r="K9" s="27">
        <v>14</v>
      </c>
      <c r="L9" s="24">
        <v>0.42</v>
      </c>
      <c r="M9" s="24">
        <v>0.81</v>
      </c>
      <c r="N9" s="24">
        <v>0.23</v>
      </c>
      <c r="O9" s="24">
        <v>0.73</v>
      </c>
      <c r="P9" s="25">
        <v>0.35353999999999997</v>
      </c>
      <c r="Q9" s="26">
        <v>68.826754605423488</v>
      </c>
      <c r="R9" s="28">
        <v>4</v>
      </c>
      <c r="S9" s="29">
        <v>7.3800000000000004E-2</v>
      </c>
      <c r="T9" s="30">
        <v>14.3</v>
      </c>
      <c r="U9" s="29">
        <v>0.39660000000000001</v>
      </c>
      <c r="V9" s="25">
        <v>1.2546866666666665</v>
      </c>
      <c r="W9" s="31">
        <v>94.239990697605748</v>
      </c>
      <c r="X9" s="32">
        <v>11</v>
      </c>
      <c r="Y9" s="30">
        <v>21.37</v>
      </c>
      <c r="Z9" s="33">
        <v>0.5877</v>
      </c>
      <c r="AA9" s="33">
        <v>0.57140000000000002</v>
      </c>
      <c r="AB9" s="34">
        <v>0.54919666666666667</v>
      </c>
      <c r="AC9" s="31">
        <v>65.86093573885185</v>
      </c>
      <c r="AD9" s="22">
        <v>5</v>
      </c>
      <c r="AE9" s="35">
        <v>6</v>
      </c>
      <c r="AF9" s="34">
        <v>0.63326124999999989</v>
      </c>
      <c r="AG9" s="31">
        <v>80.15136285077763</v>
      </c>
      <c r="AH9" s="26">
        <f t="shared" si="0"/>
        <v>74.465698013317876</v>
      </c>
    </row>
    <row r="10" spans="1:34" ht="15.75" customHeight="1" x14ac:dyDescent="0.2">
      <c r="A10" s="22" t="s">
        <v>12</v>
      </c>
      <c r="B10" s="23">
        <v>9</v>
      </c>
      <c r="C10" s="23">
        <v>335.79</v>
      </c>
      <c r="D10" s="23">
        <v>210.94</v>
      </c>
      <c r="E10" s="24">
        <v>0.7</v>
      </c>
      <c r="F10" s="24">
        <v>0.64500000000000002</v>
      </c>
      <c r="G10" s="24">
        <v>0.87</v>
      </c>
      <c r="H10" s="24">
        <v>0.59</v>
      </c>
      <c r="I10" s="25">
        <v>0.49128500000000003</v>
      </c>
      <c r="J10" s="26">
        <v>73.801031408528232</v>
      </c>
      <c r="K10" s="27">
        <v>16</v>
      </c>
      <c r="L10" s="24">
        <v>0.47</v>
      </c>
      <c r="M10" s="24">
        <v>0.78</v>
      </c>
      <c r="N10" s="24">
        <v>0.25</v>
      </c>
      <c r="O10" s="24">
        <v>0.71</v>
      </c>
      <c r="P10" s="25">
        <v>0.31742999999999999</v>
      </c>
      <c r="Q10" s="26">
        <v>67.126218095808824</v>
      </c>
      <c r="R10" s="28">
        <v>24</v>
      </c>
      <c r="S10" s="29">
        <v>0.1043</v>
      </c>
      <c r="T10" s="30">
        <v>13.02</v>
      </c>
      <c r="U10" s="29">
        <v>0.30819999999999997</v>
      </c>
      <c r="V10" s="25">
        <v>7.7563333333333317E-2</v>
      </c>
      <c r="W10" s="31">
        <v>61.650510524256354</v>
      </c>
      <c r="X10" s="32">
        <v>2</v>
      </c>
      <c r="Y10" s="30">
        <v>23.82</v>
      </c>
      <c r="Z10" s="33">
        <v>0.66379999999999995</v>
      </c>
      <c r="AA10" s="33">
        <v>0.58050000000000002</v>
      </c>
      <c r="AB10" s="34">
        <v>1.4555633333333333</v>
      </c>
      <c r="AC10" s="31">
        <v>93.952523965820234</v>
      </c>
      <c r="AD10" s="22">
        <v>7</v>
      </c>
      <c r="AE10" s="35">
        <v>7</v>
      </c>
      <c r="AF10" s="34">
        <v>0.58546041666666659</v>
      </c>
      <c r="AG10" s="31">
        <v>78.147595372481689</v>
      </c>
      <c r="AH10" s="26">
        <f t="shared" si="0"/>
        <v>74.132570998603413</v>
      </c>
    </row>
    <row r="11" spans="1:34" ht="15.75" customHeight="1" x14ac:dyDescent="0.2">
      <c r="A11" s="22" t="s">
        <v>14</v>
      </c>
      <c r="B11" s="23">
        <v>33</v>
      </c>
      <c r="C11" s="23">
        <v>800.51</v>
      </c>
      <c r="D11" s="23">
        <v>134.22</v>
      </c>
      <c r="E11" s="24">
        <v>0.66</v>
      </c>
      <c r="F11" s="24">
        <v>0.47399999999999998</v>
      </c>
      <c r="G11" s="24">
        <v>0.81</v>
      </c>
      <c r="H11" s="24">
        <v>0.57999999999999996</v>
      </c>
      <c r="I11" s="25">
        <v>-0.14613166666666666</v>
      </c>
      <c r="J11" s="26">
        <v>46.985110836100013</v>
      </c>
      <c r="K11" s="27">
        <v>3</v>
      </c>
      <c r="L11" s="24">
        <v>0.57999999999999996</v>
      </c>
      <c r="M11" s="24">
        <v>0.77</v>
      </c>
      <c r="N11" s="24">
        <v>0.62</v>
      </c>
      <c r="O11" s="24">
        <v>0.52</v>
      </c>
      <c r="P11" s="25">
        <v>0.84735249999999995</v>
      </c>
      <c r="Q11" s="26">
        <v>92.08197989354575</v>
      </c>
      <c r="R11" s="28">
        <v>15</v>
      </c>
      <c r="S11" s="29">
        <v>9.6699999999999994E-2</v>
      </c>
      <c r="T11" s="30">
        <v>14.22</v>
      </c>
      <c r="U11" s="29">
        <v>0.32490000000000002</v>
      </c>
      <c r="V11" s="25">
        <v>0.55282666666666669</v>
      </c>
      <c r="W11" s="31">
        <v>74.808507261035516</v>
      </c>
      <c r="X11" s="32">
        <v>5</v>
      </c>
      <c r="Y11" s="30">
        <v>23.5</v>
      </c>
      <c r="Z11" s="33">
        <v>0.65200000000000002</v>
      </c>
      <c r="AA11" s="33">
        <v>0.51800000000000002</v>
      </c>
      <c r="AB11" s="34">
        <v>0.99727666666666659</v>
      </c>
      <c r="AC11" s="31">
        <v>79.748559054735779</v>
      </c>
      <c r="AD11" s="22">
        <v>8</v>
      </c>
      <c r="AE11" s="35">
        <v>8</v>
      </c>
      <c r="AF11" s="34">
        <v>0.56283104166666664</v>
      </c>
      <c r="AG11" s="31">
        <v>77.198992544515022</v>
      </c>
      <c r="AH11" s="26">
        <f t="shared" si="0"/>
        <v>73.406039261354266</v>
      </c>
    </row>
    <row r="12" spans="1:34" ht="15.75" customHeight="1" x14ac:dyDescent="0.2">
      <c r="A12" s="22" t="s">
        <v>7</v>
      </c>
      <c r="B12" s="23">
        <v>30</v>
      </c>
      <c r="C12" s="23">
        <v>1888.58</v>
      </c>
      <c r="D12" s="23">
        <v>231.06</v>
      </c>
      <c r="E12" s="24">
        <v>0.67</v>
      </c>
      <c r="F12" s="24">
        <v>0.54100000000000004</v>
      </c>
      <c r="G12" s="24">
        <v>0.84</v>
      </c>
      <c r="H12" s="24">
        <v>0.67</v>
      </c>
      <c r="I12" s="25">
        <v>-0.1376083333333333</v>
      </c>
      <c r="J12" s="26">
        <v>47.343684813894221</v>
      </c>
      <c r="K12" s="27">
        <v>19</v>
      </c>
      <c r="L12" s="24">
        <v>0.47</v>
      </c>
      <c r="M12" s="24">
        <v>0.76</v>
      </c>
      <c r="N12" s="24">
        <v>0.33</v>
      </c>
      <c r="O12" s="24">
        <v>0.67</v>
      </c>
      <c r="P12" s="25">
        <v>0.26396999999999998</v>
      </c>
      <c r="Q12" s="26">
        <v>64.608614058035343</v>
      </c>
      <c r="R12" s="28">
        <v>1</v>
      </c>
      <c r="S12" s="29">
        <v>8.0500000000000002E-2</v>
      </c>
      <c r="T12" s="30">
        <v>14.96</v>
      </c>
      <c r="U12" s="29">
        <v>0.41810000000000003</v>
      </c>
      <c r="V12" s="25">
        <v>1.4627366666666666</v>
      </c>
      <c r="W12" s="31">
        <v>100</v>
      </c>
      <c r="X12" s="32">
        <v>7</v>
      </c>
      <c r="Y12" s="30">
        <v>21.88</v>
      </c>
      <c r="Z12" s="33">
        <v>0.66420000000000001</v>
      </c>
      <c r="AA12" s="33">
        <v>0.51570000000000005</v>
      </c>
      <c r="AB12" s="34">
        <v>0.91052666666666671</v>
      </c>
      <c r="AC12" s="31">
        <v>77.05986211969531</v>
      </c>
      <c r="AD12" s="22">
        <v>6</v>
      </c>
      <c r="AE12" s="35">
        <v>9</v>
      </c>
      <c r="AF12" s="34">
        <v>0.62490625</v>
      </c>
      <c r="AG12" s="31">
        <v>79.801128846185748</v>
      </c>
      <c r="AH12" s="26">
        <f t="shared" si="0"/>
        <v>72.253040247906227</v>
      </c>
    </row>
    <row r="13" spans="1:34" ht="15.75" customHeight="1" x14ac:dyDescent="0.2">
      <c r="A13" s="22" t="s">
        <v>9</v>
      </c>
      <c r="B13" s="23">
        <v>2</v>
      </c>
      <c r="C13" s="23">
        <v>224.91</v>
      </c>
      <c r="D13" s="23">
        <v>102.79</v>
      </c>
      <c r="E13" s="24">
        <v>0.7</v>
      </c>
      <c r="F13" s="24">
        <v>0.59199999999999997</v>
      </c>
      <c r="G13" s="24">
        <v>0.85</v>
      </c>
      <c r="H13" s="24">
        <v>0.55000000000000004</v>
      </c>
      <c r="I13" s="25">
        <v>1.0501799999999999</v>
      </c>
      <c r="J13" s="26">
        <v>97.313569928586702</v>
      </c>
      <c r="K13" s="27">
        <v>23</v>
      </c>
      <c r="L13" s="24">
        <v>0.39</v>
      </c>
      <c r="M13" s="24">
        <v>0.82</v>
      </c>
      <c r="N13" s="24">
        <v>0.15</v>
      </c>
      <c r="O13" s="24">
        <v>0.7</v>
      </c>
      <c r="P13" s="25">
        <v>7.6752500000000001E-2</v>
      </c>
      <c r="Q13" s="26">
        <v>55.791937403679633</v>
      </c>
      <c r="R13" s="28">
        <v>8</v>
      </c>
      <c r="S13" s="29">
        <v>8.9899999999999994E-2</v>
      </c>
      <c r="T13" s="30">
        <v>13.74</v>
      </c>
      <c r="U13" s="29">
        <v>0.40200000000000002</v>
      </c>
      <c r="V13" s="25">
        <v>0.96541999999999994</v>
      </c>
      <c r="W13" s="31">
        <v>86.231441354310476</v>
      </c>
      <c r="X13" s="32">
        <v>27</v>
      </c>
      <c r="Y13" s="30">
        <v>19.579999999999998</v>
      </c>
      <c r="Z13" s="33">
        <v>0.65749999999999997</v>
      </c>
      <c r="AA13" s="33">
        <v>0.40279999999999999</v>
      </c>
      <c r="AB13" s="34">
        <v>1.6433333333333373E-2</v>
      </c>
      <c r="AC13" s="31">
        <v>49.348668978791068</v>
      </c>
      <c r="AD13" s="22">
        <v>9</v>
      </c>
      <c r="AE13" s="35">
        <v>10</v>
      </c>
      <c r="AF13" s="34">
        <v>0.52719645833333328</v>
      </c>
      <c r="AG13" s="31">
        <v>75.705223206059401</v>
      </c>
      <c r="AH13" s="26">
        <f t="shared" si="0"/>
        <v>72.171404416341971</v>
      </c>
    </row>
    <row r="14" spans="1:34" ht="15.75" customHeight="1" x14ac:dyDescent="0.2">
      <c r="A14" s="22" t="s">
        <v>26</v>
      </c>
      <c r="B14" s="23">
        <v>16</v>
      </c>
      <c r="C14" s="23">
        <v>630.85</v>
      </c>
      <c r="D14" s="23">
        <v>219.48</v>
      </c>
      <c r="E14" s="24">
        <v>0.71</v>
      </c>
      <c r="F14" s="24">
        <v>0.625</v>
      </c>
      <c r="G14" s="24">
        <v>0.87</v>
      </c>
      <c r="H14" s="24">
        <v>0.6</v>
      </c>
      <c r="I14" s="25">
        <v>0.24415833333333337</v>
      </c>
      <c r="J14" s="26">
        <v>63.404489536917914</v>
      </c>
      <c r="K14" s="27">
        <v>9</v>
      </c>
      <c r="L14" s="24">
        <v>0.46</v>
      </c>
      <c r="M14" s="24">
        <v>0.8</v>
      </c>
      <c r="N14" s="24">
        <v>0.36</v>
      </c>
      <c r="O14" s="24">
        <v>0.69</v>
      </c>
      <c r="P14" s="25">
        <v>0.57779000000000003</v>
      </c>
      <c r="Q14" s="26">
        <v>79.387411273412695</v>
      </c>
      <c r="R14" s="28">
        <v>13</v>
      </c>
      <c r="S14" s="29">
        <v>0.10199999999999999</v>
      </c>
      <c r="T14" s="30">
        <v>13.37</v>
      </c>
      <c r="U14" s="29">
        <v>0.39340000000000003</v>
      </c>
      <c r="V14" s="25">
        <v>0.68637666666666675</v>
      </c>
      <c r="W14" s="31">
        <v>78.505932122053323</v>
      </c>
      <c r="X14" s="32">
        <v>14</v>
      </c>
      <c r="Y14" s="30">
        <v>20</v>
      </c>
      <c r="Z14" s="33">
        <v>0.63770000000000004</v>
      </c>
      <c r="AA14" s="33">
        <v>0.51039999999999996</v>
      </c>
      <c r="AB14" s="34">
        <v>0.47539333333333333</v>
      </c>
      <c r="AC14" s="31">
        <v>63.573502930447205</v>
      </c>
      <c r="AD14" s="22">
        <v>12</v>
      </c>
      <c r="AE14" s="35">
        <v>11</v>
      </c>
      <c r="AF14" s="34">
        <v>0.49592958333333337</v>
      </c>
      <c r="AG14" s="31">
        <v>74.394544230317464</v>
      </c>
      <c r="AH14" s="26">
        <f t="shared" si="0"/>
        <v>71.217833965707783</v>
      </c>
    </row>
    <row r="15" spans="1:34" ht="15.75" customHeight="1" x14ac:dyDescent="0.2">
      <c r="A15" s="22" t="s">
        <v>19</v>
      </c>
      <c r="B15" s="23">
        <v>23</v>
      </c>
      <c r="C15" s="23">
        <v>563.48</v>
      </c>
      <c r="D15" s="23">
        <v>214.37</v>
      </c>
      <c r="E15" s="24">
        <v>0.67</v>
      </c>
      <c r="F15" s="24">
        <v>0.54700000000000004</v>
      </c>
      <c r="G15" s="24">
        <v>0.9</v>
      </c>
      <c r="H15" s="24">
        <v>0.56000000000000005</v>
      </c>
      <c r="I15" s="25">
        <v>9.0698333333333311E-2</v>
      </c>
      <c r="J15" s="26">
        <v>56.948475149084466</v>
      </c>
      <c r="K15" s="27">
        <v>7</v>
      </c>
      <c r="L15" s="24">
        <v>0.54</v>
      </c>
      <c r="M15" s="24">
        <v>0.79</v>
      </c>
      <c r="N15" s="24">
        <v>0.39</v>
      </c>
      <c r="O15" s="24">
        <v>0.64</v>
      </c>
      <c r="P15" s="25">
        <v>0.68422499999999997</v>
      </c>
      <c r="Q15" s="26">
        <v>84.399779132754631</v>
      </c>
      <c r="R15" s="28">
        <v>5</v>
      </c>
      <c r="S15" s="29">
        <v>0.1111</v>
      </c>
      <c r="T15" s="30">
        <v>14.49</v>
      </c>
      <c r="U15" s="29">
        <v>0.45229999999999998</v>
      </c>
      <c r="V15" s="25">
        <v>1.1965033333333333</v>
      </c>
      <c r="W15" s="31">
        <v>92.629144548870784</v>
      </c>
      <c r="X15" s="32">
        <v>24</v>
      </c>
      <c r="Y15" s="30">
        <v>20</v>
      </c>
      <c r="Z15" s="33">
        <v>0.64659999999999995</v>
      </c>
      <c r="AA15" s="33">
        <v>0.41909999999999997</v>
      </c>
      <c r="AB15" s="34">
        <v>6.1233333333333362E-2</v>
      </c>
      <c r="AC15" s="31">
        <v>50.73718336138257</v>
      </c>
      <c r="AD15" s="22">
        <v>11</v>
      </c>
      <c r="AE15" s="35">
        <v>12</v>
      </c>
      <c r="AF15" s="34">
        <v>0.50816499999999998</v>
      </c>
      <c r="AG15" s="31">
        <v>74.907441773946061</v>
      </c>
      <c r="AH15" s="26">
        <f t="shared" si="0"/>
        <v>71.178645548023113</v>
      </c>
    </row>
    <row r="16" spans="1:34" ht="15.75" customHeight="1" x14ac:dyDescent="0.2">
      <c r="A16" s="22" t="s">
        <v>74</v>
      </c>
      <c r="B16" s="23">
        <v>13</v>
      </c>
      <c r="C16" s="23">
        <v>363.77</v>
      </c>
      <c r="D16" s="23">
        <v>285.17</v>
      </c>
      <c r="E16" s="24">
        <v>0.67</v>
      </c>
      <c r="F16" s="24">
        <v>0.64700000000000002</v>
      </c>
      <c r="G16" s="24">
        <v>0.84</v>
      </c>
      <c r="H16" s="24">
        <v>0.66</v>
      </c>
      <c r="I16" s="25">
        <v>0.30130499999999999</v>
      </c>
      <c r="J16" s="26">
        <v>65.808631998906193</v>
      </c>
      <c r="K16" s="27">
        <v>11</v>
      </c>
      <c r="L16" s="24">
        <v>0.48</v>
      </c>
      <c r="M16" s="24">
        <v>0.75</v>
      </c>
      <c r="N16" s="24">
        <v>0.65</v>
      </c>
      <c r="O16" s="24">
        <v>0.52</v>
      </c>
      <c r="P16" s="25">
        <v>0.50402249999999993</v>
      </c>
      <c r="Q16" s="26">
        <v>75.913461481859088</v>
      </c>
      <c r="R16" s="28">
        <v>12</v>
      </c>
      <c r="S16" s="29">
        <v>0.1109</v>
      </c>
      <c r="T16" s="30">
        <v>13.33</v>
      </c>
      <c r="U16" s="29">
        <v>0.41899999999999998</v>
      </c>
      <c r="V16" s="25">
        <v>0.72376333333333331</v>
      </c>
      <c r="W16" s="31">
        <v>79.541008054692156</v>
      </c>
      <c r="X16" s="32">
        <v>16</v>
      </c>
      <c r="Y16" s="30">
        <v>18.72</v>
      </c>
      <c r="Z16" s="33">
        <v>0.7117</v>
      </c>
      <c r="AA16" s="33">
        <v>0.4138</v>
      </c>
      <c r="AB16" s="34">
        <v>0.41142000000000006</v>
      </c>
      <c r="AC16" s="31">
        <v>61.590737451972807</v>
      </c>
      <c r="AD16" s="22">
        <v>13</v>
      </c>
      <c r="AE16" s="35">
        <v>13</v>
      </c>
      <c r="AF16" s="34">
        <v>0.48512770833333335</v>
      </c>
      <c r="AG16" s="31">
        <v>73.9417394501438</v>
      </c>
      <c r="AH16" s="26">
        <f t="shared" si="0"/>
        <v>70.713459746857566</v>
      </c>
    </row>
    <row r="17" spans="1:34" ht="15.75" customHeight="1" x14ac:dyDescent="0.2">
      <c r="A17" s="22" t="s">
        <v>21</v>
      </c>
      <c r="B17" s="23">
        <v>10</v>
      </c>
      <c r="C17" s="23">
        <v>491.41</v>
      </c>
      <c r="D17" s="23">
        <v>181.87</v>
      </c>
      <c r="E17" s="24">
        <v>0.66</v>
      </c>
      <c r="F17" s="24">
        <v>0.59499999999999997</v>
      </c>
      <c r="G17" s="24">
        <v>0.88</v>
      </c>
      <c r="H17" s="24">
        <v>0.66</v>
      </c>
      <c r="I17" s="25">
        <v>0.47042500000000004</v>
      </c>
      <c r="J17" s="26">
        <v>72.923457707692805</v>
      </c>
      <c r="K17" s="27">
        <v>17</v>
      </c>
      <c r="L17" s="24">
        <v>0.43</v>
      </c>
      <c r="M17" s="24">
        <v>0.78</v>
      </c>
      <c r="N17" s="24">
        <v>0.33</v>
      </c>
      <c r="O17" s="24">
        <v>0.68</v>
      </c>
      <c r="P17" s="25">
        <v>0.28747249999999996</v>
      </c>
      <c r="Q17" s="26">
        <v>65.715422679392816</v>
      </c>
      <c r="R17" s="28">
        <v>20</v>
      </c>
      <c r="S17" s="29">
        <v>9.4E-2</v>
      </c>
      <c r="T17" s="30">
        <v>12.5</v>
      </c>
      <c r="U17" s="29">
        <v>0.32600000000000001</v>
      </c>
      <c r="V17" s="25">
        <v>0.17439000000000002</v>
      </c>
      <c r="W17" s="31">
        <v>64.331224298444425</v>
      </c>
      <c r="X17" s="32">
        <v>6</v>
      </c>
      <c r="Y17" s="30">
        <v>21.63</v>
      </c>
      <c r="Z17" s="33">
        <v>0.66600000000000004</v>
      </c>
      <c r="AA17" s="33">
        <v>0.52039999999999997</v>
      </c>
      <c r="AB17" s="34">
        <v>0.92330666666666661</v>
      </c>
      <c r="AC17" s="31">
        <v>77.455960642229215</v>
      </c>
      <c r="AD17" s="22">
        <v>15</v>
      </c>
      <c r="AE17" s="35">
        <v>14</v>
      </c>
      <c r="AF17" s="34">
        <v>0.46389854166666666</v>
      </c>
      <c r="AG17" s="31">
        <v>73.051832082601564</v>
      </c>
      <c r="AH17" s="26">
        <f t="shared" si="0"/>
        <v>70.106516331939815</v>
      </c>
    </row>
    <row r="18" spans="1:34" ht="15.75" customHeight="1" x14ac:dyDescent="0.2">
      <c r="A18" s="22" t="s">
        <v>23</v>
      </c>
      <c r="B18" s="23">
        <v>18</v>
      </c>
      <c r="C18" s="23">
        <v>884.85</v>
      </c>
      <c r="D18" s="23">
        <v>268.08999999999997</v>
      </c>
      <c r="E18" s="24">
        <v>0.62</v>
      </c>
      <c r="F18" s="24">
        <v>0.60399999999999998</v>
      </c>
      <c r="G18" s="24">
        <v>0.92</v>
      </c>
      <c r="H18" s="24">
        <v>0.64</v>
      </c>
      <c r="I18" s="25">
        <v>0.14934666666666666</v>
      </c>
      <c r="J18" s="26">
        <v>59.415792259878494</v>
      </c>
      <c r="K18" s="27">
        <v>18</v>
      </c>
      <c r="L18" s="24">
        <v>0.45</v>
      </c>
      <c r="M18" s="24">
        <v>0.75</v>
      </c>
      <c r="N18" s="24">
        <v>0.37</v>
      </c>
      <c r="O18" s="24">
        <v>0.69</v>
      </c>
      <c r="P18" s="25">
        <v>0.28499749999999996</v>
      </c>
      <c r="Q18" s="26">
        <v>65.598866936903306</v>
      </c>
      <c r="R18" s="28">
        <v>7</v>
      </c>
      <c r="S18" s="29">
        <v>8.1199999999999994E-2</v>
      </c>
      <c r="T18" s="30">
        <v>13.45</v>
      </c>
      <c r="U18" s="29">
        <v>0.40339999999999998</v>
      </c>
      <c r="V18" s="25">
        <v>1.0036433333333334</v>
      </c>
      <c r="W18" s="31">
        <v>87.289680986939729</v>
      </c>
      <c r="X18" s="32">
        <v>13</v>
      </c>
      <c r="Y18" s="30">
        <v>19.23</v>
      </c>
      <c r="Z18" s="33">
        <v>0.68310000000000004</v>
      </c>
      <c r="AA18" s="33">
        <v>0.4627</v>
      </c>
      <c r="AB18" s="34">
        <v>0.49910666666666664</v>
      </c>
      <c r="AC18" s="31">
        <v>64.30846508206595</v>
      </c>
      <c r="AD18" s="22">
        <v>14</v>
      </c>
      <c r="AE18" s="35">
        <v>15</v>
      </c>
      <c r="AF18" s="34">
        <v>0.4842735416666667</v>
      </c>
      <c r="AG18" s="31">
        <v>73.905933559987531</v>
      </c>
      <c r="AH18" s="26">
        <f t="shared" si="0"/>
        <v>69.153201316446868</v>
      </c>
    </row>
    <row r="19" spans="1:34" ht="15.75" customHeight="1" x14ac:dyDescent="0.2">
      <c r="A19" s="22" t="s">
        <v>11</v>
      </c>
      <c r="B19" s="23">
        <v>12</v>
      </c>
      <c r="C19" s="23">
        <v>294.42</v>
      </c>
      <c r="D19" s="23">
        <v>213.79</v>
      </c>
      <c r="E19" s="24">
        <v>0.59</v>
      </c>
      <c r="F19" s="24">
        <v>0.59</v>
      </c>
      <c r="G19" s="24">
        <v>0.88</v>
      </c>
      <c r="H19" s="23" t="s">
        <v>75</v>
      </c>
      <c r="I19" s="25">
        <v>0.33735799999999994</v>
      </c>
      <c r="J19" s="26">
        <v>67.325370476193811</v>
      </c>
      <c r="K19" s="27">
        <v>31</v>
      </c>
      <c r="L19" s="24">
        <v>0.4</v>
      </c>
      <c r="M19" s="24">
        <v>0.74</v>
      </c>
      <c r="N19" s="24">
        <v>0.45</v>
      </c>
      <c r="O19" s="24">
        <v>0.55000000000000004</v>
      </c>
      <c r="P19" s="25">
        <v>-0.12296750000000001</v>
      </c>
      <c r="Q19" s="26">
        <v>46.386477650142041</v>
      </c>
      <c r="R19" s="28">
        <v>2</v>
      </c>
      <c r="S19" s="29">
        <v>9.35E-2</v>
      </c>
      <c r="T19" s="30">
        <v>14.42</v>
      </c>
      <c r="U19" s="29">
        <v>0.46339999999999998</v>
      </c>
      <c r="V19" s="25">
        <v>1.4470733333333332</v>
      </c>
      <c r="W19" s="31">
        <v>99.566349696195616</v>
      </c>
      <c r="X19" s="32">
        <v>21</v>
      </c>
      <c r="Y19" s="30">
        <v>18.27</v>
      </c>
      <c r="Z19" s="33">
        <v>0.64239999999999997</v>
      </c>
      <c r="AA19" s="33">
        <v>0.4778</v>
      </c>
      <c r="AB19" s="34">
        <v>0.15719999999999998</v>
      </c>
      <c r="AC19" s="31">
        <v>53.711538203258257</v>
      </c>
      <c r="AD19" s="22">
        <v>16</v>
      </c>
      <c r="AE19" s="35">
        <v>16</v>
      </c>
      <c r="AF19" s="34">
        <v>0.45466595833333334</v>
      </c>
      <c r="AG19" s="31">
        <v>72.664810582474502</v>
      </c>
      <c r="AH19" s="26">
        <f t="shared" si="0"/>
        <v>66.747434006447435</v>
      </c>
    </row>
    <row r="20" spans="1:34" ht="15.75" customHeight="1" x14ac:dyDescent="0.2">
      <c r="A20" s="22" t="s">
        <v>16</v>
      </c>
      <c r="B20" s="23">
        <v>46</v>
      </c>
      <c r="C20" s="23">
        <v>785.52</v>
      </c>
      <c r="D20" s="23">
        <v>210.33</v>
      </c>
      <c r="E20" s="24">
        <v>0.67</v>
      </c>
      <c r="F20" s="24">
        <v>0.42899999999999999</v>
      </c>
      <c r="G20" s="24">
        <v>0.81</v>
      </c>
      <c r="H20" s="24">
        <v>0.49</v>
      </c>
      <c r="I20" s="25">
        <v>-0.75014999999999998</v>
      </c>
      <c r="J20" s="26">
        <v>21.574247741383608</v>
      </c>
      <c r="K20" s="27">
        <v>4</v>
      </c>
      <c r="L20" s="24">
        <v>0.5</v>
      </c>
      <c r="M20" s="24">
        <v>0.82</v>
      </c>
      <c r="N20" s="24">
        <v>0.5</v>
      </c>
      <c r="O20" s="24">
        <v>0.57999999999999996</v>
      </c>
      <c r="P20" s="25">
        <v>0.80771249999999994</v>
      </c>
      <c r="Q20" s="26">
        <v>90.215204284541997</v>
      </c>
      <c r="R20" s="28">
        <v>16</v>
      </c>
      <c r="S20" s="29">
        <v>0.1159</v>
      </c>
      <c r="T20" s="30">
        <v>14.96</v>
      </c>
      <c r="U20" s="29">
        <v>0.33160000000000001</v>
      </c>
      <c r="V20" s="25">
        <v>0.54983666666666664</v>
      </c>
      <c r="W20" s="31">
        <v>74.725727026408464</v>
      </c>
      <c r="X20" s="32">
        <v>9</v>
      </c>
      <c r="Y20" s="30">
        <v>23.31</v>
      </c>
      <c r="Z20" s="33">
        <v>0.58460000000000001</v>
      </c>
      <c r="AA20" s="33">
        <v>0.57969999999999999</v>
      </c>
      <c r="AB20" s="34">
        <v>0.77322999999999997</v>
      </c>
      <c r="AC20" s="31">
        <v>72.804540772629736</v>
      </c>
      <c r="AD20" s="22">
        <v>17</v>
      </c>
      <c r="AE20" s="35">
        <v>17</v>
      </c>
      <c r="AF20" s="34">
        <v>0.34515729166666664</v>
      </c>
      <c r="AG20" s="31">
        <v>68.074306828532585</v>
      </c>
      <c r="AH20" s="26">
        <f t="shared" si="0"/>
        <v>64.829929956240946</v>
      </c>
    </row>
    <row r="21" spans="1:34" ht="15.75" customHeight="1" x14ac:dyDescent="0.2">
      <c r="A21" s="22" t="s">
        <v>25</v>
      </c>
      <c r="B21" s="23">
        <v>19</v>
      </c>
      <c r="C21" s="23">
        <v>395.15</v>
      </c>
      <c r="D21" s="23">
        <v>239.5</v>
      </c>
      <c r="E21" s="24">
        <v>0.61</v>
      </c>
      <c r="F21" s="24">
        <v>0.60399999999999998</v>
      </c>
      <c r="G21" s="24">
        <v>0.88</v>
      </c>
      <c r="H21" s="24">
        <v>0.6</v>
      </c>
      <c r="I21" s="25">
        <v>0.14559833333333333</v>
      </c>
      <c r="J21" s="26">
        <v>59.258101044380012</v>
      </c>
      <c r="K21" s="27">
        <v>28</v>
      </c>
      <c r="L21" s="24">
        <v>0.42</v>
      </c>
      <c r="M21" s="24">
        <v>0.75</v>
      </c>
      <c r="N21" s="24">
        <v>0.36</v>
      </c>
      <c r="O21" s="24">
        <v>0.59</v>
      </c>
      <c r="P21" s="25">
        <v>-8.8797499999999974E-2</v>
      </c>
      <c r="Q21" s="26">
        <v>47.995653294936659</v>
      </c>
      <c r="R21" s="28">
        <v>18</v>
      </c>
      <c r="S21" s="29">
        <v>8.9399999999999993E-2</v>
      </c>
      <c r="T21" s="30">
        <v>12.5</v>
      </c>
      <c r="U21" s="29">
        <v>0.36</v>
      </c>
      <c r="V21" s="25">
        <v>0.4259666666666666</v>
      </c>
      <c r="W21" s="31">
        <v>71.296299714283606</v>
      </c>
      <c r="X21" s="32">
        <v>8</v>
      </c>
      <c r="Y21" s="30">
        <v>19.23</v>
      </c>
      <c r="Z21" s="33">
        <v>0.71560000000000001</v>
      </c>
      <c r="AA21" s="33">
        <v>0.47489999999999999</v>
      </c>
      <c r="AB21" s="34">
        <v>0.82002666666666668</v>
      </c>
      <c r="AC21" s="31">
        <v>74.254939092362036</v>
      </c>
      <c r="AD21" s="22">
        <v>18</v>
      </c>
      <c r="AE21" s="35">
        <v>18</v>
      </c>
      <c r="AF21" s="34">
        <v>0.32569854166666662</v>
      </c>
      <c r="AG21" s="31">
        <v>67.258613718197154</v>
      </c>
      <c r="AH21" s="26">
        <f t="shared" si="0"/>
        <v>63.201248286490582</v>
      </c>
    </row>
    <row r="22" spans="1:34" ht="15.75" customHeight="1" x14ac:dyDescent="0.2">
      <c r="A22" s="22" t="s">
        <v>76</v>
      </c>
      <c r="B22" s="23">
        <v>15</v>
      </c>
      <c r="C22" s="23">
        <v>1092.21</v>
      </c>
      <c r="D22" s="23">
        <v>246.7</v>
      </c>
      <c r="E22" s="24">
        <v>0.67</v>
      </c>
      <c r="F22" s="24">
        <v>0.72899999999999998</v>
      </c>
      <c r="G22" s="24">
        <v>0.83</v>
      </c>
      <c r="H22" s="24">
        <v>0.7</v>
      </c>
      <c r="I22" s="25">
        <v>0.24959166666666666</v>
      </c>
      <c r="J22" s="26">
        <v>63.633068177435923</v>
      </c>
      <c r="K22" s="27">
        <v>13</v>
      </c>
      <c r="L22" s="24">
        <v>0.51</v>
      </c>
      <c r="M22" s="24">
        <v>0.77</v>
      </c>
      <c r="N22" s="24">
        <v>0.33</v>
      </c>
      <c r="O22" s="24">
        <v>0.65</v>
      </c>
      <c r="P22" s="25">
        <v>0.38457000000000008</v>
      </c>
      <c r="Q22" s="26">
        <v>70.288057510251605</v>
      </c>
      <c r="R22" s="28">
        <v>25</v>
      </c>
      <c r="S22" s="29">
        <v>0.11360000000000001</v>
      </c>
      <c r="T22" s="30">
        <v>13.46</v>
      </c>
      <c r="U22" s="29">
        <v>0.29189999999999999</v>
      </c>
      <c r="V22" s="25">
        <v>-1.833000000000003E-2</v>
      </c>
      <c r="W22" s="31">
        <v>58.995636734121319</v>
      </c>
      <c r="X22" s="32">
        <v>18</v>
      </c>
      <c r="Y22" s="30">
        <v>22.22</v>
      </c>
      <c r="Z22" s="33">
        <v>0.60250000000000004</v>
      </c>
      <c r="AA22" s="33">
        <v>0.49440000000000001</v>
      </c>
      <c r="AB22" s="34">
        <v>0.34697666666666671</v>
      </c>
      <c r="AC22" s="31">
        <v>59.593404969931015</v>
      </c>
      <c r="AD22" s="22">
        <v>19</v>
      </c>
      <c r="AE22" s="35">
        <v>19</v>
      </c>
      <c r="AF22" s="34">
        <v>0.24070208333333337</v>
      </c>
      <c r="AG22" s="31">
        <v>63.695639453899041</v>
      </c>
      <c r="AH22" s="26">
        <f t="shared" si="0"/>
        <v>63.127541847934964</v>
      </c>
    </row>
    <row r="23" spans="1:34" ht="15.75" customHeight="1" x14ac:dyDescent="0.2">
      <c r="A23" s="22" t="s">
        <v>77</v>
      </c>
      <c r="B23" s="23">
        <v>28</v>
      </c>
      <c r="C23" s="23">
        <v>1048.43</v>
      </c>
      <c r="D23" s="23">
        <v>296.13</v>
      </c>
      <c r="E23" s="24">
        <v>0.67</v>
      </c>
      <c r="F23" s="24">
        <v>0.70699999999999996</v>
      </c>
      <c r="G23" s="24">
        <v>0.86</v>
      </c>
      <c r="H23" s="24">
        <v>0.56999999999999995</v>
      </c>
      <c r="I23" s="25">
        <v>-7.8021666666666614E-2</v>
      </c>
      <c r="J23" s="26">
        <v>49.850477315673423</v>
      </c>
      <c r="K23" s="27">
        <v>20</v>
      </c>
      <c r="L23" s="24">
        <v>0.47</v>
      </c>
      <c r="M23" s="24">
        <v>0.76</v>
      </c>
      <c r="N23" s="24">
        <v>0.34</v>
      </c>
      <c r="O23" s="24">
        <v>0.64</v>
      </c>
      <c r="P23" s="25">
        <v>0.20516000000000001</v>
      </c>
      <c r="Q23" s="26">
        <v>61.839061243567357</v>
      </c>
      <c r="R23" s="28">
        <v>21</v>
      </c>
      <c r="S23" s="29">
        <v>0.10390000000000001</v>
      </c>
      <c r="T23" s="30">
        <v>12.86</v>
      </c>
      <c r="U23" s="29">
        <v>0.32990000000000003</v>
      </c>
      <c r="V23" s="25">
        <v>0.1702366666666667</v>
      </c>
      <c r="W23" s="31">
        <v>64.216236369408406</v>
      </c>
      <c r="X23" s="32">
        <v>15</v>
      </c>
      <c r="Y23" s="30">
        <v>20.399999999999999</v>
      </c>
      <c r="Z23" s="33">
        <v>0.6321</v>
      </c>
      <c r="AA23" s="33">
        <v>0.50960000000000005</v>
      </c>
      <c r="AB23" s="34">
        <v>0.46915666666666667</v>
      </c>
      <c r="AC23" s="31">
        <v>63.380206024954006</v>
      </c>
      <c r="AD23" s="22">
        <v>20</v>
      </c>
      <c r="AE23" s="35">
        <v>20</v>
      </c>
      <c r="AF23" s="34">
        <v>0.19163291666666668</v>
      </c>
      <c r="AG23" s="31">
        <v>61.638704595292999</v>
      </c>
      <c r="AH23" s="26">
        <f t="shared" si="0"/>
        <v>59.8214952384008</v>
      </c>
    </row>
    <row r="24" spans="1:34" ht="15.75" customHeight="1" x14ac:dyDescent="0.2">
      <c r="A24" s="22" t="s">
        <v>78</v>
      </c>
      <c r="B24" s="23">
        <v>34</v>
      </c>
      <c r="C24" s="23">
        <v>630.85</v>
      </c>
      <c r="D24" s="23">
        <v>219.48</v>
      </c>
      <c r="E24" s="24">
        <v>0.68</v>
      </c>
      <c r="F24" s="24">
        <v>0.63500000000000001</v>
      </c>
      <c r="G24" s="24">
        <v>0.82</v>
      </c>
      <c r="H24" s="29">
        <v>0.55000000000000004</v>
      </c>
      <c r="I24" s="25">
        <v>-0.14977499999999999</v>
      </c>
      <c r="J24" s="26">
        <v>46.831836937887616</v>
      </c>
      <c r="K24" s="27">
        <v>29</v>
      </c>
      <c r="L24" s="24">
        <v>0.42</v>
      </c>
      <c r="M24" s="24">
        <v>0.75</v>
      </c>
      <c r="N24" s="24">
        <v>0.38</v>
      </c>
      <c r="O24" s="24">
        <v>0.56999999999999995</v>
      </c>
      <c r="P24" s="25">
        <v>-0.10025999999999999</v>
      </c>
      <c r="Q24" s="26">
        <v>47.455847154215022</v>
      </c>
      <c r="R24" s="28">
        <v>14</v>
      </c>
      <c r="S24" s="29">
        <v>0.11210000000000001</v>
      </c>
      <c r="T24" s="30">
        <v>12.98</v>
      </c>
      <c r="U24" s="29">
        <v>0.41470000000000001</v>
      </c>
      <c r="V24" s="25">
        <v>0.60018666666666665</v>
      </c>
      <c r="W24" s="31">
        <v>76.119701880412549</v>
      </c>
      <c r="X24" s="32">
        <v>22</v>
      </c>
      <c r="Y24" s="30">
        <v>19.23</v>
      </c>
      <c r="Z24" s="33">
        <v>0.63800000000000001</v>
      </c>
      <c r="AA24" s="33">
        <v>0.45119999999999999</v>
      </c>
      <c r="AB24" s="34">
        <v>8.2576666666666673E-2</v>
      </c>
      <c r="AC24" s="31">
        <v>51.398690622672248</v>
      </c>
      <c r="AD24" s="22">
        <v>22</v>
      </c>
      <c r="AE24" s="35">
        <v>21</v>
      </c>
      <c r="AF24" s="34">
        <v>0.10818208333333332</v>
      </c>
      <c r="AG24" s="31">
        <v>58.140521525889838</v>
      </c>
      <c r="AH24" s="26">
        <f t="shared" si="0"/>
        <v>55.451519148796862</v>
      </c>
    </row>
    <row r="25" spans="1:34" ht="15.75" customHeight="1" x14ac:dyDescent="0.2">
      <c r="A25" s="22" t="s">
        <v>79</v>
      </c>
      <c r="B25" s="23">
        <v>40</v>
      </c>
      <c r="C25" s="23">
        <v>999.87</v>
      </c>
      <c r="D25" s="23">
        <v>207.45</v>
      </c>
      <c r="E25" s="24">
        <v>0.56999999999999995</v>
      </c>
      <c r="F25" s="24">
        <v>0.56899999999999995</v>
      </c>
      <c r="G25" s="24">
        <v>0.87</v>
      </c>
      <c r="H25" s="24">
        <v>0.59</v>
      </c>
      <c r="I25" s="25">
        <v>-0.26199166666666662</v>
      </c>
      <c r="J25" s="26">
        <v>42.110916733569162</v>
      </c>
      <c r="K25" s="27">
        <v>26</v>
      </c>
      <c r="L25" s="24">
        <v>0.4</v>
      </c>
      <c r="M25" s="24">
        <v>0.77</v>
      </c>
      <c r="N25" s="24">
        <v>0.31</v>
      </c>
      <c r="O25" s="24">
        <v>0.62</v>
      </c>
      <c r="P25" s="25">
        <v>-5.7849999999999985E-2</v>
      </c>
      <c r="Q25" s="26">
        <v>49.453071008348452</v>
      </c>
      <c r="R25" s="28">
        <v>11</v>
      </c>
      <c r="S25" s="29">
        <v>0.1153</v>
      </c>
      <c r="T25" s="30">
        <v>13.75</v>
      </c>
      <c r="U25" s="29">
        <v>0.41070000000000001</v>
      </c>
      <c r="V25" s="25">
        <v>0.72618666666666665</v>
      </c>
      <c r="W25" s="31">
        <v>79.608099727572736</v>
      </c>
      <c r="X25" s="32">
        <v>26</v>
      </c>
      <c r="Y25" s="30">
        <v>17.899999999999999</v>
      </c>
      <c r="Z25" s="33">
        <v>0.62350000000000005</v>
      </c>
      <c r="AA25" s="33">
        <v>0.4914</v>
      </c>
      <c r="AB25" s="34">
        <v>4.1363333333333328E-2</v>
      </c>
      <c r="AC25" s="31">
        <v>50.121340040353701</v>
      </c>
      <c r="AD25" s="22">
        <v>21</v>
      </c>
      <c r="AE25" s="35">
        <v>22</v>
      </c>
      <c r="AF25" s="34">
        <v>0.11192708333333334</v>
      </c>
      <c r="AG25" s="31">
        <v>58.297508521365188</v>
      </c>
      <c r="AH25" s="26">
        <f t="shared" si="0"/>
        <v>55.323356877461009</v>
      </c>
    </row>
    <row r="26" spans="1:34" ht="15.75" customHeight="1" x14ac:dyDescent="0.2">
      <c r="A26" s="22" t="s">
        <v>6</v>
      </c>
      <c r="B26" s="23">
        <v>38</v>
      </c>
      <c r="C26" s="23">
        <v>826.65</v>
      </c>
      <c r="D26" s="23">
        <v>240.09</v>
      </c>
      <c r="E26" s="24">
        <v>0.62</v>
      </c>
      <c r="F26" s="24">
        <v>0.56999999999999995</v>
      </c>
      <c r="G26" s="24">
        <v>0.87</v>
      </c>
      <c r="H26" s="24">
        <v>0.57999999999999996</v>
      </c>
      <c r="I26" s="25">
        <v>-0.21393333333333334</v>
      </c>
      <c r="J26" s="26">
        <v>44.132715843795253</v>
      </c>
      <c r="K26" s="27">
        <v>1</v>
      </c>
      <c r="L26" s="24">
        <v>0.62</v>
      </c>
      <c r="M26" s="24">
        <v>0.79</v>
      </c>
      <c r="N26" s="24">
        <v>0.59</v>
      </c>
      <c r="O26" s="24">
        <v>0.52</v>
      </c>
      <c r="P26" s="25">
        <v>1.0154875000000001</v>
      </c>
      <c r="Q26" s="26">
        <v>100</v>
      </c>
      <c r="R26" s="28">
        <v>42</v>
      </c>
      <c r="S26" s="29">
        <v>0.1268</v>
      </c>
      <c r="T26" s="30">
        <v>11.54</v>
      </c>
      <c r="U26" s="29">
        <v>0.25430000000000003</v>
      </c>
      <c r="V26" s="25">
        <v>-0.85427666666666668</v>
      </c>
      <c r="W26" s="31">
        <v>35.851870445702808</v>
      </c>
      <c r="X26" s="32">
        <v>37</v>
      </c>
      <c r="Y26" s="30">
        <v>17.09</v>
      </c>
      <c r="Z26" s="33">
        <v>0.61860000000000004</v>
      </c>
      <c r="AA26" s="33">
        <v>0.40550000000000003</v>
      </c>
      <c r="AB26" s="34">
        <v>-0.5383</v>
      </c>
      <c r="AC26" s="31">
        <v>32.155472286017435</v>
      </c>
      <c r="AD26" s="22">
        <v>29</v>
      </c>
      <c r="AE26" s="35">
        <v>23</v>
      </c>
      <c r="AF26" s="34">
        <v>-0.147755625</v>
      </c>
      <c r="AG26" s="31">
        <v>47.411845461778078</v>
      </c>
      <c r="AH26" s="26">
        <f t="shared" si="0"/>
        <v>53.035014643878881</v>
      </c>
    </row>
    <row r="27" spans="1:34" ht="15.75" customHeight="1" x14ac:dyDescent="0.2">
      <c r="A27" s="22" t="s">
        <v>27</v>
      </c>
      <c r="B27" s="23">
        <v>29</v>
      </c>
      <c r="C27" s="23">
        <v>393.25</v>
      </c>
      <c r="D27" s="23">
        <v>385.88</v>
      </c>
      <c r="E27" s="24">
        <v>0.66</v>
      </c>
      <c r="F27" s="24">
        <v>0.59</v>
      </c>
      <c r="G27" s="24">
        <v>0.87</v>
      </c>
      <c r="H27" s="24">
        <v>0.55000000000000004</v>
      </c>
      <c r="I27" s="25">
        <v>-0.12369833333333331</v>
      </c>
      <c r="J27" s="26">
        <v>47.928874180079312</v>
      </c>
      <c r="K27" s="27">
        <v>33</v>
      </c>
      <c r="L27" s="24">
        <v>0.44</v>
      </c>
      <c r="M27" s="24">
        <v>0.74</v>
      </c>
      <c r="N27" s="24">
        <v>0.28000000000000003</v>
      </c>
      <c r="O27" s="24">
        <v>0.6</v>
      </c>
      <c r="P27" s="25">
        <v>-0.22719500000000001</v>
      </c>
      <c r="Q27" s="26">
        <v>41.478068094454883</v>
      </c>
      <c r="R27" s="28">
        <v>9</v>
      </c>
      <c r="S27" s="29">
        <v>0.10539999999999999</v>
      </c>
      <c r="T27" s="30">
        <v>14.29</v>
      </c>
      <c r="U27" s="29">
        <v>0.4047</v>
      </c>
      <c r="V27" s="25">
        <v>0.93572333333333335</v>
      </c>
      <c r="W27" s="31">
        <v>85.409268433137186</v>
      </c>
      <c r="X27" s="32">
        <v>34</v>
      </c>
      <c r="Y27" s="30">
        <v>19.23</v>
      </c>
      <c r="Z27" s="33">
        <v>0.62980000000000003</v>
      </c>
      <c r="AA27" s="33">
        <v>0.374</v>
      </c>
      <c r="AB27" s="34">
        <v>-0.39159000000000005</v>
      </c>
      <c r="AC27" s="31">
        <v>36.702546952758482</v>
      </c>
      <c r="AD27" s="22">
        <v>23</v>
      </c>
      <c r="AE27" s="35">
        <v>24</v>
      </c>
      <c r="AF27" s="34">
        <v>4.8310000000000006E-2</v>
      </c>
      <c r="AG27" s="31">
        <v>55.630738221390445</v>
      </c>
      <c r="AH27" s="26">
        <f t="shared" si="0"/>
        <v>52.879689415107464</v>
      </c>
    </row>
    <row r="28" spans="1:34" ht="15.75" customHeight="1" x14ac:dyDescent="0.2">
      <c r="A28" s="22" t="s">
        <v>28</v>
      </c>
      <c r="B28" s="23">
        <v>41</v>
      </c>
      <c r="C28" s="23">
        <v>1016.8</v>
      </c>
      <c r="D28" s="23">
        <v>408.41</v>
      </c>
      <c r="E28" s="24">
        <v>0.66</v>
      </c>
      <c r="F28" s="24">
        <v>0.59799999999999998</v>
      </c>
      <c r="G28" s="24">
        <v>0.85</v>
      </c>
      <c r="H28" s="24">
        <v>0.62</v>
      </c>
      <c r="I28" s="25">
        <v>-0.29614166666666675</v>
      </c>
      <c r="J28" s="26">
        <v>40.674236873380757</v>
      </c>
      <c r="K28" s="27">
        <v>10</v>
      </c>
      <c r="L28" s="24">
        <v>0.43</v>
      </c>
      <c r="M28" s="24">
        <v>0.81</v>
      </c>
      <c r="N28" s="24">
        <v>0.38</v>
      </c>
      <c r="O28" s="24">
        <v>0.66</v>
      </c>
      <c r="P28" s="25">
        <v>0.50907000000000002</v>
      </c>
      <c r="Q28" s="26">
        <v>76.151164556693786</v>
      </c>
      <c r="R28" s="28">
        <v>39</v>
      </c>
      <c r="S28" s="29">
        <v>0.12139999999999999</v>
      </c>
      <c r="T28" s="30">
        <v>12.57</v>
      </c>
      <c r="U28" s="29">
        <v>0.2472</v>
      </c>
      <c r="V28" s="25">
        <v>-0.58448333333333335</v>
      </c>
      <c r="W28" s="31">
        <v>43.321286978862886</v>
      </c>
      <c r="X28" s="32">
        <v>23</v>
      </c>
      <c r="Y28" s="30">
        <v>21.25</v>
      </c>
      <c r="Z28" s="33">
        <v>0.58460000000000001</v>
      </c>
      <c r="AA28" s="33">
        <v>0.48880000000000001</v>
      </c>
      <c r="AB28" s="34">
        <v>7.3943333333333347E-2</v>
      </c>
      <c r="AC28" s="31">
        <v>51.131112330193673</v>
      </c>
      <c r="AD28" s="22">
        <v>26</v>
      </c>
      <c r="AE28" s="35">
        <v>25</v>
      </c>
      <c r="AF28" s="34">
        <v>-7.440291666666668E-2</v>
      </c>
      <c r="AG28" s="31">
        <v>50.486724311238767</v>
      </c>
      <c r="AH28" s="26">
        <f t="shared" si="0"/>
        <v>52.819450184782774</v>
      </c>
    </row>
    <row r="29" spans="1:34" ht="15.75" customHeight="1" x14ac:dyDescent="0.2">
      <c r="A29" s="22" t="s">
        <v>80</v>
      </c>
      <c r="B29" s="23">
        <v>17</v>
      </c>
      <c r="C29" s="23">
        <v>493.1</v>
      </c>
      <c r="D29" s="23">
        <v>176.36</v>
      </c>
      <c r="E29" s="24">
        <v>0.6</v>
      </c>
      <c r="F29" s="24">
        <v>0.61899999999999999</v>
      </c>
      <c r="G29" s="24">
        <v>0.87</v>
      </c>
      <c r="H29" s="24">
        <v>0.61</v>
      </c>
      <c r="I29" s="25">
        <v>0.22006666666666672</v>
      </c>
      <c r="J29" s="26">
        <v>62.39096062627744</v>
      </c>
      <c r="K29" s="27">
        <v>21</v>
      </c>
      <c r="L29" s="24">
        <v>0.46</v>
      </c>
      <c r="M29" s="24">
        <v>0.76</v>
      </c>
      <c r="N29" s="24">
        <v>0.31</v>
      </c>
      <c r="O29" s="24">
        <v>0.64</v>
      </c>
      <c r="P29" s="25">
        <v>0.11354249999999999</v>
      </c>
      <c r="Q29" s="26">
        <v>57.524497309210616</v>
      </c>
      <c r="R29" s="28">
        <v>38</v>
      </c>
      <c r="S29" s="29">
        <v>0.115</v>
      </c>
      <c r="T29" s="30">
        <v>11.54</v>
      </c>
      <c r="U29" s="29">
        <v>0.29049999999999998</v>
      </c>
      <c r="V29" s="25">
        <v>-0.50694666666666677</v>
      </c>
      <c r="W29" s="31">
        <v>45.467943654069046</v>
      </c>
      <c r="X29" s="32">
        <v>31</v>
      </c>
      <c r="Y29" s="30">
        <v>18.27</v>
      </c>
      <c r="Z29" s="33">
        <v>0.62990000000000002</v>
      </c>
      <c r="AA29" s="33">
        <v>0.43209999999999998</v>
      </c>
      <c r="AB29" s="34">
        <v>-0.18376333333333336</v>
      </c>
      <c r="AC29" s="31">
        <v>43.143848643667333</v>
      </c>
      <c r="AD29" s="22">
        <v>27</v>
      </c>
      <c r="AE29" s="35">
        <v>26</v>
      </c>
      <c r="AF29" s="34">
        <v>-8.9275208333333356E-2</v>
      </c>
      <c r="AG29" s="31">
        <v>49.863291364754595</v>
      </c>
      <c r="AH29" s="26">
        <f t="shared" si="0"/>
        <v>52.131812558306109</v>
      </c>
    </row>
    <row r="30" spans="1:34" ht="15.75" customHeight="1" x14ac:dyDescent="0.2">
      <c r="A30" s="22" t="s">
        <v>24</v>
      </c>
      <c r="B30" s="23">
        <v>8</v>
      </c>
      <c r="C30" s="23">
        <v>387.81</v>
      </c>
      <c r="D30" s="23">
        <v>327.27999999999997</v>
      </c>
      <c r="E30" s="24">
        <v>0.6</v>
      </c>
      <c r="F30" s="24">
        <v>0.77100000000000002</v>
      </c>
      <c r="G30" s="24">
        <v>0.91</v>
      </c>
      <c r="H30" s="24">
        <v>0.64</v>
      </c>
      <c r="I30" s="25">
        <v>0.51163166666666671</v>
      </c>
      <c r="J30" s="26">
        <v>74.657009335965029</v>
      </c>
      <c r="K30" s="27">
        <v>30</v>
      </c>
      <c r="L30" s="24">
        <v>0.52</v>
      </c>
      <c r="M30" s="24">
        <v>0.69</v>
      </c>
      <c r="N30" s="24">
        <v>0.41</v>
      </c>
      <c r="O30" s="24">
        <v>0.56000000000000005</v>
      </c>
      <c r="P30" s="25">
        <v>-0.11366749999999996</v>
      </c>
      <c r="Q30" s="26">
        <v>46.824444682526881</v>
      </c>
      <c r="R30" s="28">
        <v>36</v>
      </c>
      <c r="S30" s="29">
        <v>0.13550000000000001</v>
      </c>
      <c r="T30" s="30">
        <v>11.86</v>
      </c>
      <c r="U30" s="29">
        <v>0.32690000000000002</v>
      </c>
      <c r="V30" s="25">
        <v>-0.45297999999999999</v>
      </c>
      <c r="W30" s="31">
        <v>46.962048446278672</v>
      </c>
      <c r="X30" s="32">
        <v>35</v>
      </c>
      <c r="Y30" s="30">
        <v>16.3</v>
      </c>
      <c r="Z30" s="33">
        <v>0.61119999999999997</v>
      </c>
      <c r="AA30" s="33">
        <v>0.45529999999999998</v>
      </c>
      <c r="AB30" s="34">
        <v>-0.41571000000000002</v>
      </c>
      <c r="AC30" s="31">
        <v>35.954980727131094</v>
      </c>
      <c r="AD30" s="22">
        <v>28</v>
      </c>
      <c r="AE30" s="35">
        <v>27</v>
      </c>
      <c r="AF30" s="34">
        <v>-0.11768145833333329</v>
      </c>
      <c r="AG30" s="31">
        <v>48.672527188460371</v>
      </c>
      <c r="AH30" s="26">
        <f t="shared" si="0"/>
        <v>51.099620797975419</v>
      </c>
    </row>
    <row r="31" spans="1:34" ht="15.75" customHeight="1" x14ac:dyDescent="0.2">
      <c r="A31" s="22" t="s">
        <v>30</v>
      </c>
      <c r="B31" s="23">
        <v>21</v>
      </c>
      <c r="C31" s="23">
        <v>348.41</v>
      </c>
      <c r="D31" s="23">
        <v>317.83</v>
      </c>
      <c r="E31" s="24">
        <v>0.67</v>
      </c>
      <c r="F31" s="24">
        <v>0.55900000000000005</v>
      </c>
      <c r="G31" s="24">
        <v>0.87</v>
      </c>
      <c r="H31" s="24">
        <v>0.61</v>
      </c>
      <c r="I31" s="25">
        <v>0.12685166666666667</v>
      </c>
      <c r="J31" s="26">
        <v>58.469434618445455</v>
      </c>
      <c r="K31" s="27">
        <v>41</v>
      </c>
      <c r="L31" s="24">
        <v>0.42</v>
      </c>
      <c r="M31" s="24">
        <v>0.7</v>
      </c>
      <c r="N31" s="24">
        <v>0.36</v>
      </c>
      <c r="O31" s="24">
        <v>0.54</v>
      </c>
      <c r="P31" s="25">
        <v>-0.50589250000000008</v>
      </c>
      <c r="Q31" s="26">
        <v>28.353302824769624</v>
      </c>
      <c r="R31" s="28">
        <v>28</v>
      </c>
      <c r="S31" s="29">
        <v>0.12570000000000001</v>
      </c>
      <c r="T31" s="30">
        <v>12.02</v>
      </c>
      <c r="U31" s="29">
        <v>0.35220000000000001</v>
      </c>
      <c r="V31" s="25">
        <v>-0.15365666666666666</v>
      </c>
      <c r="W31" s="31">
        <v>55.249023617745422</v>
      </c>
      <c r="X31" s="32">
        <v>17</v>
      </c>
      <c r="Y31" s="30">
        <v>18.28</v>
      </c>
      <c r="Z31" s="33">
        <v>0.67969999999999997</v>
      </c>
      <c r="AA31" s="33">
        <v>0.46529999999999999</v>
      </c>
      <c r="AB31" s="34">
        <v>0.38598333333333329</v>
      </c>
      <c r="AC31" s="31">
        <v>60.802362953940374</v>
      </c>
      <c r="AD31" s="22">
        <v>24</v>
      </c>
      <c r="AE31" s="35">
        <v>28</v>
      </c>
      <c r="AF31" s="34">
        <v>-3.6678541666666696E-2</v>
      </c>
      <c r="AG31" s="31">
        <v>52.068095816562057</v>
      </c>
      <c r="AH31" s="26">
        <f t="shared" si="0"/>
        <v>50.718531003725218</v>
      </c>
    </row>
    <row r="32" spans="1:34" ht="15.75" customHeight="1" x14ac:dyDescent="0.2">
      <c r="A32" s="22" t="s">
        <v>81</v>
      </c>
      <c r="B32" s="23">
        <v>24</v>
      </c>
      <c r="C32" s="23">
        <v>466.82</v>
      </c>
      <c r="D32" s="23">
        <v>451.62</v>
      </c>
      <c r="E32" s="24">
        <v>0.65</v>
      </c>
      <c r="F32" s="24">
        <v>0.60699999999999998</v>
      </c>
      <c r="G32" s="24">
        <v>0.9</v>
      </c>
      <c r="H32" s="24">
        <v>0.59</v>
      </c>
      <c r="I32" s="25">
        <v>2.1650000000000141E-3</v>
      </c>
      <c r="J32" s="26">
        <v>53.223905399293933</v>
      </c>
      <c r="K32" s="27">
        <v>36</v>
      </c>
      <c r="L32" s="24">
        <v>0.4</v>
      </c>
      <c r="M32" s="24">
        <v>0.73</v>
      </c>
      <c r="N32" s="24">
        <v>0.31</v>
      </c>
      <c r="O32" s="24">
        <v>0.57999999999999996</v>
      </c>
      <c r="P32" s="25">
        <v>-0.39152500000000001</v>
      </c>
      <c r="Q32" s="26">
        <v>33.73923772544412</v>
      </c>
      <c r="R32" s="28">
        <v>26</v>
      </c>
      <c r="S32" s="29">
        <v>0.1103</v>
      </c>
      <c r="T32" s="30">
        <v>12.02</v>
      </c>
      <c r="U32" s="29">
        <v>0.34239999999999998</v>
      </c>
      <c r="V32" s="25">
        <v>-3.3576666666666664E-2</v>
      </c>
      <c r="W32" s="31">
        <v>58.573522137483472</v>
      </c>
      <c r="X32" s="32">
        <v>19</v>
      </c>
      <c r="Y32" s="30">
        <v>17.82</v>
      </c>
      <c r="Z32" s="33">
        <v>0.6573</v>
      </c>
      <c r="AA32" s="33">
        <v>0.47870000000000001</v>
      </c>
      <c r="AB32" s="34">
        <v>0.23201333333333338</v>
      </c>
      <c r="AC32" s="31">
        <v>56.030274572520433</v>
      </c>
      <c r="AD32" s="22">
        <v>25</v>
      </c>
      <c r="AE32" s="35">
        <v>29</v>
      </c>
      <c r="AF32" s="34">
        <v>-4.773083333333332E-2</v>
      </c>
      <c r="AG32" s="31">
        <v>51.604793797371848</v>
      </c>
      <c r="AH32" s="26">
        <f t="shared" si="0"/>
        <v>50.39173495868549</v>
      </c>
    </row>
    <row r="33" spans="1:34" ht="15.75" customHeight="1" x14ac:dyDescent="0.2">
      <c r="A33" s="22" t="s">
        <v>18</v>
      </c>
      <c r="B33" s="23">
        <v>44</v>
      </c>
      <c r="C33" s="23">
        <v>838.8</v>
      </c>
      <c r="D33" s="23">
        <v>227.15</v>
      </c>
      <c r="E33" s="24">
        <v>0.56999999999999995</v>
      </c>
      <c r="F33" s="24">
        <v>0.48299999999999998</v>
      </c>
      <c r="G33" s="24">
        <v>0.84</v>
      </c>
      <c r="H33" s="24">
        <v>0.56999999999999995</v>
      </c>
      <c r="I33" s="25">
        <v>-0.60106166666666672</v>
      </c>
      <c r="J33" s="26">
        <v>27.846347474591667</v>
      </c>
      <c r="K33" s="27">
        <v>5</v>
      </c>
      <c r="L33" s="24">
        <v>0.61</v>
      </c>
      <c r="M33" s="24">
        <v>0.79</v>
      </c>
      <c r="N33" s="24">
        <v>0.61</v>
      </c>
      <c r="O33" s="24">
        <v>0.42</v>
      </c>
      <c r="P33" s="25">
        <v>0.76251250000000015</v>
      </c>
      <c r="Q33" s="26">
        <v>88.086590320693119</v>
      </c>
      <c r="R33" s="28">
        <v>31</v>
      </c>
      <c r="S33" s="29">
        <v>0.13619999999999999</v>
      </c>
      <c r="T33" s="30">
        <v>12.82</v>
      </c>
      <c r="U33" s="29">
        <v>0.30990000000000001</v>
      </c>
      <c r="V33" s="25">
        <v>-0.32818999999999998</v>
      </c>
      <c r="W33" s="31">
        <v>50.416946599827234</v>
      </c>
      <c r="X33" s="32">
        <v>43</v>
      </c>
      <c r="Y33" s="30">
        <v>18.27</v>
      </c>
      <c r="Z33" s="33">
        <v>0.56159999999999999</v>
      </c>
      <c r="AA33" s="33">
        <v>0.41870000000000002</v>
      </c>
      <c r="AB33" s="34">
        <v>-0.79326333333333332</v>
      </c>
      <c r="AC33" s="31">
        <v>24.253234443008409</v>
      </c>
      <c r="AD33" s="22">
        <v>34</v>
      </c>
      <c r="AE33" s="35">
        <v>30</v>
      </c>
      <c r="AF33" s="34">
        <v>-0.24000062499999994</v>
      </c>
      <c r="AG33" s="31">
        <v>43.545018920356341</v>
      </c>
      <c r="AH33" s="26">
        <f t="shared" si="0"/>
        <v>47.650779709530113</v>
      </c>
    </row>
    <row r="34" spans="1:34" ht="15.75" customHeight="1" x14ac:dyDescent="0.2">
      <c r="A34" s="22" t="s">
        <v>20</v>
      </c>
      <c r="B34" s="23">
        <v>47</v>
      </c>
      <c r="C34" s="23">
        <v>1007.11</v>
      </c>
      <c r="D34" s="23">
        <v>193.4</v>
      </c>
      <c r="E34" s="24">
        <v>0.6</v>
      </c>
      <c r="F34" s="24">
        <v>0.34399999999999997</v>
      </c>
      <c r="G34" s="24">
        <v>0.8</v>
      </c>
      <c r="H34" s="23"/>
      <c r="I34" s="25">
        <v>-0.96718399999999993</v>
      </c>
      <c r="J34" s="26">
        <v>12.443694980735597</v>
      </c>
      <c r="K34" s="27">
        <v>6</v>
      </c>
      <c r="L34" s="24">
        <v>0.8</v>
      </c>
      <c r="M34" s="24">
        <v>0.7</v>
      </c>
      <c r="N34" s="24">
        <v>0.71</v>
      </c>
      <c r="O34" s="24">
        <v>0.31</v>
      </c>
      <c r="P34" s="25">
        <v>0.72151500000000002</v>
      </c>
      <c r="Q34" s="26">
        <v>86.155885652929953</v>
      </c>
      <c r="R34" s="28">
        <v>23</v>
      </c>
      <c r="S34" s="29">
        <v>0.154</v>
      </c>
      <c r="T34" s="30">
        <v>14.25</v>
      </c>
      <c r="U34" s="29">
        <v>0.36570000000000003</v>
      </c>
      <c r="V34" s="25">
        <v>0.13862333333333335</v>
      </c>
      <c r="W34" s="31">
        <v>63.340999195269063</v>
      </c>
      <c r="X34" s="32">
        <v>40</v>
      </c>
      <c r="Y34" s="30">
        <v>19.23</v>
      </c>
      <c r="Z34" s="33">
        <v>0.50780000000000003</v>
      </c>
      <c r="AA34" s="33">
        <v>0.48859999999999998</v>
      </c>
      <c r="AB34" s="34">
        <v>-0.74541000000000002</v>
      </c>
      <c r="AC34" s="31">
        <v>25.736382692746769</v>
      </c>
      <c r="AD34" s="22">
        <v>32</v>
      </c>
      <c r="AE34" s="35">
        <v>31</v>
      </c>
      <c r="AF34" s="34">
        <v>-0.21311391666666665</v>
      </c>
      <c r="AG34" s="31">
        <v>44.672085291376973</v>
      </c>
      <c r="AH34" s="26">
        <f t="shared" si="0"/>
        <v>46.919240630420347</v>
      </c>
    </row>
    <row r="35" spans="1:34" ht="15.75" customHeight="1" x14ac:dyDescent="0.2">
      <c r="A35" s="22" t="s">
        <v>82</v>
      </c>
      <c r="B35" s="23">
        <v>39</v>
      </c>
      <c r="C35" s="23">
        <v>294.42</v>
      </c>
      <c r="D35" s="23">
        <v>213.79</v>
      </c>
      <c r="E35" s="24">
        <v>0.64</v>
      </c>
      <c r="F35" s="24">
        <v>0.501</v>
      </c>
      <c r="G35" s="24">
        <v>0.8</v>
      </c>
      <c r="H35" s="24">
        <v>0.54</v>
      </c>
      <c r="I35" s="25">
        <v>-0.24901333333333334</v>
      </c>
      <c r="J35" s="26">
        <v>42.656911173358679</v>
      </c>
      <c r="K35" s="27">
        <v>32</v>
      </c>
      <c r="L35" s="24">
        <v>0.42</v>
      </c>
      <c r="M35" s="24">
        <v>0.73</v>
      </c>
      <c r="N35" s="24">
        <v>0.28000000000000003</v>
      </c>
      <c r="O35" s="24">
        <v>0.65</v>
      </c>
      <c r="P35" s="25">
        <v>-0.20977750000000003</v>
      </c>
      <c r="Q35" s="26">
        <v>42.298314415590681</v>
      </c>
      <c r="R35" s="28">
        <v>35</v>
      </c>
      <c r="S35" s="29">
        <v>0.13170000000000001</v>
      </c>
      <c r="T35" s="30">
        <v>13.21</v>
      </c>
      <c r="U35" s="29">
        <v>0.2697</v>
      </c>
      <c r="V35" s="25">
        <v>-0.41688333333333333</v>
      </c>
      <c r="W35" s="31">
        <v>47.961409829529934</v>
      </c>
      <c r="X35" s="32">
        <v>28</v>
      </c>
      <c r="Y35" s="30">
        <v>20.83</v>
      </c>
      <c r="Z35" s="33">
        <v>0.57299999999999995</v>
      </c>
      <c r="AA35" s="33">
        <v>0.48809999999999998</v>
      </c>
      <c r="AB35" s="34">
        <v>-6.5473333333333369E-2</v>
      </c>
      <c r="AC35" s="31">
        <v>46.810084498951902</v>
      </c>
      <c r="AD35" s="22">
        <v>33</v>
      </c>
      <c r="AE35" s="35">
        <v>32</v>
      </c>
      <c r="AF35" s="34">
        <v>-0.23528687500000001</v>
      </c>
      <c r="AG35" s="31">
        <v>43.742615035155268</v>
      </c>
      <c r="AH35" s="26">
        <f t="shared" si="0"/>
        <v>44.931679979357803</v>
      </c>
    </row>
    <row r="36" spans="1:34" ht="15.75" customHeight="1" x14ac:dyDescent="0.2">
      <c r="A36" s="22" t="s">
        <v>34</v>
      </c>
      <c r="B36" s="23">
        <v>26</v>
      </c>
      <c r="C36" s="23">
        <v>628.70000000000005</v>
      </c>
      <c r="D36" s="23">
        <v>214.48</v>
      </c>
      <c r="E36" s="24">
        <v>0.64</v>
      </c>
      <c r="F36" s="24">
        <v>0.63800000000000001</v>
      </c>
      <c r="G36" s="24">
        <v>0.82</v>
      </c>
      <c r="H36" s="24">
        <v>0.61</v>
      </c>
      <c r="I36" s="25">
        <v>-6.3103333333333331E-2</v>
      </c>
      <c r="J36" s="26">
        <v>50.478086951034392</v>
      </c>
      <c r="K36" s="27">
        <v>25</v>
      </c>
      <c r="L36" s="24">
        <v>0.51</v>
      </c>
      <c r="M36" s="24">
        <v>0.76</v>
      </c>
      <c r="N36" s="24">
        <v>0.4</v>
      </c>
      <c r="O36" s="24">
        <v>0.46</v>
      </c>
      <c r="P36" s="25">
        <v>-3.0905000000000016E-2</v>
      </c>
      <c r="Q36" s="26">
        <v>50.721998071532262</v>
      </c>
      <c r="R36" s="28">
        <v>43</v>
      </c>
      <c r="S36" s="29">
        <v>0.14460000000000001</v>
      </c>
      <c r="T36" s="30">
        <v>11.54</v>
      </c>
      <c r="U36" s="29">
        <v>0.2853</v>
      </c>
      <c r="V36" s="25">
        <v>-0.87815333333333323</v>
      </c>
      <c r="W36" s="31">
        <v>35.190828282231692</v>
      </c>
      <c r="X36" s="32">
        <v>32</v>
      </c>
      <c r="Y36" s="30">
        <v>17.309999999999999</v>
      </c>
      <c r="Z36" s="33">
        <v>0.61360000000000003</v>
      </c>
      <c r="AA36" s="33">
        <v>0.47260000000000002</v>
      </c>
      <c r="AB36" s="34">
        <v>-0.19858666666666666</v>
      </c>
      <c r="AC36" s="31">
        <v>42.684419814844084</v>
      </c>
      <c r="AD36" s="22">
        <v>36</v>
      </c>
      <c r="AE36" s="35">
        <v>33</v>
      </c>
      <c r="AF36" s="34">
        <v>-0.29268708333333326</v>
      </c>
      <c r="AG36" s="31">
        <v>41.336450483510511</v>
      </c>
      <c r="AH36" s="26">
        <f t="shared" si="0"/>
        <v>44.768833279910602</v>
      </c>
    </row>
    <row r="37" spans="1:34" ht="15.75" customHeight="1" x14ac:dyDescent="0.2">
      <c r="A37" s="22" t="s">
        <v>45</v>
      </c>
      <c r="B37" s="23">
        <v>43</v>
      </c>
      <c r="C37" s="23">
        <v>3246.22</v>
      </c>
      <c r="D37" s="23">
        <v>278.89</v>
      </c>
      <c r="E37" s="24">
        <v>0.67</v>
      </c>
      <c r="F37" s="24">
        <v>0.55200000000000005</v>
      </c>
      <c r="G37" s="24">
        <v>0.81</v>
      </c>
      <c r="H37" s="24">
        <v>0.6</v>
      </c>
      <c r="I37" s="25">
        <v>-0.55669499999999994</v>
      </c>
      <c r="J37" s="26">
        <v>29.712839318330822</v>
      </c>
      <c r="K37" s="27">
        <v>27</v>
      </c>
      <c r="L37" s="24">
        <v>0.48</v>
      </c>
      <c r="M37" s="24">
        <v>0.78</v>
      </c>
      <c r="N37" s="24">
        <v>0.21</v>
      </c>
      <c r="O37" s="24">
        <v>0.57999999999999996</v>
      </c>
      <c r="P37" s="25">
        <v>-8.1602500000000022E-2</v>
      </c>
      <c r="Q37" s="26">
        <v>48.334489079668792</v>
      </c>
      <c r="R37" s="28">
        <v>19</v>
      </c>
      <c r="S37" s="29">
        <v>0.122</v>
      </c>
      <c r="T37" s="30">
        <v>13.46</v>
      </c>
      <c r="U37" s="29">
        <v>0.3836</v>
      </c>
      <c r="V37" s="25">
        <v>0.42060333333333338</v>
      </c>
      <c r="W37" s="31">
        <v>71.147812091635956</v>
      </c>
      <c r="X37" s="32">
        <v>38</v>
      </c>
      <c r="Y37" s="30">
        <v>18.47</v>
      </c>
      <c r="Z37" s="33">
        <v>0.57940000000000003</v>
      </c>
      <c r="AA37" s="33">
        <v>0.41920000000000002</v>
      </c>
      <c r="AB37" s="34">
        <v>-0.62921666666666665</v>
      </c>
      <c r="AC37" s="31">
        <v>29.337635248429397</v>
      </c>
      <c r="AD37" s="22">
        <v>31</v>
      </c>
      <c r="AE37" s="35">
        <v>34</v>
      </c>
      <c r="AF37" s="34">
        <v>-0.21172770833333332</v>
      </c>
      <c r="AG37" s="31">
        <v>44.730193884528617</v>
      </c>
      <c r="AH37" s="26">
        <f t="shared" si="0"/>
        <v>44.633193934516243</v>
      </c>
    </row>
    <row r="38" spans="1:34" ht="15.75" customHeight="1" x14ac:dyDescent="0.2">
      <c r="A38" s="22" t="s">
        <v>40</v>
      </c>
      <c r="B38" s="23">
        <v>45</v>
      </c>
      <c r="C38" s="23">
        <v>1606.58</v>
      </c>
      <c r="D38" s="23">
        <v>203.28</v>
      </c>
      <c r="E38" s="24">
        <v>0.67</v>
      </c>
      <c r="F38" s="24">
        <v>0.39600000000000002</v>
      </c>
      <c r="G38" s="24">
        <v>0.87</v>
      </c>
      <c r="H38" s="24">
        <v>0.47</v>
      </c>
      <c r="I38" s="25">
        <v>-0.6975716666666667</v>
      </c>
      <c r="J38" s="26">
        <v>23.786201843353521</v>
      </c>
      <c r="K38" s="27">
        <v>37</v>
      </c>
      <c r="L38" s="24">
        <v>0.53</v>
      </c>
      <c r="M38" s="24">
        <v>0.71</v>
      </c>
      <c r="N38" s="24">
        <v>0.3</v>
      </c>
      <c r="O38" s="24">
        <v>0.48</v>
      </c>
      <c r="P38" s="25">
        <v>-0.41189499999999996</v>
      </c>
      <c r="Q38" s="26">
        <v>32.77994864483346</v>
      </c>
      <c r="R38" s="28">
        <v>22</v>
      </c>
      <c r="S38" s="29">
        <v>8.8700000000000001E-2</v>
      </c>
      <c r="T38" s="30">
        <v>12.86</v>
      </c>
      <c r="U38" s="29">
        <v>0.29859999999999998</v>
      </c>
      <c r="V38" s="25">
        <v>0.16242333333333334</v>
      </c>
      <c r="W38" s="31">
        <v>63.999918788621549</v>
      </c>
      <c r="X38" s="32">
        <v>20</v>
      </c>
      <c r="Y38" s="30">
        <v>20</v>
      </c>
      <c r="Z38" s="33">
        <v>0.59560000000000002</v>
      </c>
      <c r="AA38" s="33">
        <v>0.51700000000000002</v>
      </c>
      <c r="AB38" s="34">
        <v>0.17852333333333337</v>
      </c>
      <c r="AC38" s="31">
        <v>54.37242559205572</v>
      </c>
      <c r="AD38" s="22">
        <v>30</v>
      </c>
      <c r="AE38" s="35">
        <v>35</v>
      </c>
      <c r="AF38" s="34">
        <v>-0.19212999999999997</v>
      </c>
      <c r="AG38" s="31">
        <v>45.551712001872382</v>
      </c>
      <c r="AH38" s="26">
        <f t="shared" si="0"/>
        <v>43.734623717216067</v>
      </c>
    </row>
    <row r="39" spans="1:34" ht="15.75" customHeight="1" x14ac:dyDescent="0.2">
      <c r="A39" s="22" t="s">
        <v>35</v>
      </c>
      <c r="B39" s="23">
        <v>36</v>
      </c>
      <c r="C39" s="23">
        <v>596.04</v>
      </c>
      <c r="D39" s="23">
        <v>139.38</v>
      </c>
      <c r="E39" s="24">
        <v>0.56000000000000005</v>
      </c>
      <c r="F39" s="24">
        <v>0.52900000000000003</v>
      </c>
      <c r="G39" s="24">
        <v>0.82</v>
      </c>
      <c r="H39" s="23" t="s">
        <v>75</v>
      </c>
      <c r="I39" s="25">
        <v>-0.178448</v>
      </c>
      <c r="J39" s="26">
        <v>45.625572761279066</v>
      </c>
      <c r="K39" s="27">
        <v>44</v>
      </c>
      <c r="L39" s="24">
        <v>0.34</v>
      </c>
      <c r="M39" s="24">
        <v>0.67</v>
      </c>
      <c r="N39" s="24">
        <v>0.43</v>
      </c>
      <c r="O39" s="24">
        <v>0.6</v>
      </c>
      <c r="P39" s="25">
        <v>-0.60524</v>
      </c>
      <c r="Q39" s="26">
        <v>23.674708228011291</v>
      </c>
      <c r="R39" s="28">
        <v>34</v>
      </c>
      <c r="S39" s="29">
        <v>0.1113</v>
      </c>
      <c r="T39" s="30">
        <v>11.38</v>
      </c>
      <c r="U39" s="29">
        <v>0.31209999999999999</v>
      </c>
      <c r="V39" s="25">
        <v>-0.37685666666666667</v>
      </c>
      <c r="W39" s="31">
        <v>49.069576002775946</v>
      </c>
      <c r="X39" s="32">
        <v>25</v>
      </c>
      <c r="Y39" s="30">
        <v>17.59</v>
      </c>
      <c r="Z39" s="33">
        <v>0.61970000000000003</v>
      </c>
      <c r="AA39" s="33">
        <v>0.50339999999999996</v>
      </c>
      <c r="AB39" s="34">
        <v>4.2393333333333338E-2</v>
      </c>
      <c r="AC39" s="31">
        <v>50.153263473703454</v>
      </c>
      <c r="AD39" s="22">
        <v>35</v>
      </c>
      <c r="AE39" s="35">
        <v>36</v>
      </c>
      <c r="AF39" s="34">
        <v>-0.27953783333333332</v>
      </c>
      <c r="AG39" s="31">
        <v>41.887655089719949</v>
      </c>
      <c r="AH39" s="26">
        <f t="shared" si="0"/>
        <v>42.130780116442445</v>
      </c>
    </row>
    <row r="40" spans="1:34" ht="15.75" customHeight="1" x14ac:dyDescent="0.2">
      <c r="A40" s="22" t="s">
        <v>83</v>
      </c>
      <c r="B40" s="23">
        <v>20</v>
      </c>
      <c r="C40" s="23">
        <v>786.81</v>
      </c>
      <c r="D40" s="23">
        <v>182.95</v>
      </c>
      <c r="E40" s="24">
        <v>0.57999999999999996</v>
      </c>
      <c r="F40" s="24">
        <v>0.61399999999999999</v>
      </c>
      <c r="G40" s="24">
        <v>0.91</v>
      </c>
      <c r="H40" s="24">
        <v>0.59</v>
      </c>
      <c r="I40" s="25">
        <v>0.12806000000000001</v>
      </c>
      <c r="J40" s="26">
        <v>58.520268825309131</v>
      </c>
      <c r="K40" s="27">
        <v>39</v>
      </c>
      <c r="L40" s="24">
        <v>0.42</v>
      </c>
      <c r="M40" s="24">
        <v>0.72</v>
      </c>
      <c r="N40" s="24">
        <v>0.35</v>
      </c>
      <c r="O40" s="24">
        <v>0.52</v>
      </c>
      <c r="P40" s="25">
        <v>-0.46601749999999997</v>
      </c>
      <c r="Q40" s="26">
        <v>30.231145342656227</v>
      </c>
      <c r="R40" s="28">
        <v>32</v>
      </c>
      <c r="S40" s="29">
        <v>0.14199999999999999</v>
      </c>
      <c r="T40" s="30">
        <v>12.02</v>
      </c>
      <c r="U40" s="29">
        <v>0.34839999999999999</v>
      </c>
      <c r="V40" s="25">
        <v>-0.36354333333333333</v>
      </c>
      <c r="W40" s="31">
        <v>49.438164918161071</v>
      </c>
      <c r="X40" s="32">
        <v>39</v>
      </c>
      <c r="Y40" s="30">
        <v>16.03</v>
      </c>
      <c r="Z40" s="33">
        <v>0.56659999999999999</v>
      </c>
      <c r="AA40" s="33">
        <v>0.46929999999999999</v>
      </c>
      <c r="AB40" s="34">
        <v>-0.72148333333333337</v>
      </c>
      <c r="AC40" s="31">
        <v>26.477956817615951</v>
      </c>
      <c r="AD40" s="22">
        <v>39</v>
      </c>
      <c r="AE40" s="35">
        <v>37</v>
      </c>
      <c r="AF40" s="34">
        <v>-0.35574604166666668</v>
      </c>
      <c r="AG40" s="31">
        <v>38.693076276152489</v>
      </c>
      <c r="AH40" s="26">
        <f t="shared" si="0"/>
        <v>41.166883975935598</v>
      </c>
    </row>
    <row r="41" spans="1:34" ht="15.75" customHeight="1" x14ac:dyDescent="0.2">
      <c r="A41" s="22" t="s">
        <v>37</v>
      </c>
      <c r="B41" s="23">
        <v>25</v>
      </c>
      <c r="C41" s="23">
        <v>268.64999999999998</v>
      </c>
      <c r="D41" s="23">
        <v>256.58</v>
      </c>
      <c r="E41" s="24">
        <v>0.63</v>
      </c>
      <c r="F41" s="24">
        <v>0.50900000000000001</v>
      </c>
      <c r="G41" s="24">
        <v>0.87</v>
      </c>
      <c r="H41" s="24">
        <v>0.53</v>
      </c>
      <c r="I41" s="25">
        <v>-2.3015000000000008E-2</v>
      </c>
      <c r="J41" s="26">
        <v>52.164590644402459</v>
      </c>
      <c r="K41" s="27">
        <v>38</v>
      </c>
      <c r="L41" s="24">
        <v>0.51</v>
      </c>
      <c r="M41" s="24">
        <v>0.71</v>
      </c>
      <c r="N41" s="24">
        <v>0.32</v>
      </c>
      <c r="O41" s="24">
        <v>0.48</v>
      </c>
      <c r="P41" s="25">
        <v>-0.42867999999999995</v>
      </c>
      <c r="Q41" s="26">
        <v>31.989488791222769</v>
      </c>
      <c r="R41" s="28">
        <v>27</v>
      </c>
      <c r="S41" s="29">
        <v>0.1285</v>
      </c>
      <c r="T41" s="30">
        <v>12.02</v>
      </c>
      <c r="U41" s="29">
        <v>0.36609999999999998</v>
      </c>
      <c r="V41" s="25">
        <v>-0.10470000000000002</v>
      </c>
      <c r="W41" s="31">
        <v>56.604423066984623</v>
      </c>
      <c r="X41" s="32">
        <v>44</v>
      </c>
      <c r="Y41" s="30">
        <v>16.829999999999998</v>
      </c>
      <c r="Z41" s="33">
        <v>0.60319999999999996</v>
      </c>
      <c r="AA41" s="33">
        <v>0.38159999999999999</v>
      </c>
      <c r="AB41" s="34">
        <v>-0.81388000000000005</v>
      </c>
      <c r="AC41" s="31">
        <v>23.614249215603014</v>
      </c>
      <c r="AD41" s="22">
        <v>38</v>
      </c>
      <c r="AE41" s="35">
        <v>38</v>
      </c>
      <c r="AF41" s="34">
        <v>-0.34256874999999998</v>
      </c>
      <c r="AG41" s="31">
        <v>39.245456363536327</v>
      </c>
      <c r="AH41" s="26">
        <f t="shared" si="0"/>
        <v>41.093187929553217</v>
      </c>
    </row>
    <row r="42" spans="1:34" ht="15.75" customHeight="1" x14ac:dyDescent="0.2">
      <c r="A42" s="22" t="s">
        <v>36</v>
      </c>
      <c r="B42" s="23">
        <v>32</v>
      </c>
      <c r="C42" s="23">
        <v>640.41</v>
      </c>
      <c r="D42" s="23">
        <v>200.46</v>
      </c>
      <c r="E42" s="24">
        <v>0.54</v>
      </c>
      <c r="F42" s="24">
        <v>0.58399999999999996</v>
      </c>
      <c r="G42" s="24">
        <v>0.9</v>
      </c>
      <c r="H42" s="24">
        <v>0.56000000000000005</v>
      </c>
      <c r="I42" s="25">
        <v>-0.13939166666666666</v>
      </c>
      <c r="J42" s="26">
        <v>47.268660536178189</v>
      </c>
      <c r="K42" s="27">
        <v>35</v>
      </c>
      <c r="L42" s="24">
        <v>0.49</v>
      </c>
      <c r="M42" s="24">
        <v>0.72</v>
      </c>
      <c r="N42" s="24">
        <v>0.31</v>
      </c>
      <c r="O42" s="24">
        <v>0.53</v>
      </c>
      <c r="P42" s="25">
        <v>-0.31830999999999998</v>
      </c>
      <c r="Q42" s="26">
        <v>37.187168507815706</v>
      </c>
      <c r="R42" s="28">
        <v>44</v>
      </c>
      <c r="S42" s="29">
        <v>0.14710000000000001</v>
      </c>
      <c r="T42" s="30">
        <v>11.25</v>
      </c>
      <c r="U42" s="29">
        <v>0.29210000000000003</v>
      </c>
      <c r="V42" s="25">
        <v>-0.93734999999999991</v>
      </c>
      <c r="W42" s="31">
        <v>33.551927293667724</v>
      </c>
      <c r="X42" s="32">
        <v>29</v>
      </c>
      <c r="Y42" s="30">
        <v>17.02</v>
      </c>
      <c r="Z42" s="33">
        <v>0.61409999999999998</v>
      </c>
      <c r="AA42" s="33">
        <v>0.4965</v>
      </c>
      <c r="AB42" s="34">
        <v>-9.8420000000000007E-2</v>
      </c>
      <c r="AC42" s="31">
        <v>45.78894788008774</v>
      </c>
      <c r="AD42" s="22">
        <v>40</v>
      </c>
      <c r="AE42" s="35">
        <v>39</v>
      </c>
      <c r="AF42" s="34">
        <v>-0.37336791666666658</v>
      </c>
      <c r="AG42" s="31">
        <v>37.954383295940922</v>
      </c>
      <c r="AH42" s="26">
        <f t="shared" si="0"/>
        <v>40.949176054437345</v>
      </c>
    </row>
    <row r="43" spans="1:34" ht="15.75" customHeight="1" x14ac:dyDescent="0.2">
      <c r="A43" s="22" t="s">
        <v>42</v>
      </c>
      <c r="B43" s="23">
        <v>22</v>
      </c>
      <c r="C43" s="23">
        <v>326.68</v>
      </c>
      <c r="D43" s="23">
        <v>266.66000000000003</v>
      </c>
      <c r="E43" s="24">
        <v>0.63</v>
      </c>
      <c r="F43" s="24">
        <v>0.63600000000000001</v>
      </c>
      <c r="G43" s="24">
        <v>0.81</v>
      </c>
      <c r="H43" s="24">
        <v>0.64</v>
      </c>
      <c r="I43" s="25">
        <v>9.538333333333332E-2</v>
      </c>
      <c r="J43" s="26">
        <v>57.145571639420709</v>
      </c>
      <c r="K43" s="27">
        <v>47</v>
      </c>
      <c r="L43" s="24">
        <v>0.35</v>
      </c>
      <c r="M43" s="24">
        <v>0.71</v>
      </c>
      <c r="N43" s="24">
        <v>0.21</v>
      </c>
      <c r="O43" s="24">
        <v>0.59</v>
      </c>
      <c r="P43" s="25">
        <v>-0.83281249999999996</v>
      </c>
      <c r="Q43" s="26">
        <v>12.957584305710411</v>
      </c>
      <c r="R43" s="28">
        <v>37</v>
      </c>
      <c r="S43" s="29">
        <v>0.1124</v>
      </c>
      <c r="T43" s="30">
        <v>11.46</v>
      </c>
      <c r="U43" s="29">
        <v>0.29409999999999997</v>
      </c>
      <c r="V43" s="25">
        <v>-0.47532333333333332</v>
      </c>
      <c r="W43" s="31">
        <v>46.343457685180397</v>
      </c>
      <c r="X43" s="32">
        <v>30</v>
      </c>
      <c r="Y43" s="30">
        <v>17.09</v>
      </c>
      <c r="Z43" s="33">
        <v>0.62629999999999997</v>
      </c>
      <c r="AA43" s="33">
        <v>0.46689999999999998</v>
      </c>
      <c r="AB43" s="34">
        <v>-0.15189</v>
      </c>
      <c r="AC43" s="31">
        <v>44.131718772115242</v>
      </c>
      <c r="AD43" s="22">
        <v>37</v>
      </c>
      <c r="AE43" s="35">
        <v>40</v>
      </c>
      <c r="AF43" s="34">
        <v>-0.341160625</v>
      </c>
      <c r="AG43" s="31">
        <v>39.304483683430512</v>
      </c>
      <c r="AH43" s="26">
        <f t="shared" si="0"/>
        <v>40.144583100606695</v>
      </c>
    </row>
    <row r="44" spans="1:34" ht="15.75" customHeight="1" x14ac:dyDescent="0.2">
      <c r="A44" s="22" t="s">
        <v>22</v>
      </c>
      <c r="B44" s="23">
        <v>7</v>
      </c>
      <c r="C44" s="23">
        <v>404.82</v>
      </c>
      <c r="D44" s="23">
        <v>134.52000000000001</v>
      </c>
      <c r="E44" s="24">
        <v>0.61</v>
      </c>
      <c r="F44" s="24">
        <v>0.75600000000000001</v>
      </c>
      <c r="G44" s="24">
        <v>0.85</v>
      </c>
      <c r="H44" s="24">
        <v>0.57999999999999996</v>
      </c>
      <c r="I44" s="25">
        <v>0.59085500000000002</v>
      </c>
      <c r="J44" s="26">
        <v>77.989910286389417</v>
      </c>
      <c r="K44" s="27">
        <v>46</v>
      </c>
      <c r="L44" s="24">
        <v>0.48</v>
      </c>
      <c r="M44" s="24">
        <v>0.68</v>
      </c>
      <c r="N44" s="24">
        <v>0.26</v>
      </c>
      <c r="O44" s="24">
        <v>0.51</v>
      </c>
      <c r="P44" s="25">
        <v>-0.73214000000000001</v>
      </c>
      <c r="Q44" s="26">
        <v>17.698577431276263</v>
      </c>
      <c r="R44" s="28">
        <v>41</v>
      </c>
      <c r="S44" s="29">
        <v>0.1114</v>
      </c>
      <c r="T44" s="30">
        <v>12.02</v>
      </c>
      <c r="U44" s="29">
        <v>0.20519999999999999</v>
      </c>
      <c r="V44" s="25">
        <v>-0.84768333333333334</v>
      </c>
      <c r="W44" s="31">
        <v>36.034411475906055</v>
      </c>
      <c r="X44" s="32">
        <v>45</v>
      </c>
      <c r="Y44" s="30">
        <v>19.23</v>
      </c>
      <c r="Z44" s="33">
        <v>0.56740000000000002</v>
      </c>
      <c r="AA44" s="33">
        <v>0.36559999999999998</v>
      </c>
      <c r="AB44" s="34">
        <v>-0.92805666666666664</v>
      </c>
      <c r="AC44" s="31">
        <v>20.075500469553411</v>
      </c>
      <c r="AD44" s="22">
        <v>41</v>
      </c>
      <c r="AE44" s="35">
        <v>41</v>
      </c>
      <c r="AF44" s="34">
        <v>-0.47925625000000005</v>
      </c>
      <c r="AG44" s="31">
        <v>33.515640624140325</v>
      </c>
      <c r="AH44" s="26">
        <f t="shared" si="0"/>
        <v>37.949599915781292</v>
      </c>
    </row>
    <row r="45" spans="1:34" ht="15.75" customHeight="1" x14ac:dyDescent="0.2">
      <c r="A45" s="22" t="s">
        <v>31</v>
      </c>
      <c r="B45" s="23">
        <v>31</v>
      </c>
      <c r="C45" s="23">
        <v>467.62</v>
      </c>
      <c r="D45" s="23">
        <v>331.08</v>
      </c>
      <c r="E45" s="24">
        <v>0.5</v>
      </c>
      <c r="F45" s="24">
        <v>0.58699999999999997</v>
      </c>
      <c r="G45" s="24">
        <v>0.92</v>
      </c>
      <c r="H45" s="24">
        <v>0.61</v>
      </c>
      <c r="I45" s="25">
        <v>-0.13849833333333336</v>
      </c>
      <c r="J45" s="26">
        <v>47.3062427911836</v>
      </c>
      <c r="K45" s="27">
        <v>40</v>
      </c>
      <c r="L45" s="24">
        <v>0.42</v>
      </c>
      <c r="M45" s="24">
        <v>0.73</v>
      </c>
      <c r="N45" s="24">
        <v>0.27</v>
      </c>
      <c r="O45" s="24">
        <v>0.55000000000000004</v>
      </c>
      <c r="P45" s="25">
        <v>-0.49597250000000004</v>
      </c>
      <c r="Q45" s="26">
        <v>28.820467659313451</v>
      </c>
      <c r="R45" s="28">
        <v>45</v>
      </c>
      <c r="S45" s="29">
        <v>0.1416</v>
      </c>
      <c r="T45" s="30">
        <v>10.77</v>
      </c>
      <c r="U45" s="29">
        <v>0.2989</v>
      </c>
      <c r="V45" s="25">
        <v>-0.95037666666666665</v>
      </c>
      <c r="W45" s="31">
        <v>33.191274944813173</v>
      </c>
      <c r="X45" s="32">
        <v>41</v>
      </c>
      <c r="Y45" s="30">
        <v>15</v>
      </c>
      <c r="Z45" s="33">
        <v>0.60189999999999999</v>
      </c>
      <c r="AA45" s="33">
        <v>0.42770000000000002</v>
      </c>
      <c r="AB45" s="34">
        <v>-0.77243000000000006</v>
      </c>
      <c r="AC45" s="31">
        <v>24.898934955746267</v>
      </c>
      <c r="AD45" s="22">
        <v>43</v>
      </c>
      <c r="AE45" s="35">
        <v>42</v>
      </c>
      <c r="AF45" s="34">
        <v>-0.58931937499999998</v>
      </c>
      <c r="AG45" s="31">
        <v>28.901894480915022</v>
      </c>
      <c r="AH45" s="26">
        <f t="shared" si="0"/>
        <v>33.554230087764125</v>
      </c>
    </row>
    <row r="46" spans="1:34" ht="15.75" customHeight="1" x14ac:dyDescent="0.2">
      <c r="A46" s="22" t="s">
        <v>39</v>
      </c>
      <c r="B46" s="23">
        <v>27</v>
      </c>
      <c r="C46" s="23">
        <v>503.34</v>
      </c>
      <c r="D46" s="23">
        <v>157.49</v>
      </c>
      <c r="E46" s="24">
        <v>0.49</v>
      </c>
      <c r="F46" s="24">
        <v>0.59</v>
      </c>
      <c r="G46" s="24">
        <v>0.91</v>
      </c>
      <c r="H46" s="24">
        <v>0.52</v>
      </c>
      <c r="I46" s="25">
        <v>-7.3933333333333337E-2</v>
      </c>
      <c r="J46" s="26">
        <v>50.02247222524111</v>
      </c>
      <c r="K46" s="27">
        <v>24</v>
      </c>
      <c r="L46" s="24">
        <v>0.68</v>
      </c>
      <c r="M46" s="24">
        <v>0.68</v>
      </c>
      <c r="N46" s="24">
        <v>0.38</v>
      </c>
      <c r="O46" s="24">
        <v>0.47</v>
      </c>
      <c r="P46" s="25">
        <v>-4.6325000000000394E-3</v>
      </c>
      <c r="Q46" s="26">
        <v>51.95925493801942</v>
      </c>
      <c r="R46" s="28">
        <v>46</v>
      </c>
      <c r="S46" s="29">
        <v>0.15809999999999999</v>
      </c>
      <c r="T46" s="30">
        <v>11</v>
      </c>
      <c r="U46" s="29">
        <v>0.29449999999999998</v>
      </c>
      <c r="V46" s="25">
        <v>-1.1104499999999999</v>
      </c>
      <c r="W46" s="31">
        <v>28.759533108402419</v>
      </c>
      <c r="X46" s="32">
        <v>50</v>
      </c>
      <c r="Y46" s="30">
        <v>14.17</v>
      </c>
      <c r="Z46" s="33">
        <v>0.54479999999999995</v>
      </c>
      <c r="AA46" s="33">
        <v>0.37759999999999999</v>
      </c>
      <c r="AB46" s="34">
        <v>-1.5757866666666667</v>
      </c>
      <c r="AC46" s="31">
        <v>0</v>
      </c>
      <c r="AD46" s="22">
        <v>45</v>
      </c>
      <c r="AE46" s="35">
        <v>43</v>
      </c>
      <c r="AF46" s="34">
        <v>-0.69120062500000001</v>
      </c>
      <c r="AG46" s="31">
        <v>24.631125099666999</v>
      </c>
      <c r="AH46" s="26">
        <f t="shared" si="0"/>
        <v>32.685315067915738</v>
      </c>
    </row>
    <row r="47" spans="1:34" ht="15.75" customHeight="1" x14ac:dyDescent="0.2">
      <c r="A47" s="22" t="s">
        <v>32</v>
      </c>
      <c r="B47" s="23">
        <v>49</v>
      </c>
      <c r="C47" s="23">
        <v>884.85</v>
      </c>
      <c r="D47" s="23">
        <v>268.08999999999997</v>
      </c>
      <c r="E47" s="24">
        <v>0.57999999999999996</v>
      </c>
      <c r="F47" s="24">
        <v>0.47899999999999998</v>
      </c>
      <c r="G47" s="24">
        <v>0.81</v>
      </c>
      <c r="H47" s="24">
        <v>0.45</v>
      </c>
      <c r="I47" s="25">
        <v>-1.1202399999999999</v>
      </c>
      <c r="J47" s="26">
        <v>6.0046767470314686</v>
      </c>
      <c r="K47" s="27">
        <v>42</v>
      </c>
      <c r="L47" s="24">
        <v>0.44</v>
      </c>
      <c r="M47" s="24">
        <v>0.72</v>
      </c>
      <c r="N47" s="24">
        <v>0.33</v>
      </c>
      <c r="O47" s="24">
        <v>0.49</v>
      </c>
      <c r="P47" s="25">
        <v>-0.52885000000000004</v>
      </c>
      <c r="Q47" s="26">
        <v>27.272160013374474</v>
      </c>
      <c r="R47" s="28">
        <v>29</v>
      </c>
      <c r="S47" s="29">
        <v>0.1193</v>
      </c>
      <c r="T47" s="30">
        <v>12.31</v>
      </c>
      <c r="U47" s="29">
        <v>0.3236</v>
      </c>
      <c r="V47" s="25">
        <v>-0.17689666666666667</v>
      </c>
      <c r="W47" s="31">
        <v>54.60560801482476</v>
      </c>
      <c r="X47" s="32">
        <v>36</v>
      </c>
      <c r="Y47" s="30">
        <v>16.239999999999998</v>
      </c>
      <c r="Z47" s="33">
        <v>0.62609999999999999</v>
      </c>
      <c r="AA47" s="33">
        <v>0.41749999999999998</v>
      </c>
      <c r="AB47" s="34">
        <v>-0.50509333333333328</v>
      </c>
      <c r="AC47" s="31">
        <v>33.184667247280565</v>
      </c>
      <c r="AD47" s="22">
        <v>42</v>
      </c>
      <c r="AE47" s="35">
        <v>44</v>
      </c>
      <c r="AF47" s="34">
        <v>-0.58277000000000001</v>
      </c>
      <c r="AG47" s="31">
        <v>29.176438326974143</v>
      </c>
      <c r="AH47" s="26">
        <f t="shared" si="0"/>
        <v>30.266778005627817</v>
      </c>
    </row>
    <row r="48" spans="1:34" ht="15.75" customHeight="1" x14ac:dyDescent="0.2">
      <c r="A48" s="22" t="s">
        <v>29</v>
      </c>
      <c r="B48" s="23">
        <v>50</v>
      </c>
      <c r="C48" s="23">
        <v>991.51</v>
      </c>
      <c r="D48" s="23">
        <v>403.71</v>
      </c>
      <c r="E48" s="24">
        <v>0.63</v>
      </c>
      <c r="F48" s="24">
        <v>0.439</v>
      </c>
      <c r="G48" s="24">
        <v>0.78</v>
      </c>
      <c r="H48" s="24">
        <v>0.49</v>
      </c>
      <c r="I48" s="25">
        <v>-1.2629716666666668</v>
      </c>
      <c r="J48" s="26">
        <v>0</v>
      </c>
      <c r="K48" s="27">
        <v>43</v>
      </c>
      <c r="L48" s="24">
        <v>0.47</v>
      </c>
      <c r="M48" s="24">
        <v>0.75</v>
      </c>
      <c r="N48" s="24">
        <v>0.32</v>
      </c>
      <c r="O48" s="24">
        <v>0.39</v>
      </c>
      <c r="P48" s="25">
        <v>-0.55681000000000003</v>
      </c>
      <c r="Q48" s="26">
        <v>25.955433322462646</v>
      </c>
      <c r="R48" s="28">
        <v>33</v>
      </c>
      <c r="S48" s="29">
        <v>0.14019999999999999</v>
      </c>
      <c r="T48" s="30">
        <v>13.01</v>
      </c>
      <c r="U48" s="29">
        <v>0.30199999999999999</v>
      </c>
      <c r="V48" s="25">
        <v>-0.37444666666666676</v>
      </c>
      <c r="W48" s="31">
        <v>49.13629853302718</v>
      </c>
      <c r="X48" s="32">
        <v>33</v>
      </c>
      <c r="Y48" s="30">
        <v>17.309999999999999</v>
      </c>
      <c r="Z48" s="33">
        <v>0.58779999999999999</v>
      </c>
      <c r="AA48" s="33">
        <v>0.49419999999999997</v>
      </c>
      <c r="AB48" s="34">
        <v>-0.28738666666666673</v>
      </c>
      <c r="AC48" s="31">
        <v>39.93218594935022</v>
      </c>
      <c r="AD48" s="22">
        <v>44</v>
      </c>
      <c r="AE48" s="35">
        <v>45</v>
      </c>
      <c r="AF48" s="34">
        <v>-0.62040375000000014</v>
      </c>
      <c r="AG48" s="31">
        <v>27.598865739264991</v>
      </c>
      <c r="AH48" s="26">
        <f t="shared" si="0"/>
        <v>28.75597945121001</v>
      </c>
    </row>
    <row r="49" spans="1:34" ht="15.75" customHeight="1" x14ac:dyDescent="0.2">
      <c r="A49" s="22" t="s">
        <v>38</v>
      </c>
      <c r="B49" s="23">
        <v>35</v>
      </c>
      <c r="C49" s="23">
        <v>503.29</v>
      </c>
      <c r="D49" s="23">
        <v>188.77</v>
      </c>
      <c r="E49" s="24">
        <v>0.47</v>
      </c>
      <c r="F49" s="24">
        <v>0.56200000000000006</v>
      </c>
      <c r="G49" s="24">
        <v>0.88</v>
      </c>
      <c r="H49" s="24">
        <v>0.61</v>
      </c>
      <c r="I49" s="25">
        <v>-0.17812833333333331</v>
      </c>
      <c r="J49" s="26">
        <v>45.639021038350037</v>
      </c>
      <c r="K49" s="27">
        <v>45</v>
      </c>
      <c r="L49" s="24">
        <v>0.42</v>
      </c>
      <c r="M49" s="24">
        <v>0.7</v>
      </c>
      <c r="N49" s="24">
        <v>0.33</v>
      </c>
      <c r="O49" s="24">
        <v>0.5</v>
      </c>
      <c r="P49" s="25">
        <v>-0.6744675</v>
      </c>
      <c r="Q49" s="26">
        <v>20.414561697428358</v>
      </c>
      <c r="R49" s="28">
        <v>40</v>
      </c>
      <c r="S49" s="29">
        <v>0.14979999999999999</v>
      </c>
      <c r="T49" s="30">
        <v>11.54</v>
      </c>
      <c r="U49" s="29">
        <v>0.31840000000000002</v>
      </c>
      <c r="V49" s="25">
        <v>-0.7446799999999999</v>
      </c>
      <c r="W49" s="31">
        <v>38.886130573130849</v>
      </c>
      <c r="X49" s="32">
        <v>49</v>
      </c>
      <c r="Y49" s="30">
        <v>12.99</v>
      </c>
      <c r="Z49" s="33">
        <v>0.59399999999999997</v>
      </c>
      <c r="AA49" s="33">
        <v>0.35510000000000003</v>
      </c>
      <c r="AB49" s="34">
        <v>-1.4316466666666667</v>
      </c>
      <c r="AC49" s="31">
        <v>4.4674210514897066</v>
      </c>
      <c r="AD49" s="22">
        <v>46</v>
      </c>
      <c r="AE49" s="35">
        <v>46</v>
      </c>
      <c r="AF49" s="34">
        <v>-0.75723062500000005</v>
      </c>
      <c r="AG49" s="31">
        <v>21.863207526572769</v>
      </c>
      <c r="AH49" s="26">
        <f t="shared" si="0"/>
        <v>27.351783590099739</v>
      </c>
    </row>
    <row r="50" spans="1:34" ht="15.75" customHeight="1" x14ac:dyDescent="0.2">
      <c r="A50" s="22" t="s">
        <v>43</v>
      </c>
      <c r="B50" s="23">
        <v>42</v>
      </c>
      <c r="C50" s="23">
        <v>566.91999999999996</v>
      </c>
      <c r="D50" s="23">
        <v>192.61</v>
      </c>
      <c r="E50" s="24">
        <v>0.52</v>
      </c>
      <c r="F50" s="24">
        <v>0.49099999999999999</v>
      </c>
      <c r="G50" s="24">
        <v>0.85</v>
      </c>
      <c r="H50" s="24">
        <v>0.56000000000000005</v>
      </c>
      <c r="I50" s="25">
        <v>-0.49461499999999997</v>
      </c>
      <c r="J50" s="26">
        <v>32.324525576617674</v>
      </c>
      <c r="K50" s="27">
        <v>34</v>
      </c>
      <c r="L50" s="24">
        <v>0.54</v>
      </c>
      <c r="M50" s="24">
        <v>0.69</v>
      </c>
      <c r="N50" s="24">
        <v>0.38</v>
      </c>
      <c r="O50" s="24">
        <v>0.5</v>
      </c>
      <c r="P50" s="25">
        <v>-0.27692249999999996</v>
      </c>
      <c r="Q50" s="26">
        <v>39.136239535001451</v>
      </c>
      <c r="R50" s="28">
        <v>47</v>
      </c>
      <c r="S50" s="29">
        <v>0.15609999999999999</v>
      </c>
      <c r="T50" s="30">
        <v>10.77</v>
      </c>
      <c r="U50" s="29">
        <v>0.28260000000000002</v>
      </c>
      <c r="V50" s="25">
        <v>-1.2125566666666667</v>
      </c>
      <c r="W50" s="31">
        <v>25.932638853000018</v>
      </c>
      <c r="X50" s="32">
        <v>48</v>
      </c>
      <c r="Y50" s="30">
        <v>14.05</v>
      </c>
      <c r="Z50" s="33">
        <v>0.5837</v>
      </c>
      <c r="AA50" s="33">
        <v>0.36199999999999999</v>
      </c>
      <c r="AB50" s="34">
        <v>-1.3645333333333332</v>
      </c>
      <c r="AC50" s="31">
        <v>6.5475065112439763</v>
      </c>
      <c r="AD50" s="22">
        <v>47</v>
      </c>
      <c r="AE50" s="35">
        <v>47</v>
      </c>
      <c r="AF50" s="34">
        <v>-0.83715687500000002</v>
      </c>
      <c r="AG50" s="31">
        <v>18.512771786355852</v>
      </c>
      <c r="AH50" s="26">
        <f t="shared" si="0"/>
        <v>25.98522761896578</v>
      </c>
    </row>
    <row r="51" spans="1:34" ht="15.75" customHeight="1" x14ac:dyDescent="0.2">
      <c r="A51" s="22" t="s">
        <v>44</v>
      </c>
      <c r="B51" s="23">
        <v>14</v>
      </c>
      <c r="C51" s="23">
        <v>552.70000000000005</v>
      </c>
      <c r="D51" s="23">
        <v>205.75</v>
      </c>
      <c r="E51" s="24">
        <v>0.47</v>
      </c>
      <c r="F51" s="24">
        <v>0.746</v>
      </c>
      <c r="G51" s="24">
        <v>0.85</v>
      </c>
      <c r="H51" s="24">
        <v>0.75</v>
      </c>
      <c r="I51" s="25">
        <v>0.29261833333333337</v>
      </c>
      <c r="J51" s="26">
        <v>65.443186638666958</v>
      </c>
      <c r="K51" s="27">
        <v>49</v>
      </c>
      <c r="L51" s="24">
        <v>0.28000000000000003</v>
      </c>
      <c r="M51" s="24">
        <v>0.7</v>
      </c>
      <c r="N51" s="24">
        <v>0.37</v>
      </c>
      <c r="O51" s="24">
        <v>0.55000000000000004</v>
      </c>
      <c r="P51" s="25">
        <v>-0.86733250000000006</v>
      </c>
      <c r="Q51" s="26">
        <v>11.331926030664755</v>
      </c>
      <c r="R51" s="28">
        <v>49</v>
      </c>
      <c r="S51" s="29">
        <v>0.15240000000000001</v>
      </c>
      <c r="T51" s="30">
        <v>9.3800000000000008</v>
      </c>
      <c r="U51" s="29">
        <v>0.2495</v>
      </c>
      <c r="V51" s="25">
        <v>-1.6994466666666668</v>
      </c>
      <c r="W51" s="31">
        <v>12.452749743445866</v>
      </c>
      <c r="X51" s="32">
        <v>47</v>
      </c>
      <c r="Y51" s="30">
        <v>13.89</v>
      </c>
      <c r="Z51" s="33">
        <v>0.60529999999999995</v>
      </c>
      <c r="AA51" s="33">
        <v>0.36809999999999998</v>
      </c>
      <c r="AB51" s="34">
        <v>-1.17876</v>
      </c>
      <c r="AC51" s="31">
        <v>12.305295467389024</v>
      </c>
      <c r="AD51" s="22">
        <v>48</v>
      </c>
      <c r="AE51" s="35">
        <v>48</v>
      </c>
      <c r="AF51" s="34">
        <v>-0.86323020833333342</v>
      </c>
      <c r="AG51" s="31">
        <v>17.419801355907918</v>
      </c>
      <c r="AH51" s="26">
        <f t="shared" si="0"/>
        <v>25.383289470041653</v>
      </c>
    </row>
    <row r="52" spans="1:34" ht="15.75" customHeight="1" x14ac:dyDescent="0.2">
      <c r="A52" s="22" t="s">
        <v>41</v>
      </c>
      <c r="B52" s="23">
        <v>37</v>
      </c>
      <c r="C52" s="23">
        <v>460.48</v>
      </c>
      <c r="D52" s="23">
        <v>273.33999999999997</v>
      </c>
      <c r="E52" s="24">
        <v>0.5</v>
      </c>
      <c r="F52" s="24">
        <v>0.82399999999999995</v>
      </c>
      <c r="G52" s="24">
        <v>0.8</v>
      </c>
      <c r="H52" s="24">
        <v>0.6</v>
      </c>
      <c r="I52" s="25">
        <v>-0.19623833333333332</v>
      </c>
      <c r="J52" s="26">
        <v>44.877138980721568</v>
      </c>
      <c r="K52" s="27">
        <v>48</v>
      </c>
      <c r="L52" s="24">
        <v>0.38</v>
      </c>
      <c r="M52" s="24">
        <v>0.7</v>
      </c>
      <c r="N52" s="24">
        <v>0.25</v>
      </c>
      <c r="O52" s="24">
        <v>0.54</v>
      </c>
      <c r="P52" s="25">
        <v>-0.8515625</v>
      </c>
      <c r="Q52" s="26">
        <v>12.074586256547432</v>
      </c>
      <c r="R52" s="28">
        <v>48</v>
      </c>
      <c r="S52" s="29">
        <v>0.16769999999999999</v>
      </c>
      <c r="T52" s="30">
        <v>10</v>
      </c>
      <c r="U52" s="29">
        <v>0.27210000000000001</v>
      </c>
      <c r="V52" s="25">
        <v>-1.5936700000000001</v>
      </c>
      <c r="W52" s="31">
        <v>15.381250507571105</v>
      </c>
      <c r="X52" s="32">
        <v>46</v>
      </c>
      <c r="Y52" s="30">
        <v>14.42</v>
      </c>
      <c r="Z52" s="33">
        <v>0.55900000000000005</v>
      </c>
      <c r="AA52" s="33">
        <v>0.46989999999999998</v>
      </c>
      <c r="AB52" s="34">
        <v>-0.9478766666666667</v>
      </c>
      <c r="AC52" s="31">
        <v>19.46120682975512</v>
      </c>
      <c r="AD52" s="22">
        <v>49</v>
      </c>
      <c r="AE52" s="35">
        <v>49</v>
      </c>
      <c r="AF52" s="34">
        <v>-0.89733687500000014</v>
      </c>
      <c r="AG52" s="31">
        <v>15.990080895112309</v>
      </c>
      <c r="AH52" s="26">
        <f t="shared" si="0"/>
        <v>22.948545643648806</v>
      </c>
    </row>
    <row r="53" spans="1:34" ht="15.75" customHeight="1" x14ac:dyDescent="0.2">
      <c r="A53" s="22" t="s">
        <v>33</v>
      </c>
      <c r="B53" s="36">
        <v>48</v>
      </c>
      <c r="C53" s="36">
        <v>688.97</v>
      </c>
      <c r="D53" s="36">
        <v>228.77</v>
      </c>
      <c r="E53" s="37">
        <v>0.45</v>
      </c>
      <c r="F53" s="37">
        <v>0.51600000000000001</v>
      </c>
      <c r="G53" s="37">
        <v>0.75</v>
      </c>
      <c r="H53" s="37">
        <v>0.6</v>
      </c>
      <c r="I53" s="38">
        <v>-1.0773216666666667</v>
      </c>
      <c r="J53" s="39">
        <v>7.8102376586816096</v>
      </c>
      <c r="K53" s="40">
        <v>50</v>
      </c>
      <c r="L53" s="37">
        <v>0.4</v>
      </c>
      <c r="M53" s="37">
        <v>0.67</v>
      </c>
      <c r="N53" s="37">
        <v>0.27</v>
      </c>
      <c r="O53" s="37">
        <v>0.47</v>
      </c>
      <c r="P53" s="38">
        <v>-1.1079600000000001</v>
      </c>
      <c r="Q53" s="39">
        <v>0</v>
      </c>
      <c r="R53" s="41">
        <v>50</v>
      </c>
      <c r="S53" s="42">
        <v>0.22159999999999999</v>
      </c>
      <c r="T53" s="43">
        <v>10.1</v>
      </c>
      <c r="U53" s="42">
        <v>0.27910000000000001</v>
      </c>
      <c r="V53" s="38">
        <v>-2.1492366666666665</v>
      </c>
      <c r="W53" s="44">
        <v>0</v>
      </c>
      <c r="X53" s="45">
        <v>42</v>
      </c>
      <c r="Y53" s="43">
        <v>15.95</v>
      </c>
      <c r="Z53" s="46">
        <v>0.54590000000000005</v>
      </c>
      <c r="AA53" s="46">
        <v>0.49049999999999999</v>
      </c>
      <c r="AB53" s="47">
        <v>-0.7806333333333334</v>
      </c>
      <c r="AC53" s="44">
        <v>24.644683921850607</v>
      </c>
      <c r="AD53" s="48">
        <v>50</v>
      </c>
      <c r="AE53" s="49">
        <v>50</v>
      </c>
      <c r="AF53" s="47">
        <v>-1.2787879166666665</v>
      </c>
      <c r="AG53" s="44">
        <v>0</v>
      </c>
      <c r="AH53" s="26">
        <f t="shared" si="0"/>
        <v>8.1137303951330537</v>
      </c>
    </row>
    <row r="54" spans="1:34" ht="15.75" customHeight="1" x14ac:dyDescent="0.2">
      <c r="A54" s="52" t="s">
        <v>187</v>
      </c>
      <c r="B54" s="53" t="s">
        <v>84</v>
      </c>
      <c r="C54" s="53">
        <v>722.36</v>
      </c>
      <c r="D54" s="53">
        <v>234.45</v>
      </c>
      <c r="E54" s="54">
        <v>0.62</v>
      </c>
      <c r="F54" s="54">
        <v>0.6</v>
      </c>
      <c r="G54" s="54">
        <v>0.86</v>
      </c>
      <c r="H54" s="54">
        <v>0.6</v>
      </c>
      <c r="I54" s="53">
        <v>0</v>
      </c>
      <c r="J54" s="55">
        <v>53.02</v>
      </c>
      <c r="K54" s="53" t="s">
        <v>84</v>
      </c>
      <c r="L54" s="54">
        <v>0.47</v>
      </c>
      <c r="M54" s="54">
        <v>0.75</v>
      </c>
      <c r="N54" s="54">
        <v>0.36</v>
      </c>
      <c r="O54" s="54">
        <v>0.57999999999999996</v>
      </c>
      <c r="P54" s="53">
        <v>0</v>
      </c>
      <c r="Q54" s="55">
        <v>52.18</v>
      </c>
      <c r="R54" s="55" t="s">
        <v>84</v>
      </c>
      <c r="S54" s="56">
        <v>0.1176</v>
      </c>
      <c r="T54" s="57">
        <v>12.69</v>
      </c>
      <c r="U54" s="56">
        <v>0.33489999999999998</v>
      </c>
      <c r="V54" s="53">
        <v>0</v>
      </c>
      <c r="W54" s="55">
        <v>59.5</v>
      </c>
      <c r="X54" s="52" t="s">
        <v>84</v>
      </c>
      <c r="Y54" s="57">
        <v>19.03</v>
      </c>
      <c r="Z54" s="58">
        <v>0.54590000000000005</v>
      </c>
      <c r="AA54" s="58">
        <v>0.47070000000000001</v>
      </c>
      <c r="AB54" s="53">
        <v>0</v>
      </c>
      <c r="AC54" s="55">
        <v>48.84</v>
      </c>
      <c r="AD54" s="52" t="s">
        <v>84</v>
      </c>
      <c r="AE54" s="59" t="s">
        <v>84</v>
      </c>
      <c r="AF54" s="53">
        <v>0</v>
      </c>
      <c r="AG54" s="55">
        <v>53.58</v>
      </c>
      <c r="AH54" s="60">
        <v>53.384831459909883</v>
      </c>
    </row>
    <row r="56" spans="1:34" ht="15.75" customHeight="1" x14ac:dyDescent="0.15">
      <c r="U56" s="51"/>
    </row>
    <row r="57" spans="1:34" ht="15.75" customHeight="1" x14ac:dyDescent="0.15">
      <c r="U57" s="51"/>
    </row>
    <row r="58" spans="1:34" ht="15.75" customHeight="1" x14ac:dyDescent="0.15">
      <c r="U58" s="51"/>
    </row>
    <row r="59" spans="1:34" ht="15.75" customHeight="1" x14ac:dyDescent="0.15">
      <c r="U59" s="51"/>
    </row>
    <row r="60" spans="1:34" ht="15.75" customHeight="1" x14ac:dyDescent="0.15">
      <c r="U60" s="51"/>
    </row>
    <row r="61" spans="1:34" ht="15.75" customHeight="1" x14ac:dyDescent="0.15">
      <c r="U61" s="51"/>
    </row>
    <row r="62" spans="1:34" ht="15.75" customHeight="1" x14ac:dyDescent="0.15">
      <c r="U62" s="51"/>
    </row>
    <row r="63" spans="1:34" ht="15.75" customHeight="1" x14ac:dyDescent="0.15">
      <c r="U63" s="51"/>
    </row>
    <row r="64" spans="1:34" ht="15.75" customHeight="1" x14ac:dyDescent="0.15">
      <c r="U64" s="51"/>
    </row>
    <row r="65" spans="21:21" ht="15.75" customHeight="1" x14ac:dyDescent="0.15">
      <c r="U65" s="51"/>
    </row>
    <row r="66" spans="21:21" ht="15.75" customHeight="1" x14ac:dyDescent="0.15">
      <c r="U66" s="51"/>
    </row>
    <row r="67" spans="21:21" ht="15.75" customHeight="1" x14ac:dyDescent="0.15">
      <c r="U67" s="51"/>
    </row>
    <row r="68" spans="21:21" ht="15.75" customHeight="1" x14ac:dyDescent="0.15">
      <c r="U68" s="51"/>
    </row>
    <row r="69" spans="21:21" ht="15.75" customHeight="1" x14ac:dyDescent="0.15">
      <c r="U69" s="51"/>
    </row>
    <row r="70" spans="21:21" ht="15.75" customHeight="1" x14ac:dyDescent="0.15">
      <c r="U70" s="51"/>
    </row>
    <row r="71" spans="21:21" ht="15.75" customHeight="1" x14ac:dyDescent="0.15">
      <c r="U71" s="51"/>
    </row>
    <row r="72" spans="21:21" ht="15.75" customHeight="1" x14ac:dyDescent="0.15">
      <c r="U72" s="51"/>
    </row>
    <row r="73" spans="21:21" ht="15.75" customHeight="1" x14ac:dyDescent="0.15">
      <c r="U73" s="51"/>
    </row>
    <row r="74" spans="21:21" ht="15.75" customHeight="1" x14ac:dyDescent="0.15">
      <c r="U74" s="51"/>
    </row>
    <row r="75" spans="21:21" ht="15.75" customHeight="1" x14ac:dyDescent="0.15">
      <c r="U75" s="51"/>
    </row>
    <row r="76" spans="21:21" ht="15.75" customHeight="1" x14ac:dyDescent="0.15">
      <c r="U76" s="51"/>
    </row>
    <row r="77" spans="21:21" ht="15.75" customHeight="1" x14ac:dyDescent="0.15">
      <c r="U77" s="51"/>
    </row>
    <row r="78" spans="21:21" ht="15.75" customHeight="1" x14ac:dyDescent="0.15">
      <c r="U78" s="51"/>
    </row>
    <row r="79" spans="21:21" ht="15.75" customHeight="1" x14ac:dyDescent="0.15">
      <c r="U79" s="51"/>
    </row>
    <row r="80" spans="21:21" ht="15.75" customHeight="1" x14ac:dyDescent="0.15">
      <c r="U80" s="51"/>
    </row>
    <row r="81" spans="21:21" ht="15.75" customHeight="1" x14ac:dyDescent="0.15">
      <c r="U81" s="51"/>
    </row>
    <row r="82" spans="21:21" ht="15.75" customHeight="1" x14ac:dyDescent="0.15">
      <c r="U82" s="51"/>
    </row>
    <row r="83" spans="21:21" ht="15.75" customHeight="1" x14ac:dyDescent="0.15">
      <c r="U83" s="51"/>
    </row>
    <row r="84" spans="21:21" ht="15.75" customHeight="1" x14ac:dyDescent="0.15">
      <c r="U84" s="51"/>
    </row>
    <row r="85" spans="21:21" ht="15.75" customHeight="1" x14ac:dyDescent="0.15">
      <c r="U85" s="51"/>
    </row>
    <row r="86" spans="21:21" ht="15.75" customHeight="1" x14ac:dyDescent="0.15">
      <c r="U86" s="51"/>
    </row>
    <row r="87" spans="21:21" ht="15.75" customHeight="1" x14ac:dyDescent="0.15">
      <c r="U87" s="51"/>
    </row>
    <row r="88" spans="21:21" ht="15.75" customHeight="1" x14ac:dyDescent="0.15">
      <c r="U88" s="51"/>
    </row>
    <row r="89" spans="21:21" ht="15.75" customHeight="1" x14ac:dyDescent="0.15">
      <c r="U89" s="51"/>
    </row>
    <row r="90" spans="21:21" ht="15.75" customHeight="1" x14ac:dyDescent="0.15">
      <c r="U90" s="51"/>
    </row>
    <row r="91" spans="21:21" ht="15.75" customHeight="1" x14ac:dyDescent="0.15">
      <c r="U91" s="51"/>
    </row>
    <row r="92" spans="21:21" ht="15.75" customHeight="1" x14ac:dyDescent="0.15">
      <c r="U92" s="51"/>
    </row>
    <row r="93" spans="21:21" ht="15.75" customHeight="1" x14ac:dyDescent="0.15">
      <c r="U93" s="51"/>
    </row>
    <row r="94" spans="21:21" ht="15.75" customHeight="1" x14ac:dyDescent="0.15">
      <c r="U94" s="51"/>
    </row>
    <row r="95" spans="21:21" ht="15.75" customHeight="1" x14ac:dyDescent="0.15">
      <c r="U95" s="51"/>
    </row>
    <row r="96" spans="21:21" ht="15.75" customHeight="1" x14ac:dyDescent="0.15">
      <c r="U96" s="51"/>
    </row>
    <row r="97" spans="21:21" ht="15.75" customHeight="1" x14ac:dyDescent="0.15">
      <c r="U97" s="51"/>
    </row>
    <row r="98" spans="21:21" ht="15.75" customHeight="1" x14ac:dyDescent="0.15">
      <c r="U98" s="51"/>
    </row>
    <row r="99" spans="21:21" ht="15.75" customHeight="1" x14ac:dyDescent="0.15">
      <c r="U99" s="51"/>
    </row>
    <row r="100" spans="21:21" ht="15.75" customHeight="1" x14ac:dyDescent="0.15">
      <c r="U100" s="51"/>
    </row>
    <row r="101" spans="21:21" ht="15.75" customHeight="1" x14ac:dyDescent="0.15">
      <c r="U101" s="51"/>
    </row>
    <row r="102" spans="21:21" ht="15.75" customHeight="1" x14ac:dyDescent="0.15">
      <c r="U102" s="51"/>
    </row>
    <row r="103" spans="21:21" ht="15.75" customHeight="1" x14ac:dyDescent="0.15">
      <c r="U103" s="51"/>
    </row>
    <row r="104" spans="21:21" ht="15.75" customHeight="1" x14ac:dyDescent="0.15">
      <c r="U104" s="51"/>
    </row>
    <row r="105" spans="21:21" ht="15.75" customHeight="1" x14ac:dyDescent="0.15">
      <c r="U105" s="51"/>
    </row>
    <row r="106" spans="21:21" ht="15.75" customHeight="1" x14ac:dyDescent="0.15">
      <c r="U106" s="51"/>
    </row>
    <row r="107" spans="21:21" ht="15.75" customHeight="1" x14ac:dyDescent="0.15">
      <c r="U107" s="51"/>
    </row>
    <row r="108" spans="21:21" ht="15.75" customHeight="1" x14ac:dyDescent="0.15">
      <c r="U108" s="51"/>
    </row>
    <row r="109" spans="21:21" ht="15.75" customHeight="1" x14ac:dyDescent="0.15">
      <c r="U109" s="51"/>
    </row>
    <row r="110" spans="21:21" ht="15.75" customHeight="1" x14ac:dyDescent="0.15">
      <c r="U110" s="51"/>
    </row>
    <row r="111" spans="21:21" ht="15.75" customHeight="1" x14ac:dyDescent="0.15">
      <c r="U111" s="51"/>
    </row>
    <row r="112" spans="21:21" ht="15.75" customHeight="1" x14ac:dyDescent="0.15">
      <c r="U112" s="51"/>
    </row>
    <row r="113" spans="21:21" ht="15.75" customHeight="1" x14ac:dyDescent="0.15">
      <c r="U113" s="51"/>
    </row>
    <row r="114" spans="21:21" ht="15.75" customHeight="1" x14ac:dyDescent="0.15">
      <c r="U114" s="51"/>
    </row>
    <row r="115" spans="21:21" ht="15.75" customHeight="1" x14ac:dyDescent="0.15">
      <c r="U115" s="51"/>
    </row>
    <row r="116" spans="21:21" ht="15.75" customHeight="1" x14ac:dyDescent="0.15">
      <c r="U116" s="51"/>
    </row>
    <row r="117" spans="21:21" ht="15.75" customHeight="1" x14ac:dyDescent="0.15">
      <c r="U117" s="51"/>
    </row>
    <row r="118" spans="21:21" ht="15.75" customHeight="1" x14ac:dyDescent="0.15">
      <c r="U118" s="51"/>
    </row>
    <row r="119" spans="21:21" ht="15.75" customHeight="1" x14ac:dyDescent="0.15">
      <c r="U119" s="51"/>
    </row>
    <row r="120" spans="21:21" ht="15.75" customHeight="1" x14ac:dyDescent="0.15">
      <c r="U120" s="51"/>
    </row>
    <row r="121" spans="21:21" ht="15.75" customHeight="1" x14ac:dyDescent="0.15">
      <c r="U121" s="51"/>
    </row>
    <row r="122" spans="21:21" ht="15.75" customHeight="1" x14ac:dyDescent="0.15">
      <c r="U122" s="51"/>
    </row>
    <row r="123" spans="21:21" ht="15.75" customHeight="1" x14ac:dyDescent="0.15">
      <c r="U123" s="51"/>
    </row>
    <row r="124" spans="21:21" ht="15.75" customHeight="1" x14ac:dyDescent="0.15">
      <c r="U124" s="51"/>
    </row>
    <row r="125" spans="21:21" ht="15.75" customHeight="1" x14ac:dyDescent="0.15">
      <c r="U125" s="51"/>
    </row>
    <row r="126" spans="21:21" ht="15.75" customHeight="1" x14ac:dyDescent="0.15">
      <c r="U126" s="51"/>
    </row>
    <row r="127" spans="21:21" ht="15.75" customHeight="1" x14ac:dyDescent="0.15">
      <c r="U127" s="51"/>
    </row>
    <row r="128" spans="21:21" ht="15.75" customHeight="1" x14ac:dyDescent="0.15">
      <c r="U128" s="51"/>
    </row>
    <row r="129" spans="21:21" ht="15.75" customHeight="1" x14ac:dyDescent="0.15">
      <c r="U129" s="51"/>
    </row>
    <row r="130" spans="21:21" ht="15.75" customHeight="1" x14ac:dyDescent="0.15">
      <c r="U130" s="51"/>
    </row>
    <row r="131" spans="21:21" ht="15.75" customHeight="1" x14ac:dyDescent="0.15">
      <c r="U131" s="51"/>
    </row>
    <row r="132" spans="21:21" ht="15.75" customHeight="1" x14ac:dyDescent="0.15">
      <c r="U132" s="51"/>
    </row>
    <row r="133" spans="21:21" ht="15.75" customHeight="1" x14ac:dyDescent="0.15">
      <c r="U133" s="51"/>
    </row>
    <row r="134" spans="21:21" ht="15.75" customHeight="1" x14ac:dyDescent="0.15">
      <c r="U134" s="51"/>
    </row>
    <row r="135" spans="21:21" ht="15.75" customHeight="1" x14ac:dyDescent="0.15">
      <c r="U135" s="51"/>
    </row>
    <row r="136" spans="21:21" ht="15.75" customHeight="1" x14ac:dyDescent="0.15">
      <c r="U136" s="51"/>
    </row>
    <row r="137" spans="21:21" ht="15.75" customHeight="1" x14ac:dyDescent="0.15">
      <c r="U137" s="51"/>
    </row>
    <row r="138" spans="21:21" ht="15.75" customHeight="1" x14ac:dyDescent="0.15">
      <c r="U138" s="51"/>
    </row>
    <row r="139" spans="21:21" ht="15.75" customHeight="1" x14ac:dyDescent="0.15">
      <c r="U139" s="51"/>
    </row>
    <row r="140" spans="21:21" ht="15.75" customHeight="1" x14ac:dyDescent="0.15">
      <c r="U140" s="51"/>
    </row>
    <row r="141" spans="21:21" ht="15.75" customHeight="1" x14ac:dyDescent="0.15">
      <c r="U141" s="51"/>
    </row>
    <row r="142" spans="21:21" ht="15.75" customHeight="1" x14ac:dyDescent="0.15">
      <c r="U142" s="51"/>
    </row>
    <row r="143" spans="21:21" ht="15.75" customHeight="1" x14ac:dyDescent="0.15">
      <c r="U143" s="51"/>
    </row>
    <row r="144" spans="21:21" ht="15.75" customHeight="1" x14ac:dyDescent="0.15">
      <c r="U144" s="51"/>
    </row>
    <row r="145" spans="21:21" ht="15.75" customHeight="1" x14ac:dyDescent="0.15">
      <c r="U145" s="51"/>
    </row>
    <row r="146" spans="21:21" ht="15.75" customHeight="1" x14ac:dyDescent="0.15">
      <c r="U146" s="51"/>
    </row>
    <row r="147" spans="21:21" ht="15.75" customHeight="1" x14ac:dyDescent="0.15">
      <c r="U147" s="51"/>
    </row>
    <row r="148" spans="21:21" ht="15.75" customHeight="1" x14ac:dyDescent="0.15">
      <c r="U148" s="51"/>
    </row>
    <row r="149" spans="21:21" ht="15.75" customHeight="1" x14ac:dyDescent="0.15">
      <c r="U149" s="51"/>
    </row>
    <row r="150" spans="21:21" ht="15.75" customHeight="1" x14ac:dyDescent="0.15">
      <c r="U150" s="51"/>
    </row>
    <row r="151" spans="21:21" ht="15.75" customHeight="1" x14ac:dyDescent="0.15">
      <c r="U151" s="51"/>
    </row>
    <row r="152" spans="21:21" ht="15.75" customHeight="1" x14ac:dyDescent="0.15">
      <c r="U152" s="51"/>
    </row>
    <row r="153" spans="21:21" ht="15.75" customHeight="1" x14ac:dyDescent="0.15">
      <c r="U153" s="51"/>
    </row>
    <row r="154" spans="21:21" ht="15.75" customHeight="1" x14ac:dyDescent="0.15">
      <c r="U154" s="51"/>
    </row>
    <row r="155" spans="21:21" ht="15.75" customHeight="1" x14ac:dyDescent="0.15">
      <c r="U155" s="51"/>
    </row>
    <row r="156" spans="21:21" ht="15.75" customHeight="1" x14ac:dyDescent="0.15">
      <c r="U156" s="51"/>
    </row>
    <row r="157" spans="21:21" ht="15.75" customHeight="1" x14ac:dyDescent="0.15">
      <c r="U157" s="51"/>
    </row>
    <row r="158" spans="21:21" ht="15.75" customHeight="1" x14ac:dyDescent="0.15">
      <c r="U158" s="51"/>
    </row>
    <row r="159" spans="21:21" ht="15.75" customHeight="1" x14ac:dyDescent="0.15">
      <c r="U159" s="51"/>
    </row>
    <row r="160" spans="21:21" ht="15.75" customHeight="1" x14ac:dyDescent="0.15">
      <c r="U160" s="51"/>
    </row>
    <row r="161" spans="21:21" ht="15.75" customHeight="1" x14ac:dyDescent="0.15">
      <c r="U161" s="51"/>
    </row>
    <row r="162" spans="21:21" ht="15.75" customHeight="1" x14ac:dyDescent="0.15">
      <c r="U162" s="51"/>
    </row>
    <row r="163" spans="21:21" ht="15.75" customHeight="1" x14ac:dyDescent="0.15">
      <c r="U163" s="51"/>
    </row>
    <row r="164" spans="21:21" ht="15.75" customHeight="1" x14ac:dyDescent="0.15">
      <c r="U164" s="51"/>
    </row>
    <row r="165" spans="21:21" ht="15.75" customHeight="1" x14ac:dyDescent="0.15">
      <c r="U165" s="51"/>
    </row>
    <row r="166" spans="21:21" ht="15.75" customHeight="1" x14ac:dyDescent="0.15">
      <c r="U166" s="51"/>
    </row>
    <row r="167" spans="21:21" ht="15.75" customHeight="1" x14ac:dyDescent="0.15">
      <c r="U167" s="51"/>
    </row>
    <row r="168" spans="21:21" ht="15.75" customHeight="1" x14ac:dyDescent="0.15">
      <c r="U168" s="51"/>
    </row>
    <row r="169" spans="21:21" ht="15.75" customHeight="1" x14ac:dyDescent="0.15">
      <c r="U169" s="51"/>
    </row>
    <row r="170" spans="21:21" ht="15.75" customHeight="1" x14ac:dyDescent="0.15">
      <c r="U170" s="51"/>
    </row>
    <row r="171" spans="21:21" ht="15.75" customHeight="1" x14ac:dyDescent="0.15">
      <c r="U171" s="51"/>
    </row>
    <row r="172" spans="21:21" ht="15.75" customHeight="1" x14ac:dyDescent="0.15">
      <c r="U172" s="51"/>
    </row>
    <row r="173" spans="21:21" ht="15.75" customHeight="1" x14ac:dyDescent="0.15">
      <c r="U173" s="51"/>
    </row>
    <row r="174" spans="21:21" ht="15.75" customHeight="1" x14ac:dyDescent="0.15">
      <c r="U174" s="51"/>
    </row>
    <row r="175" spans="21:21" ht="15.75" customHeight="1" x14ac:dyDescent="0.15">
      <c r="U175" s="51"/>
    </row>
    <row r="176" spans="21:21" ht="15.75" customHeight="1" x14ac:dyDescent="0.15">
      <c r="U176" s="51"/>
    </row>
    <row r="177" spans="21:21" ht="15.75" customHeight="1" x14ac:dyDescent="0.15">
      <c r="U177" s="51"/>
    </row>
    <row r="178" spans="21:21" ht="15.75" customHeight="1" x14ac:dyDescent="0.15">
      <c r="U178" s="51"/>
    </row>
    <row r="179" spans="21:21" ht="15.75" customHeight="1" x14ac:dyDescent="0.15">
      <c r="U179" s="51"/>
    </row>
    <row r="180" spans="21:21" ht="15.75" customHeight="1" x14ac:dyDescent="0.15">
      <c r="U180" s="51"/>
    </row>
    <row r="181" spans="21:21" ht="15.75" customHeight="1" x14ac:dyDescent="0.15">
      <c r="U181" s="51"/>
    </row>
    <row r="182" spans="21:21" ht="15.75" customHeight="1" x14ac:dyDescent="0.15">
      <c r="U182" s="51"/>
    </row>
    <row r="183" spans="21:21" ht="15.75" customHeight="1" x14ac:dyDescent="0.15">
      <c r="U183" s="51"/>
    </row>
    <row r="184" spans="21:21" ht="15.75" customHeight="1" x14ac:dyDescent="0.15">
      <c r="U184" s="51"/>
    </row>
    <row r="185" spans="21:21" ht="15.75" customHeight="1" x14ac:dyDescent="0.15">
      <c r="U185" s="51"/>
    </row>
    <row r="186" spans="21:21" ht="15.75" customHeight="1" x14ac:dyDescent="0.15">
      <c r="U186" s="51"/>
    </row>
    <row r="187" spans="21:21" ht="15.75" customHeight="1" x14ac:dyDescent="0.15">
      <c r="U187" s="51"/>
    </row>
    <row r="188" spans="21:21" ht="15.75" customHeight="1" x14ac:dyDescent="0.15">
      <c r="U188" s="51"/>
    </row>
    <row r="189" spans="21:21" ht="15.75" customHeight="1" x14ac:dyDescent="0.15">
      <c r="U189" s="51"/>
    </row>
    <row r="190" spans="21:21" ht="15.75" customHeight="1" x14ac:dyDescent="0.15">
      <c r="U190" s="51"/>
    </row>
    <row r="191" spans="21:21" ht="15.75" customHeight="1" x14ac:dyDescent="0.15">
      <c r="U191" s="51"/>
    </row>
    <row r="192" spans="21:21" ht="15.75" customHeight="1" x14ac:dyDescent="0.15">
      <c r="U192" s="51"/>
    </row>
    <row r="193" spans="21:21" ht="15.75" customHeight="1" x14ac:dyDescent="0.15">
      <c r="U193" s="51"/>
    </row>
    <row r="194" spans="21:21" ht="15.75" customHeight="1" x14ac:dyDescent="0.15">
      <c r="U194" s="51"/>
    </row>
    <row r="195" spans="21:21" ht="15.75" customHeight="1" x14ac:dyDescent="0.15">
      <c r="U195" s="51"/>
    </row>
    <row r="196" spans="21:21" ht="15.75" customHeight="1" x14ac:dyDescent="0.15">
      <c r="U196" s="51"/>
    </row>
    <row r="197" spans="21:21" ht="15.75" customHeight="1" x14ac:dyDescent="0.15">
      <c r="U197" s="51"/>
    </row>
    <row r="198" spans="21:21" ht="15.75" customHeight="1" x14ac:dyDescent="0.15">
      <c r="U198" s="51"/>
    </row>
    <row r="199" spans="21:21" ht="15.75" customHeight="1" x14ac:dyDescent="0.15">
      <c r="U199" s="51"/>
    </row>
    <row r="200" spans="21:21" ht="15.75" customHeight="1" x14ac:dyDescent="0.15">
      <c r="U200" s="51"/>
    </row>
    <row r="201" spans="21:21" ht="15.75" customHeight="1" x14ac:dyDescent="0.15">
      <c r="U201" s="51"/>
    </row>
    <row r="202" spans="21:21" ht="15.75" customHeight="1" x14ac:dyDescent="0.15">
      <c r="U202" s="51"/>
    </row>
    <row r="203" spans="21:21" ht="15.75" customHeight="1" x14ac:dyDescent="0.15">
      <c r="U203" s="51"/>
    </row>
    <row r="204" spans="21:21" ht="15.75" customHeight="1" x14ac:dyDescent="0.15">
      <c r="U204" s="51"/>
    </row>
    <row r="205" spans="21:21" ht="15.75" customHeight="1" x14ac:dyDescent="0.15">
      <c r="U205" s="51"/>
    </row>
    <row r="206" spans="21:21" ht="15.75" customHeight="1" x14ac:dyDescent="0.15">
      <c r="U206" s="51"/>
    </row>
    <row r="207" spans="21:21" ht="15.75" customHeight="1" x14ac:dyDescent="0.15">
      <c r="U207" s="51"/>
    </row>
    <row r="208" spans="21:21" ht="15.75" customHeight="1" x14ac:dyDescent="0.15">
      <c r="U208" s="51"/>
    </row>
    <row r="209" spans="21:21" ht="15.75" customHeight="1" x14ac:dyDescent="0.15">
      <c r="U209" s="51"/>
    </row>
    <row r="210" spans="21:21" ht="15.75" customHeight="1" x14ac:dyDescent="0.15">
      <c r="U210" s="51"/>
    </row>
    <row r="211" spans="21:21" ht="15.75" customHeight="1" x14ac:dyDescent="0.15">
      <c r="U211" s="51"/>
    </row>
    <row r="212" spans="21:21" ht="15.75" customHeight="1" x14ac:dyDescent="0.15">
      <c r="U212" s="51"/>
    </row>
    <row r="213" spans="21:21" ht="15.75" customHeight="1" x14ac:dyDescent="0.15">
      <c r="U213" s="51"/>
    </row>
    <row r="214" spans="21:21" ht="15.75" customHeight="1" x14ac:dyDescent="0.15">
      <c r="U214" s="51"/>
    </row>
    <row r="215" spans="21:21" ht="15.75" customHeight="1" x14ac:dyDescent="0.15">
      <c r="U215" s="51"/>
    </row>
    <row r="216" spans="21:21" ht="15.75" customHeight="1" x14ac:dyDescent="0.15">
      <c r="U216" s="51"/>
    </row>
    <row r="217" spans="21:21" ht="15.75" customHeight="1" x14ac:dyDescent="0.15">
      <c r="U217" s="51"/>
    </row>
    <row r="218" spans="21:21" ht="15.75" customHeight="1" x14ac:dyDescent="0.15">
      <c r="U218" s="51"/>
    </row>
    <row r="219" spans="21:21" ht="15.75" customHeight="1" x14ac:dyDescent="0.15">
      <c r="U219" s="51"/>
    </row>
    <row r="220" spans="21:21" ht="15.75" customHeight="1" x14ac:dyDescent="0.15">
      <c r="U220" s="51"/>
    </row>
    <row r="221" spans="21:21" ht="15.75" customHeight="1" x14ac:dyDescent="0.15">
      <c r="U221" s="51"/>
    </row>
    <row r="222" spans="21:21" ht="15.75" customHeight="1" x14ac:dyDescent="0.15">
      <c r="U222" s="51"/>
    </row>
    <row r="223" spans="21:21" ht="15.75" customHeight="1" x14ac:dyDescent="0.15">
      <c r="U223" s="51"/>
    </row>
    <row r="224" spans="21:21" ht="15.75" customHeight="1" x14ac:dyDescent="0.15">
      <c r="U224" s="51"/>
    </row>
    <row r="225" spans="21:21" ht="15.75" customHeight="1" x14ac:dyDescent="0.15">
      <c r="U225" s="51"/>
    </row>
    <row r="226" spans="21:21" ht="15.75" customHeight="1" x14ac:dyDescent="0.15">
      <c r="U226" s="51"/>
    </row>
    <row r="227" spans="21:21" ht="15.75" customHeight="1" x14ac:dyDescent="0.15">
      <c r="U227" s="51"/>
    </row>
    <row r="228" spans="21:21" ht="15.75" customHeight="1" x14ac:dyDescent="0.15">
      <c r="U228" s="51"/>
    </row>
    <row r="229" spans="21:21" ht="15.75" customHeight="1" x14ac:dyDescent="0.15">
      <c r="U229" s="51"/>
    </row>
    <row r="230" spans="21:21" ht="15.75" customHeight="1" x14ac:dyDescent="0.15">
      <c r="U230" s="51"/>
    </row>
    <row r="231" spans="21:21" ht="15.75" customHeight="1" x14ac:dyDescent="0.15">
      <c r="U231" s="51"/>
    </row>
    <row r="232" spans="21:21" ht="15.75" customHeight="1" x14ac:dyDescent="0.15">
      <c r="U232" s="51"/>
    </row>
    <row r="233" spans="21:21" ht="15.75" customHeight="1" x14ac:dyDescent="0.15">
      <c r="U233" s="51"/>
    </row>
    <row r="234" spans="21:21" ht="15.75" customHeight="1" x14ac:dyDescent="0.15">
      <c r="U234" s="51"/>
    </row>
    <row r="235" spans="21:21" ht="15.75" customHeight="1" x14ac:dyDescent="0.15">
      <c r="U235" s="51"/>
    </row>
    <row r="236" spans="21:21" ht="15.75" customHeight="1" x14ac:dyDescent="0.15">
      <c r="U236" s="51"/>
    </row>
    <row r="237" spans="21:21" ht="15.75" customHeight="1" x14ac:dyDescent="0.15">
      <c r="U237" s="51"/>
    </row>
    <row r="238" spans="21:21" ht="15.75" customHeight="1" x14ac:dyDescent="0.15">
      <c r="U238" s="51"/>
    </row>
    <row r="239" spans="21:21" ht="15.75" customHeight="1" x14ac:dyDescent="0.15">
      <c r="U239" s="51"/>
    </row>
    <row r="240" spans="21:21" ht="15.75" customHeight="1" x14ac:dyDescent="0.15">
      <c r="U240" s="51"/>
    </row>
    <row r="241" spans="21:21" ht="15.75" customHeight="1" x14ac:dyDescent="0.15">
      <c r="U241" s="51"/>
    </row>
    <row r="242" spans="21:21" ht="15.75" customHeight="1" x14ac:dyDescent="0.15">
      <c r="U242" s="51"/>
    </row>
    <row r="243" spans="21:21" ht="15.75" customHeight="1" x14ac:dyDescent="0.15">
      <c r="U243" s="51"/>
    </row>
    <row r="244" spans="21:21" ht="15.75" customHeight="1" x14ac:dyDescent="0.15">
      <c r="U244" s="51"/>
    </row>
    <row r="245" spans="21:21" ht="15.75" customHeight="1" x14ac:dyDescent="0.15">
      <c r="U245" s="51"/>
    </row>
    <row r="246" spans="21:21" ht="15.75" customHeight="1" x14ac:dyDescent="0.15">
      <c r="U246" s="51"/>
    </row>
    <row r="247" spans="21:21" ht="15.75" customHeight="1" x14ac:dyDescent="0.15">
      <c r="U247" s="51"/>
    </row>
    <row r="248" spans="21:21" ht="15.75" customHeight="1" x14ac:dyDescent="0.15">
      <c r="U248" s="51"/>
    </row>
    <row r="249" spans="21:21" ht="15.75" customHeight="1" x14ac:dyDescent="0.15">
      <c r="U249" s="51"/>
    </row>
    <row r="250" spans="21:21" ht="15.75" customHeight="1" x14ac:dyDescent="0.15">
      <c r="U250" s="51"/>
    </row>
    <row r="251" spans="21:21" ht="15.75" customHeight="1" x14ac:dyDescent="0.15">
      <c r="U251" s="51"/>
    </row>
    <row r="252" spans="21:21" ht="15.75" customHeight="1" x14ac:dyDescent="0.15">
      <c r="U252" s="51"/>
    </row>
    <row r="253" spans="21:21" ht="15.75" customHeight="1" x14ac:dyDescent="0.15">
      <c r="U253" s="51"/>
    </row>
    <row r="254" spans="21:21" ht="15.75" customHeight="1" x14ac:dyDescent="0.15">
      <c r="U254" s="51"/>
    </row>
    <row r="255" spans="21:21" ht="15.75" customHeight="1" x14ac:dyDescent="0.15">
      <c r="U255" s="51"/>
    </row>
    <row r="256" spans="21:21" ht="15.75" customHeight="1" x14ac:dyDescent="0.15">
      <c r="U256" s="51"/>
    </row>
    <row r="257" spans="21:21" ht="15.75" customHeight="1" x14ac:dyDescent="0.15">
      <c r="U257" s="51"/>
    </row>
    <row r="258" spans="21:21" ht="15.75" customHeight="1" x14ac:dyDescent="0.15">
      <c r="U258" s="51"/>
    </row>
    <row r="259" spans="21:21" ht="15.75" customHeight="1" x14ac:dyDescent="0.15">
      <c r="U259" s="51"/>
    </row>
    <row r="260" spans="21:21" ht="15.75" customHeight="1" x14ac:dyDescent="0.15">
      <c r="U260" s="51"/>
    </row>
    <row r="261" spans="21:21" ht="15.75" customHeight="1" x14ac:dyDescent="0.15">
      <c r="U261" s="51"/>
    </row>
    <row r="262" spans="21:21" ht="15.75" customHeight="1" x14ac:dyDescent="0.15">
      <c r="U262" s="51"/>
    </row>
    <row r="263" spans="21:21" ht="15.75" customHeight="1" x14ac:dyDescent="0.15">
      <c r="U263" s="51"/>
    </row>
    <row r="264" spans="21:21" ht="15.75" customHeight="1" x14ac:dyDescent="0.15">
      <c r="U264" s="51"/>
    </row>
    <row r="265" spans="21:21" ht="15.75" customHeight="1" x14ac:dyDescent="0.15">
      <c r="U265" s="51"/>
    </row>
    <row r="266" spans="21:21" ht="15.75" customHeight="1" x14ac:dyDescent="0.15">
      <c r="U266" s="51"/>
    </row>
    <row r="267" spans="21:21" ht="15.75" customHeight="1" x14ac:dyDescent="0.15">
      <c r="U267" s="51"/>
    </row>
    <row r="268" spans="21:21" ht="15.75" customHeight="1" x14ac:dyDescent="0.15">
      <c r="U268" s="51"/>
    </row>
    <row r="269" spans="21:21" ht="15.75" customHeight="1" x14ac:dyDescent="0.15">
      <c r="U269" s="51"/>
    </row>
    <row r="270" spans="21:21" ht="15.75" customHeight="1" x14ac:dyDescent="0.15">
      <c r="U270" s="51"/>
    </row>
    <row r="271" spans="21:21" ht="15.75" customHeight="1" x14ac:dyDescent="0.15">
      <c r="U271" s="51"/>
    </row>
    <row r="272" spans="21:21" ht="15.75" customHeight="1" x14ac:dyDescent="0.15">
      <c r="U272" s="51"/>
    </row>
    <row r="273" spans="21:21" ht="15.75" customHeight="1" x14ac:dyDescent="0.15">
      <c r="U273" s="51"/>
    </row>
    <row r="274" spans="21:21" ht="15.75" customHeight="1" x14ac:dyDescent="0.15">
      <c r="U274" s="51"/>
    </row>
    <row r="275" spans="21:21" ht="15.75" customHeight="1" x14ac:dyDescent="0.15">
      <c r="U275" s="51"/>
    </row>
    <row r="276" spans="21:21" ht="15.75" customHeight="1" x14ac:dyDescent="0.15">
      <c r="U276" s="51"/>
    </row>
    <row r="277" spans="21:21" ht="15.75" customHeight="1" x14ac:dyDescent="0.15">
      <c r="U277" s="51"/>
    </row>
    <row r="278" spans="21:21" ht="15.75" customHeight="1" x14ac:dyDescent="0.15">
      <c r="U278" s="51"/>
    </row>
    <row r="279" spans="21:21" ht="15.75" customHeight="1" x14ac:dyDescent="0.15">
      <c r="U279" s="51"/>
    </row>
    <row r="280" spans="21:21" ht="15.75" customHeight="1" x14ac:dyDescent="0.15">
      <c r="U280" s="51"/>
    </row>
    <row r="281" spans="21:21" ht="15.75" customHeight="1" x14ac:dyDescent="0.15">
      <c r="U281" s="51"/>
    </row>
    <row r="282" spans="21:21" ht="15.75" customHeight="1" x14ac:dyDescent="0.15">
      <c r="U282" s="51"/>
    </row>
    <row r="283" spans="21:21" ht="15.75" customHeight="1" x14ac:dyDescent="0.15">
      <c r="U283" s="51"/>
    </row>
    <row r="284" spans="21:21" ht="15.75" customHeight="1" x14ac:dyDescent="0.15">
      <c r="U284" s="51"/>
    </row>
    <row r="285" spans="21:21" ht="15.75" customHeight="1" x14ac:dyDescent="0.15">
      <c r="U285" s="51"/>
    </row>
    <row r="286" spans="21:21" ht="15.75" customHeight="1" x14ac:dyDescent="0.15">
      <c r="U286" s="51"/>
    </row>
    <row r="287" spans="21:21" ht="15.75" customHeight="1" x14ac:dyDescent="0.15">
      <c r="U287" s="51"/>
    </row>
    <row r="288" spans="21:21" ht="15.75" customHeight="1" x14ac:dyDescent="0.15">
      <c r="U288" s="51"/>
    </row>
    <row r="289" spans="21:21" ht="15.75" customHeight="1" x14ac:dyDescent="0.15">
      <c r="U289" s="51"/>
    </row>
    <row r="290" spans="21:21" ht="15.75" customHeight="1" x14ac:dyDescent="0.15">
      <c r="U290" s="51"/>
    </row>
    <row r="291" spans="21:21" ht="15.75" customHeight="1" x14ac:dyDescent="0.15">
      <c r="U291" s="51"/>
    </row>
    <row r="292" spans="21:21" ht="15.75" customHeight="1" x14ac:dyDescent="0.15">
      <c r="U292" s="51"/>
    </row>
    <row r="293" spans="21:21" ht="15.75" customHeight="1" x14ac:dyDescent="0.15">
      <c r="U293" s="51"/>
    </row>
    <row r="294" spans="21:21" ht="15.75" customHeight="1" x14ac:dyDescent="0.15">
      <c r="U294" s="51"/>
    </row>
    <row r="295" spans="21:21" ht="15.75" customHeight="1" x14ac:dyDescent="0.15">
      <c r="U295" s="51"/>
    </row>
    <row r="296" spans="21:21" ht="15.75" customHeight="1" x14ac:dyDescent="0.15">
      <c r="U296" s="51"/>
    </row>
    <row r="297" spans="21:21" ht="15.75" customHeight="1" x14ac:dyDescent="0.15">
      <c r="U297" s="51"/>
    </row>
    <row r="298" spans="21:21" ht="15.75" customHeight="1" x14ac:dyDescent="0.15">
      <c r="U298" s="51"/>
    </row>
    <row r="299" spans="21:21" ht="15.75" customHeight="1" x14ac:dyDescent="0.15">
      <c r="U299" s="51"/>
    </row>
    <row r="300" spans="21:21" ht="15.75" customHeight="1" x14ac:dyDescent="0.15">
      <c r="U300" s="51"/>
    </row>
    <row r="301" spans="21:21" ht="15.75" customHeight="1" x14ac:dyDescent="0.15">
      <c r="U301" s="51"/>
    </row>
    <row r="302" spans="21:21" ht="15.75" customHeight="1" x14ac:dyDescent="0.15">
      <c r="U302" s="51"/>
    </row>
    <row r="303" spans="21:21" ht="15.75" customHeight="1" x14ac:dyDescent="0.15">
      <c r="U303" s="51"/>
    </row>
    <row r="304" spans="21:21" ht="15.75" customHeight="1" x14ac:dyDescent="0.15">
      <c r="U304" s="51"/>
    </row>
    <row r="305" spans="21:21" ht="15.75" customHeight="1" x14ac:dyDescent="0.15">
      <c r="U305" s="51"/>
    </row>
    <row r="306" spans="21:21" ht="15.75" customHeight="1" x14ac:dyDescent="0.15">
      <c r="U306" s="51"/>
    </row>
    <row r="307" spans="21:21" ht="15.75" customHeight="1" x14ac:dyDescent="0.15">
      <c r="U307" s="51"/>
    </row>
    <row r="308" spans="21:21" ht="15.75" customHeight="1" x14ac:dyDescent="0.15">
      <c r="U308" s="51"/>
    </row>
    <row r="309" spans="21:21" ht="15.75" customHeight="1" x14ac:dyDescent="0.15">
      <c r="U309" s="51"/>
    </row>
    <row r="310" spans="21:21" ht="15.75" customHeight="1" x14ac:dyDescent="0.15">
      <c r="U310" s="51"/>
    </row>
    <row r="311" spans="21:21" ht="15.75" customHeight="1" x14ac:dyDescent="0.15">
      <c r="U311" s="51"/>
    </row>
    <row r="312" spans="21:21" ht="15.75" customHeight="1" x14ac:dyDescent="0.15">
      <c r="U312" s="51"/>
    </row>
    <row r="313" spans="21:21" ht="15.75" customHeight="1" x14ac:dyDescent="0.15">
      <c r="U313" s="51"/>
    </row>
    <row r="314" spans="21:21" ht="15.75" customHeight="1" x14ac:dyDescent="0.15">
      <c r="U314" s="51"/>
    </row>
    <row r="315" spans="21:21" ht="15.75" customHeight="1" x14ac:dyDescent="0.15">
      <c r="U315" s="51"/>
    </row>
    <row r="316" spans="21:21" ht="15.75" customHeight="1" x14ac:dyDescent="0.15">
      <c r="U316" s="51"/>
    </row>
    <row r="317" spans="21:21" ht="15.75" customHeight="1" x14ac:dyDescent="0.15">
      <c r="U317" s="51"/>
    </row>
    <row r="318" spans="21:21" ht="15.75" customHeight="1" x14ac:dyDescent="0.15">
      <c r="U318" s="51"/>
    </row>
    <row r="319" spans="21:21" ht="15.75" customHeight="1" x14ac:dyDescent="0.15">
      <c r="U319" s="51"/>
    </row>
    <row r="320" spans="21:21" ht="15.75" customHeight="1" x14ac:dyDescent="0.15">
      <c r="U320" s="51"/>
    </row>
    <row r="321" spans="21:21" ht="15.75" customHeight="1" x14ac:dyDescent="0.15">
      <c r="U321" s="51"/>
    </row>
    <row r="322" spans="21:21" ht="15.75" customHeight="1" x14ac:dyDescent="0.15">
      <c r="U322" s="51"/>
    </row>
    <row r="323" spans="21:21" ht="15.75" customHeight="1" x14ac:dyDescent="0.15">
      <c r="U323" s="51"/>
    </row>
    <row r="324" spans="21:21" ht="15.75" customHeight="1" x14ac:dyDescent="0.15">
      <c r="U324" s="51"/>
    </row>
    <row r="325" spans="21:21" ht="15.75" customHeight="1" x14ac:dyDescent="0.15">
      <c r="U325" s="51"/>
    </row>
    <row r="326" spans="21:21" ht="15.75" customHeight="1" x14ac:dyDescent="0.15">
      <c r="U326" s="51"/>
    </row>
    <row r="327" spans="21:21" ht="15.75" customHeight="1" x14ac:dyDescent="0.15">
      <c r="U327" s="51"/>
    </row>
    <row r="328" spans="21:21" ht="15.75" customHeight="1" x14ac:dyDescent="0.15">
      <c r="U328" s="51"/>
    </row>
    <row r="329" spans="21:21" ht="15.75" customHeight="1" x14ac:dyDescent="0.15">
      <c r="U329" s="51"/>
    </row>
    <row r="330" spans="21:21" ht="15.75" customHeight="1" x14ac:dyDescent="0.15">
      <c r="U330" s="51"/>
    </row>
    <row r="331" spans="21:21" ht="15.75" customHeight="1" x14ac:dyDescent="0.15">
      <c r="U331" s="51"/>
    </row>
    <row r="332" spans="21:21" ht="15.75" customHeight="1" x14ac:dyDescent="0.15">
      <c r="U332" s="51"/>
    </row>
    <row r="333" spans="21:21" ht="15.75" customHeight="1" x14ac:dyDescent="0.15">
      <c r="U333" s="51"/>
    </row>
    <row r="334" spans="21:21" ht="15.75" customHeight="1" x14ac:dyDescent="0.15">
      <c r="U334" s="51"/>
    </row>
    <row r="335" spans="21:21" ht="15.75" customHeight="1" x14ac:dyDescent="0.15">
      <c r="U335" s="51"/>
    </row>
    <row r="336" spans="21:21" ht="15.75" customHeight="1" x14ac:dyDescent="0.15">
      <c r="U336" s="51"/>
    </row>
    <row r="337" spans="21:21" ht="15.75" customHeight="1" x14ac:dyDescent="0.15">
      <c r="U337" s="51"/>
    </row>
    <row r="338" spans="21:21" ht="15.75" customHeight="1" x14ac:dyDescent="0.15">
      <c r="U338" s="51"/>
    </row>
    <row r="339" spans="21:21" ht="15.75" customHeight="1" x14ac:dyDescent="0.15">
      <c r="U339" s="51"/>
    </row>
    <row r="340" spans="21:21" ht="15.75" customHeight="1" x14ac:dyDescent="0.15">
      <c r="U340" s="51"/>
    </row>
    <row r="341" spans="21:21" ht="15.75" customHeight="1" x14ac:dyDescent="0.15">
      <c r="U341" s="51"/>
    </row>
    <row r="342" spans="21:21" ht="15.75" customHeight="1" x14ac:dyDescent="0.15">
      <c r="U342" s="51"/>
    </row>
    <row r="343" spans="21:21" ht="15.75" customHeight="1" x14ac:dyDescent="0.15">
      <c r="U343" s="51"/>
    </row>
    <row r="344" spans="21:21" ht="15.75" customHeight="1" x14ac:dyDescent="0.15">
      <c r="U344" s="51"/>
    </row>
    <row r="345" spans="21:21" ht="15.75" customHeight="1" x14ac:dyDescent="0.15">
      <c r="U345" s="51"/>
    </row>
    <row r="346" spans="21:21" ht="15.75" customHeight="1" x14ac:dyDescent="0.15">
      <c r="U346" s="51"/>
    </row>
    <row r="347" spans="21:21" ht="15.75" customHeight="1" x14ac:dyDescent="0.15">
      <c r="U347" s="51"/>
    </row>
    <row r="348" spans="21:21" ht="15.75" customHeight="1" x14ac:dyDescent="0.15">
      <c r="U348" s="51"/>
    </row>
    <row r="349" spans="21:21" ht="15.75" customHeight="1" x14ac:dyDescent="0.15">
      <c r="U349" s="51"/>
    </row>
    <row r="350" spans="21:21" ht="15.75" customHeight="1" x14ac:dyDescent="0.15">
      <c r="U350" s="51"/>
    </row>
    <row r="351" spans="21:21" ht="15.75" customHeight="1" x14ac:dyDescent="0.15">
      <c r="U351" s="51"/>
    </row>
    <row r="352" spans="21:21" ht="15.75" customHeight="1" x14ac:dyDescent="0.15">
      <c r="U352" s="51"/>
    </row>
    <row r="353" spans="21:21" ht="15.75" customHeight="1" x14ac:dyDescent="0.15">
      <c r="U353" s="51"/>
    </row>
    <row r="354" spans="21:21" ht="15.75" customHeight="1" x14ac:dyDescent="0.15">
      <c r="U354" s="51"/>
    </row>
    <row r="355" spans="21:21" ht="15.75" customHeight="1" x14ac:dyDescent="0.15">
      <c r="U355" s="51"/>
    </row>
    <row r="356" spans="21:21" ht="15.75" customHeight="1" x14ac:dyDescent="0.15">
      <c r="U356" s="51"/>
    </row>
    <row r="357" spans="21:21" ht="15.75" customHeight="1" x14ac:dyDescent="0.15">
      <c r="U357" s="51"/>
    </row>
    <row r="358" spans="21:21" ht="15.75" customHeight="1" x14ac:dyDescent="0.15">
      <c r="U358" s="51"/>
    </row>
    <row r="359" spans="21:21" ht="15.75" customHeight="1" x14ac:dyDescent="0.15">
      <c r="U359" s="51"/>
    </row>
    <row r="360" spans="21:21" ht="15.75" customHeight="1" x14ac:dyDescent="0.15">
      <c r="U360" s="51"/>
    </row>
    <row r="361" spans="21:21" ht="15.75" customHeight="1" x14ac:dyDescent="0.15">
      <c r="U361" s="51"/>
    </row>
    <row r="362" spans="21:21" ht="15.75" customHeight="1" x14ac:dyDescent="0.15">
      <c r="U362" s="51"/>
    </row>
    <row r="363" spans="21:21" ht="15.75" customHeight="1" x14ac:dyDescent="0.15">
      <c r="U363" s="51"/>
    </row>
    <row r="364" spans="21:21" ht="15.75" customHeight="1" x14ac:dyDescent="0.15">
      <c r="U364" s="51"/>
    </row>
    <row r="365" spans="21:21" ht="15.75" customHeight="1" x14ac:dyDescent="0.15">
      <c r="U365" s="51"/>
    </row>
    <row r="366" spans="21:21" ht="15.75" customHeight="1" x14ac:dyDescent="0.15">
      <c r="U366" s="51"/>
    </row>
    <row r="367" spans="21:21" ht="15.75" customHeight="1" x14ac:dyDescent="0.15">
      <c r="U367" s="51"/>
    </row>
    <row r="368" spans="21:21" ht="15.75" customHeight="1" x14ac:dyDescent="0.15">
      <c r="U368" s="51"/>
    </row>
    <row r="369" spans="21:21" ht="15.75" customHeight="1" x14ac:dyDescent="0.15">
      <c r="U369" s="51"/>
    </row>
    <row r="370" spans="21:21" ht="15.75" customHeight="1" x14ac:dyDescent="0.15">
      <c r="U370" s="51"/>
    </row>
    <row r="371" spans="21:21" ht="15.75" customHeight="1" x14ac:dyDescent="0.15">
      <c r="U371" s="51"/>
    </row>
    <row r="372" spans="21:21" ht="15.75" customHeight="1" x14ac:dyDescent="0.15">
      <c r="U372" s="51"/>
    </row>
    <row r="373" spans="21:21" ht="15.75" customHeight="1" x14ac:dyDescent="0.15">
      <c r="U373" s="51"/>
    </row>
    <row r="374" spans="21:21" ht="15.75" customHeight="1" x14ac:dyDescent="0.15">
      <c r="U374" s="51"/>
    </row>
    <row r="375" spans="21:21" ht="15.75" customHeight="1" x14ac:dyDescent="0.15">
      <c r="U375" s="51"/>
    </row>
    <row r="376" spans="21:21" ht="15.75" customHeight="1" x14ac:dyDescent="0.15">
      <c r="U376" s="51"/>
    </row>
    <row r="377" spans="21:21" ht="15.75" customHeight="1" x14ac:dyDescent="0.15">
      <c r="U377" s="51"/>
    </row>
    <row r="378" spans="21:21" ht="15.75" customHeight="1" x14ac:dyDescent="0.15">
      <c r="U378" s="51"/>
    </row>
    <row r="379" spans="21:21" ht="15.75" customHeight="1" x14ac:dyDescent="0.15">
      <c r="U379" s="51"/>
    </row>
    <row r="380" spans="21:21" ht="15.75" customHeight="1" x14ac:dyDescent="0.15">
      <c r="U380" s="51"/>
    </row>
    <row r="381" spans="21:21" ht="15.75" customHeight="1" x14ac:dyDescent="0.15">
      <c r="U381" s="51"/>
    </row>
    <row r="382" spans="21:21" ht="15.75" customHeight="1" x14ac:dyDescent="0.15">
      <c r="U382" s="51"/>
    </row>
    <row r="383" spans="21:21" ht="15.75" customHeight="1" x14ac:dyDescent="0.15">
      <c r="U383" s="51"/>
    </row>
    <row r="384" spans="21:21" ht="15.75" customHeight="1" x14ac:dyDescent="0.15">
      <c r="U384" s="51"/>
    </row>
    <row r="385" spans="21:21" ht="15.75" customHeight="1" x14ac:dyDescent="0.15">
      <c r="U385" s="51"/>
    </row>
    <row r="386" spans="21:21" ht="15.75" customHeight="1" x14ac:dyDescent="0.15">
      <c r="U386" s="51"/>
    </row>
    <row r="387" spans="21:21" ht="15.75" customHeight="1" x14ac:dyDescent="0.15">
      <c r="U387" s="51"/>
    </row>
    <row r="388" spans="21:21" ht="15.75" customHeight="1" x14ac:dyDescent="0.15">
      <c r="U388" s="51"/>
    </row>
    <row r="389" spans="21:21" ht="15.75" customHeight="1" x14ac:dyDescent="0.15">
      <c r="U389" s="51"/>
    </row>
    <row r="390" spans="21:21" ht="15.75" customHeight="1" x14ac:dyDescent="0.15">
      <c r="U390" s="51"/>
    </row>
    <row r="391" spans="21:21" ht="15.75" customHeight="1" x14ac:dyDescent="0.15">
      <c r="U391" s="51"/>
    </row>
    <row r="392" spans="21:21" ht="15.75" customHeight="1" x14ac:dyDescent="0.15">
      <c r="U392" s="51"/>
    </row>
    <row r="393" spans="21:21" ht="15.75" customHeight="1" x14ac:dyDescent="0.15">
      <c r="U393" s="51"/>
    </row>
    <row r="394" spans="21:21" ht="15.75" customHeight="1" x14ac:dyDescent="0.15">
      <c r="U394" s="51"/>
    </row>
    <row r="395" spans="21:21" ht="15.75" customHeight="1" x14ac:dyDescent="0.15">
      <c r="U395" s="51"/>
    </row>
    <row r="396" spans="21:21" ht="15.75" customHeight="1" x14ac:dyDescent="0.15">
      <c r="U396" s="51"/>
    </row>
    <row r="397" spans="21:21" ht="15.75" customHeight="1" x14ac:dyDescent="0.15">
      <c r="U397" s="51"/>
    </row>
    <row r="398" spans="21:21" ht="15.75" customHeight="1" x14ac:dyDescent="0.15">
      <c r="U398" s="51"/>
    </row>
    <row r="399" spans="21:21" ht="15.75" customHeight="1" x14ac:dyDescent="0.15">
      <c r="U399" s="51"/>
    </row>
    <row r="400" spans="21:21" ht="15.75" customHeight="1" x14ac:dyDescent="0.15">
      <c r="U400" s="51"/>
    </row>
    <row r="401" spans="21:21" ht="15.75" customHeight="1" x14ac:dyDescent="0.15">
      <c r="U401" s="51"/>
    </row>
    <row r="402" spans="21:21" ht="15.75" customHeight="1" x14ac:dyDescent="0.15">
      <c r="U402" s="51"/>
    </row>
    <row r="403" spans="21:21" ht="15.75" customHeight="1" x14ac:dyDescent="0.15">
      <c r="U403" s="51"/>
    </row>
    <row r="404" spans="21:21" ht="15.75" customHeight="1" x14ac:dyDescent="0.15">
      <c r="U404" s="51"/>
    </row>
    <row r="405" spans="21:21" ht="15.75" customHeight="1" x14ac:dyDescent="0.15">
      <c r="U405" s="51"/>
    </row>
    <row r="406" spans="21:21" ht="15.75" customHeight="1" x14ac:dyDescent="0.15">
      <c r="U406" s="51"/>
    </row>
    <row r="407" spans="21:21" ht="15.75" customHeight="1" x14ac:dyDescent="0.15">
      <c r="U407" s="51"/>
    </row>
    <row r="408" spans="21:21" ht="15.75" customHeight="1" x14ac:dyDescent="0.15">
      <c r="U408" s="51"/>
    </row>
    <row r="409" spans="21:21" ht="15.75" customHeight="1" x14ac:dyDescent="0.15">
      <c r="U409" s="51"/>
    </row>
    <row r="410" spans="21:21" ht="15.75" customHeight="1" x14ac:dyDescent="0.15">
      <c r="U410" s="51"/>
    </row>
    <row r="411" spans="21:21" ht="15.75" customHeight="1" x14ac:dyDescent="0.15">
      <c r="U411" s="51"/>
    </row>
    <row r="412" spans="21:21" ht="15.75" customHeight="1" x14ac:dyDescent="0.15">
      <c r="U412" s="51"/>
    </row>
    <row r="413" spans="21:21" ht="15.75" customHeight="1" x14ac:dyDescent="0.15">
      <c r="U413" s="51"/>
    </row>
    <row r="414" spans="21:21" ht="15.75" customHeight="1" x14ac:dyDescent="0.15">
      <c r="U414" s="51"/>
    </row>
    <row r="415" spans="21:21" ht="15.75" customHeight="1" x14ac:dyDescent="0.15">
      <c r="U415" s="51"/>
    </row>
    <row r="416" spans="21:21" ht="15.75" customHeight="1" x14ac:dyDescent="0.15">
      <c r="U416" s="51"/>
    </row>
    <row r="417" spans="21:21" ht="15.75" customHeight="1" x14ac:dyDescent="0.15">
      <c r="U417" s="51"/>
    </row>
    <row r="418" spans="21:21" ht="15.75" customHeight="1" x14ac:dyDescent="0.15">
      <c r="U418" s="51"/>
    </row>
    <row r="419" spans="21:21" ht="15.75" customHeight="1" x14ac:dyDescent="0.15">
      <c r="U419" s="51"/>
    </row>
    <row r="420" spans="21:21" ht="15.75" customHeight="1" x14ac:dyDescent="0.15">
      <c r="U420" s="51"/>
    </row>
    <row r="421" spans="21:21" ht="15.75" customHeight="1" x14ac:dyDescent="0.15">
      <c r="U421" s="51"/>
    </row>
    <row r="422" spans="21:21" ht="15.75" customHeight="1" x14ac:dyDescent="0.15">
      <c r="U422" s="51"/>
    </row>
    <row r="423" spans="21:21" ht="15.75" customHeight="1" x14ac:dyDescent="0.15">
      <c r="U423" s="51"/>
    </row>
    <row r="424" spans="21:21" ht="15.75" customHeight="1" x14ac:dyDescent="0.15">
      <c r="U424" s="51"/>
    </row>
    <row r="425" spans="21:21" ht="15.75" customHeight="1" x14ac:dyDescent="0.15">
      <c r="U425" s="51"/>
    </row>
    <row r="426" spans="21:21" ht="15.75" customHeight="1" x14ac:dyDescent="0.15">
      <c r="U426" s="51"/>
    </row>
    <row r="427" spans="21:21" ht="15.75" customHeight="1" x14ac:dyDescent="0.15">
      <c r="U427" s="51"/>
    </row>
    <row r="428" spans="21:21" ht="15.75" customHeight="1" x14ac:dyDescent="0.15">
      <c r="U428" s="51"/>
    </row>
    <row r="429" spans="21:21" ht="15.75" customHeight="1" x14ac:dyDescent="0.15">
      <c r="U429" s="51"/>
    </row>
    <row r="430" spans="21:21" ht="15.75" customHeight="1" x14ac:dyDescent="0.15">
      <c r="U430" s="51"/>
    </row>
    <row r="431" spans="21:21" ht="15.75" customHeight="1" x14ac:dyDescent="0.15">
      <c r="U431" s="51"/>
    </row>
    <row r="432" spans="21:21" ht="15.75" customHeight="1" x14ac:dyDescent="0.15">
      <c r="U432" s="51"/>
    </row>
    <row r="433" spans="21:21" ht="15.75" customHeight="1" x14ac:dyDescent="0.15">
      <c r="U433" s="51"/>
    </row>
    <row r="434" spans="21:21" ht="15.75" customHeight="1" x14ac:dyDescent="0.15">
      <c r="U434" s="51"/>
    </row>
    <row r="435" spans="21:21" ht="15.75" customHeight="1" x14ac:dyDescent="0.15">
      <c r="U435" s="51"/>
    </row>
    <row r="436" spans="21:21" ht="15.75" customHeight="1" x14ac:dyDescent="0.15">
      <c r="U436" s="51"/>
    </row>
    <row r="437" spans="21:21" ht="15.75" customHeight="1" x14ac:dyDescent="0.15">
      <c r="U437" s="51"/>
    </row>
    <row r="438" spans="21:21" ht="15.75" customHeight="1" x14ac:dyDescent="0.15">
      <c r="U438" s="51"/>
    </row>
    <row r="439" spans="21:21" ht="15.75" customHeight="1" x14ac:dyDescent="0.15">
      <c r="U439" s="51"/>
    </row>
    <row r="440" spans="21:21" ht="15.75" customHeight="1" x14ac:dyDescent="0.15">
      <c r="U440" s="51"/>
    </row>
    <row r="441" spans="21:21" ht="15.75" customHeight="1" x14ac:dyDescent="0.15">
      <c r="U441" s="51"/>
    </row>
    <row r="442" spans="21:21" ht="15.75" customHeight="1" x14ac:dyDescent="0.15">
      <c r="U442" s="51"/>
    </row>
    <row r="443" spans="21:21" ht="15.75" customHeight="1" x14ac:dyDescent="0.15">
      <c r="U443" s="51"/>
    </row>
    <row r="444" spans="21:21" ht="15.75" customHeight="1" x14ac:dyDescent="0.15">
      <c r="U444" s="51"/>
    </row>
    <row r="445" spans="21:21" ht="15.75" customHeight="1" x14ac:dyDescent="0.15">
      <c r="U445" s="51"/>
    </row>
    <row r="446" spans="21:21" ht="15.75" customHeight="1" x14ac:dyDescent="0.15">
      <c r="U446" s="51"/>
    </row>
    <row r="447" spans="21:21" ht="15.75" customHeight="1" x14ac:dyDescent="0.15">
      <c r="U447" s="51"/>
    </row>
    <row r="448" spans="21:21" ht="15.75" customHeight="1" x14ac:dyDescent="0.15">
      <c r="U448" s="51"/>
    </row>
    <row r="449" spans="21:21" ht="15.75" customHeight="1" x14ac:dyDescent="0.15">
      <c r="U449" s="51"/>
    </row>
    <row r="450" spans="21:21" ht="15.75" customHeight="1" x14ac:dyDescent="0.15">
      <c r="U450" s="51"/>
    </row>
    <row r="451" spans="21:21" ht="15.75" customHeight="1" x14ac:dyDescent="0.15">
      <c r="U451" s="51"/>
    </row>
    <row r="452" spans="21:21" ht="15.75" customHeight="1" x14ac:dyDescent="0.15">
      <c r="U452" s="51"/>
    </row>
    <row r="453" spans="21:21" ht="15.75" customHeight="1" x14ac:dyDescent="0.15">
      <c r="U453" s="51"/>
    </row>
    <row r="454" spans="21:21" ht="15.75" customHeight="1" x14ac:dyDescent="0.15">
      <c r="U454" s="51"/>
    </row>
    <row r="455" spans="21:21" ht="15.75" customHeight="1" x14ac:dyDescent="0.15">
      <c r="U455" s="51"/>
    </row>
    <row r="456" spans="21:21" ht="15.75" customHeight="1" x14ac:dyDescent="0.15">
      <c r="U456" s="51"/>
    </row>
    <row r="457" spans="21:21" ht="15.75" customHeight="1" x14ac:dyDescent="0.15">
      <c r="U457" s="51"/>
    </row>
    <row r="458" spans="21:21" ht="15.75" customHeight="1" x14ac:dyDescent="0.15">
      <c r="U458" s="51"/>
    </row>
    <row r="459" spans="21:21" ht="15.75" customHeight="1" x14ac:dyDescent="0.15">
      <c r="U459" s="51"/>
    </row>
    <row r="460" spans="21:21" ht="15.75" customHeight="1" x14ac:dyDescent="0.15">
      <c r="U460" s="51"/>
    </row>
    <row r="461" spans="21:21" ht="15.75" customHeight="1" x14ac:dyDescent="0.15">
      <c r="U461" s="51"/>
    </row>
    <row r="462" spans="21:21" ht="15.75" customHeight="1" x14ac:dyDescent="0.15">
      <c r="U462" s="51"/>
    </row>
    <row r="463" spans="21:21" ht="15.75" customHeight="1" x14ac:dyDescent="0.15">
      <c r="U463" s="51"/>
    </row>
    <row r="464" spans="21:21" ht="15.75" customHeight="1" x14ac:dyDescent="0.15">
      <c r="U464" s="51"/>
    </row>
    <row r="465" spans="21:21" ht="15.75" customHeight="1" x14ac:dyDescent="0.15">
      <c r="U465" s="51"/>
    </row>
    <row r="466" spans="21:21" ht="15.75" customHeight="1" x14ac:dyDescent="0.15">
      <c r="U466" s="51"/>
    </row>
    <row r="467" spans="21:21" ht="15.75" customHeight="1" x14ac:dyDescent="0.15">
      <c r="U467" s="51"/>
    </row>
    <row r="468" spans="21:21" ht="15.75" customHeight="1" x14ac:dyDescent="0.15">
      <c r="U468" s="51"/>
    </row>
    <row r="469" spans="21:21" ht="15.75" customHeight="1" x14ac:dyDescent="0.15">
      <c r="U469" s="51"/>
    </row>
    <row r="470" spans="21:21" ht="15.75" customHeight="1" x14ac:dyDescent="0.15">
      <c r="U470" s="51"/>
    </row>
    <row r="471" spans="21:21" ht="15.75" customHeight="1" x14ac:dyDescent="0.15">
      <c r="U471" s="51"/>
    </row>
    <row r="472" spans="21:21" ht="15.75" customHeight="1" x14ac:dyDescent="0.15">
      <c r="U472" s="51"/>
    </row>
    <row r="473" spans="21:21" ht="15.75" customHeight="1" x14ac:dyDescent="0.15">
      <c r="U473" s="51"/>
    </row>
    <row r="474" spans="21:21" ht="15.75" customHeight="1" x14ac:dyDescent="0.15">
      <c r="U474" s="51"/>
    </row>
    <row r="475" spans="21:21" ht="15.75" customHeight="1" x14ac:dyDescent="0.15">
      <c r="U475" s="51"/>
    </row>
    <row r="476" spans="21:21" ht="15.75" customHeight="1" x14ac:dyDescent="0.15">
      <c r="U476" s="51"/>
    </row>
    <row r="477" spans="21:21" ht="15.75" customHeight="1" x14ac:dyDescent="0.15">
      <c r="U477" s="51"/>
    </row>
    <row r="478" spans="21:21" ht="15.75" customHeight="1" x14ac:dyDescent="0.15">
      <c r="U478" s="51"/>
    </row>
    <row r="479" spans="21:21" ht="15.75" customHeight="1" x14ac:dyDescent="0.15">
      <c r="U479" s="51"/>
    </row>
    <row r="480" spans="21:21" ht="15.75" customHeight="1" x14ac:dyDescent="0.15">
      <c r="U480" s="51"/>
    </row>
    <row r="481" spans="21:21" ht="15.75" customHeight="1" x14ac:dyDescent="0.15">
      <c r="U481" s="51"/>
    </row>
    <row r="482" spans="21:21" ht="15.75" customHeight="1" x14ac:dyDescent="0.15">
      <c r="U482" s="51"/>
    </row>
    <row r="483" spans="21:21" ht="15.75" customHeight="1" x14ac:dyDescent="0.15">
      <c r="U483" s="51"/>
    </row>
    <row r="484" spans="21:21" ht="15.75" customHeight="1" x14ac:dyDescent="0.15">
      <c r="U484" s="51"/>
    </row>
    <row r="485" spans="21:21" ht="15.75" customHeight="1" x14ac:dyDescent="0.15">
      <c r="U485" s="51"/>
    </row>
    <row r="486" spans="21:21" ht="15.75" customHeight="1" x14ac:dyDescent="0.15">
      <c r="U486" s="51"/>
    </row>
    <row r="487" spans="21:21" ht="15.75" customHeight="1" x14ac:dyDescent="0.15">
      <c r="U487" s="51"/>
    </row>
    <row r="488" spans="21:21" ht="15.75" customHeight="1" x14ac:dyDescent="0.15">
      <c r="U488" s="51"/>
    </row>
    <row r="489" spans="21:21" ht="15.75" customHeight="1" x14ac:dyDescent="0.15">
      <c r="U489" s="51"/>
    </row>
    <row r="490" spans="21:21" ht="15.75" customHeight="1" x14ac:dyDescent="0.15">
      <c r="U490" s="51"/>
    </row>
    <row r="491" spans="21:21" ht="15.75" customHeight="1" x14ac:dyDescent="0.15">
      <c r="U491" s="51"/>
    </row>
    <row r="492" spans="21:21" ht="15.75" customHeight="1" x14ac:dyDescent="0.15">
      <c r="U492" s="51"/>
    </row>
    <row r="493" spans="21:21" ht="15.75" customHeight="1" x14ac:dyDescent="0.15">
      <c r="U493" s="51"/>
    </row>
    <row r="494" spans="21:21" ht="15.75" customHeight="1" x14ac:dyDescent="0.15">
      <c r="U494" s="51"/>
    </row>
    <row r="495" spans="21:21" ht="15.75" customHeight="1" x14ac:dyDescent="0.15">
      <c r="U495" s="51"/>
    </row>
    <row r="496" spans="21:21" ht="15.75" customHeight="1" x14ac:dyDescent="0.15">
      <c r="U496" s="51"/>
    </row>
    <row r="497" spans="21:21" ht="15.75" customHeight="1" x14ac:dyDescent="0.15">
      <c r="U497" s="51"/>
    </row>
    <row r="498" spans="21:21" ht="15.75" customHeight="1" x14ac:dyDescent="0.15">
      <c r="U498" s="51"/>
    </row>
    <row r="499" spans="21:21" ht="15.75" customHeight="1" x14ac:dyDescent="0.15">
      <c r="U499" s="51"/>
    </row>
    <row r="500" spans="21:21" ht="15.75" customHeight="1" x14ac:dyDescent="0.15">
      <c r="U500" s="51"/>
    </row>
    <row r="501" spans="21:21" ht="15.75" customHeight="1" x14ac:dyDescent="0.15">
      <c r="U501" s="51"/>
    </row>
    <row r="502" spans="21:21" ht="15.75" customHeight="1" x14ac:dyDescent="0.15">
      <c r="U502" s="51"/>
    </row>
    <row r="503" spans="21:21" ht="15.75" customHeight="1" x14ac:dyDescent="0.15">
      <c r="U503" s="51"/>
    </row>
    <row r="504" spans="21:21" ht="15.75" customHeight="1" x14ac:dyDescent="0.15">
      <c r="U504" s="51"/>
    </row>
    <row r="505" spans="21:21" ht="15.75" customHeight="1" x14ac:dyDescent="0.15">
      <c r="U505" s="51"/>
    </row>
    <row r="506" spans="21:21" ht="15.75" customHeight="1" x14ac:dyDescent="0.15">
      <c r="U506" s="51"/>
    </row>
    <row r="507" spans="21:21" ht="15.75" customHeight="1" x14ac:dyDescent="0.15">
      <c r="U507" s="51"/>
    </row>
    <row r="508" spans="21:21" ht="15.75" customHeight="1" x14ac:dyDescent="0.15">
      <c r="U508" s="51"/>
    </row>
    <row r="509" spans="21:21" ht="15.75" customHeight="1" x14ac:dyDescent="0.15">
      <c r="U509" s="51"/>
    </row>
    <row r="510" spans="21:21" ht="15.75" customHeight="1" x14ac:dyDescent="0.15">
      <c r="U510" s="51"/>
    </row>
    <row r="511" spans="21:21" ht="15.75" customHeight="1" x14ac:dyDescent="0.15">
      <c r="U511" s="51"/>
    </row>
    <row r="512" spans="21:21" ht="15.75" customHeight="1" x14ac:dyDescent="0.15">
      <c r="U512" s="51"/>
    </row>
    <row r="513" spans="21:21" ht="15.75" customHeight="1" x14ac:dyDescent="0.15">
      <c r="U513" s="51"/>
    </row>
    <row r="514" spans="21:21" ht="15.75" customHeight="1" x14ac:dyDescent="0.15">
      <c r="U514" s="51"/>
    </row>
    <row r="515" spans="21:21" ht="15.75" customHeight="1" x14ac:dyDescent="0.15">
      <c r="U515" s="51"/>
    </row>
    <row r="516" spans="21:21" ht="15.75" customHeight="1" x14ac:dyDescent="0.15">
      <c r="U516" s="51"/>
    </row>
    <row r="517" spans="21:21" ht="15.75" customHeight="1" x14ac:dyDescent="0.15">
      <c r="U517" s="51"/>
    </row>
    <row r="518" spans="21:21" ht="15.75" customHeight="1" x14ac:dyDescent="0.15">
      <c r="U518" s="51"/>
    </row>
    <row r="519" spans="21:21" ht="15.75" customHeight="1" x14ac:dyDescent="0.15">
      <c r="U519" s="51"/>
    </row>
    <row r="520" spans="21:21" ht="15.75" customHeight="1" x14ac:dyDescent="0.15">
      <c r="U520" s="51"/>
    </row>
    <row r="521" spans="21:21" ht="15.75" customHeight="1" x14ac:dyDescent="0.15">
      <c r="U521" s="51"/>
    </row>
    <row r="522" spans="21:21" ht="15.75" customHeight="1" x14ac:dyDescent="0.15">
      <c r="U522" s="51"/>
    </row>
    <row r="523" spans="21:21" ht="15.75" customHeight="1" x14ac:dyDescent="0.15">
      <c r="U523" s="51"/>
    </row>
    <row r="524" spans="21:21" ht="15.75" customHeight="1" x14ac:dyDescent="0.15">
      <c r="U524" s="51"/>
    </row>
    <row r="525" spans="21:21" ht="15.75" customHeight="1" x14ac:dyDescent="0.15">
      <c r="U525" s="51"/>
    </row>
    <row r="526" spans="21:21" ht="15.75" customHeight="1" x14ac:dyDescent="0.15">
      <c r="U526" s="51"/>
    </row>
    <row r="527" spans="21:21" ht="15.75" customHeight="1" x14ac:dyDescent="0.15">
      <c r="U527" s="51"/>
    </row>
    <row r="528" spans="21:21" ht="15.75" customHeight="1" x14ac:dyDescent="0.15">
      <c r="U528" s="51"/>
    </row>
    <row r="529" spans="21:21" ht="15.75" customHeight="1" x14ac:dyDescent="0.15">
      <c r="U529" s="51"/>
    </row>
    <row r="530" spans="21:21" ht="15.75" customHeight="1" x14ac:dyDescent="0.15">
      <c r="U530" s="51"/>
    </row>
    <row r="531" spans="21:21" ht="15.75" customHeight="1" x14ac:dyDescent="0.15">
      <c r="U531" s="51"/>
    </row>
    <row r="532" spans="21:21" ht="15.75" customHeight="1" x14ac:dyDescent="0.15">
      <c r="U532" s="51"/>
    </row>
    <row r="533" spans="21:21" ht="15.75" customHeight="1" x14ac:dyDescent="0.15">
      <c r="U533" s="51"/>
    </row>
    <row r="534" spans="21:21" ht="15.75" customHeight="1" x14ac:dyDescent="0.15">
      <c r="U534" s="51"/>
    </row>
    <row r="535" spans="21:21" ht="15.75" customHeight="1" x14ac:dyDescent="0.15">
      <c r="U535" s="51"/>
    </row>
    <row r="536" spans="21:21" ht="15.75" customHeight="1" x14ac:dyDescent="0.15">
      <c r="U536" s="51"/>
    </row>
    <row r="537" spans="21:21" ht="15.75" customHeight="1" x14ac:dyDescent="0.15">
      <c r="U537" s="51"/>
    </row>
    <row r="538" spans="21:21" ht="15.75" customHeight="1" x14ac:dyDescent="0.15">
      <c r="U538" s="51"/>
    </row>
    <row r="539" spans="21:21" ht="15.75" customHeight="1" x14ac:dyDescent="0.15">
      <c r="U539" s="51"/>
    </row>
    <row r="540" spans="21:21" ht="15.75" customHeight="1" x14ac:dyDescent="0.15">
      <c r="U540" s="51"/>
    </row>
    <row r="541" spans="21:21" ht="15.75" customHeight="1" x14ac:dyDescent="0.15">
      <c r="U541" s="51"/>
    </row>
    <row r="542" spans="21:21" ht="15.75" customHeight="1" x14ac:dyDescent="0.15">
      <c r="U542" s="51"/>
    </row>
    <row r="543" spans="21:21" ht="15.75" customHeight="1" x14ac:dyDescent="0.15">
      <c r="U543" s="51"/>
    </row>
    <row r="544" spans="21:21" ht="15.75" customHeight="1" x14ac:dyDescent="0.15">
      <c r="U544" s="51"/>
    </row>
    <row r="545" spans="21:21" ht="15.75" customHeight="1" x14ac:dyDescent="0.15">
      <c r="U545" s="51"/>
    </row>
    <row r="546" spans="21:21" ht="15.75" customHeight="1" x14ac:dyDescent="0.15">
      <c r="U546" s="51"/>
    </row>
    <row r="547" spans="21:21" ht="15.75" customHeight="1" x14ac:dyDescent="0.15">
      <c r="U547" s="51"/>
    </row>
    <row r="548" spans="21:21" ht="15.75" customHeight="1" x14ac:dyDescent="0.15">
      <c r="U548" s="51"/>
    </row>
    <row r="549" spans="21:21" ht="15.75" customHeight="1" x14ac:dyDescent="0.15">
      <c r="U549" s="51"/>
    </row>
    <row r="550" spans="21:21" ht="15.75" customHeight="1" x14ac:dyDescent="0.15">
      <c r="U550" s="51"/>
    </row>
    <row r="551" spans="21:21" ht="15.75" customHeight="1" x14ac:dyDescent="0.15">
      <c r="U551" s="51"/>
    </row>
    <row r="552" spans="21:21" ht="15.75" customHeight="1" x14ac:dyDescent="0.15">
      <c r="U552" s="51"/>
    </row>
    <row r="553" spans="21:21" ht="15.75" customHeight="1" x14ac:dyDescent="0.15">
      <c r="U553" s="51"/>
    </row>
    <row r="554" spans="21:21" ht="15.75" customHeight="1" x14ac:dyDescent="0.15">
      <c r="U554" s="51"/>
    </row>
    <row r="555" spans="21:21" ht="15.75" customHeight="1" x14ac:dyDescent="0.15">
      <c r="U555" s="51"/>
    </row>
    <row r="556" spans="21:21" ht="15.75" customHeight="1" x14ac:dyDescent="0.15">
      <c r="U556" s="51"/>
    </row>
    <row r="557" spans="21:21" ht="15.75" customHeight="1" x14ac:dyDescent="0.15">
      <c r="U557" s="51"/>
    </row>
    <row r="558" spans="21:21" ht="15.75" customHeight="1" x14ac:dyDescent="0.15">
      <c r="U558" s="51"/>
    </row>
    <row r="559" spans="21:21" ht="15.75" customHeight="1" x14ac:dyDescent="0.15">
      <c r="U559" s="51"/>
    </row>
    <row r="560" spans="21:21" ht="15.75" customHeight="1" x14ac:dyDescent="0.15">
      <c r="U560" s="51"/>
    </row>
    <row r="561" spans="21:21" ht="15.75" customHeight="1" x14ac:dyDescent="0.15">
      <c r="U561" s="51"/>
    </row>
    <row r="562" spans="21:21" ht="15.75" customHeight="1" x14ac:dyDescent="0.15">
      <c r="U562" s="51"/>
    </row>
    <row r="563" spans="21:21" ht="15.75" customHeight="1" x14ac:dyDescent="0.15">
      <c r="U563" s="51"/>
    </row>
    <row r="564" spans="21:21" ht="15.75" customHeight="1" x14ac:dyDescent="0.15">
      <c r="U564" s="51"/>
    </row>
    <row r="565" spans="21:21" ht="15.75" customHeight="1" x14ac:dyDescent="0.15">
      <c r="U565" s="51"/>
    </row>
    <row r="566" spans="21:21" ht="15.75" customHeight="1" x14ac:dyDescent="0.15">
      <c r="U566" s="51"/>
    </row>
    <row r="567" spans="21:21" ht="15.75" customHeight="1" x14ac:dyDescent="0.15">
      <c r="U567" s="51"/>
    </row>
    <row r="568" spans="21:21" ht="15.75" customHeight="1" x14ac:dyDescent="0.15">
      <c r="U568" s="51"/>
    </row>
    <row r="569" spans="21:21" ht="15.75" customHeight="1" x14ac:dyDescent="0.15">
      <c r="U569" s="51"/>
    </row>
    <row r="570" spans="21:21" ht="15.75" customHeight="1" x14ac:dyDescent="0.15">
      <c r="U570" s="51"/>
    </row>
    <row r="571" spans="21:21" ht="15.75" customHeight="1" x14ac:dyDescent="0.15">
      <c r="U571" s="51"/>
    </row>
    <row r="572" spans="21:21" ht="15.75" customHeight="1" x14ac:dyDescent="0.15">
      <c r="U572" s="51"/>
    </row>
    <row r="573" spans="21:21" ht="15.75" customHeight="1" x14ac:dyDescent="0.15">
      <c r="U573" s="51"/>
    </row>
    <row r="574" spans="21:21" ht="15.75" customHeight="1" x14ac:dyDescent="0.15">
      <c r="U574" s="51"/>
    </row>
    <row r="575" spans="21:21" ht="15.75" customHeight="1" x14ac:dyDescent="0.15">
      <c r="U575" s="51"/>
    </row>
    <row r="576" spans="21:21" ht="15.75" customHeight="1" x14ac:dyDescent="0.15">
      <c r="U576" s="51"/>
    </row>
    <row r="577" spans="21:21" ht="15.75" customHeight="1" x14ac:dyDescent="0.15">
      <c r="U577" s="51"/>
    </row>
    <row r="578" spans="21:21" ht="15.75" customHeight="1" x14ac:dyDescent="0.15">
      <c r="U578" s="51"/>
    </row>
    <row r="579" spans="21:21" ht="15.75" customHeight="1" x14ac:dyDescent="0.15">
      <c r="U579" s="51"/>
    </row>
    <row r="580" spans="21:21" ht="15.75" customHeight="1" x14ac:dyDescent="0.15">
      <c r="U580" s="51"/>
    </row>
    <row r="581" spans="21:21" ht="15.75" customHeight="1" x14ac:dyDescent="0.15">
      <c r="U581" s="51"/>
    </row>
    <row r="582" spans="21:21" ht="15.75" customHeight="1" x14ac:dyDescent="0.15">
      <c r="U582" s="51"/>
    </row>
    <row r="583" spans="21:21" ht="15.75" customHeight="1" x14ac:dyDescent="0.15">
      <c r="U583" s="51"/>
    </row>
    <row r="584" spans="21:21" ht="15.75" customHeight="1" x14ac:dyDescent="0.15">
      <c r="U584" s="51"/>
    </row>
    <row r="585" spans="21:21" ht="15.75" customHeight="1" x14ac:dyDescent="0.15">
      <c r="U585" s="51"/>
    </row>
    <row r="586" spans="21:21" ht="15.75" customHeight="1" x14ac:dyDescent="0.15">
      <c r="U586" s="51"/>
    </row>
    <row r="587" spans="21:21" ht="15.75" customHeight="1" x14ac:dyDescent="0.15">
      <c r="U587" s="51"/>
    </row>
    <row r="588" spans="21:21" ht="15.75" customHeight="1" x14ac:dyDescent="0.15">
      <c r="U588" s="51"/>
    </row>
    <row r="589" spans="21:21" ht="15.75" customHeight="1" x14ac:dyDescent="0.15">
      <c r="U589" s="51"/>
    </row>
    <row r="590" spans="21:21" ht="15.75" customHeight="1" x14ac:dyDescent="0.15">
      <c r="U590" s="51"/>
    </row>
    <row r="591" spans="21:21" ht="15.75" customHeight="1" x14ac:dyDescent="0.15">
      <c r="U591" s="51"/>
    </row>
    <row r="592" spans="21:21" ht="15.75" customHeight="1" x14ac:dyDescent="0.15">
      <c r="U592" s="51"/>
    </row>
    <row r="593" spans="21:21" ht="15.75" customHeight="1" x14ac:dyDescent="0.15">
      <c r="U593" s="51"/>
    </row>
    <row r="594" spans="21:21" ht="15.75" customHeight="1" x14ac:dyDescent="0.15">
      <c r="U594" s="51"/>
    </row>
    <row r="595" spans="21:21" ht="15.75" customHeight="1" x14ac:dyDescent="0.15">
      <c r="U595" s="51"/>
    </row>
    <row r="596" spans="21:21" ht="15.75" customHeight="1" x14ac:dyDescent="0.15">
      <c r="U596" s="51"/>
    </row>
    <row r="597" spans="21:21" ht="15.75" customHeight="1" x14ac:dyDescent="0.15">
      <c r="U597" s="51"/>
    </row>
    <row r="598" spans="21:21" ht="15.75" customHeight="1" x14ac:dyDescent="0.15">
      <c r="U598" s="51"/>
    </row>
    <row r="599" spans="21:21" ht="15.75" customHeight="1" x14ac:dyDescent="0.15">
      <c r="U599" s="51"/>
    </row>
    <row r="600" spans="21:21" ht="15.75" customHeight="1" x14ac:dyDescent="0.15">
      <c r="U600" s="51"/>
    </row>
    <row r="601" spans="21:21" ht="15.75" customHeight="1" x14ac:dyDescent="0.15">
      <c r="U601" s="51"/>
    </row>
    <row r="602" spans="21:21" ht="15.75" customHeight="1" x14ac:dyDescent="0.15">
      <c r="U602" s="51"/>
    </row>
    <row r="603" spans="21:21" ht="15.75" customHeight="1" x14ac:dyDescent="0.15">
      <c r="U603" s="51"/>
    </row>
    <row r="604" spans="21:21" ht="15.75" customHeight="1" x14ac:dyDescent="0.15">
      <c r="U604" s="51"/>
    </row>
    <row r="605" spans="21:21" ht="15.75" customHeight="1" x14ac:dyDescent="0.15">
      <c r="U605" s="51"/>
    </row>
    <row r="606" spans="21:21" ht="15.75" customHeight="1" x14ac:dyDescent="0.15">
      <c r="U606" s="51"/>
    </row>
    <row r="607" spans="21:21" ht="15.75" customHeight="1" x14ac:dyDescent="0.15">
      <c r="U607" s="51"/>
    </row>
    <row r="608" spans="21:21" ht="15.75" customHeight="1" x14ac:dyDescent="0.15">
      <c r="U608" s="51"/>
    </row>
    <row r="609" spans="21:21" ht="15.75" customHeight="1" x14ac:dyDescent="0.15">
      <c r="U609" s="51"/>
    </row>
    <row r="610" spans="21:21" ht="15.75" customHeight="1" x14ac:dyDescent="0.15">
      <c r="U610" s="51"/>
    </row>
    <row r="611" spans="21:21" ht="15.75" customHeight="1" x14ac:dyDescent="0.15">
      <c r="U611" s="51"/>
    </row>
    <row r="612" spans="21:21" ht="15.75" customHeight="1" x14ac:dyDescent="0.15">
      <c r="U612" s="51"/>
    </row>
    <row r="613" spans="21:21" ht="15.75" customHeight="1" x14ac:dyDescent="0.15">
      <c r="U613" s="51"/>
    </row>
    <row r="614" spans="21:21" ht="15.75" customHeight="1" x14ac:dyDescent="0.15">
      <c r="U614" s="51"/>
    </row>
    <row r="615" spans="21:21" ht="15.75" customHeight="1" x14ac:dyDescent="0.15">
      <c r="U615" s="51"/>
    </row>
    <row r="616" spans="21:21" ht="15.75" customHeight="1" x14ac:dyDescent="0.15">
      <c r="U616" s="51"/>
    </row>
    <row r="617" spans="21:21" ht="15.75" customHeight="1" x14ac:dyDescent="0.15">
      <c r="U617" s="51"/>
    </row>
    <row r="618" spans="21:21" ht="15.75" customHeight="1" x14ac:dyDescent="0.15">
      <c r="U618" s="51"/>
    </row>
    <row r="619" spans="21:21" ht="15.75" customHeight="1" x14ac:dyDescent="0.15">
      <c r="U619" s="51"/>
    </row>
    <row r="620" spans="21:21" ht="15.75" customHeight="1" x14ac:dyDescent="0.15">
      <c r="U620" s="51"/>
    </row>
    <row r="621" spans="21:21" ht="15.75" customHeight="1" x14ac:dyDescent="0.15">
      <c r="U621" s="51"/>
    </row>
    <row r="622" spans="21:21" ht="15.75" customHeight="1" x14ac:dyDescent="0.15">
      <c r="U622" s="51"/>
    </row>
    <row r="623" spans="21:21" ht="15.75" customHeight="1" x14ac:dyDescent="0.15">
      <c r="U623" s="51"/>
    </row>
    <row r="624" spans="21:21" ht="15.75" customHeight="1" x14ac:dyDescent="0.15">
      <c r="U624" s="51"/>
    </row>
    <row r="625" spans="21:21" ht="15.75" customHeight="1" x14ac:dyDescent="0.15">
      <c r="U625" s="51"/>
    </row>
    <row r="626" spans="21:21" ht="15.75" customHeight="1" x14ac:dyDescent="0.15">
      <c r="U626" s="51"/>
    </row>
    <row r="627" spans="21:21" ht="15.75" customHeight="1" x14ac:dyDescent="0.15">
      <c r="U627" s="51"/>
    </row>
    <row r="628" spans="21:21" ht="15.75" customHeight="1" x14ac:dyDescent="0.15">
      <c r="U628" s="51"/>
    </row>
    <row r="629" spans="21:21" ht="15.75" customHeight="1" x14ac:dyDescent="0.15">
      <c r="U629" s="51"/>
    </row>
    <row r="630" spans="21:21" ht="15.75" customHeight="1" x14ac:dyDescent="0.15">
      <c r="U630" s="51"/>
    </row>
    <row r="631" spans="21:21" ht="15.75" customHeight="1" x14ac:dyDescent="0.15">
      <c r="U631" s="51"/>
    </row>
    <row r="632" spans="21:21" ht="15.75" customHeight="1" x14ac:dyDescent="0.15">
      <c r="U632" s="51"/>
    </row>
    <row r="633" spans="21:21" ht="15.75" customHeight="1" x14ac:dyDescent="0.15">
      <c r="U633" s="51"/>
    </row>
    <row r="634" spans="21:21" ht="15.75" customHeight="1" x14ac:dyDescent="0.15">
      <c r="U634" s="51"/>
    </row>
    <row r="635" spans="21:21" ht="15.75" customHeight="1" x14ac:dyDescent="0.15">
      <c r="U635" s="51"/>
    </row>
    <row r="636" spans="21:21" ht="15.75" customHeight="1" x14ac:dyDescent="0.15">
      <c r="U636" s="51"/>
    </row>
    <row r="637" spans="21:21" ht="15.75" customHeight="1" x14ac:dyDescent="0.15">
      <c r="U637" s="51"/>
    </row>
    <row r="638" spans="21:21" ht="15.75" customHeight="1" x14ac:dyDescent="0.15">
      <c r="U638" s="51"/>
    </row>
    <row r="639" spans="21:21" ht="15.75" customHeight="1" x14ac:dyDescent="0.15">
      <c r="U639" s="51"/>
    </row>
    <row r="640" spans="21:21" ht="15.75" customHeight="1" x14ac:dyDescent="0.15">
      <c r="U640" s="51"/>
    </row>
    <row r="641" spans="21:21" ht="15.75" customHeight="1" x14ac:dyDescent="0.15">
      <c r="U641" s="51"/>
    </row>
    <row r="642" spans="21:21" ht="15.75" customHeight="1" x14ac:dyDescent="0.15">
      <c r="U642" s="51"/>
    </row>
    <row r="643" spans="21:21" ht="15.75" customHeight="1" x14ac:dyDescent="0.15">
      <c r="U643" s="51"/>
    </row>
    <row r="644" spans="21:21" ht="15.75" customHeight="1" x14ac:dyDescent="0.15">
      <c r="U644" s="51"/>
    </row>
    <row r="645" spans="21:21" ht="15.75" customHeight="1" x14ac:dyDescent="0.15">
      <c r="U645" s="51"/>
    </row>
    <row r="646" spans="21:21" ht="15.75" customHeight="1" x14ac:dyDescent="0.15">
      <c r="U646" s="51"/>
    </row>
    <row r="647" spans="21:21" ht="15.75" customHeight="1" x14ac:dyDescent="0.15">
      <c r="U647" s="51"/>
    </row>
    <row r="648" spans="21:21" ht="15.75" customHeight="1" x14ac:dyDescent="0.15">
      <c r="U648" s="51"/>
    </row>
    <row r="649" spans="21:21" ht="15.75" customHeight="1" x14ac:dyDescent="0.15">
      <c r="U649" s="51"/>
    </row>
    <row r="650" spans="21:21" ht="15.75" customHeight="1" x14ac:dyDescent="0.15">
      <c r="U650" s="51"/>
    </row>
    <row r="651" spans="21:21" ht="15.75" customHeight="1" x14ac:dyDescent="0.15">
      <c r="U651" s="51"/>
    </row>
    <row r="652" spans="21:21" ht="15.75" customHeight="1" x14ac:dyDescent="0.15">
      <c r="U652" s="51"/>
    </row>
    <row r="653" spans="21:21" ht="15.75" customHeight="1" x14ac:dyDescent="0.15">
      <c r="U653" s="51"/>
    </row>
    <row r="654" spans="21:21" ht="15.75" customHeight="1" x14ac:dyDescent="0.15">
      <c r="U654" s="51"/>
    </row>
    <row r="655" spans="21:21" ht="15.75" customHeight="1" x14ac:dyDescent="0.15">
      <c r="U655" s="51"/>
    </row>
    <row r="656" spans="21:21" ht="15.75" customHeight="1" x14ac:dyDescent="0.15">
      <c r="U656" s="51"/>
    </row>
    <row r="657" spans="21:21" ht="15.75" customHeight="1" x14ac:dyDescent="0.15">
      <c r="U657" s="51"/>
    </row>
    <row r="658" spans="21:21" ht="15.75" customHeight="1" x14ac:dyDescent="0.15">
      <c r="U658" s="51"/>
    </row>
    <row r="659" spans="21:21" ht="15.75" customHeight="1" x14ac:dyDescent="0.15">
      <c r="U659" s="51"/>
    </row>
    <row r="660" spans="21:21" ht="15.75" customHeight="1" x14ac:dyDescent="0.15">
      <c r="U660" s="51"/>
    </row>
    <row r="661" spans="21:21" ht="15.75" customHeight="1" x14ac:dyDescent="0.15">
      <c r="U661" s="51"/>
    </row>
    <row r="662" spans="21:21" ht="15.75" customHeight="1" x14ac:dyDescent="0.15">
      <c r="U662" s="51"/>
    </row>
    <row r="663" spans="21:21" ht="15.75" customHeight="1" x14ac:dyDescent="0.15">
      <c r="U663" s="51"/>
    </row>
    <row r="664" spans="21:21" ht="15.75" customHeight="1" x14ac:dyDescent="0.15">
      <c r="U664" s="51"/>
    </row>
    <row r="665" spans="21:21" ht="15.75" customHeight="1" x14ac:dyDescent="0.15">
      <c r="U665" s="51"/>
    </row>
    <row r="666" spans="21:21" ht="15.75" customHeight="1" x14ac:dyDescent="0.15">
      <c r="U666" s="51"/>
    </row>
    <row r="667" spans="21:21" ht="15.75" customHeight="1" x14ac:dyDescent="0.15">
      <c r="U667" s="51"/>
    </row>
    <row r="668" spans="21:21" ht="15.75" customHeight="1" x14ac:dyDescent="0.15">
      <c r="U668" s="51"/>
    </row>
    <row r="669" spans="21:21" ht="15.75" customHeight="1" x14ac:dyDescent="0.15">
      <c r="U669" s="51"/>
    </row>
    <row r="670" spans="21:21" ht="15.75" customHeight="1" x14ac:dyDescent="0.15">
      <c r="U670" s="51"/>
    </row>
    <row r="671" spans="21:21" ht="15.75" customHeight="1" x14ac:dyDescent="0.15">
      <c r="U671" s="51"/>
    </row>
    <row r="672" spans="21:21" ht="15.75" customHeight="1" x14ac:dyDescent="0.15">
      <c r="U672" s="51"/>
    </row>
    <row r="673" spans="21:21" ht="15.75" customHeight="1" x14ac:dyDescent="0.15">
      <c r="U673" s="51"/>
    </row>
    <row r="674" spans="21:21" ht="15.75" customHeight="1" x14ac:dyDescent="0.15">
      <c r="U674" s="51"/>
    </row>
    <row r="675" spans="21:21" ht="15.75" customHeight="1" x14ac:dyDescent="0.15">
      <c r="U675" s="51"/>
    </row>
    <row r="676" spans="21:21" ht="15.75" customHeight="1" x14ac:dyDescent="0.15">
      <c r="U676" s="51"/>
    </row>
    <row r="677" spans="21:21" ht="15.75" customHeight="1" x14ac:dyDescent="0.15">
      <c r="U677" s="51"/>
    </row>
    <row r="678" spans="21:21" ht="15.75" customHeight="1" x14ac:dyDescent="0.15">
      <c r="U678" s="51"/>
    </row>
    <row r="679" spans="21:21" ht="15.75" customHeight="1" x14ac:dyDescent="0.15">
      <c r="U679" s="51"/>
    </row>
    <row r="680" spans="21:21" ht="15.75" customHeight="1" x14ac:dyDescent="0.15">
      <c r="U680" s="51"/>
    </row>
    <row r="681" spans="21:21" ht="15.75" customHeight="1" x14ac:dyDescent="0.15">
      <c r="U681" s="51"/>
    </row>
    <row r="682" spans="21:21" ht="15.75" customHeight="1" x14ac:dyDescent="0.15">
      <c r="U682" s="51"/>
    </row>
    <row r="683" spans="21:21" ht="15.75" customHeight="1" x14ac:dyDescent="0.15">
      <c r="U683" s="51"/>
    </row>
    <row r="684" spans="21:21" ht="15.75" customHeight="1" x14ac:dyDescent="0.15">
      <c r="U684" s="51"/>
    </row>
    <row r="685" spans="21:21" ht="15.75" customHeight="1" x14ac:dyDescent="0.15">
      <c r="U685" s="51"/>
    </row>
    <row r="686" spans="21:21" ht="15.75" customHeight="1" x14ac:dyDescent="0.15">
      <c r="U686" s="51"/>
    </row>
    <row r="687" spans="21:21" ht="15.75" customHeight="1" x14ac:dyDescent="0.15">
      <c r="U687" s="51"/>
    </row>
    <row r="688" spans="21:21" ht="15.75" customHeight="1" x14ac:dyDescent="0.15">
      <c r="U688" s="51"/>
    </row>
    <row r="689" spans="21:21" ht="15.75" customHeight="1" x14ac:dyDescent="0.15">
      <c r="U689" s="51"/>
    </row>
    <row r="690" spans="21:21" ht="15.75" customHeight="1" x14ac:dyDescent="0.15">
      <c r="U690" s="51"/>
    </row>
    <row r="691" spans="21:21" ht="15.75" customHeight="1" x14ac:dyDescent="0.15">
      <c r="U691" s="51"/>
    </row>
    <row r="692" spans="21:21" ht="15.75" customHeight="1" x14ac:dyDescent="0.15">
      <c r="U692" s="51"/>
    </row>
    <row r="693" spans="21:21" ht="15.75" customHeight="1" x14ac:dyDescent="0.15">
      <c r="U693" s="51"/>
    </row>
    <row r="694" spans="21:21" ht="15.75" customHeight="1" x14ac:dyDescent="0.15">
      <c r="U694" s="51"/>
    </row>
    <row r="695" spans="21:21" ht="15.75" customHeight="1" x14ac:dyDescent="0.15">
      <c r="U695" s="51"/>
    </row>
    <row r="696" spans="21:21" ht="15.75" customHeight="1" x14ac:dyDescent="0.15">
      <c r="U696" s="51"/>
    </row>
    <row r="697" spans="21:21" ht="15.75" customHeight="1" x14ac:dyDescent="0.15">
      <c r="U697" s="51"/>
    </row>
    <row r="698" spans="21:21" ht="15.75" customHeight="1" x14ac:dyDescent="0.15">
      <c r="U698" s="51"/>
    </row>
    <row r="699" spans="21:21" ht="15.75" customHeight="1" x14ac:dyDescent="0.15">
      <c r="U699" s="51"/>
    </row>
    <row r="700" spans="21:21" ht="15.75" customHeight="1" x14ac:dyDescent="0.15">
      <c r="U700" s="51"/>
    </row>
    <row r="701" spans="21:21" ht="15.75" customHeight="1" x14ac:dyDescent="0.15">
      <c r="U701" s="51"/>
    </row>
    <row r="702" spans="21:21" ht="15.75" customHeight="1" x14ac:dyDescent="0.15">
      <c r="U702" s="51"/>
    </row>
    <row r="703" spans="21:21" ht="15.75" customHeight="1" x14ac:dyDescent="0.15">
      <c r="U703" s="51"/>
    </row>
    <row r="704" spans="21:21" ht="15.75" customHeight="1" x14ac:dyDescent="0.15">
      <c r="U704" s="51"/>
    </row>
    <row r="705" spans="21:21" ht="15.75" customHeight="1" x14ac:dyDescent="0.15">
      <c r="U705" s="51"/>
    </row>
    <row r="706" spans="21:21" ht="15.75" customHeight="1" x14ac:dyDescent="0.15">
      <c r="U706" s="51"/>
    </row>
    <row r="707" spans="21:21" ht="15.75" customHeight="1" x14ac:dyDescent="0.15">
      <c r="U707" s="51"/>
    </row>
    <row r="708" spans="21:21" ht="15.75" customHeight="1" x14ac:dyDescent="0.15">
      <c r="U708" s="51"/>
    </row>
    <row r="709" spans="21:21" ht="15.75" customHeight="1" x14ac:dyDescent="0.15">
      <c r="U709" s="51"/>
    </row>
    <row r="710" spans="21:21" ht="15.75" customHeight="1" x14ac:dyDescent="0.15">
      <c r="U710" s="51"/>
    </row>
    <row r="711" spans="21:21" ht="15.75" customHeight="1" x14ac:dyDescent="0.15">
      <c r="U711" s="51"/>
    </row>
    <row r="712" spans="21:21" ht="15.75" customHeight="1" x14ac:dyDescent="0.15">
      <c r="U712" s="51"/>
    </row>
    <row r="713" spans="21:21" ht="15.75" customHeight="1" x14ac:dyDescent="0.15">
      <c r="U713" s="51"/>
    </row>
    <row r="714" spans="21:21" ht="15.75" customHeight="1" x14ac:dyDescent="0.15">
      <c r="U714" s="51"/>
    </row>
    <row r="715" spans="21:21" ht="15.75" customHeight="1" x14ac:dyDescent="0.15">
      <c r="U715" s="51"/>
    </row>
    <row r="716" spans="21:21" ht="15.75" customHeight="1" x14ac:dyDescent="0.15">
      <c r="U716" s="51"/>
    </row>
    <row r="717" spans="21:21" ht="15.75" customHeight="1" x14ac:dyDescent="0.15">
      <c r="U717" s="51"/>
    </row>
    <row r="718" spans="21:21" ht="15.75" customHeight="1" x14ac:dyDescent="0.15">
      <c r="U718" s="51"/>
    </row>
    <row r="719" spans="21:21" ht="15.75" customHeight="1" x14ac:dyDescent="0.15">
      <c r="U719" s="51"/>
    </row>
    <row r="720" spans="21:21" ht="15.75" customHeight="1" x14ac:dyDescent="0.15">
      <c r="U720" s="51"/>
    </row>
    <row r="721" spans="21:21" ht="15.75" customHeight="1" x14ac:dyDescent="0.15">
      <c r="U721" s="51"/>
    </row>
    <row r="722" spans="21:21" ht="15.75" customHeight="1" x14ac:dyDescent="0.15">
      <c r="U722" s="51"/>
    </row>
    <row r="723" spans="21:21" ht="15.75" customHeight="1" x14ac:dyDescent="0.15">
      <c r="U723" s="51"/>
    </row>
    <row r="724" spans="21:21" ht="15.75" customHeight="1" x14ac:dyDescent="0.15">
      <c r="U724" s="51"/>
    </row>
    <row r="725" spans="21:21" ht="15.75" customHeight="1" x14ac:dyDescent="0.15">
      <c r="U725" s="51"/>
    </row>
    <row r="726" spans="21:21" ht="15.75" customHeight="1" x14ac:dyDescent="0.15">
      <c r="U726" s="51"/>
    </row>
    <row r="727" spans="21:21" ht="15.75" customHeight="1" x14ac:dyDescent="0.15">
      <c r="U727" s="51"/>
    </row>
    <row r="728" spans="21:21" ht="15.75" customHeight="1" x14ac:dyDescent="0.15">
      <c r="U728" s="51"/>
    </row>
    <row r="729" spans="21:21" ht="15.75" customHeight="1" x14ac:dyDescent="0.15">
      <c r="U729" s="51"/>
    </row>
    <row r="730" spans="21:21" ht="15.75" customHeight="1" x14ac:dyDescent="0.15">
      <c r="U730" s="51"/>
    </row>
    <row r="731" spans="21:21" ht="15.75" customHeight="1" x14ac:dyDescent="0.15">
      <c r="U731" s="51"/>
    </row>
    <row r="732" spans="21:21" ht="15.75" customHeight="1" x14ac:dyDescent="0.15">
      <c r="U732" s="51"/>
    </row>
    <row r="733" spans="21:21" ht="15.75" customHeight="1" x14ac:dyDescent="0.15">
      <c r="U733" s="51"/>
    </row>
    <row r="734" spans="21:21" ht="15.75" customHeight="1" x14ac:dyDescent="0.15">
      <c r="U734" s="51"/>
    </row>
    <row r="735" spans="21:21" ht="15.75" customHeight="1" x14ac:dyDescent="0.15">
      <c r="U735" s="51"/>
    </row>
    <row r="736" spans="21:21" ht="15.75" customHeight="1" x14ac:dyDescent="0.15">
      <c r="U736" s="51"/>
    </row>
    <row r="737" spans="21:21" ht="15.75" customHeight="1" x14ac:dyDescent="0.15">
      <c r="U737" s="51"/>
    </row>
    <row r="738" spans="21:21" ht="15.75" customHeight="1" x14ac:dyDescent="0.15">
      <c r="U738" s="51"/>
    </row>
    <row r="739" spans="21:21" ht="15.75" customHeight="1" x14ac:dyDescent="0.15">
      <c r="U739" s="51"/>
    </row>
    <row r="740" spans="21:21" ht="15.75" customHeight="1" x14ac:dyDescent="0.15">
      <c r="U740" s="51"/>
    </row>
    <row r="741" spans="21:21" ht="15.75" customHeight="1" x14ac:dyDescent="0.15">
      <c r="U741" s="51"/>
    </row>
    <row r="742" spans="21:21" ht="15.75" customHeight="1" x14ac:dyDescent="0.15">
      <c r="U742" s="51"/>
    </row>
    <row r="743" spans="21:21" ht="15.75" customHeight="1" x14ac:dyDescent="0.15">
      <c r="U743" s="51"/>
    </row>
    <row r="744" spans="21:21" ht="15.75" customHeight="1" x14ac:dyDescent="0.15">
      <c r="U744" s="51"/>
    </row>
    <row r="745" spans="21:21" ht="15.75" customHeight="1" x14ac:dyDescent="0.15">
      <c r="U745" s="51"/>
    </row>
    <row r="746" spans="21:21" ht="15.75" customHeight="1" x14ac:dyDescent="0.15">
      <c r="U746" s="51"/>
    </row>
    <row r="747" spans="21:21" ht="15.75" customHeight="1" x14ac:dyDescent="0.15">
      <c r="U747" s="51"/>
    </row>
    <row r="748" spans="21:21" ht="15.75" customHeight="1" x14ac:dyDescent="0.15">
      <c r="U748" s="51"/>
    </row>
    <row r="749" spans="21:21" ht="15.75" customHeight="1" x14ac:dyDescent="0.15">
      <c r="U749" s="51"/>
    </row>
    <row r="750" spans="21:21" ht="15.75" customHeight="1" x14ac:dyDescent="0.15">
      <c r="U750" s="51"/>
    </row>
    <row r="751" spans="21:21" ht="15.75" customHeight="1" x14ac:dyDescent="0.15">
      <c r="U751" s="51"/>
    </row>
    <row r="752" spans="21:21" ht="15.75" customHeight="1" x14ac:dyDescent="0.15">
      <c r="U752" s="51"/>
    </row>
    <row r="753" spans="21:21" ht="15.75" customHeight="1" x14ac:dyDescent="0.15">
      <c r="U753" s="51"/>
    </row>
    <row r="754" spans="21:21" ht="15.75" customHeight="1" x14ac:dyDescent="0.15">
      <c r="U754" s="51"/>
    </row>
    <row r="755" spans="21:21" ht="15.75" customHeight="1" x14ac:dyDescent="0.15">
      <c r="U755" s="51"/>
    </row>
    <row r="756" spans="21:21" ht="15.75" customHeight="1" x14ac:dyDescent="0.15">
      <c r="U756" s="51"/>
    </row>
    <row r="757" spans="21:21" ht="15.75" customHeight="1" x14ac:dyDescent="0.15">
      <c r="U757" s="51"/>
    </row>
    <row r="758" spans="21:21" ht="15.75" customHeight="1" x14ac:dyDescent="0.15">
      <c r="U758" s="51"/>
    </row>
    <row r="759" spans="21:21" ht="15.75" customHeight="1" x14ac:dyDescent="0.15">
      <c r="U759" s="51"/>
    </row>
    <row r="760" spans="21:21" ht="15.75" customHeight="1" x14ac:dyDescent="0.15">
      <c r="U760" s="51"/>
    </row>
    <row r="761" spans="21:21" ht="15.75" customHeight="1" x14ac:dyDescent="0.15">
      <c r="U761" s="51"/>
    </row>
    <row r="762" spans="21:21" ht="15.75" customHeight="1" x14ac:dyDescent="0.15">
      <c r="U762" s="51"/>
    </row>
    <row r="763" spans="21:21" ht="15.75" customHeight="1" x14ac:dyDescent="0.15">
      <c r="U763" s="51"/>
    </row>
    <row r="764" spans="21:21" ht="15.75" customHeight="1" x14ac:dyDescent="0.15">
      <c r="U764" s="51"/>
    </row>
    <row r="765" spans="21:21" ht="15.75" customHeight="1" x14ac:dyDescent="0.15">
      <c r="U765" s="51"/>
    </row>
    <row r="766" spans="21:21" ht="15.75" customHeight="1" x14ac:dyDescent="0.15">
      <c r="U766" s="51"/>
    </row>
    <row r="767" spans="21:21" ht="15.75" customHeight="1" x14ac:dyDescent="0.15">
      <c r="U767" s="51"/>
    </row>
    <row r="768" spans="21:21" ht="15.75" customHeight="1" x14ac:dyDescent="0.15">
      <c r="U768" s="51"/>
    </row>
    <row r="769" spans="21:21" ht="15.75" customHeight="1" x14ac:dyDescent="0.15">
      <c r="U769" s="51"/>
    </row>
    <row r="770" spans="21:21" ht="15.75" customHeight="1" x14ac:dyDescent="0.15">
      <c r="U770" s="51"/>
    </row>
    <row r="771" spans="21:21" ht="15.75" customHeight="1" x14ac:dyDescent="0.15">
      <c r="U771" s="51"/>
    </row>
    <row r="772" spans="21:21" ht="15.75" customHeight="1" x14ac:dyDescent="0.15">
      <c r="U772" s="51"/>
    </row>
    <row r="773" spans="21:21" ht="15.75" customHeight="1" x14ac:dyDescent="0.15">
      <c r="U773" s="51"/>
    </row>
    <row r="774" spans="21:21" ht="15.75" customHeight="1" x14ac:dyDescent="0.15">
      <c r="U774" s="51"/>
    </row>
    <row r="775" spans="21:21" ht="15.75" customHeight="1" x14ac:dyDescent="0.15">
      <c r="U775" s="51"/>
    </row>
    <row r="776" spans="21:21" ht="15.75" customHeight="1" x14ac:dyDescent="0.15">
      <c r="U776" s="51"/>
    </row>
    <row r="777" spans="21:21" ht="15.75" customHeight="1" x14ac:dyDescent="0.15">
      <c r="U777" s="51"/>
    </row>
    <row r="778" spans="21:21" ht="15.75" customHeight="1" x14ac:dyDescent="0.15">
      <c r="U778" s="51"/>
    </row>
    <row r="779" spans="21:21" ht="15.75" customHeight="1" x14ac:dyDescent="0.15">
      <c r="U779" s="51"/>
    </row>
    <row r="780" spans="21:21" ht="15.75" customHeight="1" x14ac:dyDescent="0.15">
      <c r="U780" s="51"/>
    </row>
    <row r="781" spans="21:21" ht="15.75" customHeight="1" x14ac:dyDescent="0.15">
      <c r="U781" s="51"/>
    </row>
    <row r="782" spans="21:21" ht="15.75" customHeight="1" x14ac:dyDescent="0.15">
      <c r="U782" s="51"/>
    </row>
    <row r="783" spans="21:21" ht="15.75" customHeight="1" x14ac:dyDescent="0.15">
      <c r="U783" s="51"/>
    </row>
    <row r="784" spans="21:21" ht="15.75" customHeight="1" x14ac:dyDescent="0.15">
      <c r="U784" s="51"/>
    </row>
    <row r="785" spans="21:21" ht="15.75" customHeight="1" x14ac:dyDescent="0.15">
      <c r="U785" s="51"/>
    </row>
    <row r="786" spans="21:21" ht="15.75" customHeight="1" x14ac:dyDescent="0.15">
      <c r="U786" s="51"/>
    </row>
    <row r="787" spans="21:21" ht="15.75" customHeight="1" x14ac:dyDescent="0.15">
      <c r="U787" s="51"/>
    </row>
    <row r="788" spans="21:21" ht="15.75" customHeight="1" x14ac:dyDescent="0.15">
      <c r="U788" s="51"/>
    </row>
    <row r="789" spans="21:21" ht="15.75" customHeight="1" x14ac:dyDescent="0.15">
      <c r="U789" s="51"/>
    </row>
    <row r="790" spans="21:21" ht="15.75" customHeight="1" x14ac:dyDescent="0.15">
      <c r="U790" s="51"/>
    </row>
    <row r="791" spans="21:21" ht="15.75" customHeight="1" x14ac:dyDescent="0.15">
      <c r="U791" s="51"/>
    </row>
    <row r="792" spans="21:21" ht="15.75" customHeight="1" x14ac:dyDescent="0.15">
      <c r="U792" s="51"/>
    </row>
    <row r="793" spans="21:21" ht="15.75" customHeight="1" x14ac:dyDescent="0.15">
      <c r="U793" s="51"/>
    </row>
    <row r="794" spans="21:21" ht="15.75" customHeight="1" x14ac:dyDescent="0.15">
      <c r="U794" s="51"/>
    </row>
    <row r="795" spans="21:21" ht="15.75" customHeight="1" x14ac:dyDescent="0.15">
      <c r="U795" s="51"/>
    </row>
    <row r="796" spans="21:21" ht="15.75" customHeight="1" x14ac:dyDescent="0.15">
      <c r="U796" s="51"/>
    </row>
    <row r="797" spans="21:21" ht="15.75" customHeight="1" x14ac:dyDescent="0.15">
      <c r="U797" s="51"/>
    </row>
    <row r="798" spans="21:21" ht="15.75" customHeight="1" x14ac:dyDescent="0.15">
      <c r="U798" s="51"/>
    </row>
    <row r="799" spans="21:21" ht="15.75" customHeight="1" x14ac:dyDescent="0.15">
      <c r="U799" s="51"/>
    </row>
    <row r="800" spans="21:21" ht="15.75" customHeight="1" x14ac:dyDescent="0.15">
      <c r="U800" s="51"/>
    </row>
    <row r="801" spans="21:21" ht="15.75" customHeight="1" x14ac:dyDescent="0.15">
      <c r="U801" s="51"/>
    </row>
    <row r="802" spans="21:21" ht="15.75" customHeight="1" x14ac:dyDescent="0.15">
      <c r="U802" s="51"/>
    </row>
    <row r="803" spans="21:21" ht="15.75" customHeight="1" x14ac:dyDescent="0.15">
      <c r="U803" s="51"/>
    </row>
    <row r="804" spans="21:21" ht="15.75" customHeight="1" x14ac:dyDescent="0.15">
      <c r="U804" s="51"/>
    </row>
    <row r="805" spans="21:21" ht="15.75" customHeight="1" x14ac:dyDescent="0.15">
      <c r="U805" s="51"/>
    </row>
    <row r="806" spans="21:21" ht="15.75" customHeight="1" x14ac:dyDescent="0.15">
      <c r="U806" s="51"/>
    </row>
    <row r="807" spans="21:21" ht="15.75" customHeight="1" x14ac:dyDescent="0.15">
      <c r="U807" s="51"/>
    </row>
    <row r="808" spans="21:21" ht="15.75" customHeight="1" x14ac:dyDescent="0.15">
      <c r="U808" s="51"/>
    </row>
    <row r="809" spans="21:21" ht="15.75" customHeight="1" x14ac:dyDescent="0.15">
      <c r="U809" s="51"/>
    </row>
    <row r="810" spans="21:21" ht="15.75" customHeight="1" x14ac:dyDescent="0.15">
      <c r="U810" s="51"/>
    </row>
    <row r="811" spans="21:21" ht="15.75" customHeight="1" x14ac:dyDescent="0.15">
      <c r="U811" s="51"/>
    </row>
    <row r="812" spans="21:21" ht="15.75" customHeight="1" x14ac:dyDescent="0.15">
      <c r="U812" s="51"/>
    </row>
    <row r="813" spans="21:21" ht="15.75" customHeight="1" x14ac:dyDescent="0.15">
      <c r="U813" s="51"/>
    </row>
    <row r="814" spans="21:21" ht="15.75" customHeight="1" x14ac:dyDescent="0.15">
      <c r="U814" s="51"/>
    </row>
    <row r="815" spans="21:21" ht="15.75" customHeight="1" x14ac:dyDescent="0.15">
      <c r="U815" s="51"/>
    </row>
    <row r="816" spans="21:21" ht="15.75" customHeight="1" x14ac:dyDescent="0.15">
      <c r="U816" s="51"/>
    </row>
    <row r="817" spans="21:21" ht="15.75" customHeight="1" x14ac:dyDescent="0.15">
      <c r="U817" s="51"/>
    </row>
    <row r="818" spans="21:21" ht="15.75" customHeight="1" x14ac:dyDescent="0.15">
      <c r="U818" s="51"/>
    </row>
    <row r="819" spans="21:21" ht="15.75" customHeight="1" x14ac:dyDescent="0.15">
      <c r="U819" s="51"/>
    </row>
    <row r="820" spans="21:21" ht="15.75" customHeight="1" x14ac:dyDescent="0.15">
      <c r="U820" s="51"/>
    </row>
    <row r="821" spans="21:21" ht="15.75" customHeight="1" x14ac:dyDescent="0.15">
      <c r="U821" s="51"/>
    </row>
    <row r="822" spans="21:21" ht="15.75" customHeight="1" x14ac:dyDescent="0.15">
      <c r="U822" s="51"/>
    </row>
    <row r="823" spans="21:21" ht="15.75" customHeight="1" x14ac:dyDescent="0.15">
      <c r="U823" s="51"/>
    </row>
    <row r="824" spans="21:21" ht="15.75" customHeight="1" x14ac:dyDescent="0.15">
      <c r="U824" s="51"/>
    </row>
    <row r="825" spans="21:21" ht="15.75" customHeight="1" x14ac:dyDescent="0.15">
      <c r="U825" s="51"/>
    </row>
    <row r="826" spans="21:21" ht="15.75" customHeight="1" x14ac:dyDescent="0.15">
      <c r="U826" s="51"/>
    </row>
    <row r="827" spans="21:21" ht="15.75" customHeight="1" x14ac:dyDescent="0.15">
      <c r="U827" s="51"/>
    </row>
    <row r="828" spans="21:21" ht="15.75" customHeight="1" x14ac:dyDescent="0.15">
      <c r="U828" s="51"/>
    </row>
    <row r="829" spans="21:21" ht="15.75" customHeight="1" x14ac:dyDescent="0.15">
      <c r="U829" s="51"/>
    </row>
    <row r="830" spans="21:21" ht="15.75" customHeight="1" x14ac:dyDescent="0.15">
      <c r="U830" s="51"/>
    </row>
    <row r="831" spans="21:21" ht="15.75" customHeight="1" x14ac:dyDescent="0.15">
      <c r="U831" s="51"/>
    </row>
    <row r="832" spans="21:21" ht="15.75" customHeight="1" x14ac:dyDescent="0.15">
      <c r="U832" s="51"/>
    </row>
    <row r="833" spans="21:21" ht="15.75" customHeight="1" x14ac:dyDescent="0.15">
      <c r="U833" s="51"/>
    </row>
    <row r="834" spans="21:21" ht="15.75" customHeight="1" x14ac:dyDescent="0.15">
      <c r="U834" s="51"/>
    </row>
    <row r="835" spans="21:21" ht="15.75" customHeight="1" x14ac:dyDescent="0.15">
      <c r="U835" s="51"/>
    </row>
    <row r="836" spans="21:21" ht="15.75" customHeight="1" x14ac:dyDescent="0.15">
      <c r="U836" s="51"/>
    </row>
    <row r="837" spans="21:21" ht="15.75" customHeight="1" x14ac:dyDescent="0.15">
      <c r="U837" s="51"/>
    </row>
    <row r="838" spans="21:21" ht="15.75" customHeight="1" x14ac:dyDescent="0.15">
      <c r="U838" s="51"/>
    </row>
    <row r="839" spans="21:21" ht="15.75" customHeight="1" x14ac:dyDescent="0.15">
      <c r="U839" s="51"/>
    </row>
    <row r="840" spans="21:21" ht="15.75" customHeight="1" x14ac:dyDescent="0.15">
      <c r="U840" s="51"/>
    </row>
    <row r="841" spans="21:21" ht="15.75" customHeight="1" x14ac:dyDescent="0.15">
      <c r="U841" s="51"/>
    </row>
    <row r="842" spans="21:21" ht="15.75" customHeight="1" x14ac:dyDescent="0.15">
      <c r="U842" s="51"/>
    </row>
    <row r="843" spans="21:21" ht="15.75" customHeight="1" x14ac:dyDescent="0.15">
      <c r="U843" s="51"/>
    </row>
    <row r="844" spans="21:21" ht="15.75" customHeight="1" x14ac:dyDescent="0.15">
      <c r="U844" s="51"/>
    </row>
    <row r="845" spans="21:21" ht="15.75" customHeight="1" x14ac:dyDescent="0.15">
      <c r="U845" s="51"/>
    </row>
    <row r="846" spans="21:21" ht="15.75" customHeight="1" x14ac:dyDescent="0.15">
      <c r="U846" s="51"/>
    </row>
    <row r="847" spans="21:21" ht="15.75" customHeight="1" x14ac:dyDescent="0.15">
      <c r="U847" s="51"/>
    </row>
    <row r="848" spans="21:21" ht="15.75" customHeight="1" x14ac:dyDescent="0.15">
      <c r="U848" s="51"/>
    </row>
    <row r="849" spans="21:21" ht="15.75" customHeight="1" x14ac:dyDescent="0.15">
      <c r="U849" s="51"/>
    </row>
    <row r="850" spans="21:21" ht="15.75" customHeight="1" x14ac:dyDescent="0.15">
      <c r="U850" s="51"/>
    </row>
    <row r="851" spans="21:21" ht="15.75" customHeight="1" x14ac:dyDescent="0.15">
      <c r="U851" s="51"/>
    </row>
    <row r="852" spans="21:21" ht="15.75" customHeight="1" x14ac:dyDescent="0.15">
      <c r="U852" s="51"/>
    </row>
    <row r="853" spans="21:21" ht="15.75" customHeight="1" x14ac:dyDescent="0.15">
      <c r="U853" s="51"/>
    </row>
    <row r="854" spans="21:21" ht="15.75" customHeight="1" x14ac:dyDescent="0.15">
      <c r="U854" s="51"/>
    </row>
    <row r="855" spans="21:21" ht="15.75" customHeight="1" x14ac:dyDescent="0.15">
      <c r="U855" s="51"/>
    </row>
    <row r="856" spans="21:21" ht="15.75" customHeight="1" x14ac:dyDescent="0.15">
      <c r="U856" s="51"/>
    </row>
    <row r="857" spans="21:21" ht="15.75" customHeight="1" x14ac:dyDescent="0.15">
      <c r="U857" s="51"/>
    </row>
    <row r="858" spans="21:21" ht="15.75" customHeight="1" x14ac:dyDescent="0.15">
      <c r="U858" s="51"/>
    </row>
    <row r="859" spans="21:21" ht="15.75" customHeight="1" x14ac:dyDescent="0.15">
      <c r="U859" s="51"/>
    </row>
    <row r="860" spans="21:21" ht="15.75" customHeight="1" x14ac:dyDescent="0.15">
      <c r="U860" s="51"/>
    </row>
    <row r="861" spans="21:21" ht="15.75" customHeight="1" x14ac:dyDescent="0.15">
      <c r="U861" s="51"/>
    </row>
    <row r="862" spans="21:21" ht="15.75" customHeight="1" x14ac:dyDescent="0.15">
      <c r="U862" s="51"/>
    </row>
    <row r="863" spans="21:21" ht="15.75" customHeight="1" x14ac:dyDescent="0.15">
      <c r="U863" s="51"/>
    </row>
    <row r="864" spans="21:21" ht="15.75" customHeight="1" x14ac:dyDescent="0.15">
      <c r="U864" s="51"/>
    </row>
    <row r="865" spans="21:21" ht="15.75" customHeight="1" x14ac:dyDescent="0.15">
      <c r="U865" s="51"/>
    </row>
    <row r="866" spans="21:21" ht="15.75" customHeight="1" x14ac:dyDescent="0.15">
      <c r="U866" s="51"/>
    </row>
    <row r="867" spans="21:21" ht="15.75" customHeight="1" x14ac:dyDescent="0.15">
      <c r="U867" s="51"/>
    </row>
    <row r="868" spans="21:21" ht="15.75" customHeight="1" x14ac:dyDescent="0.15">
      <c r="U868" s="51"/>
    </row>
    <row r="869" spans="21:21" ht="15.75" customHeight="1" x14ac:dyDescent="0.15">
      <c r="U869" s="51"/>
    </row>
    <row r="870" spans="21:21" ht="15.75" customHeight="1" x14ac:dyDescent="0.15">
      <c r="U870" s="51"/>
    </row>
    <row r="871" spans="21:21" ht="15.75" customHeight="1" x14ac:dyDescent="0.15">
      <c r="U871" s="51"/>
    </row>
    <row r="872" spans="21:21" ht="15.75" customHeight="1" x14ac:dyDescent="0.15">
      <c r="U872" s="51"/>
    </row>
    <row r="873" spans="21:21" ht="15.75" customHeight="1" x14ac:dyDescent="0.15">
      <c r="U873" s="51"/>
    </row>
    <row r="874" spans="21:21" ht="15.75" customHeight="1" x14ac:dyDescent="0.15">
      <c r="U874" s="51"/>
    </row>
    <row r="875" spans="21:21" ht="15.75" customHeight="1" x14ac:dyDescent="0.15">
      <c r="U875" s="51"/>
    </row>
    <row r="876" spans="21:21" ht="15.75" customHeight="1" x14ac:dyDescent="0.15">
      <c r="U876" s="51"/>
    </row>
    <row r="877" spans="21:21" ht="15.75" customHeight="1" x14ac:dyDescent="0.15">
      <c r="U877" s="51"/>
    </row>
    <row r="878" spans="21:21" ht="15.75" customHeight="1" x14ac:dyDescent="0.15">
      <c r="U878" s="51"/>
    </row>
    <row r="879" spans="21:21" ht="15.75" customHeight="1" x14ac:dyDescent="0.15">
      <c r="U879" s="51"/>
    </row>
    <row r="880" spans="21:21" ht="15.75" customHeight="1" x14ac:dyDescent="0.15">
      <c r="U880" s="51"/>
    </row>
    <row r="881" spans="21:21" ht="15.75" customHeight="1" x14ac:dyDescent="0.15">
      <c r="U881" s="51"/>
    </row>
    <row r="882" spans="21:21" ht="15.75" customHeight="1" x14ac:dyDescent="0.15">
      <c r="U882" s="51"/>
    </row>
    <row r="883" spans="21:21" ht="15.75" customHeight="1" x14ac:dyDescent="0.15">
      <c r="U883" s="51"/>
    </row>
    <row r="884" spans="21:21" ht="15.75" customHeight="1" x14ac:dyDescent="0.15">
      <c r="U884" s="51"/>
    </row>
    <row r="885" spans="21:21" ht="15.75" customHeight="1" x14ac:dyDescent="0.15">
      <c r="U885" s="51"/>
    </row>
    <row r="886" spans="21:21" ht="15.75" customHeight="1" x14ac:dyDescent="0.15">
      <c r="U886" s="51"/>
    </row>
    <row r="887" spans="21:21" ht="15.75" customHeight="1" x14ac:dyDescent="0.15">
      <c r="U887" s="51"/>
    </row>
    <row r="888" spans="21:21" ht="15.75" customHeight="1" x14ac:dyDescent="0.15">
      <c r="U888" s="51"/>
    </row>
    <row r="889" spans="21:21" ht="15.75" customHeight="1" x14ac:dyDescent="0.15">
      <c r="U889" s="51"/>
    </row>
    <row r="890" spans="21:21" ht="15.75" customHeight="1" x14ac:dyDescent="0.15">
      <c r="U890" s="51"/>
    </row>
    <row r="891" spans="21:21" ht="15.75" customHeight="1" x14ac:dyDescent="0.15">
      <c r="U891" s="51"/>
    </row>
    <row r="892" spans="21:21" ht="15.75" customHeight="1" x14ac:dyDescent="0.15">
      <c r="U892" s="51"/>
    </row>
    <row r="893" spans="21:21" ht="15.75" customHeight="1" x14ac:dyDescent="0.15">
      <c r="U893" s="51"/>
    </row>
    <row r="894" spans="21:21" ht="15.75" customHeight="1" x14ac:dyDescent="0.15">
      <c r="U894" s="51"/>
    </row>
    <row r="895" spans="21:21" ht="15.75" customHeight="1" x14ac:dyDescent="0.15">
      <c r="U895" s="51"/>
    </row>
    <row r="896" spans="21:21" ht="15.75" customHeight="1" x14ac:dyDescent="0.15">
      <c r="U896" s="51"/>
    </row>
    <row r="897" spans="21:21" ht="15.75" customHeight="1" x14ac:dyDescent="0.15">
      <c r="U897" s="51"/>
    </row>
    <row r="898" spans="21:21" ht="15.75" customHeight="1" x14ac:dyDescent="0.15">
      <c r="U898" s="51"/>
    </row>
    <row r="899" spans="21:21" ht="15.75" customHeight="1" x14ac:dyDescent="0.15">
      <c r="U899" s="51"/>
    </row>
    <row r="900" spans="21:21" ht="15.75" customHeight="1" x14ac:dyDescent="0.15">
      <c r="U900" s="51"/>
    </row>
    <row r="901" spans="21:21" ht="15.75" customHeight="1" x14ac:dyDescent="0.15">
      <c r="U901" s="51"/>
    </row>
    <row r="902" spans="21:21" ht="15.75" customHeight="1" x14ac:dyDescent="0.15">
      <c r="U902" s="51"/>
    </row>
    <row r="903" spans="21:21" ht="15.75" customHeight="1" x14ac:dyDescent="0.15">
      <c r="U903" s="51"/>
    </row>
    <row r="904" spans="21:21" ht="15.75" customHeight="1" x14ac:dyDescent="0.15">
      <c r="U904" s="51"/>
    </row>
    <row r="905" spans="21:21" ht="15.75" customHeight="1" x14ac:dyDescent="0.15">
      <c r="U905" s="51"/>
    </row>
    <row r="906" spans="21:21" ht="15.75" customHeight="1" x14ac:dyDescent="0.15">
      <c r="U906" s="51"/>
    </row>
    <row r="907" spans="21:21" ht="15.75" customHeight="1" x14ac:dyDescent="0.15">
      <c r="U907" s="51"/>
    </row>
    <row r="908" spans="21:21" ht="15.75" customHeight="1" x14ac:dyDescent="0.15">
      <c r="U908" s="51"/>
    </row>
    <row r="909" spans="21:21" ht="15.75" customHeight="1" x14ac:dyDescent="0.15">
      <c r="U909" s="51"/>
    </row>
    <row r="910" spans="21:21" ht="15.75" customHeight="1" x14ac:dyDescent="0.15">
      <c r="U910" s="51"/>
    </row>
    <row r="911" spans="21:21" ht="15.75" customHeight="1" x14ac:dyDescent="0.15">
      <c r="U911" s="51"/>
    </row>
    <row r="912" spans="21:21" ht="15.75" customHeight="1" x14ac:dyDescent="0.15">
      <c r="U912" s="51"/>
    </row>
    <row r="913" spans="21:21" ht="15.75" customHeight="1" x14ac:dyDescent="0.15">
      <c r="U913" s="51"/>
    </row>
    <row r="914" spans="21:21" ht="15.75" customHeight="1" x14ac:dyDescent="0.15">
      <c r="U914" s="51"/>
    </row>
    <row r="915" spans="21:21" ht="15.75" customHeight="1" x14ac:dyDescent="0.15">
      <c r="U915" s="51"/>
    </row>
    <row r="916" spans="21:21" ht="15.75" customHeight="1" x14ac:dyDescent="0.15">
      <c r="U916" s="51"/>
    </row>
    <row r="917" spans="21:21" ht="15.75" customHeight="1" x14ac:dyDescent="0.15">
      <c r="U917" s="51"/>
    </row>
    <row r="918" spans="21:21" ht="15.75" customHeight="1" x14ac:dyDescent="0.15">
      <c r="U918" s="51"/>
    </row>
    <row r="919" spans="21:21" ht="15.75" customHeight="1" x14ac:dyDescent="0.15">
      <c r="U919" s="51"/>
    </row>
    <row r="920" spans="21:21" ht="15.75" customHeight="1" x14ac:dyDescent="0.15">
      <c r="U920" s="51"/>
    </row>
    <row r="921" spans="21:21" ht="15.75" customHeight="1" x14ac:dyDescent="0.15">
      <c r="U921" s="51"/>
    </row>
    <row r="922" spans="21:21" ht="15.75" customHeight="1" x14ac:dyDescent="0.15">
      <c r="U922" s="51"/>
    </row>
    <row r="923" spans="21:21" ht="15.75" customHeight="1" x14ac:dyDescent="0.15">
      <c r="U923" s="51"/>
    </row>
    <row r="924" spans="21:21" ht="15.75" customHeight="1" x14ac:dyDescent="0.15">
      <c r="U924" s="51"/>
    </row>
    <row r="925" spans="21:21" ht="15.75" customHeight="1" x14ac:dyDescent="0.15">
      <c r="U925" s="51"/>
    </row>
    <row r="926" spans="21:21" ht="15.75" customHeight="1" x14ac:dyDescent="0.15">
      <c r="U926" s="51"/>
    </row>
    <row r="927" spans="21:21" ht="15.75" customHeight="1" x14ac:dyDescent="0.15">
      <c r="U927" s="51"/>
    </row>
    <row r="928" spans="21:21" ht="15.75" customHeight="1" x14ac:dyDescent="0.15">
      <c r="U928" s="51"/>
    </row>
    <row r="929" spans="21:21" ht="15.75" customHeight="1" x14ac:dyDescent="0.15">
      <c r="U929" s="51"/>
    </row>
    <row r="930" spans="21:21" ht="15.75" customHeight="1" x14ac:dyDescent="0.15">
      <c r="U930" s="51"/>
    </row>
    <row r="931" spans="21:21" ht="15.75" customHeight="1" x14ac:dyDescent="0.15">
      <c r="U931" s="51"/>
    </row>
    <row r="932" spans="21:21" ht="15.75" customHeight="1" x14ac:dyDescent="0.15">
      <c r="U932" s="51"/>
    </row>
    <row r="933" spans="21:21" ht="15.75" customHeight="1" x14ac:dyDescent="0.15">
      <c r="U933" s="51"/>
    </row>
    <row r="934" spans="21:21" ht="15.75" customHeight="1" x14ac:dyDescent="0.15">
      <c r="U934" s="51"/>
    </row>
    <row r="935" spans="21:21" ht="15.75" customHeight="1" x14ac:dyDescent="0.15">
      <c r="U935" s="51"/>
    </row>
    <row r="936" spans="21:21" ht="15.75" customHeight="1" x14ac:dyDescent="0.15">
      <c r="U936" s="51"/>
    </row>
    <row r="937" spans="21:21" ht="15.75" customHeight="1" x14ac:dyDescent="0.15">
      <c r="U937" s="51"/>
    </row>
    <row r="938" spans="21:21" ht="15.75" customHeight="1" x14ac:dyDescent="0.15">
      <c r="U938" s="51"/>
    </row>
    <row r="939" spans="21:21" ht="15.75" customHeight="1" x14ac:dyDescent="0.15">
      <c r="U939" s="51"/>
    </row>
    <row r="940" spans="21:21" ht="15.75" customHeight="1" x14ac:dyDescent="0.15">
      <c r="U940" s="51"/>
    </row>
    <row r="941" spans="21:21" ht="15.75" customHeight="1" x14ac:dyDescent="0.15">
      <c r="U941" s="51"/>
    </row>
    <row r="942" spans="21:21" ht="15.75" customHeight="1" x14ac:dyDescent="0.15">
      <c r="U942" s="51"/>
    </row>
    <row r="943" spans="21:21" ht="15.75" customHeight="1" x14ac:dyDescent="0.15">
      <c r="U943" s="51"/>
    </row>
    <row r="944" spans="21:21" ht="15.75" customHeight="1" x14ac:dyDescent="0.15">
      <c r="U944" s="51"/>
    </row>
    <row r="945" spans="21:21" ht="15.75" customHeight="1" x14ac:dyDescent="0.15">
      <c r="U945" s="51"/>
    </row>
    <row r="946" spans="21:21" ht="15.75" customHeight="1" x14ac:dyDescent="0.15">
      <c r="U946" s="51"/>
    </row>
    <row r="947" spans="21:21" ht="15.75" customHeight="1" x14ac:dyDescent="0.15">
      <c r="U947" s="51"/>
    </row>
    <row r="948" spans="21:21" ht="15.75" customHeight="1" x14ac:dyDescent="0.15">
      <c r="U948" s="51"/>
    </row>
    <row r="949" spans="21:21" ht="15.75" customHeight="1" x14ac:dyDescent="0.15">
      <c r="U949" s="51"/>
    </row>
    <row r="950" spans="21:21" ht="15.75" customHeight="1" x14ac:dyDescent="0.15">
      <c r="U950" s="51"/>
    </row>
    <row r="951" spans="21:21" ht="15.75" customHeight="1" x14ac:dyDescent="0.15">
      <c r="U951" s="51"/>
    </row>
    <row r="952" spans="21:21" ht="15.75" customHeight="1" x14ac:dyDescent="0.15">
      <c r="U952" s="51"/>
    </row>
    <row r="953" spans="21:21" ht="15.75" customHeight="1" x14ac:dyDescent="0.15">
      <c r="U953" s="51"/>
    </row>
    <row r="954" spans="21:21" ht="15.75" customHeight="1" x14ac:dyDescent="0.15">
      <c r="U954" s="51"/>
    </row>
    <row r="955" spans="21:21" ht="15.75" customHeight="1" x14ac:dyDescent="0.15">
      <c r="U955" s="51"/>
    </row>
    <row r="956" spans="21:21" ht="15.75" customHeight="1" x14ac:dyDescent="0.15">
      <c r="U956" s="51"/>
    </row>
    <row r="957" spans="21:21" ht="15.75" customHeight="1" x14ac:dyDescent="0.15">
      <c r="U957" s="51"/>
    </row>
    <row r="958" spans="21:21" ht="15.75" customHeight="1" x14ac:dyDescent="0.15">
      <c r="U958" s="51"/>
    </row>
    <row r="959" spans="21:21" ht="15.75" customHeight="1" x14ac:dyDescent="0.15">
      <c r="U959" s="51"/>
    </row>
    <row r="960" spans="21:21" ht="15.75" customHeight="1" x14ac:dyDescent="0.15">
      <c r="U960" s="51"/>
    </row>
    <row r="961" spans="21:21" ht="15.75" customHeight="1" x14ac:dyDescent="0.15">
      <c r="U961" s="51"/>
    </row>
    <row r="962" spans="21:21" ht="15.75" customHeight="1" x14ac:dyDescent="0.15">
      <c r="U962" s="51"/>
    </row>
    <row r="963" spans="21:21" ht="15.75" customHeight="1" x14ac:dyDescent="0.15">
      <c r="U963" s="51"/>
    </row>
    <row r="964" spans="21:21" ht="15.75" customHeight="1" x14ac:dyDescent="0.15">
      <c r="U964" s="51"/>
    </row>
    <row r="965" spans="21:21" ht="15.75" customHeight="1" x14ac:dyDescent="0.15">
      <c r="U965" s="51"/>
    </row>
    <row r="966" spans="21:21" ht="15.75" customHeight="1" x14ac:dyDescent="0.15">
      <c r="U966" s="51"/>
    </row>
    <row r="967" spans="21:21" ht="15.75" customHeight="1" x14ac:dyDescent="0.15">
      <c r="U967" s="51"/>
    </row>
    <row r="968" spans="21:21" ht="15.75" customHeight="1" x14ac:dyDescent="0.15">
      <c r="U968" s="51"/>
    </row>
    <row r="969" spans="21:21" ht="15.75" customHeight="1" x14ac:dyDescent="0.15">
      <c r="U969" s="51"/>
    </row>
    <row r="970" spans="21:21" ht="15.75" customHeight="1" x14ac:dyDescent="0.15">
      <c r="U970" s="51"/>
    </row>
    <row r="971" spans="21:21" ht="15.75" customHeight="1" x14ac:dyDescent="0.15">
      <c r="U971" s="51"/>
    </row>
    <row r="972" spans="21:21" ht="15.75" customHeight="1" x14ac:dyDescent="0.15">
      <c r="U972" s="51"/>
    </row>
    <row r="973" spans="21:21" ht="15.75" customHeight="1" x14ac:dyDescent="0.15">
      <c r="U973" s="51"/>
    </row>
    <row r="974" spans="21:21" ht="15.75" customHeight="1" x14ac:dyDescent="0.15">
      <c r="U974" s="51"/>
    </row>
    <row r="975" spans="21:21" ht="15.75" customHeight="1" x14ac:dyDescent="0.15">
      <c r="U975" s="51"/>
    </row>
    <row r="976" spans="21:21" ht="15.75" customHeight="1" x14ac:dyDescent="0.15">
      <c r="U976" s="51"/>
    </row>
    <row r="977" spans="21:21" ht="15.75" customHeight="1" x14ac:dyDescent="0.15">
      <c r="U977" s="51"/>
    </row>
    <row r="978" spans="21:21" ht="15.75" customHeight="1" x14ac:dyDescent="0.15">
      <c r="U978" s="51"/>
    </row>
    <row r="979" spans="21:21" ht="15.75" customHeight="1" x14ac:dyDescent="0.15">
      <c r="U979" s="51"/>
    </row>
    <row r="980" spans="21:21" ht="15.75" customHeight="1" x14ac:dyDescent="0.15">
      <c r="U980" s="51"/>
    </row>
    <row r="981" spans="21:21" ht="15.75" customHeight="1" x14ac:dyDescent="0.15">
      <c r="U981" s="51"/>
    </row>
    <row r="982" spans="21:21" ht="15.75" customHeight="1" x14ac:dyDescent="0.15">
      <c r="U982" s="51"/>
    </row>
    <row r="983" spans="21:21" ht="15.75" customHeight="1" x14ac:dyDescent="0.15">
      <c r="U983" s="51"/>
    </row>
    <row r="984" spans="21:21" ht="15.75" customHeight="1" x14ac:dyDescent="0.15">
      <c r="U984" s="51"/>
    </row>
    <row r="985" spans="21:21" ht="15.75" customHeight="1" x14ac:dyDescent="0.15">
      <c r="U985" s="51"/>
    </row>
    <row r="986" spans="21:21" ht="15.75" customHeight="1" x14ac:dyDescent="0.15">
      <c r="U986" s="51"/>
    </row>
    <row r="987" spans="21:21" ht="15.75" customHeight="1" x14ac:dyDescent="0.15">
      <c r="U987" s="51"/>
    </row>
    <row r="988" spans="21:21" ht="15.75" customHeight="1" x14ac:dyDescent="0.15">
      <c r="U988" s="51"/>
    </row>
    <row r="989" spans="21:21" ht="15.75" customHeight="1" x14ac:dyDescent="0.15">
      <c r="U989" s="51"/>
    </row>
    <row r="990" spans="21:21" ht="15.75" customHeight="1" x14ac:dyDescent="0.15">
      <c r="U990" s="51"/>
    </row>
    <row r="991" spans="21:21" ht="15.75" customHeight="1" x14ac:dyDescent="0.15">
      <c r="U991" s="51"/>
    </row>
    <row r="992" spans="21:21" ht="15.75" customHeight="1" x14ac:dyDescent="0.15">
      <c r="U992" s="51"/>
    </row>
    <row r="993" spans="21:21" ht="15.75" customHeight="1" x14ac:dyDescent="0.15">
      <c r="U993" s="51"/>
    </row>
    <row r="994" spans="21:21" ht="15.75" customHeight="1" x14ac:dyDescent="0.15">
      <c r="U994" s="51"/>
    </row>
    <row r="995" spans="21:21" ht="15.75" customHeight="1" x14ac:dyDescent="0.15">
      <c r="U995" s="51"/>
    </row>
    <row r="996" spans="21:21" ht="15.75" customHeight="1" x14ac:dyDescent="0.15">
      <c r="U996" s="51"/>
    </row>
  </sheetData>
  <autoFilter ref="A3:AH53" xr:uid="{00000000-0009-0000-0000-000001000000}">
    <sortState xmlns:xlrd2="http://schemas.microsoft.com/office/spreadsheetml/2017/richdata2" ref="A3:AH53">
      <sortCondition descending="1" ref="AH3:AH53"/>
      <sortCondition ref="A3:A53"/>
    </sortState>
  </autoFilter>
  <mergeCells count="5">
    <mergeCell ref="B1:J1"/>
    <mergeCell ref="K1:Q1"/>
    <mergeCell ref="R1:W1"/>
    <mergeCell ref="X1:AC1"/>
    <mergeCell ref="AD1:AH1"/>
  </mergeCells>
  <hyperlinks>
    <hyperlink ref="B1" r:id="rId1" xr:uid="{00000000-0004-0000-0100-000000000000}"/>
    <hyperlink ref="K1" r:id="rId2" xr:uid="{00000000-0004-0000-0100-000001000000}"/>
    <hyperlink ref="R1" r:id="rId3" xr:uid="{00000000-0004-0000-0100-000002000000}"/>
    <hyperlink ref="X1" r:id="rId4" xr:uid="{00000000-0004-0000-0100-000003000000}"/>
  </hyperlinks>
  <printOptions horizontalCentered="1" gridLines="1"/>
  <pageMargins left="0.7" right="0.7" top="0.75" bottom="0.75" header="0" footer="0"/>
  <pageSetup fitToHeight="0" pageOrder="overThenDown" orientation="landscape" cellComments="atEnd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A99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6640625" defaultRowHeight="15" customHeight="1" x14ac:dyDescent="0.15"/>
  <cols>
    <col min="2" max="17" width="16.1640625" customWidth="1"/>
    <col min="18" max="18" width="17.1640625" customWidth="1"/>
    <col min="19" max="19" width="16.1640625" customWidth="1"/>
    <col min="20" max="20" width="15.6640625" customWidth="1"/>
    <col min="21" max="21" width="16.1640625" customWidth="1"/>
    <col min="22" max="22" width="16.6640625" customWidth="1"/>
    <col min="23" max="27" width="16.1640625" customWidth="1"/>
  </cols>
  <sheetData>
    <row r="1" spans="1:27" ht="15.75" customHeight="1" x14ac:dyDescent="0.15">
      <c r="A1" s="4"/>
      <c r="B1" s="189" t="s">
        <v>1</v>
      </c>
      <c r="C1" s="190"/>
      <c r="D1" s="190"/>
      <c r="E1" s="190"/>
      <c r="F1" s="190"/>
      <c r="G1" s="190"/>
      <c r="H1" s="190"/>
      <c r="I1" s="191"/>
      <c r="J1" s="192" t="s">
        <v>2</v>
      </c>
      <c r="K1" s="190"/>
      <c r="L1" s="190"/>
      <c r="M1" s="190"/>
      <c r="N1" s="190"/>
      <c r="O1" s="191"/>
      <c r="P1" s="193" t="s">
        <v>3</v>
      </c>
      <c r="Q1" s="190"/>
      <c r="R1" s="190"/>
      <c r="S1" s="190"/>
      <c r="T1" s="191"/>
      <c r="U1" s="194" t="s">
        <v>4</v>
      </c>
      <c r="V1" s="190"/>
      <c r="W1" s="190"/>
      <c r="X1" s="190"/>
      <c r="Y1" s="191"/>
      <c r="Z1" s="195" t="s">
        <v>46</v>
      </c>
      <c r="AA1" s="196"/>
    </row>
    <row r="2" spans="1:27" ht="10.5" customHeight="1" x14ac:dyDescent="0.15">
      <c r="A2" s="6"/>
      <c r="B2" s="7"/>
      <c r="C2" s="8"/>
      <c r="D2" s="9"/>
      <c r="E2" s="9"/>
      <c r="F2" s="9"/>
      <c r="G2" s="9"/>
      <c r="H2" s="8"/>
      <c r="I2" s="9"/>
      <c r="J2" s="7"/>
      <c r="K2" s="9"/>
      <c r="L2" s="9"/>
      <c r="M2" s="9"/>
      <c r="N2" s="9"/>
      <c r="O2" s="9"/>
      <c r="P2" s="6"/>
      <c r="Q2" s="6"/>
      <c r="R2" s="6"/>
      <c r="S2" s="6"/>
      <c r="T2" s="6"/>
      <c r="U2" s="6"/>
      <c r="V2" s="6"/>
      <c r="W2" s="6"/>
      <c r="X2" s="6"/>
      <c r="Y2" s="6"/>
      <c r="Z2" s="10"/>
      <c r="AA2" s="10"/>
    </row>
    <row r="3" spans="1:27" ht="75" x14ac:dyDescent="0.15">
      <c r="A3" s="6" t="s">
        <v>47</v>
      </c>
      <c r="B3" s="61" t="s">
        <v>0</v>
      </c>
      <c r="C3" s="11" t="s">
        <v>48</v>
      </c>
      <c r="D3" s="11" t="s">
        <v>49</v>
      </c>
      <c r="E3" s="11" t="s">
        <v>50</v>
      </c>
      <c r="F3" s="11" t="s">
        <v>51</v>
      </c>
      <c r="G3" s="11" t="s">
        <v>52</v>
      </c>
      <c r="H3" s="11" t="s">
        <v>53</v>
      </c>
      <c r="I3" s="13" t="s">
        <v>55</v>
      </c>
      <c r="J3" s="15" t="s">
        <v>0</v>
      </c>
      <c r="K3" s="14" t="s">
        <v>56</v>
      </c>
      <c r="L3" s="14" t="s">
        <v>57</v>
      </c>
      <c r="M3" s="14" t="s">
        <v>58</v>
      </c>
      <c r="N3" s="14" t="s">
        <v>59</v>
      </c>
      <c r="O3" s="15" t="s">
        <v>55</v>
      </c>
      <c r="P3" s="17" t="s">
        <v>60</v>
      </c>
      <c r="Q3" s="16" t="s">
        <v>61</v>
      </c>
      <c r="R3" s="16" t="s">
        <v>62</v>
      </c>
      <c r="S3" s="16" t="s">
        <v>63</v>
      </c>
      <c r="T3" s="17" t="s">
        <v>55</v>
      </c>
      <c r="U3" s="19" t="s">
        <v>60</v>
      </c>
      <c r="V3" s="18" t="s">
        <v>65</v>
      </c>
      <c r="W3" s="18" t="s">
        <v>66</v>
      </c>
      <c r="X3" s="18" t="s">
        <v>67</v>
      </c>
      <c r="Y3" s="19" t="s">
        <v>55</v>
      </c>
      <c r="Z3" s="21" t="s">
        <v>60</v>
      </c>
      <c r="AA3" s="21" t="s">
        <v>55</v>
      </c>
    </row>
    <row r="4" spans="1:27" ht="15.75" customHeight="1" x14ac:dyDescent="0.2">
      <c r="A4" s="22" t="s">
        <v>8</v>
      </c>
      <c r="B4" s="62">
        <v>2</v>
      </c>
      <c r="C4" s="23">
        <v>546.6</v>
      </c>
      <c r="D4" s="23">
        <v>191.15</v>
      </c>
      <c r="E4" s="24">
        <v>0.73</v>
      </c>
      <c r="F4" s="24">
        <v>0.69299999999999995</v>
      </c>
      <c r="G4" s="24">
        <v>0.88</v>
      </c>
      <c r="H4" s="24">
        <v>0.68</v>
      </c>
      <c r="I4" s="26">
        <v>80.489999999999995</v>
      </c>
      <c r="J4" s="28">
        <v>6</v>
      </c>
      <c r="K4" s="24">
        <v>0.48</v>
      </c>
      <c r="L4" s="24">
        <v>0.82</v>
      </c>
      <c r="M4" s="24">
        <v>0.22</v>
      </c>
      <c r="N4" s="24">
        <v>0.76</v>
      </c>
      <c r="O4" s="26">
        <v>59.8</v>
      </c>
      <c r="P4" s="28">
        <v>3</v>
      </c>
      <c r="Q4" s="29">
        <v>6.6199999999999995E-2</v>
      </c>
      <c r="R4" s="30">
        <v>15.38</v>
      </c>
      <c r="S4" s="29">
        <v>0.35349999999999998</v>
      </c>
      <c r="T4" s="31">
        <v>85.81</v>
      </c>
      <c r="U4" s="63">
        <v>1</v>
      </c>
      <c r="V4" s="30">
        <v>28.72</v>
      </c>
      <c r="W4" s="33">
        <v>0.6573</v>
      </c>
      <c r="X4" s="33">
        <v>0.52959999999999996</v>
      </c>
      <c r="Y4" s="31">
        <v>80.81</v>
      </c>
      <c r="Z4" s="35">
        <v>1</v>
      </c>
      <c r="AA4" s="35">
        <v>76.73</v>
      </c>
    </row>
    <row r="5" spans="1:27" ht="15.75" customHeight="1" x14ac:dyDescent="0.2">
      <c r="A5" s="22" t="s">
        <v>13</v>
      </c>
      <c r="B5" s="62">
        <v>1</v>
      </c>
      <c r="C5" s="23">
        <v>533.27</v>
      </c>
      <c r="D5" s="23">
        <v>182.07</v>
      </c>
      <c r="E5" s="24">
        <v>0.75</v>
      </c>
      <c r="F5" s="24">
        <v>0.7</v>
      </c>
      <c r="G5" s="24">
        <v>0.89</v>
      </c>
      <c r="H5" s="24">
        <v>0.71</v>
      </c>
      <c r="I5" s="26">
        <v>85</v>
      </c>
      <c r="J5" s="28">
        <v>14</v>
      </c>
      <c r="K5" s="24">
        <v>0.47</v>
      </c>
      <c r="L5" s="24">
        <v>0.79</v>
      </c>
      <c r="M5" s="24">
        <v>0.25</v>
      </c>
      <c r="N5" s="24">
        <v>0.7</v>
      </c>
      <c r="O5" s="26">
        <v>52.91</v>
      </c>
      <c r="P5" s="28">
        <v>10</v>
      </c>
      <c r="Q5" s="29">
        <v>7.85E-2</v>
      </c>
      <c r="R5" s="30">
        <v>13.74</v>
      </c>
      <c r="S5" s="29">
        <v>0.37390000000000001</v>
      </c>
      <c r="T5" s="31">
        <v>76.7</v>
      </c>
      <c r="U5" s="63">
        <v>4</v>
      </c>
      <c r="V5" s="30">
        <v>24.04</v>
      </c>
      <c r="W5" s="33">
        <v>0.63619999999999999</v>
      </c>
      <c r="X5" s="33">
        <v>0.5827</v>
      </c>
      <c r="Y5" s="31">
        <v>74.650000000000006</v>
      </c>
      <c r="Z5" s="35">
        <v>2</v>
      </c>
      <c r="AA5" s="35">
        <v>72.31</v>
      </c>
    </row>
    <row r="6" spans="1:27" ht="15.75" customHeight="1" x14ac:dyDescent="0.2">
      <c r="A6" s="22" t="s">
        <v>15</v>
      </c>
      <c r="B6" s="62">
        <v>4</v>
      </c>
      <c r="C6" s="23">
        <v>1048.43</v>
      </c>
      <c r="D6" s="23">
        <v>296.13</v>
      </c>
      <c r="E6" s="24">
        <v>0.75</v>
      </c>
      <c r="F6" s="24">
        <v>0.72899999999999998</v>
      </c>
      <c r="G6" s="24">
        <v>0.91</v>
      </c>
      <c r="H6" s="24">
        <v>0.68</v>
      </c>
      <c r="I6" s="26">
        <v>78.010000000000005</v>
      </c>
      <c r="J6" s="28">
        <v>13</v>
      </c>
      <c r="K6" s="24">
        <v>0.51</v>
      </c>
      <c r="L6" s="24">
        <v>0.77</v>
      </c>
      <c r="M6" s="24">
        <v>0.28999999999999998</v>
      </c>
      <c r="N6" s="24">
        <v>0.7</v>
      </c>
      <c r="O6" s="26">
        <v>53.68</v>
      </c>
      <c r="P6" s="28">
        <v>18</v>
      </c>
      <c r="Q6" s="29">
        <v>9.9199999999999997E-2</v>
      </c>
      <c r="R6" s="30">
        <v>13.38</v>
      </c>
      <c r="S6" s="29">
        <v>0.3453</v>
      </c>
      <c r="T6" s="31">
        <v>66.56</v>
      </c>
      <c r="U6" s="63">
        <v>3</v>
      </c>
      <c r="V6" s="30">
        <v>25.64</v>
      </c>
      <c r="W6" s="33">
        <v>0.62</v>
      </c>
      <c r="X6" s="33">
        <v>0.60270000000000001</v>
      </c>
      <c r="Y6" s="31">
        <v>78.14</v>
      </c>
      <c r="Z6" s="35">
        <v>3</v>
      </c>
      <c r="AA6" s="35">
        <v>69.099999999999994</v>
      </c>
    </row>
    <row r="7" spans="1:27" ht="15.75" customHeight="1" x14ac:dyDescent="0.2">
      <c r="A7" s="22" t="s">
        <v>17</v>
      </c>
      <c r="B7" s="62">
        <v>12</v>
      </c>
      <c r="C7" s="23">
        <v>1486.21</v>
      </c>
      <c r="D7" s="23">
        <v>160.94</v>
      </c>
      <c r="E7" s="24">
        <v>0.65</v>
      </c>
      <c r="F7" s="24">
        <v>0.71099999999999997</v>
      </c>
      <c r="G7" s="24">
        <v>0.84</v>
      </c>
      <c r="H7" s="24">
        <v>0.68</v>
      </c>
      <c r="I7" s="26">
        <v>69.02</v>
      </c>
      <c r="J7" s="28">
        <v>12</v>
      </c>
      <c r="K7" s="24">
        <v>0.42</v>
      </c>
      <c r="L7" s="24">
        <v>0.81</v>
      </c>
      <c r="M7" s="24">
        <v>0.23</v>
      </c>
      <c r="N7" s="24">
        <v>0.73</v>
      </c>
      <c r="O7" s="26">
        <v>54.22</v>
      </c>
      <c r="P7" s="28">
        <v>5</v>
      </c>
      <c r="Q7" s="29">
        <v>7.3800000000000004E-2</v>
      </c>
      <c r="R7" s="30">
        <v>14.3</v>
      </c>
      <c r="S7" s="29">
        <v>0.39660000000000001</v>
      </c>
      <c r="T7" s="31">
        <v>83.75</v>
      </c>
      <c r="U7" s="63">
        <v>11</v>
      </c>
      <c r="V7" s="30">
        <v>21.37</v>
      </c>
      <c r="W7" s="33">
        <v>0.5877</v>
      </c>
      <c r="X7" s="33">
        <v>0.57140000000000002</v>
      </c>
      <c r="Y7" s="31">
        <v>59.69</v>
      </c>
      <c r="Z7" s="35">
        <v>4</v>
      </c>
      <c r="AA7" s="35">
        <v>66.67</v>
      </c>
    </row>
    <row r="8" spans="1:27" ht="15.75" customHeight="1" x14ac:dyDescent="0.2">
      <c r="A8" s="22" t="s">
        <v>5</v>
      </c>
      <c r="B8" s="62">
        <v>3</v>
      </c>
      <c r="C8" s="23">
        <v>215.44</v>
      </c>
      <c r="D8" s="23">
        <v>159.66999999999999</v>
      </c>
      <c r="E8" s="24">
        <v>0.74</v>
      </c>
      <c r="F8" s="24">
        <v>0.64300000000000002</v>
      </c>
      <c r="G8" s="24">
        <v>0.88</v>
      </c>
      <c r="H8" s="24">
        <v>0.6</v>
      </c>
      <c r="I8" s="26">
        <v>78.19</v>
      </c>
      <c r="J8" s="28">
        <v>23</v>
      </c>
      <c r="K8" s="24">
        <v>0.44</v>
      </c>
      <c r="L8" s="24">
        <v>0.76</v>
      </c>
      <c r="M8" s="24">
        <v>0.31</v>
      </c>
      <c r="N8" s="24">
        <v>0.65</v>
      </c>
      <c r="O8" s="26">
        <v>46.96</v>
      </c>
      <c r="P8" s="28">
        <v>6</v>
      </c>
      <c r="Q8" s="29">
        <v>7.3499999999999996E-2</v>
      </c>
      <c r="R8" s="30">
        <v>14.42</v>
      </c>
      <c r="S8" s="29">
        <v>0.37519999999999998</v>
      </c>
      <c r="T8" s="31">
        <v>81.709999999999994</v>
      </c>
      <c r="U8" s="63">
        <v>12</v>
      </c>
      <c r="V8" s="30">
        <v>21.63</v>
      </c>
      <c r="W8" s="33">
        <v>0.60909999999999997</v>
      </c>
      <c r="X8" s="33">
        <v>0.52610000000000001</v>
      </c>
      <c r="Y8" s="31">
        <v>57.58</v>
      </c>
      <c r="Z8" s="35">
        <v>5</v>
      </c>
      <c r="AA8" s="35">
        <v>66.11</v>
      </c>
    </row>
    <row r="9" spans="1:27" ht="15.75" customHeight="1" x14ac:dyDescent="0.2">
      <c r="A9" s="22" t="s">
        <v>7</v>
      </c>
      <c r="B9" s="62">
        <v>31</v>
      </c>
      <c r="C9" s="23">
        <v>1888.58</v>
      </c>
      <c r="D9" s="23">
        <v>231.06</v>
      </c>
      <c r="E9" s="24">
        <v>0.67</v>
      </c>
      <c r="F9" s="24">
        <v>0.54100000000000004</v>
      </c>
      <c r="G9" s="24">
        <v>0.84</v>
      </c>
      <c r="H9" s="24">
        <v>0.67</v>
      </c>
      <c r="I9" s="26">
        <v>58.11</v>
      </c>
      <c r="J9" s="28">
        <v>19</v>
      </c>
      <c r="K9" s="24">
        <v>0.47</v>
      </c>
      <c r="L9" s="24">
        <v>0.76</v>
      </c>
      <c r="M9" s="24">
        <v>0.33</v>
      </c>
      <c r="N9" s="24">
        <v>0.67</v>
      </c>
      <c r="O9" s="26">
        <v>50.41</v>
      </c>
      <c r="P9" s="28">
        <v>2</v>
      </c>
      <c r="Q9" s="29">
        <v>8.0500000000000002E-2</v>
      </c>
      <c r="R9" s="30">
        <v>14.96</v>
      </c>
      <c r="S9" s="29">
        <v>0.41810000000000003</v>
      </c>
      <c r="T9" s="31">
        <v>88.75</v>
      </c>
      <c r="U9" s="63">
        <v>7</v>
      </c>
      <c r="V9" s="30">
        <v>21.88</v>
      </c>
      <c r="W9" s="33">
        <v>0.66420000000000001</v>
      </c>
      <c r="X9" s="33">
        <v>0.51570000000000005</v>
      </c>
      <c r="Y9" s="31">
        <v>65.55</v>
      </c>
      <c r="Z9" s="35">
        <v>6</v>
      </c>
      <c r="AA9" s="35">
        <v>65.7</v>
      </c>
    </row>
    <row r="10" spans="1:27" ht="15.75" customHeight="1" x14ac:dyDescent="0.2">
      <c r="A10" s="22" t="s">
        <v>12</v>
      </c>
      <c r="B10" s="62">
        <v>7</v>
      </c>
      <c r="C10" s="23">
        <v>335.79</v>
      </c>
      <c r="D10" s="23">
        <v>210.94</v>
      </c>
      <c r="E10" s="24">
        <v>0.7</v>
      </c>
      <c r="F10" s="24">
        <v>0.64500000000000002</v>
      </c>
      <c r="G10" s="24">
        <v>0.87</v>
      </c>
      <c r="H10" s="24">
        <v>0.59</v>
      </c>
      <c r="I10" s="26">
        <v>71.39</v>
      </c>
      <c r="J10" s="28">
        <v>16</v>
      </c>
      <c r="K10" s="24">
        <v>0.47</v>
      </c>
      <c r="L10" s="24">
        <v>0.78</v>
      </c>
      <c r="M10" s="24">
        <v>0.25</v>
      </c>
      <c r="N10" s="24">
        <v>0.71</v>
      </c>
      <c r="O10" s="26">
        <v>52</v>
      </c>
      <c r="P10" s="28">
        <v>24</v>
      </c>
      <c r="Q10" s="29">
        <v>0.1043</v>
      </c>
      <c r="R10" s="30">
        <v>13.02</v>
      </c>
      <c r="S10" s="29">
        <v>0.30819999999999997</v>
      </c>
      <c r="T10" s="31">
        <v>58.68</v>
      </c>
      <c r="U10" s="63">
        <v>2</v>
      </c>
      <c r="V10" s="30">
        <v>23.82</v>
      </c>
      <c r="W10" s="33">
        <v>0.66379999999999995</v>
      </c>
      <c r="X10" s="33">
        <v>0.58050000000000002</v>
      </c>
      <c r="Y10" s="31">
        <v>78.319999999999993</v>
      </c>
      <c r="Z10" s="35">
        <v>7</v>
      </c>
      <c r="AA10" s="35">
        <v>65.099999999999994</v>
      </c>
    </row>
    <row r="11" spans="1:27" ht="15.75" customHeight="1" x14ac:dyDescent="0.2">
      <c r="A11" s="22" t="s">
        <v>10</v>
      </c>
      <c r="B11" s="62">
        <v>5</v>
      </c>
      <c r="C11" s="23">
        <v>659.66</v>
      </c>
      <c r="D11" s="23">
        <v>182.54</v>
      </c>
      <c r="E11" s="24">
        <v>0.65</v>
      </c>
      <c r="F11" s="24">
        <v>0.70299999999999996</v>
      </c>
      <c r="G11" s="24">
        <v>0.89</v>
      </c>
      <c r="H11" s="24">
        <v>0.68</v>
      </c>
      <c r="I11" s="26">
        <v>77.16</v>
      </c>
      <c r="J11" s="28">
        <v>1</v>
      </c>
      <c r="K11" s="24">
        <v>0.46</v>
      </c>
      <c r="L11" s="24">
        <v>0.84</v>
      </c>
      <c r="M11" s="24">
        <v>0.57999999999999996</v>
      </c>
      <c r="N11" s="24">
        <v>0.54</v>
      </c>
      <c r="O11" s="26">
        <v>65.63</v>
      </c>
      <c r="P11" s="28">
        <v>30</v>
      </c>
      <c r="Q11" s="29">
        <v>9.5699999999999993E-2</v>
      </c>
      <c r="R11" s="30">
        <v>12.03</v>
      </c>
      <c r="S11" s="29">
        <v>0.28189999999999998</v>
      </c>
      <c r="T11" s="31">
        <v>51.63</v>
      </c>
      <c r="U11" s="63">
        <v>9</v>
      </c>
      <c r="V11" s="30">
        <v>20.83</v>
      </c>
      <c r="W11" s="33">
        <v>0.63639999999999997</v>
      </c>
      <c r="X11" s="33">
        <v>0.55100000000000005</v>
      </c>
      <c r="Y11" s="31">
        <v>63.62</v>
      </c>
      <c r="Z11" s="35">
        <v>8</v>
      </c>
      <c r="AA11" s="35">
        <v>64.510000000000005</v>
      </c>
    </row>
    <row r="12" spans="1:27" ht="15.75" customHeight="1" x14ac:dyDescent="0.2">
      <c r="A12" s="22" t="s">
        <v>26</v>
      </c>
      <c r="B12" s="62">
        <v>11</v>
      </c>
      <c r="C12" s="23">
        <v>630.85</v>
      </c>
      <c r="D12" s="23">
        <v>219.48</v>
      </c>
      <c r="E12" s="24">
        <v>0.71</v>
      </c>
      <c r="F12" s="24">
        <v>0.625</v>
      </c>
      <c r="G12" s="24">
        <v>0.87</v>
      </c>
      <c r="H12" s="24">
        <v>0.6</v>
      </c>
      <c r="I12" s="26">
        <v>69.77</v>
      </c>
      <c r="J12" s="28">
        <v>8</v>
      </c>
      <c r="K12" s="24">
        <v>0.46</v>
      </c>
      <c r="L12" s="24">
        <v>0.8</v>
      </c>
      <c r="M12" s="24">
        <v>0.36</v>
      </c>
      <c r="N12" s="24">
        <v>0.69</v>
      </c>
      <c r="O12" s="26">
        <v>58.26</v>
      </c>
      <c r="P12" s="28">
        <v>13</v>
      </c>
      <c r="Q12" s="29">
        <v>0.10199999999999999</v>
      </c>
      <c r="R12" s="30">
        <v>13.37</v>
      </c>
      <c r="S12" s="29">
        <v>0.39340000000000003</v>
      </c>
      <c r="T12" s="31">
        <v>72.12</v>
      </c>
      <c r="U12" s="63">
        <v>13</v>
      </c>
      <c r="V12" s="30">
        <v>20</v>
      </c>
      <c r="W12" s="33">
        <v>0.63770000000000004</v>
      </c>
      <c r="X12" s="33">
        <v>0.51039999999999996</v>
      </c>
      <c r="Y12" s="31">
        <v>56.6</v>
      </c>
      <c r="Z12" s="35">
        <v>9</v>
      </c>
      <c r="AA12" s="35">
        <v>64.19</v>
      </c>
    </row>
    <row r="13" spans="1:27" ht="15.75" customHeight="1" x14ac:dyDescent="0.2">
      <c r="A13" s="22" t="s">
        <v>14</v>
      </c>
      <c r="B13" s="62">
        <v>35</v>
      </c>
      <c r="C13" s="23">
        <v>800.51</v>
      </c>
      <c r="D13" s="23">
        <v>134.22</v>
      </c>
      <c r="E13" s="24">
        <v>0.66</v>
      </c>
      <c r="F13" s="24">
        <v>0.47399999999999998</v>
      </c>
      <c r="G13" s="24">
        <v>0.81</v>
      </c>
      <c r="H13" s="24">
        <v>0.57999999999999996</v>
      </c>
      <c r="I13" s="26">
        <v>57.9</v>
      </c>
      <c r="J13" s="28">
        <v>4</v>
      </c>
      <c r="K13" s="24">
        <v>0.57999999999999996</v>
      </c>
      <c r="L13" s="24">
        <v>0.77</v>
      </c>
      <c r="M13" s="24">
        <v>0.62</v>
      </c>
      <c r="N13" s="24">
        <v>0.52</v>
      </c>
      <c r="O13" s="26">
        <v>61.78</v>
      </c>
      <c r="P13" s="28">
        <v>16</v>
      </c>
      <c r="Q13" s="29">
        <v>9.6699999999999994E-2</v>
      </c>
      <c r="R13" s="30">
        <v>14.22</v>
      </c>
      <c r="S13" s="29">
        <v>0.32490000000000002</v>
      </c>
      <c r="T13" s="31">
        <v>69.13</v>
      </c>
      <c r="U13" s="63">
        <v>5</v>
      </c>
      <c r="V13" s="30">
        <v>23.5</v>
      </c>
      <c r="W13" s="33">
        <v>0.65200000000000002</v>
      </c>
      <c r="X13" s="33">
        <v>0.51800000000000002</v>
      </c>
      <c r="Y13" s="31">
        <v>67.33</v>
      </c>
      <c r="Z13" s="35">
        <v>10</v>
      </c>
      <c r="AA13" s="35">
        <v>64.040000000000006</v>
      </c>
    </row>
    <row r="14" spans="1:27" ht="15.75" customHeight="1" x14ac:dyDescent="0.2">
      <c r="A14" s="22" t="s">
        <v>19</v>
      </c>
      <c r="B14" s="62">
        <v>20</v>
      </c>
      <c r="C14" s="23">
        <v>563.48</v>
      </c>
      <c r="D14" s="23">
        <v>214.37</v>
      </c>
      <c r="E14" s="24">
        <v>0.67</v>
      </c>
      <c r="F14" s="24">
        <v>0.54700000000000004</v>
      </c>
      <c r="G14" s="24">
        <v>0.9</v>
      </c>
      <c r="H14" s="24">
        <v>0.56000000000000005</v>
      </c>
      <c r="I14" s="26">
        <v>66.180000000000007</v>
      </c>
      <c r="J14" s="28">
        <v>7</v>
      </c>
      <c r="K14" s="24">
        <v>0.54</v>
      </c>
      <c r="L14" s="24">
        <v>0.79</v>
      </c>
      <c r="M14" s="24">
        <v>0.39</v>
      </c>
      <c r="N14" s="24">
        <v>0.64</v>
      </c>
      <c r="O14" s="26">
        <v>59.19</v>
      </c>
      <c r="P14" s="28">
        <v>4</v>
      </c>
      <c r="Q14" s="29">
        <v>0.1111</v>
      </c>
      <c r="R14" s="30">
        <v>14.49</v>
      </c>
      <c r="S14" s="29">
        <v>0.45229999999999998</v>
      </c>
      <c r="T14" s="31">
        <v>83.99</v>
      </c>
      <c r="U14" s="63">
        <v>26</v>
      </c>
      <c r="V14" s="30">
        <v>20</v>
      </c>
      <c r="W14" s="33">
        <v>0.64659999999999995</v>
      </c>
      <c r="X14" s="33">
        <v>0.41909999999999997</v>
      </c>
      <c r="Y14" s="31">
        <v>45.74</v>
      </c>
      <c r="Z14" s="35">
        <v>11</v>
      </c>
      <c r="AA14" s="35">
        <v>63.77</v>
      </c>
    </row>
    <row r="15" spans="1:27" ht="15.75" customHeight="1" x14ac:dyDescent="0.2">
      <c r="A15" s="22" t="s">
        <v>23</v>
      </c>
      <c r="B15" s="62">
        <v>16</v>
      </c>
      <c r="C15" s="23">
        <v>884.85</v>
      </c>
      <c r="D15" s="23">
        <v>268.08999999999997</v>
      </c>
      <c r="E15" s="24">
        <v>0.62</v>
      </c>
      <c r="F15" s="24">
        <v>0.60399999999999998</v>
      </c>
      <c r="G15" s="24">
        <v>0.92</v>
      </c>
      <c r="H15" s="24">
        <v>0.64</v>
      </c>
      <c r="I15" s="26">
        <v>67.45</v>
      </c>
      <c r="J15" s="28">
        <v>18</v>
      </c>
      <c r="K15" s="24">
        <v>0.45</v>
      </c>
      <c r="L15" s="24">
        <v>0.75</v>
      </c>
      <c r="M15" s="24">
        <v>0.37</v>
      </c>
      <c r="N15" s="24">
        <v>0.69</v>
      </c>
      <c r="O15" s="26">
        <v>50.87</v>
      </c>
      <c r="P15" s="28">
        <v>7</v>
      </c>
      <c r="Q15" s="29">
        <v>8.1199999999999994E-2</v>
      </c>
      <c r="R15" s="30">
        <v>13.45</v>
      </c>
      <c r="S15" s="29">
        <v>0.40339999999999998</v>
      </c>
      <c r="T15" s="31">
        <v>78.31</v>
      </c>
      <c r="U15" s="63">
        <v>15</v>
      </c>
      <c r="V15" s="30">
        <v>19.23</v>
      </c>
      <c r="W15" s="33">
        <v>0.68310000000000004</v>
      </c>
      <c r="X15" s="33">
        <v>0.4627</v>
      </c>
      <c r="Y15" s="31">
        <v>55.83</v>
      </c>
      <c r="Z15" s="35">
        <v>12</v>
      </c>
      <c r="AA15" s="35">
        <v>63.12</v>
      </c>
    </row>
    <row r="16" spans="1:27" ht="15.75" customHeight="1" x14ac:dyDescent="0.2">
      <c r="A16" s="22" t="s">
        <v>21</v>
      </c>
      <c r="B16" s="62">
        <v>6</v>
      </c>
      <c r="C16" s="23">
        <v>491.41</v>
      </c>
      <c r="D16" s="23">
        <v>181.87</v>
      </c>
      <c r="E16" s="24">
        <v>0.66</v>
      </c>
      <c r="F16" s="24">
        <v>0.59499999999999997</v>
      </c>
      <c r="G16" s="24">
        <v>0.88</v>
      </c>
      <c r="H16" s="24">
        <v>0.66</v>
      </c>
      <c r="I16" s="26">
        <v>72.83</v>
      </c>
      <c r="J16" s="28">
        <v>17</v>
      </c>
      <c r="K16" s="24">
        <v>0.43</v>
      </c>
      <c r="L16" s="24">
        <v>0.78</v>
      </c>
      <c r="M16" s="24">
        <v>0.33</v>
      </c>
      <c r="N16" s="24">
        <v>0.68</v>
      </c>
      <c r="O16" s="26">
        <v>51.98</v>
      </c>
      <c r="P16" s="28">
        <v>22</v>
      </c>
      <c r="Q16" s="29">
        <v>9.4E-2</v>
      </c>
      <c r="R16" s="30">
        <v>12.5</v>
      </c>
      <c r="S16" s="29">
        <v>0.32600000000000001</v>
      </c>
      <c r="T16" s="31">
        <v>60.3</v>
      </c>
      <c r="U16" s="63">
        <v>6</v>
      </c>
      <c r="V16" s="30">
        <v>21.63</v>
      </c>
      <c r="W16" s="33">
        <v>0.66600000000000004</v>
      </c>
      <c r="X16" s="33">
        <v>0.52039999999999997</v>
      </c>
      <c r="Y16" s="31">
        <v>65.94</v>
      </c>
      <c r="Z16" s="35">
        <v>13</v>
      </c>
      <c r="AA16" s="35">
        <v>62.76</v>
      </c>
    </row>
    <row r="17" spans="1:27" ht="15.75" customHeight="1" x14ac:dyDescent="0.2">
      <c r="A17" s="22" t="s">
        <v>11</v>
      </c>
      <c r="B17" s="62">
        <v>15</v>
      </c>
      <c r="C17" s="23">
        <v>294.42</v>
      </c>
      <c r="D17" s="23">
        <v>213.79</v>
      </c>
      <c r="E17" s="24">
        <v>0.59</v>
      </c>
      <c r="F17" s="24">
        <v>0.59</v>
      </c>
      <c r="G17" s="24">
        <v>0.88</v>
      </c>
      <c r="H17" s="23" t="s">
        <v>75</v>
      </c>
      <c r="I17" s="26">
        <v>67.989999999999995</v>
      </c>
      <c r="J17" s="28">
        <v>29</v>
      </c>
      <c r="K17" s="24">
        <v>0.4</v>
      </c>
      <c r="L17" s="24">
        <v>0.74</v>
      </c>
      <c r="M17" s="24">
        <v>0.45</v>
      </c>
      <c r="N17" s="24">
        <v>0.55000000000000004</v>
      </c>
      <c r="O17" s="26">
        <v>42.79</v>
      </c>
      <c r="P17" s="28">
        <v>1</v>
      </c>
      <c r="Q17" s="29">
        <v>9.35E-2</v>
      </c>
      <c r="R17" s="30">
        <v>14.42</v>
      </c>
      <c r="S17" s="29">
        <v>0.46339999999999998</v>
      </c>
      <c r="T17" s="31">
        <v>88.81</v>
      </c>
      <c r="U17" s="63">
        <v>21</v>
      </c>
      <c r="V17" s="30">
        <v>18.27</v>
      </c>
      <c r="W17" s="33">
        <v>0.64239999999999997</v>
      </c>
      <c r="X17" s="33">
        <v>0.4778</v>
      </c>
      <c r="Y17" s="31">
        <v>49.3</v>
      </c>
      <c r="Z17" s="35">
        <v>14</v>
      </c>
      <c r="AA17" s="35">
        <v>62.22</v>
      </c>
    </row>
    <row r="18" spans="1:27" ht="15.75" customHeight="1" x14ac:dyDescent="0.2">
      <c r="A18" s="22" t="s">
        <v>74</v>
      </c>
      <c r="B18" s="62">
        <v>17</v>
      </c>
      <c r="C18" s="23">
        <v>363.77</v>
      </c>
      <c r="D18" s="23">
        <v>285.17</v>
      </c>
      <c r="E18" s="24">
        <v>0.67</v>
      </c>
      <c r="F18" s="24">
        <v>0.64700000000000002</v>
      </c>
      <c r="G18" s="24">
        <v>0.84</v>
      </c>
      <c r="H18" s="24">
        <v>0.66</v>
      </c>
      <c r="I18" s="26">
        <v>67.040000000000006</v>
      </c>
      <c r="J18" s="28">
        <v>10</v>
      </c>
      <c r="K18" s="24">
        <v>0.48</v>
      </c>
      <c r="L18" s="24">
        <v>0.75</v>
      </c>
      <c r="M18" s="24">
        <v>0.65</v>
      </c>
      <c r="N18" s="24">
        <v>0.52</v>
      </c>
      <c r="O18" s="26">
        <v>55.37</v>
      </c>
      <c r="P18" s="28">
        <v>12</v>
      </c>
      <c r="Q18" s="29">
        <v>0.1109</v>
      </c>
      <c r="R18" s="30">
        <v>13.33</v>
      </c>
      <c r="S18" s="29">
        <v>0.41899999999999998</v>
      </c>
      <c r="T18" s="31">
        <v>73.290000000000006</v>
      </c>
      <c r="U18" s="63">
        <v>18</v>
      </c>
      <c r="V18" s="30">
        <v>18.72</v>
      </c>
      <c r="W18" s="33">
        <v>0.7117</v>
      </c>
      <c r="X18" s="33">
        <v>0.4138</v>
      </c>
      <c r="Y18" s="31">
        <v>52.75</v>
      </c>
      <c r="Z18" s="35">
        <v>15</v>
      </c>
      <c r="AA18" s="35">
        <v>62.11</v>
      </c>
    </row>
    <row r="19" spans="1:27" ht="15.75" customHeight="1" x14ac:dyDescent="0.2">
      <c r="A19" s="22" t="s">
        <v>16</v>
      </c>
      <c r="B19" s="62">
        <v>44</v>
      </c>
      <c r="C19" s="23">
        <v>785.52</v>
      </c>
      <c r="D19" s="23">
        <v>210.33</v>
      </c>
      <c r="E19" s="24">
        <v>0.67</v>
      </c>
      <c r="F19" s="24">
        <v>0.42899999999999999</v>
      </c>
      <c r="G19" s="24">
        <v>0.81</v>
      </c>
      <c r="H19" s="24">
        <v>0.49</v>
      </c>
      <c r="I19" s="26">
        <v>48.34</v>
      </c>
      <c r="J19" s="28">
        <v>3</v>
      </c>
      <c r="K19" s="24">
        <v>0.5</v>
      </c>
      <c r="L19" s="24">
        <v>0.82</v>
      </c>
      <c r="M19" s="24">
        <v>0.5</v>
      </c>
      <c r="N19" s="24">
        <v>0.57999999999999996</v>
      </c>
      <c r="O19" s="26">
        <v>63.26</v>
      </c>
      <c r="P19" s="28">
        <v>15</v>
      </c>
      <c r="Q19" s="29">
        <v>0.1159</v>
      </c>
      <c r="R19" s="30">
        <v>14.96</v>
      </c>
      <c r="S19" s="29">
        <v>0.33160000000000001</v>
      </c>
      <c r="T19" s="31">
        <v>69.989999999999995</v>
      </c>
      <c r="U19" s="63">
        <v>8</v>
      </c>
      <c r="V19" s="30">
        <v>23.31</v>
      </c>
      <c r="W19" s="33">
        <v>0.58460000000000001</v>
      </c>
      <c r="X19" s="33">
        <v>0.57969999999999999</v>
      </c>
      <c r="Y19" s="31">
        <v>64.430000000000007</v>
      </c>
      <c r="Z19" s="35">
        <v>16</v>
      </c>
      <c r="AA19" s="35">
        <v>61.5</v>
      </c>
    </row>
    <row r="20" spans="1:27" ht="15.75" customHeight="1" x14ac:dyDescent="0.2">
      <c r="A20" s="22" t="s">
        <v>9</v>
      </c>
      <c r="B20" s="62">
        <v>8</v>
      </c>
      <c r="C20" s="23">
        <v>224.91</v>
      </c>
      <c r="D20" s="23">
        <v>102.79</v>
      </c>
      <c r="E20" s="24">
        <v>0.7</v>
      </c>
      <c r="F20" s="24">
        <v>0.59199999999999997</v>
      </c>
      <c r="G20" s="24">
        <v>0.85</v>
      </c>
      <c r="H20" s="24">
        <v>0.55000000000000004</v>
      </c>
      <c r="I20" s="26">
        <v>71.14</v>
      </c>
      <c r="J20" s="28">
        <v>21</v>
      </c>
      <c r="K20" s="24">
        <v>0.39</v>
      </c>
      <c r="L20" s="24">
        <v>0.82</v>
      </c>
      <c r="M20" s="24">
        <v>0.15</v>
      </c>
      <c r="N20" s="24">
        <v>0.7</v>
      </c>
      <c r="O20" s="26">
        <v>49.01</v>
      </c>
      <c r="P20" s="28">
        <v>9</v>
      </c>
      <c r="Q20" s="29">
        <v>8.9899999999999994E-2</v>
      </c>
      <c r="R20" s="30">
        <v>13.74</v>
      </c>
      <c r="S20" s="29">
        <v>0.40200000000000002</v>
      </c>
      <c r="T20" s="31">
        <v>77.88</v>
      </c>
      <c r="U20" s="63">
        <v>29</v>
      </c>
      <c r="V20" s="30">
        <v>19.579999999999998</v>
      </c>
      <c r="W20" s="33">
        <v>0.65749999999999997</v>
      </c>
      <c r="X20" s="33">
        <v>0.40279999999999999</v>
      </c>
      <c r="Y20" s="31">
        <v>44.4</v>
      </c>
      <c r="Z20" s="35">
        <v>17</v>
      </c>
      <c r="AA20" s="35">
        <v>60.61</v>
      </c>
    </row>
    <row r="21" spans="1:27" ht="15.75" customHeight="1" x14ac:dyDescent="0.2">
      <c r="A21" s="22" t="s">
        <v>25</v>
      </c>
      <c r="B21" s="62">
        <v>21</v>
      </c>
      <c r="C21" s="23">
        <v>395.15</v>
      </c>
      <c r="D21" s="23">
        <v>239.5</v>
      </c>
      <c r="E21" s="24">
        <v>0.61</v>
      </c>
      <c r="F21" s="24">
        <v>0.60399999999999998</v>
      </c>
      <c r="G21" s="24">
        <v>0.88</v>
      </c>
      <c r="H21" s="24">
        <v>0.6</v>
      </c>
      <c r="I21" s="26">
        <v>64.81</v>
      </c>
      <c r="J21" s="28">
        <v>27</v>
      </c>
      <c r="K21" s="24">
        <v>0.42</v>
      </c>
      <c r="L21" s="24">
        <v>0.75</v>
      </c>
      <c r="M21" s="24">
        <v>0.36</v>
      </c>
      <c r="N21" s="24">
        <v>0.59</v>
      </c>
      <c r="O21" s="26">
        <v>43.43</v>
      </c>
      <c r="P21" s="28">
        <v>19</v>
      </c>
      <c r="Q21" s="29">
        <v>8.9399999999999993E-2</v>
      </c>
      <c r="R21" s="30">
        <v>12.5</v>
      </c>
      <c r="S21" s="29">
        <v>0.36</v>
      </c>
      <c r="T21" s="31">
        <v>65.67</v>
      </c>
      <c r="U21" s="63">
        <v>10</v>
      </c>
      <c r="V21" s="30">
        <v>19.23</v>
      </c>
      <c r="W21" s="33">
        <v>0.71560000000000001</v>
      </c>
      <c r="X21" s="33">
        <v>0.47489999999999999</v>
      </c>
      <c r="Y21" s="31">
        <v>62.68</v>
      </c>
      <c r="Z21" s="35">
        <v>18</v>
      </c>
      <c r="AA21" s="35">
        <v>59.15</v>
      </c>
    </row>
    <row r="22" spans="1:27" ht="15.75" customHeight="1" x14ac:dyDescent="0.2">
      <c r="A22" s="22" t="s">
        <v>76</v>
      </c>
      <c r="B22" s="62">
        <v>13</v>
      </c>
      <c r="C22" s="23">
        <v>1092.21</v>
      </c>
      <c r="D22" s="23">
        <v>246.7</v>
      </c>
      <c r="E22" s="24">
        <v>0.67</v>
      </c>
      <c r="F22" s="24">
        <v>0.72899999999999998</v>
      </c>
      <c r="G22" s="24">
        <v>0.83</v>
      </c>
      <c r="H22" s="24">
        <v>0.7</v>
      </c>
      <c r="I22" s="26">
        <v>68.959999999999994</v>
      </c>
      <c r="J22" s="28">
        <v>15</v>
      </c>
      <c r="K22" s="24">
        <v>0.51</v>
      </c>
      <c r="L22" s="24">
        <v>0.77</v>
      </c>
      <c r="M22" s="24">
        <v>0.33</v>
      </c>
      <c r="N22" s="24">
        <v>0.65</v>
      </c>
      <c r="O22" s="26">
        <v>52.69</v>
      </c>
      <c r="P22" s="28">
        <v>25</v>
      </c>
      <c r="Q22" s="29">
        <v>0.11360000000000001</v>
      </c>
      <c r="R22" s="30">
        <v>13.46</v>
      </c>
      <c r="S22" s="29">
        <v>0.29189999999999999</v>
      </c>
      <c r="T22" s="31">
        <v>57.03</v>
      </c>
      <c r="U22" s="63">
        <v>17</v>
      </c>
      <c r="V22" s="30">
        <v>22.22</v>
      </c>
      <c r="W22" s="33">
        <v>0.60250000000000004</v>
      </c>
      <c r="X22" s="33">
        <v>0.49440000000000001</v>
      </c>
      <c r="Y22" s="31">
        <v>53.5</v>
      </c>
      <c r="Z22" s="35">
        <v>19</v>
      </c>
      <c r="AA22" s="35">
        <v>58.04</v>
      </c>
    </row>
    <row r="23" spans="1:27" ht="15.75" customHeight="1" x14ac:dyDescent="0.2">
      <c r="A23" s="22" t="s">
        <v>77</v>
      </c>
      <c r="B23" s="62">
        <v>24</v>
      </c>
      <c r="C23" s="23">
        <v>1048.43</v>
      </c>
      <c r="D23" s="23">
        <v>296.13</v>
      </c>
      <c r="E23" s="24">
        <v>0.67</v>
      </c>
      <c r="F23" s="24">
        <v>0.70699999999999996</v>
      </c>
      <c r="G23" s="24">
        <v>0.86</v>
      </c>
      <c r="H23" s="24">
        <v>0.56999999999999995</v>
      </c>
      <c r="I23" s="26">
        <v>61.79</v>
      </c>
      <c r="J23" s="28">
        <v>20</v>
      </c>
      <c r="K23" s="24">
        <v>0.47</v>
      </c>
      <c r="L23" s="24">
        <v>0.76</v>
      </c>
      <c r="M23" s="24">
        <v>0.34</v>
      </c>
      <c r="N23" s="24">
        <v>0.64</v>
      </c>
      <c r="O23" s="26">
        <v>49.19</v>
      </c>
      <c r="P23" s="28">
        <v>21</v>
      </c>
      <c r="Q23" s="29">
        <v>0.10390000000000001</v>
      </c>
      <c r="R23" s="30">
        <v>12.86</v>
      </c>
      <c r="S23" s="29">
        <v>0.32990000000000003</v>
      </c>
      <c r="T23" s="31">
        <v>60.68</v>
      </c>
      <c r="U23" s="63">
        <v>14</v>
      </c>
      <c r="V23" s="30">
        <v>20.399999999999999</v>
      </c>
      <c r="W23" s="33">
        <v>0.6321</v>
      </c>
      <c r="X23" s="33">
        <v>0.50960000000000005</v>
      </c>
      <c r="Y23" s="31">
        <v>56.44</v>
      </c>
      <c r="Z23" s="35">
        <v>20</v>
      </c>
      <c r="AA23" s="35">
        <v>57.02</v>
      </c>
    </row>
    <row r="24" spans="1:27" ht="15.75" customHeight="1" x14ac:dyDescent="0.2">
      <c r="A24" s="22" t="s">
        <v>79</v>
      </c>
      <c r="B24" s="62">
        <v>32</v>
      </c>
      <c r="C24" s="23">
        <v>999.87</v>
      </c>
      <c r="D24" s="23">
        <v>207.45</v>
      </c>
      <c r="E24" s="24">
        <v>0.56999999999999995</v>
      </c>
      <c r="F24" s="24">
        <v>0.56899999999999995</v>
      </c>
      <c r="G24" s="24">
        <v>0.87</v>
      </c>
      <c r="H24" s="24">
        <v>0.59</v>
      </c>
      <c r="I24" s="26">
        <v>58.04</v>
      </c>
      <c r="J24" s="28">
        <v>24</v>
      </c>
      <c r="K24" s="24">
        <v>0.4</v>
      </c>
      <c r="L24" s="24">
        <v>0.77</v>
      </c>
      <c r="M24" s="24">
        <v>0.31</v>
      </c>
      <c r="N24" s="24">
        <v>0.62</v>
      </c>
      <c r="O24" s="26">
        <v>44.84</v>
      </c>
      <c r="P24" s="28">
        <v>11</v>
      </c>
      <c r="Q24" s="29">
        <v>0.1153</v>
      </c>
      <c r="R24" s="30">
        <v>13.75</v>
      </c>
      <c r="S24" s="29">
        <v>0.41070000000000001</v>
      </c>
      <c r="T24" s="31">
        <v>73.61</v>
      </c>
      <c r="U24" s="63">
        <v>24</v>
      </c>
      <c r="V24" s="30">
        <v>17.899999999999999</v>
      </c>
      <c r="W24" s="33">
        <v>0.62350000000000005</v>
      </c>
      <c r="X24" s="33">
        <v>0.4914</v>
      </c>
      <c r="Y24" s="31">
        <v>47.31</v>
      </c>
      <c r="Z24" s="35">
        <v>21</v>
      </c>
      <c r="AA24" s="35">
        <v>55.95</v>
      </c>
    </row>
    <row r="25" spans="1:27" ht="15.75" customHeight="1" x14ac:dyDescent="0.2">
      <c r="A25" s="22" t="s">
        <v>78</v>
      </c>
      <c r="B25" s="62">
        <v>26</v>
      </c>
      <c r="C25" s="23">
        <v>630.85</v>
      </c>
      <c r="D25" s="23">
        <v>219.48</v>
      </c>
      <c r="E25" s="24">
        <v>0.68</v>
      </c>
      <c r="F25" s="24">
        <v>0.63500000000000001</v>
      </c>
      <c r="G25" s="24">
        <v>0.82</v>
      </c>
      <c r="H25" s="29">
        <v>0.55000000000000004</v>
      </c>
      <c r="I25" s="26">
        <v>60.77</v>
      </c>
      <c r="J25" s="28">
        <v>28</v>
      </c>
      <c r="K25" s="24">
        <v>0.42</v>
      </c>
      <c r="L25" s="24">
        <v>0.75</v>
      </c>
      <c r="M25" s="24">
        <v>0.38</v>
      </c>
      <c r="N25" s="24">
        <v>0.56999999999999995</v>
      </c>
      <c r="O25" s="26">
        <v>43.21</v>
      </c>
      <c r="P25" s="28">
        <v>14</v>
      </c>
      <c r="Q25" s="29">
        <v>0.11210000000000001</v>
      </c>
      <c r="R25" s="30">
        <v>12.98</v>
      </c>
      <c r="S25" s="29">
        <v>0.41470000000000001</v>
      </c>
      <c r="T25" s="31">
        <v>70.53</v>
      </c>
      <c r="U25" s="63">
        <v>25</v>
      </c>
      <c r="V25" s="30">
        <v>19.23</v>
      </c>
      <c r="W25" s="33">
        <v>0.63800000000000001</v>
      </c>
      <c r="X25" s="33">
        <v>0.45119999999999999</v>
      </c>
      <c r="Y25" s="31">
        <v>47.05</v>
      </c>
      <c r="Z25" s="35">
        <v>22</v>
      </c>
      <c r="AA25" s="35">
        <v>55.39</v>
      </c>
    </row>
    <row r="26" spans="1:27" ht="15.75" customHeight="1" x14ac:dyDescent="0.2">
      <c r="A26" s="22" t="s">
        <v>27</v>
      </c>
      <c r="B26" s="62">
        <v>39</v>
      </c>
      <c r="C26" s="23">
        <v>393.25</v>
      </c>
      <c r="D26" s="23">
        <v>385.88</v>
      </c>
      <c r="E26" s="24">
        <v>0.66</v>
      </c>
      <c r="F26" s="24">
        <v>0.59</v>
      </c>
      <c r="G26" s="24">
        <v>0.87</v>
      </c>
      <c r="H26" s="24">
        <v>0.55000000000000004</v>
      </c>
      <c r="I26" s="26">
        <v>56.36</v>
      </c>
      <c r="J26" s="28">
        <v>32</v>
      </c>
      <c r="K26" s="24">
        <v>0.44</v>
      </c>
      <c r="L26" s="24">
        <v>0.74</v>
      </c>
      <c r="M26" s="24">
        <v>0.28000000000000003</v>
      </c>
      <c r="N26" s="24">
        <v>0.6</v>
      </c>
      <c r="O26" s="26">
        <v>39.9</v>
      </c>
      <c r="P26" s="28">
        <v>8</v>
      </c>
      <c r="Q26" s="29">
        <v>0.10539999999999999</v>
      </c>
      <c r="R26" s="30">
        <v>14.29</v>
      </c>
      <c r="S26" s="29">
        <v>0.4047</v>
      </c>
      <c r="T26" s="31">
        <v>77.959999999999994</v>
      </c>
      <c r="U26" s="63">
        <v>35</v>
      </c>
      <c r="V26" s="30">
        <v>19.23</v>
      </c>
      <c r="W26" s="33">
        <v>0.62980000000000003</v>
      </c>
      <c r="X26" s="33">
        <v>0.374</v>
      </c>
      <c r="Y26" s="31">
        <v>35.340000000000003</v>
      </c>
      <c r="Z26" s="35">
        <v>23</v>
      </c>
      <c r="AA26" s="35">
        <v>52.39</v>
      </c>
    </row>
    <row r="27" spans="1:27" ht="15.75" customHeight="1" x14ac:dyDescent="0.2">
      <c r="A27" s="22" t="s">
        <v>28</v>
      </c>
      <c r="B27" s="62">
        <v>40</v>
      </c>
      <c r="C27" s="23">
        <v>1016.8</v>
      </c>
      <c r="D27" s="23">
        <v>408.41</v>
      </c>
      <c r="E27" s="24">
        <v>0.66</v>
      </c>
      <c r="F27" s="24">
        <v>0.59799999999999998</v>
      </c>
      <c r="G27" s="24">
        <v>0.85</v>
      </c>
      <c r="H27" s="24">
        <v>0.62</v>
      </c>
      <c r="I27" s="26">
        <v>54.06</v>
      </c>
      <c r="J27" s="28">
        <v>9</v>
      </c>
      <c r="K27" s="24">
        <v>0.43</v>
      </c>
      <c r="L27" s="24">
        <v>0.81</v>
      </c>
      <c r="M27" s="24">
        <v>0.38</v>
      </c>
      <c r="N27" s="24">
        <v>0.66</v>
      </c>
      <c r="O27" s="26">
        <v>57.51</v>
      </c>
      <c r="P27" s="28">
        <v>39</v>
      </c>
      <c r="Q27" s="29">
        <v>0.12139999999999999</v>
      </c>
      <c r="R27" s="30">
        <v>12.57</v>
      </c>
      <c r="S27" s="29">
        <v>0.2472</v>
      </c>
      <c r="T27" s="31">
        <v>44.64</v>
      </c>
      <c r="U27" s="63">
        <v>22</v>
      </c>
      <c r="V27" s="30">
        <v>21.25</v>
      </c>
      <c r="W27" s="33">
        <v>0.58460000000000001</v>
      </c>
      <c r="X27" s="33">
        <v>0.48880000000000001</v>
      </c>
      <c r="Y27" s="31">
        <v>47.82</v>
      </c>
      <c r="Z27" s="35">
        <v>24</v>
      </c>
      <c r="AA27" s="35">
        <v>51.01</v>
      </c>
    </row>
    <row r="28" spans="1:27" ht="15.75" customHeight="1" x14ac:dyDescent="0.2">
      <c r="A28" s="22" t="s">
        <v>30</v>
      </c>
      <c r="B28" s="62">
        <v>22</v>
      </c>
      <c r="C28" s="23">
        <v>348.41</v>
      </c>
      <c r="D28" s="23">
        <v>317.83</v>
      </c>
      <c r="E28" s="24">
        <v>0.67</v>
      </c>
      <c r="F28" s="24">
        <v>0.55900000000000005</v>
      </c>
      <c r="G28" s="24">
        <v>0.87</v>
      </c>
      <c r="H28" s="24">
        <v>0.61</v>
      </c>
      <c r="I28" s="26">
        <v>62.67</v>
      </c>
      <c r="J28" s="28">
        <v>41</v>
      </c>
      <c r="K28" s="24">
        <v>0.42</v>
      </c>
      <c r="L28" s="24">
        <v>0.7</v>
      </c>
      <c r="M28" s="24">
        <v>0.36</v>
      </c>
      <c r="N28" s="24">
        <v>0.54</v>
      </c>
      <c r="O28" s="26">
        <v>33.299999999999997</v>
      </c>
      <c r="P28" s="28">
        <v>28</v>
      </c>
      <c r="Q28" s="29">
        <v>0.12570000000000001</v>
      </c>
      <c r="R28" s="30">
        <v>12.02</v>
      </c>
      <c r="S28" s="29">
        <v>0.35220000000000001</v>
      </c>
      <c r="T28" s="31">
        <v>54.21</v>
      </c>
      <c r="U28" s="63">
        <v>16</v>
      </c>
      <c r="V28" s="30">
        <v>18.28</v>
      </c>
      <c r="W28" s="33">
        <v>0.67969999999999997</v>
      </c>
      <c r="X28" s="33">
        <v>0.46529999999999999</v>
      </c>
      <c r="Y28" s="31">
        <v>53.62</v>
      </c>
      <c r="Z28" s="35">
        <v>25</v>
      </c>
      <c r="AA28" s="35">
        <v>50.95</v>
      </c>
    </row>
    <row r="29" spans="1:27" ht="15.75" customHeight="1" x14ac:dyDescent="0.2">
      <c r="A29" s="22" t="s">
        <v>81</v>
      </c>
      <c r="B29" s="62">
        <v>33</v>
      </c>
      <c r="C29" s="23">
        <v>466.82</v>
      </c>
      <c r="D29" s="23">
        <v>451.62</v>
      </c>
      <c r="E29" s="24">
        <v>0.65</v>
      </c>
      <c r="F29" s="24">
        <v>0.60699999999999998</v>
      </c>
      <c r="G29" s="24">
        <v>0.9</v>
      </c>
      <c r="H29" s="24">
        <v>0.59</v>
      </c>
      <c r="I29" s="26">
        <v>58.01</v>
      </c>
      <c r="J29" s="28">
        <v>35</v>
      </c>
      <c r="K29" s="24">
        <v>0.4</v>
      </c>
      <c r="L29" s="24">
        <v>0.73</v>
      </c>
      <c r="M29" s="24">
        <v>0.31</v>
      </c>
      <c r="N29" s="24">
        <v>0.57999999999999996</v>
      </c>
      <c r="O29" s="26">
        <v>36.74</v>
      </c>
      <c r="P29" s="28">
        <v>26</v>
      </c>
      <c r="Q29" s="29">
        <v>0.1103</v>
      </c>
      <c r="R29" s="30">
        <v>12.02</v>
      </c>
      <c r="S29" s="29">
        <v>0.34239999999999998</v>
      </c>
      <c r="T29" s="31">
        <v>56.25</v>
      </c>
      <c r="U29" s="63">
        <v>19</v>
      </c>
      <c r="V29" s="30">
        <v>17.82</v>
      </c>
      <c r="W29" s="33">
        <v>0.6573</v>
      </c>
      <c r="X29" s="33">
        <v>0.47870000000000001</v>
      </c>
      <c r="Y29" s="31">
        <v>50.86</v>
      </c>
      <c r="Z29" s="35">
        <v>26</v>
      </c>
      <c r="AA29" s="35">
        <v>50.46</v>
      </c>
    </row>
    <row r="30" spans="1:27" ht="15.75" customHeight="1" x14ac:dyDescent="0.2">
      <c r="A30" s="22" t="s">
        <v>80</v>
      </c>
      <c r="B30" s="62">
        <v>18</v>
      </c>
      <c r="C30" s="23">
        <v>493.1</v>
      </c>
      <c r="D30" s="23">
        <v>176.36</v>
      </c>
      <c r="E30" s="24">
        <v>0.6</v>
      </c>
      <c r="F30" s="24">
        <v>0.61899999999999999</v>
      </c>
      <c r="G30" s="24">
        <v>0.87</v>
      </c>
      <c r="H30" s="24">
        <v>0.61</v>
      </c>
      <c r="I30" s="26">
        <v>66.83</v>
      </c>
      <c r="J30" s="28">
        <v>22</v>
      </c>
      <c r="K30" s="24">
        <v>0.46</v>
      </c>
      <c r="L30" s="24">
        <v>0.76</v>
      </c>
      <c r="M30" s="24">
        <v>0.31</v>
      </c>
      <c r="N30" s="24">
        <v>0.64</v>
      </c>
      <c r="O30" s="26">
        <v>47.37</v>
      </c>
      <c r="P30" s="28">
        <v>38</v>
      </c>
      <c r="Q30" s="29">
        <v>0.115</v>
      </c>
      <c r="R30" s="30">
        <v>11.54</v>
      </c>
      <c r="S30" s="29">
        <v>0.29049999999999998</v>
      </c>
      <c r="T30" s="31">
        <v>45.88</v>
      </c>
      <c r="U30" s="63">
        <v>32</v>
      </c>
      <c r="V30" s="30">
        <v>18.27</v>
      </c>
      <c r="W30" s="33">
        <v>0.62990000000000002</v>
      </c>
      <c r="X30" s="33">
        <v>0.43209999999999998</v>
      </c>
      <c r="Y30" s="31">
        <v>41.14</v>
      </c>
      <c r="Z30" s="35">
        <v>27</v>
      </c>
      <c r="AA30" s="35">
        <v>50.3</v>
      </c>
    </row>
    <row r="31" spans="1:27" ht="15.75" customHeight="1" x14ac:dyDescent="0.2">
      <c r="A31" s="22" t="s">
        <v>6</v>
      </c>
      <c r="B31" s="62">
        <v>28</v>
      </c>
      <c r="C31" s="23">
        <v>826.65</v>
      </c>
      <c r="D31" s="23">
        <v>240.09</v>
      </c>
      <c r="E31" s="24">
        <v>0.62</v>
      </c>
      <c r="F31" s="24">
        <v>0.56999999999999995</v>
      </c>
      <c r="G31" s="24">
        <v>0.87</v>
      </c>
      <c r="H31" s="24">
        <v>0.57999999999999996</v>
      </c>
      <c r="I31" s="26">
        <v>59.69</v>
      </c>
      <c r="J31" s="28">
        <v>2</v>
      </c>
      <c r="K31" s="24">
        <v>0.62</v>
      </c>
      <c r="L31" s="24">
        <v>0.79</v>
      </c>
      <c r="M31" s="24">
        <v>0.59</v>
      </c>
      <c r="N31" s="24">
        <v>0.52</v>
      </c>
      <c r="O31" s="26">
        <v>65.3</v>
      </c>
      <c r="P31" s="28">
        <v>42</v>
      </c>
      <c r="Q31" s="29">
        <v>0.1268</v>
      </c>
      <c r="R31" s="30">
        <v>11.54</v>
      </c>
      <c r="S31" s="29">
        <v>0.25430000000000003</v>
      </c>
      <c r="T31" s="31">
        <v>38.67</v>
      </c>
      <c r="U31" s="63">
        <v>37</v>
      </c>
      <c r="V31" s="30">
        <v>17.09</v>
      </c>
      <c r="W31" s="33">
        <v>0.61860000000000004</v>
      </c>
      <c r="X31" s="33">
        <v>0.40550000000000003</v>
      </c>
      <c r="Y31" s="31">
        <v>33.25</v>
      </c>
      <c r="Z31" s="35">
        <v>28</v>
      </c>
      <c r="AA31" s="35">
        <v>49.23</v>
      </c>
    </row>
    <row r="32" spans="1:27" ht="15.75" customHeight="1" x14ac:dyDescent="0.2">
      <c r="A32" s="22" t="s">
        <v>24</v>
      </c>
      <c r="B32" s="62">
        <v>9</v>
      </c>
      <c r="C32" s="23">
        <v>387.81</v>
      </c>
      <c r="D32" s="23">
        <v>327.27999999999997</v>
      </c>
      <c r="E32" s="24">
        <v>0.6</v>
      </c>
      <c r="F32" s="24">
        <v>0.77100000000000002</v>
      </c>
      <c r="G32" s="24">
        <v>0.91</v>
      </c>
      <c r="H32" s="24">
        <v>0.64</v>
      </c>
      <c r="I32" s="26">
        <v>71.06</v>
      </c>
      <c r="J32" s="28">
        <v>31</v>
      </c>
      <c r="K32" s="24">
        <v>0.52</v>
      </c>
      <c r="L32" s="24">
        <v>0.69</v>
      </c>
      <c r="M32" s="24">
        <v>0.41</v>
      </c>
      <c r="N32" s="24">
        <v>0.56000000000000005</v>
      </c>
      <c r="O32" s="26">
        <v>39.979999999999997</v>
      </c>
      <c r="P32" s="28">
        <v>36</v>
      </c>
      <c r="Q32" s="29">
        <v>0.13550000000000001</v>
      </c>
      <c r="R32" s="30">
        <v>11.86</v>
      </c>
      <c r="S32" s="29">
        <v>0.32690000000000002</v>
      </c>
      <c r="T32" s="31">
        <v>47.96</v>
      </c>
      <c r="U32" s="63">
        <v>34</v>
      </c>
      <c r="V32" s="30">
        <v>16.3</v>
      </c>
      <c r="W32" s="33">
        <v>0.61119999999999997</v>
      </c>
      <c r="X32" s="33">
        <v>0.45529999999999998</v>
      </c>
      <c r="Y32" s="31">
        <v>37.090000000000003</v>
      </c>
      <c r="Z32" s="35">
        <v>29</v>
      </c>
      <c r="AA32" s="35">
        <v>49.02</v>
      </c>
    </row>
    <row r="33" spans="1:27" ht="15.75" customHeight="1" x14ac:dyDescent="0.2">
      <c r="A33" s="22" t="s">
        <v>20</v>
      </c>
      <c r="B33" s="62">
        <v>46</v>
      </c>
      <c r="C33" s="23">
        <v>1007.11</v>
      </c>
      <c r="D33" s="23">
        <v>193.4</v>
      </c>
      <c r="E33" s="24">
        <v>0.6</v>
      </c>
      <c r="F33" s="24">
        <v>0.34399999999999997</v>
      </c>
      <c r="G33" s="24">
        <v>0.8</v>
      </c>
      <c r="H33" s="23"/>
      <c r="I33" s="26">
        <v>45.46</v>
      </c>
      <c r="J33" s="28">
        <v>11</v>
      </c>
      <c r="K33" s="24">
        <v>0.8</v>
      </c>
      <c r="L33" s="24">
        <v>0.7</v>
      </c>
      <c r="M33" s="24">
        <v>0.71</v>
      </c>
      <c r="N33" s="24">
        <v>0.31</v>
      </c>
      <c r="O33" s="26">
        <v>54.41</v>
      </c>
      <c r="P33" s="28">
        <v>20</v>
      </c>
      <c r="Q33" s="29">
        <v>0.154</v>
      </c>
      <c r="R33" s="30">
        <v>14.25</v>
      </c>
      <c r="S33" s="29">
        <v>0.36570000000000003</v>
      </c>
      <c r="T33" s="31">
        <v>62.28</v>
      </c>
      <c r="U33" s="63">
        <v>40</v>
      </c>
      <c r="V33" s="30">
        <v>19.23</v>
      </c>
      <c r="W33" s="33">
        <v>0.50780000000000003</v>
      </c>
      <c r="X33" s="33">
        <v>0.48859999999999998</v>
      </c>
      <c r="Y33" s="31">
        <v>31.2</v>
      </c>
      <c r="Z33" s="35">
        <v>30</v>
      </c>
      <c r="AA33" s="35">
        <v>48.34</v>
      </c>
    </row>
    <row r="34" spans="1:27" ht="15.75" customHeight="1" x14ac:dyDescent="0.2">
      <c r="A34" s="22" t="s">
        <v>40</v>
      </c>
      <c r="B34" s="62">
        <v>45</v>
      </c>
      <c r="C34" s="23">
        <v>1606.58</v>
      </c>
      <c r="D34" s="23">
        <v>203.28</v>
      </c>
      <c r="E34" s="24">
        <v>0.67</v>
      </c>
      <c r="F34" s="24">
        <v>0.39600000000000002</v>
      </c>
      <c r="G34" s="24">
        <v>0.87</v>
      </c>
      <c r="H34" s="24">
        <v>0.47</v>
      </c>
      <c r="I34" s="26">
        <v>47.79</v>
      </c>
      <c r="J34" s="28">
        <v>39</v>
      </c>
      <c r="K34" s="24">
        <v>0.53</v>
      </c>
      <c r="L34" s="24">
        <v>0.71</v>
      </c>
      <c r="M34" s="24">
        <v>0.3</v>
      </c>
      <c r="N34" s="24">
        <v>0.48</v>
      </c>
      <c r="O34" s="26">
        <v>34.04</v>
      </c>
      <c r="P34" s="28">
        <v>23</v>
      </c>
      <c r="Q34" s="29">
        <v>8.8700000000000001E-2</v>
      </c>
      <c r="R34" s="30">
        <v>12.86</v>
      </c>
      <c r="S34" s="29">
        <v>0.29859999999999998</v>
      </c>
      <c r="T34" s="31">
        <v>59.9</v>
      </c>
      <c r="U34" s="63">
        <v>20</v>
      </c>
      <c r="V34" s="30">
        <v>20</v>
      </c>
      <c r="W34" s="33">
        <v>0.59560000000000002</v>
      </c>
      <c r="X34" s="33">
        <v>0.51700000000000002</v>
      </c>
      <c r="Y34" s="31">
        <v>50.73</v>
      </c>
      <c r="Z34" s="35">
        <v>31</v>
      </c>
      <c r="AA34" s="35">
        <v>48.12</v>
      </c>
    </row>
    <row r="35" spans="1:27" ht="15.75" customHeight="1" x14ac:dyDescent="0.2">
      <c r="A35" s="22" t="s">
        <v>18</v>
      </c>
      <c r="B35" s="62">
        <v>43</v>
      </c>
      <c r="C35" s="23">
        <v>838.8</v>
      </c>
      <c r="D35" s="23">
        <v>227.15</v>
      </c>
      <c r="E35" s="24">
        <v>0.56999999999999995</v>
      </c>
      <c r="F35" s="24">
        <v>0.48299999999999998</v>
      </c>
      <c r="G35" s="24">
        <v>0.84</v>
      </c>
      <c r="H35" s="24">
        <v>0.56999999999999995</v>
      </c>
      <c r="I35" s="26">
        <v>50.95</v>
      </c>
      <c r="J35" s="28">
        <v>5</v>
      </c>
      <c r="K35" s="24">
        <v>0.61</v>
      </c>
      <c r="L35" s="24">
        <v>0.79</v>
      </c>
      <c r="M35" s="24">
        <v>0.61</v>
      </c>
      <c r="N35" s="24">
        <v>0.42</v>
      </c>
      <c r="O35" s="26">
        <v>60.16</v>
      </c>
      <c r="P35" s="28">
        <v>31</v>
      </c>
      <c r="Q35" s="29">
        <v>0.13619999999999999</v>
      </c>
      <c r="R35" s="30">
        <v>12.82</v>
      </c>
      <c r="S35" s="29">
        <v>0.30990000000000001</v>
      </c>
      <c r="T35" s="31">
        <v>50.95</v>
      </c>
      <c r="U35" s="63">
        <v>43</v>
      </c>
      <c r="V35" s="30">
        <v>18.27</v>
      </c>
      <c r="W35" s="33">
        <v>0.56159999999999999</v>
      </c>
      <c r="X35" s="33">
        <v>0.41870000000000002</v>
      </c>
      <c r="Y35" s="31">
        <v>28.38</v>
      </c>
      <c r="Z35" s="35">
        <v>32</v>
      </c>
      <c r="AA35" s="35">
        <v>47.61</v>
      </c>
    </row>
    <row r="36" spans="1:27" ht="15.75" customHeight="1" x14ac:dyDescent="0.2">
      <c r="A36" s="22" t="s">
        <v>82</v>
      </c>
      <c r="B36" s="62">
        <v>41</v>
      </c>
      <c r="C36" s="23">
        <v>294.42</v>
      </c>
      <c r="D36" s="23">
        <v>213.79</v>
      </c>
      <c r="E36" s="24">
        <v>0.64</v>
      </c>
      <c r="F36" s="24">
        <v>0.501</v>
      </c>
      <c r="G36" s="24">
        <v>0.8</v>
      </c>
      <c r="H36" s="24">
        <v>0.54</v>
      </c>
      <c r="I36" s="26">
        <v>53.5</v>
      </c>
      <c r="J36" s="28">
        <v>30</v>
      </c>
      <c r="K36" s="24">
        <v>0.42</v>
      </c>
      <c r="L36" s="24">
        <v>0.73</v>
      </c>
      <c r="M36" s="24">
        <v>0.28000000000000003</v>
      </c>
      <c r="N36" s="24">
        <v>0.65</v>
      </c>
      <c r="O36" s="26">
        <v>40.25</v>
      </c>
      <c r="P36" s="28">
        <v>34</v>
      </c>
      <c r="Q36" s="29">
        <v>0.13170000000000001</v>
      </c>
      <c r="R36" s="30">
        <v>13.21</v>
      </c>
      <c r="S36" s="29">
        <v>0.2697</v>
      </c>
      <c r="T36" s="31">
        <v>48.89</v>
      </c>
      <c r="U36" s="63">
        <v>27</v>
      </c>
      <c r="V36" s="30">
        <v>20.83</v>
      </c>
      <c r="W36" s="33">
        <v>0.57299999999999995</v>
      </c>
      <c r="X36" s="33">
        <v>0.48809999999999998</v>
      </c>
      <c r="Y36" s="31">
        <v>44.98</v>
      </c>
      <c r="Z36" s="35">
        <v>33</v>
      </c>
      <c r="AA36" s="35">
        <v>46.9</v>
      </c>
    </row>
    <row r="37" spans="1:27" ht="15.75" customHeight="1" x14ac:dyDescent="0.2">
      <c r="A37" s="22" t="s">
        <v>34</v>
      </c>
      <c r="B37" s="62">
        <v>23</v>
      </c>
      <c r="C37" s="23">
        <v>628.70000000000005</v>
      </c>
      <c r="D37" s="23">
        <v>214.48</v>
      </c>
      <c r="E37" s="24">
        <v>0.64</v>
      </c>
      <c r="F37" s="24">
        <v>0.63800000000000001</v>
      </c>
      <c r="G37" s="24">
        <v>0.82</v>
      </c>
      <c r="H37" s="24">
        <v>0.61</v>
      </c>
      <c r="I37" s="26">
        <v>62.24</v>
      </c>
      <c r="J37" s="28">
        <v>25</v>
      </c>
      <c r="K37" s="24">
        <v>0.51</v>
      </c>
      <c r="L37" s="24">
        <v>0.76</v>
      </c>
      <c r="M37" s="24">
        <v>0.4</v>
      </c>
      <c r="N37" s="24">
        <v>0.46</v>
      </c>
      <c r="O37" s="26">
        <v>43.79</v>
      </c>
      <c r="P37" s="28">
        <v>41</v>
      </c>
      <c r="Q37" s="29">
        <v>0.14460000000000001</v>
      </c>
      <c r="R37" s="30">
        <v>11.54</v>
      </c>
      <c r="S37" s="29">
        <v>0.2853</v>
      </c>
      <c r="T37" s="31">
        <v>38.86</v>
      </c>
      <c r="U37" s="63">
        <v>31</v>
      </c>
      <c r="V37" s="30">
        <v>17.309999999999999</v>
      </c>
      <c r="W37" s="33">
        <v>0.61360000000000003</v>
      </c>
      <c r="X37" s="33">
        <v>0.47260000000000002</v>
      </c>
      <c r="Y37" s="31">
        <v>41.94</v>
      </c>
      <c r="Z37" s="35">
        <v>34</v>
      </c>
      <c r="AA37" s="35">
        <v>46.71</v>
      </c>
    </row>
    <row r="38" spans="1:27" ht="15.75" customHeight="1" x14ac:dyDescent="0.2">
      <c r="A38" s="22" t="s">
        <v>35</v>
      </c>
      <c r="B38" s="62">
        <v>30</v>
      </c>
      <c r="C38" s="23">
        <v>596.04</v>
      </c>
      <c r="D38" s="23">
        <v>139.38</v>
      </c>
      <c r="E38" s="24">
        <v>0.56000000000000005</v>
      </c>
      <c r="F38" s="24">
        <v>0.52900000000000003</v>
      </c>
      <c r="G38" s="24">
        <v>0.82</v>
      </c>
      <c r="H38" s="23" t="s">
        <v>75</v>
      </c>
      <c r="I38" s="26">
        <v>58.67</v>
      </c>
      <c r="J38" s="28">
        <v>44</v>
      </c>
      <c r="K38" s="24">
        <v>0.34</v>
      </c>
      <c r="L38" s="24">
        <v>0.67</v>
      </c>
      <c r="M38" s="24">
        <v>0.43</v>
      </c>
      <c r="N38" s="24">
        <v>0.6</v>
      </c>
      <c r="O38" s="26">
        <v>31.5</v>
      </c>
      <c r="P38" s="28">
        <v>35</v>
      </c>
      <c r="Q38" s="29">
        <v>0.1113</v>
      </c>
      <c r="R38" s="30">
        <v>11.38</v>
      </c>
      <c r="S38" s="29">
        <v>0.31209999999999999</v>
      </c>
      <c r="T38" s="31">
        <v>48.57</v>
      </c>
      <c r="U38" s="63">
        <v>23</v>
      </c>
      <c r="V38" s="30">
        <v>17.59</v>
      </c>
      <c r="W38" s="33">
        <v>0.61970000000000003</v>
      </c>
      <c r="X38" s="33">
        <v>0.50339999999999996</v>
      </c>
      <c r="Y38" s="31">
        <v>47.66</v>
      </c>
      <c r="Z38" s="35">
        <v>35</v>
      </c>
      <c r="AA38" s="35">
        <v>46.6</v>
      </c>
    </row>
    <row r="39" spans="1:27" ht="15.75" customHeight="1" x14ac:dyDescent="0.2">
      <c r="A39" s="22" t="s">
        <v>45</v>
      </c>
      <c r="B39" s="62">
        <v>47</v>
      </c>
      <c r="C39" s="23">
        <v>3246.22</v>
      </c>
      <c r="D39" s="23">
        <v>278.89</v>
      </c>
      <c r="E39" s="24">
        <v>0.67</v>
      </c>
      <c r="F39" s="24">
        <v>0.55200000000000005</v>
      </c>
      <c r="G39" s="24">
        <v>0.81</v>
      </c>
      <c r="H39" s="24">
        <v>0.6</v>
      </c>
      <c r="I39" s="26">
        <v>41.91</v>
      </c>
      <c r="J39" s="28">
        <v>26</v>
      </c>
      <c r="K39" s="24">
        <v>0.48</v>
      </c>
      <c r="L39" s="24">
        <v>0.78</v>
      </c>
      <c r="M39" s="24">
        <v>0.21</v>
      </c>
      <c r="N39" s="24">
        <v>0.57999999999999996</v>
      </c>
      <c r="O39" s="26">
        <v>43.47</v>
      </c>
      <c r="P39" s="28">
        <v>17</v>
      </c>
      <c r="Q39" s="29">
        <v>0.122</v>
      </c>
      <c r="R39" s="30">
        <v>13.46</v>
      </c>
      <c r="S39" s="29">
        <v>0.3836</v>
      </c>
      <c r="T39" s="31">
        <v>67.06</v>
      </c>
      <c r="U39" s="63">
        <v>38</v>
      </c>
      <c r="V39" s="30">
        <v>18.47</v>
      </c>
      <c r="W39" s="33">
        <v>0.57940000000000003</v>
      </c>
      <c r="X39" s="33">
        <v>0.41920000000000002</v>
      </c>
      <c r="Y39" s="31">
        <v>31.73</v>
      </c>
      <c r="Z39" s="35">
        <v>36</v>
      </c>
      <c r="AA39" s="35">
        <v>46.04</v>
      </c>
    </row>
    <row r="40" spans="1:27" ht="15.75" customHeight="1" x14ac:dyDescent="0.2">
      <c r="A40" s="22" t="s">
        <v>83</v>
      </c>
      <c r="B40" s="62">
        <v>19</v>
      </c>
      <c r="C40" s="23">
        <v>786.81</v>
      </c>
      <c r="D40" s="23">
        <v>182.95</v>
      </c>
      <c r="E40" s="24">
        <v>0.57999999999999996</v>
      </c>
      <c r="F40" s="24">
        <v>0.61399999999999999</v>
      </c>
      <c r="G40" s="24">
        <v>0.91</v>
      </c>
      <c r="H40" s="24">
        <v>0.59</v>
      </c>
      <c r="I40" s="26">
        <v>66.42</v>
      </c>
      <c r="J40" s="28">
        <v>37</v>
      </c>
      <c r="K40" s="24">
        <v>0.42</v>
      </c>
      <c r="L40" s="24">
        <v>0.72</v>
      </c>
      <c r="M40" s="24">
        <v>0.35</v>
      </c>
      <c r="N40" s="24">
        <v>0.52</v>
      </c>
      <c r="O40" s="26">
        <v>34.68</v>
      </c>
      <c r="P40" s="28">
        <v>32</v>
      </c>
      <c r="Q40" s="29">
        <v>0.14199999999999999</v>
      </c>
      <c r="R40" s="30">
        <v>12.02</v>
      </c>
      <c r="S40" s="29">
        <v>0.34839999999999999</v>
      </c>
      <c r="T40" s="31">
        <v>50.23</v>
      </c>
      <c r="U40" s="63">
        <v>39</v>
      </c>
      <c r="V40" s="30">
        <v>16.03</v>
      </c>
      <c r="W40" s="33">
        <v>0.56659999999999999</v>
      </c>
      <c r="X40" s="33">
        <v>0.46929999999999999</v>
      </c>
      <c r="Y40" s="31">
        <v>31.25</v>
      </c>
      <c r="Z40" s="35">
        <v>37</v>
      </c>
      <c r="AA40" s="35">
        <v>45.64</v>
      </c>
    </row>
    <row r="41" spans="1:27" ht="15.75" customHeight="1" x14ac:dyDescent="0.2">
      <c r="A41" s="22" t="s">
        <v>36</v>
      </c>
      <c r="B41" s="62">
        <v>27</v>
      </c>
      <c r="C41" s="23">
        <v>640.41</v>
      </c>
      <c r="D41" s="23">
        <v>200.46</v>
      </c>
      <c r="E41" s="24">
        <v>0.54</v>
      </c>
      <c r="F41" s="24">
        <v>0.58399999999999996</v>
      </c>
      <c r="G41" s="24">
        <v>0.9</v>
      </c>
      <c r="H41" s="24">
        <v>0.56000000000000005</v>
      </c>
      <c r="I41" s="26">
        <v>60.48</v>
      </c>
      <c r="J41" s="28">
        <v>34</v>
      </c>
      <c r="K41" s="24">
        <v>0.49</v>
      </c>
      <c r="L41" s="24">
        <v>0.72</v>
      </c>
      <c r="M41" s="24">
        <v>0.31</v>
      </c>
      <c r="N41" s="24">
        <v>0.53</v>
      </c>
      <c r="O41" s="26">
        <v>36.81</v>
      </c>
      <c r="P41" s="28">
        <v>44</v>
      </c>
      <c r="Q41" s="29">
        <v>0.14710000000000001</v>
      </c>
      <c r="R41" s="30">
        <v>11.25</v>
      </c>
      <c r="S41" s="29">
        <v>0.29210000000000003</v>
      </c>
      <c r="T41" s="31">
        <v>37.590000000000003</v>
      </c>
      <c r="U41" s="63">
        <v>28</v>
      </c>
      <c r="V41" s="30">
        <v>17.02</v>
      </c>
      <c r="W41" s="33">
        <v>0.61409999999999998</v>
      </c>
      <c r="X41" s="33">
        <v>0.4965</v>
      </c>
      <c r="Y41" s="31">
        <v>44.63</v>
      </c>
      <c r="Z41" s="35">
        <v>38</v>
      </c>
      <c r="AA41" s="35">
        <v>44.88</v>
      </c>
    </row>
    <row r="42" spans="1:27" ht="15.75" customHeight="1" x14ac:dyDescent="0.2">
      <c r="A42" s="22" t="s">
        <v>42</v>
      </c>
      <c r="B42" s="62">
        <v>25</v>
      </c>
      <c r="C42" s="23">
        <v>326.68</v>
      </c>
      <c r="D42" s="23">
        <v>266.66000000000003</v>
      </c>
      <c r="E42" s="24">
        <v>0.63</v>
      </c>
      <c r="F42" s="24">
        <v>0.63600000000000001</v>
      </c>
      <c r="G42" s="24">
        <v>0.81</v>
      </c>
      <c r="H42" s="24">
        <v>0.64</v>
      </c>
      <c r="I42" s="26">
        <v>61.47</v>
      </c>
      <c r="J42" s="28">
        <v>47</v>
      </c>
      <c r="K42" s="24">
        <v>0.35</v>
      </c>
      <c r="L42" s="24">
        <v>0.71</v>
      </c>
      <c r="M42" s="24">
        <v>0.21</v>
      </c>
      <c r="N42" s="24">
        <v>0.59</v>
      </c>
      <c r="O42" s="26">
        <v>27.48</v>
      </c>
      <c r="P42" s="28">
        <v>37</v>
      </c>
      <c r="Q42" s="29">
        <v>0.1124</v>
      </c>
      <c r="R42" s="30">
        <v>11.46</v>
      </c>
      <c r="S42" s="29">
        <v>0.29409999999999997</v>
      </c>
      <c r="T42" s="31">
        <v>46.46</v>
      </c>
      <c r="U42" s="63">
        <v>30</v>
      </c>
      <c r="V42" s="30">
        <v>17.09</v>
      </c>
      <c r="W42" s="33">
        <v>0.62629999999999997</v>
      </c>
      <c r="X42" s="33">
        <v>0.46689999999999998</v>
      </c>
      <c r="Y42" s="31">
        <v>42.75</v>
      </c>
      <c r="Z42" s="35">
        <v>39</v>
      </c>
      <c r="AA42" s="35">
        <v>44.54</v>
      </c>
    </row>
    <row r="43" spans="1:27" ht="15.75" customHeight="1" x14ac:dyDescent="0.2">
      <c r="A43" s="22" t="s">
        <v>37</v>
      </c>
      <c r="B43" s="62">
        <v>37</v>
      </c>
      <c r="C43" s="23">
        <v>268.64999999999998</v>
      </c>
      <c r="D43" s="23">
        <v>256.58</v>
      </c>
      <c r="E43" s="24">
        <v>0.63</v>
      </c>
      <c r="F43" s="24">
        <v>0.50900000000000001</v>
      </c>
      <c r="G43" s="24">
        <v>0.87</v>
      </c>
      <c r="H43" s="24">
        <v>0.53</v>
      </c>
      <c r="I43" s="26">
        <v>57.63</v>
      </c>
      <c r="J43" s="28">
        <v>40</v>
      </c>
      <c r="K43" s="24">
        <v>0.51</v>
      </c>
      <c r="L43" s="24">
        <v>0.71</v>
      </c>
      <c r="M43" s="24">
        <v>0.32</v>
      </c>
      <c r="N43" s="24">
        <v>0.48</v>
      </c>
      <c r="O43" s="26">
        <v>33.97</v>
      </c>
      <c r="P43" s="28">
        <v>27</v>
      </c>
      <c r="Q43" s="29">
        <v>0.1285</v>
      </c>
      <c r="R43" s="30">
        <v>12.02</v>
      </c>
      <c r="S43" s="29">
        <v>0.36609999999999998</v>
      </c>
      <c r="T43" s="31">
        <v>55.41</v>
      </c>
      <c r="U43" s="63">
        <v>44</v>
      </c>
      <c r="V43" s="30">
        <v>16.829999999999998</v>
      </c>
      <c r="W43" s="33">
        <v>0.60319999999999996</v>
      </c>
      <c r="X43" s="33">
        <v>0.38159999999999999</v>
      </c>
      <c r="Y43" s="31">
        <v>27.01</v>
      </c>
      <c r="Z43" s="35">
        <v>40</v>
      </c>
      <c r="AA43" s="35">
        <v>43.51</v>
      </c>
    </row>
    <row r="44" spans="1:27" ht="15.75" customHeight="1" x14ac:dyDescent="0.2">
      <c r="A44" s="22" t="s">
        <v>22</v>
      </c>
      <c r="B44" s="62">
        <v>10</v>
      </c>
      <c r="C44" s="23">
        <v>404.82</v>
      </c>
      <c r="D44" s="23">
        <v>134.52000000000001</v>
      </c>
      <c r="E44" s="24">
        <v>0.61</v>
      </c>
      <c r="F44" s="24">
        <v>0.75600000000000001</v>
      </c>
      <c r="G44" s="24">
        <v>0.85</v>
      </c>
      <c r="H44" s="24">
        <v>0.57999999999999996</v>
      </c>
      <c r="I44" s="26">
        <v>71</v>
      </c>
      <c r="J44" s="28">
        <v>48</v>
      </c>
      <c r="K44" s="24">
        <v>0.48</v>
      </c>
      <c r="L44" s="24">
        <v>0.68</v>
      </c>
      <c r="M44" s="24">
        <v>0.26</v>
      </c>
      <c r="N44" s="24">
        <v>0.51</v>
      </c>
      <c r="O44" s="26">
        <v>27.11</v>
      </c>
      <c r="P44" s="28">
        <v>43</v>
      </c>
      <c r="Q44" s="29">
        <v>0.1114</v>
      </c>
      <c r="R44" s="30">
        <v>12.02</v>
      </c>
      <c r="S44" s="29">
        <v>0.20519999999999999</v>
      </c>
      <c r="T44" s="31">
        <v>38.299999999999997</v>
      </c>
      <c r="U44" s="63">
        <v>46</v>
      </c>
      <c r="V44" s="30">
        <v>19.23</v>
      </c>
      <c r="W44" s="33">
        <v>0.56740000000000002</v>
      </c>
      <c r="X44" s="33">
        <v>0.36559999999999998</v>
      </c>
      <c r="Y44" s="31">
        <v>24.2</v>
      </c>
      <c r="Z44" s="35">
        <v>41</v>
      </c>
      <c r="AA44" s="35">
        <v>40.15</v>
      </c>
    </row>
    <row r="45" spans="1:27" ht="15.75" customHeight="1" x14ac:dyDescent="0.2">
      <c r="A45" s="22" t="s">
        <v>32</v>
      </c>
      <c r="B45" s="62">
        <v>48</v>
      </c>
      <c r="C45" s="23">
        <v>884.85</v>
      </c>
      <c r="D45" s="23">
        <v>268.08999999999997</v>
      </c>
      <c r="E45" s="24">
        <v>0.57999999999999996</v>
      </c>
      <c r="F45" s="24">
        <v>0.47899999999999998</v>
      </c>
      <c r="G45" s="24">
        <v>0.81</v>
      </c>
      <c r="H45" s="24">
        <v>0.45</v>
      </c>
      <c r="I45" s="26">
        <v>39.549999999999997</v>
      </c>
      <c r="J45" s="28">
        <v>42</v>
      </c>
      <c r="K45" s="24">
        <v>0.44</v>
      </c>
      <c r="L45" s="24">
        <v>0.72</v>
      </c>
      <c r="M45" s="24">
        <v>0.33</v>
      </c>
      <c r="N45" s="24">
        <v>0.49</v>
      </c>
      <c r="O45" s="26">
        <v>33.08</v>
      </c>
      <c r="P45" s="28">
        <v>29</v>
      </c>
      <c r="Q45" s="29">
        <v>0.1193</v>
      </c>
      <c r="R45" s="30">
        <v>12.31</v>
      </c>
      <c r="S45" s="29">
        <v>0.3236</v>
      </c>
      <c r="T45" s="31">
        <v>53.51</v>
      </c>
      <c r="U45" s="63">
        <v>36</v>
      </c>
      <c r="V45" s="30">
        <v>16.239999999999998</v>
      </c>
      <c r="W45" s="33">
        <v>0.62609999999999999</v>
      </c>
      <c r="X45" s="33">
        <v>0.41749999999999998</v>
      </c>
      <c r="Y45" s="31">
        <v>34.26</v>
      </c>
      <c r="Z45" s="35">
        <v>42</v>
      </c>
      <c r="AA45" s="35">
        <v>40.1</v>
      </c>
    </row>
    <row r="46" spans="1:27" ht="15.75" customHeight="1" x14ac:dyDescent="0.2">
      <c r="A46" s="22" t="s">
        <v>31</v>
      </c>
      <c r="B46" s="62">
        <v>36</v>
      </c>
      <c r="C46" s="23">
        <v>467.62</v>
      </c>
      <c r="D46" s="23">
        <v>331.08</v>
      </c>
      <c r="E46" s="24">
        <v>0.5</v>
      </c>
      <c r="F46" s="24">
        <v>0.58699999999999997</v>
      </c>
      <c r="G46" s="24">
        <v>0.92</v>
      </c>
      <c r="H46" s="24">
        <v>0.61</v>
      </c>
      <c r="I46" s="26">
        <v>57.81</v>
      </c>
      <c r="J46" s="28">
        <v>38</v>
      </c>
      <c r="K46" s="24">
        <v>0.42</v>
      </c>
      <c r="L46" s="24">
        <v>0.73</v>
      </c>
      <c r="M46" s="24">
        <v>0.27</v>
      </c>
      <c r="N46" s="24">
        <v>0.55000000000000004</v>
      </c>
      <c r="O46" s="26">
        <v>34.24</v>
      </c>
      <c r="P46" s="28">
        <v>45</v>
      </c>
      <c r="Q46" s="29">
        <v>0.1416</v>
      </c>
      <c r="R46" s="30">
        <v>10.77</v>
      </c>
      <c r="S46" s="29">
        <v>0.2989</v>
      </c>
      <c r="T46" s="31">
        <v>36.979999999999997</v>
      </c>
      <c r="U46" s="63">
        <v>42</v>
      </c>
      <c r="V46" s="30">
        <v>15</v>
      </c>
      <c r="W46" s="33">
        <v>0.60189999999999999</v>
      </c>
      <c r="X46" s="33">
        <v>0.42770000000000002</v>
      </c>
      <c r="Y46" s="31">
        <v>29.13</v>
      </c>
      <c r="Z46" s="35">
        <v>43</v>
      </c>
      <c r="AA46" s="35">
        <v>39.54</v>
      </c>
    </row>
    <row r="47" spans="1:27" ht="15.75" customHeight="1" x14ac:dyDescent="0.2">
      <c r="A47" s="22" t="s">
        <v>29</v>
      </c>
      <c r="B47" s="62">
        <v>50</v>
      </c>
      <c r="C47" s="23">
        <v>991.51</v>
      </c>
      <c r="D47" s="23">
        <v>403.71</v>
      </c>
      <c r="E47" s="24">
        <v>0.63</v>
      </c>
      <c r="F47" s="24">
        <v>0.439</v>
      </c>
      <c r="G47" s="24">
        <v>0.78</v>
      </c>
      <c r="H47" s="24">
        <v>0.49</v>
      </c>
      <c r="I47" s="26">
        <v>33.15</v>
      </c>
      <c r="J47" s="28">
        <v>43</v>
      </c>
      <c r="K47" s="24">
        <v>0.47</v>
      </c>
      <c r="L47" s="24">
        <v>0.75</v>
      </c>
      <c r="M47" s="24">
        <v>0.32</v>
      </c>
      <c r="N47" s="24">
        <v>0.39</v>
      </c>
      <c r="O47" s="26">
        <v>32.93</v>
      </c>
      <c r="P47" s="28">
        <v>33</v>
      </c>
      <c r="Q47" s="29">
        <v>0.14019999999999999</v>
      </c>
      <c r="R47" s="30">
        <v>13.01</v>
      </c>
      <c r="S47" s="29">
        <v>0.30199999999999999</v>
      </c>
      <c r="T47" s="31">
        <v>50.12</v>
      </c>
      <c r="U47" s="63">
        <v>33</v>
      </c>
      <c r="V47" s="30">
        <v>17.309999999999999</v>
      </c>
      <c r="W47" s="33">
        <v>0.58779999999999999</v>
      </c>
      <c r="X47" s="33">
        <v>0.49419999999999997</v>
      </c>
      <c r="Y47" s="31">
        <v>40.71</v>
      </c>
      <c r="Z47" s="35">
        <v>44</v>
      </c>
      <c r="AA47" s="35">
        <v>39.229999999999997</v>
      </c>
    </row>
    <row r="48" spans="1:27" ht="15.75" customHeight="1" x14ac:dyDescent="0.2">
      <c r="A48" s="22" t="s">
        <v>39</v>
      </c>
      <c r="B48" s="62">
        <v>29</v>
      </c>
      <c r="C48" s="23">
        <v>503.34</v>
      </c>
      <c r="D48" s="23">
        <v>157.49</v>
      </c>
      <c r="E48" s="24">
        <v>0.49</v>
      </c>
      <c r="F48" s="24">
        <v>0.59</v>
      </c>
      <c r="G48" s="24">
        <v>0.91</v>
      </c>
      <c r="H48" s="24">
        <v>0.52</v>
      </c>
      <c r="I48" s="26">
        <v>59.48</v>
      </c>
      <c r="J48" s="28">
        <v>33</v>
      </c>
      <c r="K48" s="24">
        <v>0.68</v>
      </c>
      <c r="L48" s="24">
        <v>0.68</v>
      </c>
      <c r="M48" s="24">
        <v>0.38</v>
      </c>
      <c r="N48" s="24">
        <v>0.47</v>
      </c>
      <c r="O48" s="26">
        <v>39.86</v>
      </c>
      <c r="P48" s="28">
        <v>46</v>
      </c>
      <c r="Q48" s="29">
        <v>0.15809999999999999</v>
      </c>
      <c r="R48" s="30">
        <v>11</v>
      </c>
      <c r="S48" s="29">
        <v>0.29449999999999998</v>
      </c>
      <c r="T48" s="31">
        <v>34.15</v>
      </c>
      <c r="U48" s="63">
        <v>50</v>
      </c>
      <c r="V48" s="30">
        <v>14.17</v>
      </c>
      <c r="W48" s="33">
        <v>0.54479999999999995</v>
      </c>
      <c r="X48" s="33">
        <v>0.37759999999999999</v>
      </c>
      <c r="Y48" s="31">
        <v>11.46</v>
      </c>
      <c r="Z48" s="35">
        <v>45</v>
      </c>
      <c r="AA48" s="35">
        <v>36.24</v>
      </c>
    </row>
    <row r="49" spans="1:27" ht="15.75" customHeight="1" x14ac:dyDescent="0.2">
      <c r="A49" s="22" t="s">
        <v>38</v>
      </c>
      <c r="B49" s="62">
        <v>34</v>
      </c>
      <c r="C49" s="23">
        <v>503.29</v>
      </c>
      <c r="D49" s="23">
        <v>188.77</v>
      </c>
      <c r="E49" s="24">
        <v>0.47</v>
      </c>
      <c r="F49" s="24">
        <v>0.56200000000000006</v>
      </c>
      <c r="G49" s="24">
        <v>0.88</v>
      </c>
      <c r="H49" s="24">
        <v>0.61</v>
      </c>
      <c r="I49" s="26">
        <v>57.96</v>
      </c>
      <c r="J49" s="28">
        <v>45</v>
      </c>
      <c r="K49" s="24">
        <v>0.42</v>
      </c>
      <c r="L49" s="24">
        <v>0.7</v>
      </c>
      <c r="M49" s="24">
        <v>0.33</v>
      </c>
      <c r="N49" s="24">
        <v>0.5</v>
      </c>
      <c r="O49" s="26">
        <v>29.73</v>
      </c>
      <c r="P49" s="28">
        <v>40</v>
      </c>
      <c r="Q49" s="29">
        <v>0.14979999999999999</v>
      </c>
      <c r="R49" s="30">
        <v>11.54</v>
      </c>
      <c r="S49" s="29">
        <v>0.31840000000000002</v>
      </c>
      <c r="T49" s="31">
        <v>42.02</v>
      </c>
      <c r="U49" s="63">
        <v>49</v>
      </c>
      <c r="V49" s="30">
        <v>12.99</v>
      </c>
      <c r="W49" s="33">
        <v>0.59399999999999997</v>
      </c>
      <c r="X49" s="33">
        <v>0.35510000000000003</v>
      </c>
      <c r="Y49" s="31">
        <v>13.83</v>
      </c>
      <c r="Z49" s="35">
        <v>46</v>
      </c>
      <c r="AA49" s="35">
        <v>35.880000000000003</v>
      </c>
    </row>
    <row r="50" spans="1:27" ht="15.75" customHeight="1" x14ac:dyDescent="0.2">
      <c r="A50" s="22" t="s">
        <v>44</v>
      </c>
      <c r="B50" s="62">
        <v>14</v>
      </c>
      <c r="C50" s="23">
        <v>552.70000000000005</v>
      </c>
      <c r="D50" s="23">
        <v>205.75</v>
      </c>
      <c r="E50" s="24">
        <v>0.47</v>
      </c>
      <c r="F50" s="24">
        <v>0.746</v>
      </c>
      <c r="G50" s="24">
        <v>0.85</v>
      </c>
      <c r="H50" s="24">
        <v>0.75</v>
      </c>
      <c r="I50" s="26">
        <v>68.099999999999994</v>
      </c>
      <c r="J50" s="28">
        <v>46</v>
      </c>
      <c r="K50" s="24">
        <v>0.28000000000000003</v>
      </c>
      <c r="L50" s="24">
        <v>0.7</v>
      </c>
      <c r="M50" s="24">
        <v>0.37</v>
      </c>
      <c r="N50" s="24">
        <v>0.55000000000000004</v>
      </c>
      <c r="O50" s="26">
        <v>27.57</v>
      </c>
      <c r="P50" s="28">
        <v>49</v>
      </c>
      <c r="Q50" s="29">
        <v>0.15240000000000001</v>
      </c>
      <c r="R50" s="30">
        <v>9.3800000000000008</v>
      </c>
      <c r="S50" s="29">
        <v>0.2495</v>
      </c>
      <c r="T50" s="31">
        <v>20.56</v>
      </c>
      <c r="U50" s="63">
        <v>47</v>
      </c>
      <c r="V50" s="30">
        <v>13.89</v>
      </c>
      <c r="W50" s="33">
        <v>0.60529999999999995</v>
      </c>
      <c r="X50" s="33">
        <v>0.36809999999999998</v>
      </c>
      <c r="Y50" s="31">
        <v>19.3</v>
      </c>
      <c r="Z50" s="35">
        <v>47</v>
      </c>
      <c r="AA50" s="35">
        <v>33.880000000000003</v>
      </c>
    </row>
    <row r="51" spans="1:27" ht="15.75" customHeight="1" x14ac:dyDescent="0.2">
      <c r="A51" s="22" t="s">
        <v>43</v>
      </c>
      <c r="B51" s="62">
        <v>42</v>
      </c>
      <c r="C51" s="23">
        <v>566.91999999999996</v>
      </c>
      <c r="D51" s="23">
        <v>192.61</v>
      </c>
      <c r="E51" s="24">
        <v>0.52</v>
      </c>
      <c r="F51" s="24">
        <v>0.49099999999999999</v>
      </c>
      <c r="G51" s="24">
        <v>0.85</v>
      </c>
      <c r="H51" s="24">
        <v>0.56000000000000005</v>
      </c>
      <c r="I51" s="26">
        <v>52.02</v>
      </c>
      <c r="J51" s="28">
        <v>36</v>
      </c>
      <c r="K51" s="24">
        <v>0.54</v>
      </c>
      <c r="L51" s="24">
        <v>0.69</v>
      </c>
      <c r="M51" s="24">
        <v>0.38</v>
      </c>
      <c r="N51" s="24">
        <v>0.5</v>
      </c>
      <c r="O51" s="26">
        <v>36.26</v>
      </c>
      <c r="P51" s="28">
        <v>47</v>
      </c>
      <c r="Q51" s="29">
        <v>0.15609999999999999</v>
      </c>
      <c r="R51" s="30">
        <v>10.77</v>
      </c>
      <c r="S51" s="29">
        <v>0.28260000000000002</v>
      </c>
      <c r="T51" s="31">
        <v>31.76</v>
      </c>
      <c r="U51" s="63">
        <v>48</v>
      </c>
      <c r="V51" s="30">
        <v>14.05</v>
      </c>
      <c r="W51" s="33">
        <v>0.5837</v>
      </c>
      <c r="X51" s="33">
        <v>0.36199999999999999</v>
      </c>
      <c r="Y51" s="31">
        <v>15.35</v>
      </c>
      <c r="Z51" s="35">
        <v>48</v>
      </c>
      <c r="AA51" s="35">
        <v>33.85</v>
      </c>
    </row>
    <row r="52" spans="1:27" ht="15.75" customHeight="1" x14ac:dyDescent="0.2">
      <c r="A52" s="22" t="s">
        <v>41</v>
      </c>
      <c r="B52" s="62">
        <v>38</v>
      </c>
      <c r="C52" s="23">
        <v>460.48</v>
      </c>
      <c r="D52" s="23">
        <v>273.33999999999997</v>
      </c>
      <c r="E52" s="24">
        <v>0.5</v>
      </c>
      <c r="F52" s="24">
        <v>0.82399999999999995</v>
      </c>
      <c r="G52" s="24">
        <v>0.8</v>
      </c>
      <c r="H52" s="24">
        <v>0.6</v>
      </c>
      <c r="I52" s="26">
        <v>56.52</v>
      </c>
      <c r="J52" s="28">
        <v>49</v>
      </c>
      <c r="K52" s="24">
        <v>0.38</v>
      </c>
      <c r="L52" s="24">
        <v>0.7</v>
      </c>
      <c r="M52" s="24">
        <v>0.25</v>
      </c>
      <c r="N52" s="24">
        <v>0.54</v>
      </c>
      <c r="O52" s="26">
        <v>26.46</v>
      </c>
      <c r="P52" s="28">
        <v>48</v>
      </c>
      <c r="Q52" s="29">
        <v>0.16769999999999999</v>
      </c>
      <c r="R52" s="30">
        <v>10</v>
      </c>
      <c r="S52" s="29">
        <v>0.27210000000000001</v>
      </c>
      <c r="T52" s="31">
        <v>23.64</v>
      </c>
      <c r="U52" s="63">
        <v>45</v>
      </c>
      <c r="V52" s="30">
        <v>14.42</v>
      </c>
      <c r="W52" s="33">
        <v>0.55900000000000005</v>
      </c>
      <c r="X52" s="33">
        <v>0.46989999999999998</v>
      </c>
      <c r="Y52" s="31">
        <v>26.7</v>
      </c>
      <c r="Z52" s="35">
        <v>49</v>
      </c>
      <c r="AA52" s="35">
        <v>33.33</v>
      </c>
    </row>
    <row r="53" spans="1:27" ht="15.75" customHeight="1" x14ac:dyDescent="0.2">
      <c r="A53" s="22" t="s">
        <v>33</v>
      </c>
      <c r="B53" s="62">
        <v>49</v>
      </c>
      <c r="C53" s="23">
        <v>688.97</v>
      </c>
      <c r="D53" s="23">
        <v>228.77</v>
      </c>
      <c r="E53" s="24">
        <v>0.45</v>
      </c>
      <c r="F53" s="24">
        <v>0.51600000000000001</v>
      </c>
      <c r="G53" s="24">
        <v>0.75</v>
      </c>
      <c r="H53" s="24">
        <v>0.6</v>
      </c>
      <c r="I53" s="26">
        <v>39.020000000000003</v>
      </c>
      <c r="J53" s="28">
        <v>50</v>
      </c>
      <c r="K53" s="24">
        <v>0.4</v>
      </c>
      <c r="L53" s="24">
        <v>0.67</v>
      </c>
      <c r="M53" s="24">
        <v>0.27</v>
      </c>
      <c r="N53" s="24">
        <v>0.47</v>
      </c>
      <c r="O53" s="26">
        <v>20.02</v>
      </c>
      <c r="P53" s="28">
        <v>50</v>
      </c>
      <c r="Q53" s="29">
        <v>0.22159999999999999</v>
      </c>
      <c r="R53" s="30">
        <v>10.1</v>
      </c>
      <c r="S53" s="29">
        <v>0.27910000000000001</v>
      </c>
      <c r="T53" s="31">
        <v>13.54</v>
      </c>
      <c r="U53" s="63">
        <v>41</v>
      </c>
      <c r="V53" s="30">
        <v>15.95</v>
      </c>
      <c r="W53" s="33">
        <v>0.54590000000000005</v>
      </c>
      <c r="X53" s="33">
        <v>0.49049999999999999</v>
      </c>
      <c r="Y53" s="31">
        <v>30.61</v>
      </c>
      <c r="Z53" s="35">
        <v>50</v>
      </c>
      <c r="AA53" s="35">
        <v>25.8</v>
      </c>
    </row>
    <row r="54" spans="1:27" ht="15.75" customHeight="1" x14ac:dyDescent="0.15">
      <c r="S54" s="51"/>
      <c r="Z54" s="3"/>
      <c r="AA54" s="3"/>
    </row>
    <row r="55" spans="1:27" ht="15.75" customHeight="1" x14ac:dyDescent="0.15">
      <c r="C55" s="50"/>
      <c r="D55" s="50"/>
      <c r="S55" s="51"/>
      <c r="Z55" s="3"/>
      <c r="AA55" s="3"/>
    </row>
    <row r="56" spans="1:27" ht="15.75" customHeight="1" x14ac:dyDescent="0.15">
      <c r="S56" s="51"/>
      <c r="Z56" s="3"/>
      <c r="AA56" s="3"/>
    </row>
    <row r="57" spans="1:27" ht="15.75" customHeight="1" x14ac:dyDescent="0.15">
      <c r="S57" s="51"/>
    </row>
    <row r="58" spans="1:27" ht="15.75" customHeight="1" x14ac:dyDescent="0.15">
      <c r="S58" s="51"/>
    </row>
    <row r="59" spans="1:27" ht="15.75" customHeight="1" x14ac:dyDescent="0.15">
      <c r="S59" s="51"/>
    </row>
    <row r="60" spans="1:27" ht="15.75" customHeight="1" x14ac:dyDescent="0.15">
      <c r="S60" s="51"/>
    </row>
    <row r="61" spans="1:27" ht="15.75" customHeight="1" x14ac:dyDescent="0.15">
      <c r="S61" s="51"/>
    </row>
    <row r="62" spans="1:27" ht="15.75" customHeight="1" x14ac:dyDescent="0.15">
      <c r="S62" s="51"/>
    </row>
    <row r="63" spans="1:27" ht="15.75" customHeight="1" x14ac:dyDescent="0.15">
      <c r="S63" s="51"/>
    </row>
    <row r="64" spans="1:27" ht="15.75" customHeight="1" x14ac:dyDescent="0.15">
      <c r="S64" s="51"/>
    </row>
    <row r="65" spans="19:19" ht="15.75" customHeight="1" x14ac:dyDescent="0.15">
      <c r="S65" s="51"/>
    </row>
    <row r="66" spans="19:19" ht="15.75" customHeight="1" x14ac:dyDescent="0.15">
      <c r="S66" s="51"/>
    </row>
    <row r="67" spans="19:19" ht="15.75" customHeight="1" x14ac:dyDescent="0.15">
      <c r="S67" s="51"/>
    </row>
    <row r="68" spans="19:19" ht="15.75" customHeight="1" x14ac:dyDescent="0.15">
      <c r="S68" s="51"/>
    </row>
    <row r="69" spans="19:19" ht="15.75" customHeight="1" x14ac:dyDescent="0.15">
      <c r="S69" s="51"/>
    </row>
    <row r="70" spans="19:19" ht="15.75" customHeight="1" x14ac:dyDescent="0.15">
      <c r="S70" s="51"/>
    </row>
    <row r="71" spans="19:19" ht="15.75" customHeight="1" x14ac:dyDescent="0.15">
      <c r="S71" s="51"/>
    </row>
    <row r="72" spans="19:19" ht="15.75" customHeight="1" x14ac:dyDescent="0.15">
      <c r="S72" s="51"/>
    </row>
    <row r="73" spans="19:19" ht="15.75" customHeight="1" x14ac:dyDescent="0.15">
      <c r="S73" s="51"/>
    </row>
    <row r="74" spans="19:19" ht="15.75" customHeight="1" x14ac:dyDescent="0.15">
      <c r="S74" s="51"/>
    </row>
    <row r="75" spans="19:19" ht="15.75" customHeight="1" x14ac:dyDescent="0.15">
      <c r="S75" s="51"/>
    </row>
    <row r="76" spans="19:19" ht="15.75" customHeight="1" x14ac:dyDescent="0.15">
      <c r="S76" s="51"/>
    </row>
    <row r="77" spans="19:19" ht="15.75" customHeight="1" x14ac:dyDescent="0.15">
      <c r="S77" s="51"/>
    </row>
    <row r="78" spans="19:19" ht="15.75" customHeight="1" x14ac:dyDescent="0.15">
      <c r="S78" s="51"/>
    </row>
    <row r="79" spans="19:19" ht="15.75" customHeight="1" x14ac:dyDescent="0.15">
      <c r="S79" s="51"/>
    </row>
    <row r="80" spans="19:19" ht="15.75" customHeight="1" x14ac:dyDescent="0.15">
      <c r="S80" s="51"/>
    </row>
    <row r="81" spans="19:19" ht="15.75" customHeight="1" x14ac:dyDescent="0.15">
      <c r="S81" s="51"/>
    </row>
    <row r="82" spans="19:19" ht="15.75" customHeight="1" x14ac:dyDescent="0.15">
      <c r="S82" s="51"/>
    </row>
    <row r="83" spans="19:19" ht="15.75" customHeight="1" x14ac:dyDescent="0.15">
      <c r="S83" s="51"/>
    </row>
    <row r="84" spans="19:19" ht="15.75" customHeight="1" x14ac:dyDescent="0.15">
      <c r="S84" s="51"/>
    </row>
    <row r="85" spans="19:19" ht="15.75" customHeight="1" x14ac:dyDescent="0.15">
      <c r="S85" s="51"/>
    </row>
    <row r="86" spans="19:19" ht="15.75" customHeight="1" x14ac:dyDescent="0.15">
      <c r="S86" s="51"/>
    </row>
    <row r="87" spans="19:19" ht="15.75" customHeight="1" x14ac:dyDescent="0.15">
      <c r="S87" s="51"/>
    </row>
    <row r="88" spans="19:19" ht="15.75" customHeight="1" x14ac:dyDescent="0.15">
      <c r="S88" s="51"/>
    </row>
    <row r="89" spans="19:19" ht="15.75" customHeight="1" x14ac:dyDescent="0.15">
      <c r="S89" s="51"/>
    </row>
    <row r="90" spans="19:19" ht="15.75" customHeight="1" x14ac:dyDescent="0.15">
      <c r="S90" s="51"/>
    </row>
    <row r="91" spans="19:19" ht="15.75" customHeight="1" x14ac:dyDescent="0.15">
      <c r="S91" s="51"/>
    </row>
    <row r="92" spans="19:19" ht="15.75" customHeight="1" x14ac:dyDescent="0.15">
      <c r="S92" s="51"/>
    </row>
    <row r="93" spans="19:19" ht="15.75" customHeight="1" x14ac:dyDescent="0.15">
      <c r="S93" s="51"/>
    </row>
    <row r="94" spans="19:19" ht="15.75" customHeight="1" x14ac:dyDescent="0.15">
      <c r="S94" s="51"/>
    </row>
    <row r="95" spans="19:19" ht="15.75" customHeight="1" x14ac:dyDescent="0.15">
      <c r="S95" s="51"/>
    </row>
    <row r="96" spans="19:19" ht="15.75" customHeight="1" x14ac:dyDescent="0.15">
      <c r="S96" s="51"/>
    </row>
    <row r="97" spans="19:19" ht="15.75" customHeight="1" x14ac:dyDescent="0.15">
      <c r="S97" s="51"/>
    </row>
    <row r="98" spans="19:19" ht="15.75" customHeight="1" x14ac:dyDescent="0.15">
      <c r="S98" s="51"/>
    </row>
    <row r="99" spans="19:19" ht="15.75" customHeight="1" x14ac:dyDescent="0.15">
      <c r="S99" s="51"/>
    </row>
    <row r="100" spans="19:19" ht="15.75" customHeight="1" x14ac:dyDescent="0.15">
      <c r="S100" s="51"/>
    </row>
    <row r="101" spans="19:19" ht="15.75" customHeight="1" x14ac:dyDescent="0.15">
      <c r="S101" s="51"/>
    </row>
    <row r="102" spans="19:19" ht="15.75" customHeight="1" x14ac:dyDescent="0.15">
      <c r="S102" s="51"/>
    </row>
    <row r="103" spans="19:19" ht="15.75" customHeight="1" x14ac:dyDescent="0.15">
      <c r="S103" s="51"/>
    </row>
    <row r="104" spans="19:19" ht="15.75" customHeight="1" x14ac:dyDescent="0.15">
      <c r="S104" s="51"/>
    </row>
    <row r="105" spans="19:19" ht="15.75" customHeight="1" x14ac:dyDescent="0.15">
      <c r="S105" s="51"/>
    </row>
    <row r="106" spans="19:19" ht="15.75" customHeight="1" x14ac:dyDescent="0.15">
      <c r="S106" s="51"/>
    </row>
    <row r="107" spans="19:19" ht="15.75" customHeight="1" x14ac:dyDescent="0.15">
      <c r="S107" s="51"/>
    </row>
    <row r="108" spans="19:19" ht="15.75" customHeight="1" x14ac:dyDescent="0.15">
      <c r="S108" s="51"/>
    </row>
    <row r="109" spans="19:19" ht="15.75" customHeight="1" x14ac:dyDescent="0.15">
      <c r="S109" s="51"/>
    </row>
    <row r="110" spans="19:19" ht="15.75" customHeight="1" x14ac:dyDescent="0.15">
      <c r="S110" s="51"/>
    </row>
    <row r="111" spans="19:19" ht="15.75" customHeight="1" x14ac:dyDescent="0.15">
      <c r="S111" s="51"/>
    </row>
    <row r="112" spans="19:19" ht="15.75" customHeight="1" x14ac:dyDescent="0.15">
      <c r="S112" s="51"/>
    </row>
    <row r="113" spans="19:19" ht="15.75" customHeight="1" x14ac:dyDescent="0.15">
      <c r="S113" s="51"/>
    </row>
    <row r="114" spans="19:19" ht="15.75" customHeight="1" x14ac:dyDescent="0.15">
      <c r="S114" s="51"/>
    </row>
    <row r="115" spans="19:19" ht="15.75" customHeight="1" x14ac:dyDescent="0.15">
      <c r="S115" s="51"/>
    </row>
    <row r="116" spans="19:19" ht="15.75" customHeight="1" x14ac:dyDescent="0.15">
      <c r="S116" s="51"/>
    </row>
    <row r="117" spans="19:19" ht="15.75" customHeight="1" x14ac:dyDescent="0.15">
      <c r="S117" s="51"/>
    </row>
    <row r="118" spans="19:19" ht="15.75" customHeight="1" x14ac:dyDescent="0.15">
      <c r="S118" s="51"/>
    </row>
    <row r="119" spans="19:19" ht="15.75" customHeight="1" x14ac:dyDescent="0.15">
      <c r="S119" s="51"/>
    </row>
    <row r="120" spans="19:19" ht="15.75" customHeight="1" x14ac:dyDescent="0.15">
      <c r="S120" s="51"/>
    </row>
    <row r="121" spans="19:19" ht="15.75" customHeight="1" x14ac:dyDescent="0.15">
      <c r="S121" s="51"/>
    </row>
    <row r="122" spans="19:19" ht="15.75" customHeight="1" x14ac:dyDescent="0.15">
      <c r="S122" s="51"/>
    </row>
    <row r="123" spans="19:19" ht="15.75" customHeight="1" x14ac:dyDescent="0.15">
      <c r="S123" s="51"/>
    </row>
    <row r="124" spans="19:19" ht="15.75" customHeight="1" x14ac:dyDescent="0.15">
      <c r="S124" s="51"/>
    </row>
    <row r="125" spans="19:19" ht="15.75" customHeight="1" x14ac:dyDescent="0.15">
      <c r="S125" s="51"/>
    </row>
    <row r="126" spans="19:19" ht="15.75" customHeight="1" x14ac:dyDescent="0.15">
      <c r="S126" s="51"/>
    </row>
    <row r="127" spans="19:19" ht="15.75" customHeight="1" x14ac:dyDescent="0.15">
      <c r="S127" s="51"/>
    </row>
    <row r="128" spans="19:19" ht="15.75" customHeight="1" x14ac:dyDescent="0.15">
      <c r="S128" s="51"/>
    </row>
    <row r="129" spans="19:19" ht="15.75" customHeight="1" x14ac:dyDescent="0.15">
      <c r="S129" s="51"/>
    </row>
    <row r="130" spans="19:19" ht="15.75" customHeight="1" x14ac:dyDescent="0.15">
      <c r="S130" s="51"/>
    </row>
    <row r="131" spans="19:19" ht="15.75" customHeight="1" x14ac:dyDescent="0.15">
      <c r="S131" s="51"/>
    </row>
    <row r="132" spans="19:19" ht="15.75" customHeight="1" x14ac:dyDescent="0.15">
      <c r="S132" s="51"/>
    </row>
    <row r="133" spans="19:19" ht="15.75" customHeight="1" x14ac:dyDescent="0.15">
      <c r="S133" s="51"/>
    </row>
    <row r="134" spans="19:19" ht="15.75" customHeight="1" x14ac:dyDescent="0.15">
      <c r="S134" s="51"/>
    </row>
    <row r="135" spans="19:19" ht="15.75" customHeight="1" x14ac:dyDescent="0.15">
      <c r="S135" s="51"/>
    </row>
    <row r="136" spans="19:19" ht="15.75" customHeight="1" x14ac:dyDescent="0.15">
      <c r="S136" s="51"/>
    </row>
    <row r="137" spans="19:19" ht="15.75" customHeight="1" x14ac:dyDescent="0.15">
      <c r="S137" s="51"/>
    </row>
    <row r="138" spans="19:19" ht="15.75" customHeight="1" x14ac:dyDescent="0.15">
      <c r="S138" s="51"/>
    </row>
    <row r="139" spans="19:19" ht="15.75" customHeight="1" x14ac:dyDescent="0.15">
      <c r="S139" s="51"/>
    </row>
    <row r="140" spans="19:19" ht="15.75" customHeight="1" x14ac:dyDescent="0.15">
      <c r="S140" s="51"/>
    </row>
    <row r="141" spans="19:19" ht="15.75" customHeight="1" x14ac:dyDescent="0.15">
      <c r="S141" s="51"/>
    </row>
    <row r="142" spans="19:19" ht="15.75" customHeight="1" x14ac:dyDescent="0.15">
      <c r="S142" s="51"/>
    </row>
    <row r="143" spans="19:19" ht="15.75" customHeight="1" x14ac:dyDescent="0.15">
      <c r="S143" s="51"/>
    </row>
    <row r="144" spans="19:19" ht="15.75" customHeight="1" x14ac:dyDescent="0.15">
      <c r="S144" s="51"/>
    </row>
    <row r="145" spans="19:19" ht="15.75" customHeight="1" x14ac:dyDescent="0.15">
      <c r="S145" s="51"/>
    </row>
    <row r="146" spans="19:19" ht="15.75" customHeight="1" x14ac:dyDescent="0.15">
      <c r="S146" s="51"/>
    </row>
    <row r="147" spans="19:19" ht="15.75" customHeight="1" x14ac:dyDescent="0.15">
      <c r="S147" s="51"/>
    </row>
    <row r="148" spans="19:19" ht="15.75" customHeight="1" x14ac:dyDescent="0.15">
      <c r="S148" s="51"/>
    </row>
    <row r="149" spans="19:19" ht="15.75" customHeight="1" x14ac:dyDescent="0.15">
      <c r="S149" s="51"/>
    </row>
    <row r="150" spans="19:19" ht="15.75" customHeight="1" x14ac:dyDescent="0.15">
      <c r="S150" s="51"/>
    </row>
    <row r="151" spans="19:19" ht="15.75" customHeight="1" x14ac:dyDescent="0.15">
      <c r="S151" s="51"/>
    </row>
    <row r="152" spans="19:19" ht="15.75" customHeight="1" x14ac:dyDescent="0.15">
      <c r="S152" s="51"/>
    </row>
    <row r="153" spans="19:19" ht="15.75" customHeight="1" x14ac:dyDescent="0.15">
      <c r="S153" s="51"/>
    </row>
    <row r="154" spans="19:19" ht="15.75" customHeight="1" x14ac:dyDescent="0.15">
      <c r="S154" s="51"/>
    </row>
    <row r="155" spans="19:19" ht="15.75" customHeight="1" x14ac:dyDescent="0.15">
      <c r="S155" s="51"/>
    </row>
    <row r="156" spans="19:19" ht="15.75" customHeight="1" x14ac:dyDescent="0.15">
      <c r="S156" s="51"/>
    </row>
    <row r="157" spans="19:19" ht="15.75" customHeight="1" x14ac:dyDescent="0.15">
      <c r="S157" s="51"/>
    </row>
    <row r="158" spans="19:19" ht="15.75" customHeight="1" x14ac:dyDescent="0.15">
      <c r="S158" s="51"/>
    </row>
    <row r="159" spans="19:19" ht="15.75" customHeight="1" x14ac:dyDescent="0.15">
      <c r="S159" s="51"/>
    </row>
    <row r="160" spans="19:19" ht="15.75" customHeight="1" x14ac:dyDescent="0.15">
      <c r="S160" s="51"/>
    </row>
    <row r="161" spans="19:19" ht="15.75" customHeight="1" x14ac:dyDescent="0.15">
      <c r="S161" s="51"/>
    </row>
    <row r="162" spans="19:19" ht="15.75" customHeight="1" x14ac:dyDescent="0.15">
      <c r="S162" s="51"/>
    </row>
    <row r="163" spans="19:19" ht="15.75" customHeight="1" x14ac:dyDescent="0.15">
      <c r="S163" s="51"/>
    </row>
    <row r="164" spans="19:19" ht="15.75" customHeight="1" x14ac:dyDescent="0.15">
      <c r="S164" s="51"/>
    </row>
    <row r="165" spans="19:19" ht="15.75" customHeight="1" x14ac:dyDescent="0.15">
      <c r="S165" s="51"/>
    </row>
    <row r="166" spans="19:19" ht="15.75" customHeight="1" x14ac:dyDescent="0.15">
      <c r="S166" s="51"/>
    </row>
    <row r="167" spans="19:19" ht="15.75" customHeight="1" x14ac:dyDescent="0.15">
      <c r="S167" s="51"/>
    </row>
    <row r="168" spans="19:19" ht="15.75" customHeight="1" x14ac:dyDescent="0.15">
      <c r="S168" s="51"/>
    </row>
    <row r="169" spans="19:19" ht="15.75" customHeight="1" x14ac:dyDescent="0.15">
      <c r="S169" s="51"/>
    </row>
    <row r="170" spans="19:19" ht="15.75" customHeight="1" x14ac:dyDescent="0.15">
      <c r="S170" s="51"/>
    </row>
    <row r="171" spans="19:19" ht="15.75" customHeight="1" x14ac:dyDescent="0.15">
      <c r="S171" s="51"/>
    </row>
    <row r="172" spans="19:19" ht="15.75" customHeight="1" x14ac:dyDescent="0.15">
      <c r="S172" s="51"/>
    </row>
    <row r="173" spans="19:19" ht="15.75" customHeight="1" x14ac:dyDescent="0.15">
      <c r="S173" s="51"/>
    </row>
    <row r="174" spans="19:19" ht="15.75" customHeight="1" x14ac:dyDescent="0.15">
      <c r="S174" s="51"/>
    </row>
    <row r="175" spans="19:19" ht="15.75" customHeight="1" x14ac:dyDescent="0.15">
      <c r="S175" s="51"/>
    </row>
    <row r="176" spans="19:19" ht="15.75" customHeight="1" x14ac:dyDescent="0.15">
      <c r="S176" s="51"/>
    </row>
    <row r="177" spans="19:19" ht="15.75" customHeight="1" x14ac:dyDescent="0.15">
      <c r="S177" s="51"/>
    </row>
    <row r="178" spans="19:19" ht="15.75" customHeight="1" x14ac:dyDescent="0.15">
      <c r="S178" s="51"/>
    </row>
    <row r="179" spans="19:19" ht="15.75" customHeight="1" x14ac:dyDescent="0.15">
      <c r="S179" s="51"/>
    </row>
    <row r="180" spans="19:19" ht="15.75" customHeight="1" x14ac:dyDescent="0.15">
      <c r="S180" s="51"/>
    </row>
    <row r="181" spans="19:19" ht="15.75" customHeight="1" x14ac:dyDescent="0.15">
      <c r="S181" s="51"/>
    </row>
    <row r="182" spans="19:19" ht="15.75" customHeight="1" x14ac:dyDescent="0.15">
      <c r="S182" s="51"/>
    </row>
    <row r="183" spans="19:19" ht="15.75" customHeight="1" x14ac:dyDescent="0.15">
      <c r="S183" s="51"/>
    </row>
    <row r="184" spans="19:19" ht="15.75" customHeight="1" x14ac:dyDescent="0.15">
      <c r="S184" s="51"/>
    </row>
    <row r="185" spans="19:19" ht="15.75" customHeight="1" x14ac:dyDescent="0.15">
      <c r="S185" s="51"/>
    </row>
    <row r="186" spans="19:19" ht="15.75" customHeight="1" x14ac:dyDescent="0.15">
      <c r="S186" s="51"/>
    </row>
    <row r="187" spans="19:19" ht="15.75" customHeight="1" x14ac:dyDescent="0.15">
      <c r="S187" s="51"/>
    </row>
    <row r="188" spans="19:19" ht="15.75" customHeight="1" x14ac:dyDescent="0.15">
      <c r="S188" s="51"/>
    </row>
    <row r="189" spans="19:19" ht="15.75" customHeight="1" x14ac:dyDescent="0.15">
      <c r="S189" s="51"/>
    </row>
    <row r="190" spans="19:19" ht="15.75" customHeight="1" x14ac:dyDescent="0.15">
      <c r="S190" s="51"/>
    </row>
    <row r="191" spans="19:19" ht="15.75" customHeight="1" x14ac:dyDescent="0.15">
      <c r="S191" s="51"/>
    </row>
    <row r="192" spans="19:19" ht="15.75" customHeight="1" x14ac:dyDescent="0.15">
      <c r="S192" s="51"/>
    </row>
    <row r="193" spans="19:19" ht="15.75" customHeight="1" x14ac:dyDescent="0.15">
      <c r="S193" s="51"/>
    </row>
    <row r="194" spans="19:19" ht="15.75" customHeight="1" x14ac:dyDescent="0.15">
      <c r="S194" s="51"/>
    </row>
    <row r="195" spans="19:19" ht="15.75" customHeight="1" x14ac:dyDescent="0.15">
      <c r="S195" s="51"/>
    </row>
    <row r="196" spans="19:19" ht="15.75" customHeight="1" x14ac:dyDescent="0.15">
      <c r="S196" s="51"/>
    </row>
    <row r="197" spans="19:19" ht="15.75" customHeight="1" x14ac:dyDescent="0.15">
      <c r="S197" s="51"/>
    </row>
    <row r="198" spans="19:19" ht="15.75" customHeight="1" x14ac:dyDescent="0.15">
      <c r="S198" s="51"/>
    </row>
    <row r="199" spans="19:19" ht="15.75" customHeight="1" x14ac:dyDescent="0.15">
      <c r="S199" s="51"/>
    </row>
    <row r="200" spans="19:19" ht="15.75" customHeight="1" x14ac:dyDescent="0.15">
      <c r="S200" s="51"/>
    </row>
    <row r="201" spans="19:19" ht="15.75" customHeight="1" x14ac:dyDescent="0.15">
      <c r="S201" s="51"/>
    </row>
    <row r="202" spans="19:19" ht="15.75" customHeight="1" x14ac:dyDescent="0.15">
      <c r="S202" s="51"/>
    </row>
    <row r="203" spans="19:19" ht="15.75" customHeight="1" x14ac:dyDescent="0.15">
      <c r="S203" s="51"/>
    </row>
    <row r="204" spans="19:19" ht="15.75" customHeight="1" x14ac:dyDescent="0.15">
      <c r="S204" s="51"/>
    </row>
    <row r="205" spans="19:19" ht="15.75" customHeight="1" x14ac:dyDescent="0.15">
      <c r="S205" s="51"/>
    </row>
    <row r="206" spans="19:19" ht="15.75" customHeight="1" x14ac:dyDescent="0.15">
      <c r="S206" s="51"/>
    </row>
    <row r="207" spans="19:19" ht="15.75" customHeight="1" x14ac:dyDescent="0.15">
      <c r="S207" s="51"/>
    </row>
    <row r="208" spans="19:19" ht="15.75" customHeight="1" x14ac:dyDescent="0.15">
      <c r="S208" s="51"/>
    </row>
    <row r="209" spans="19:19" ht="15.75" customHeight="1" x14ac:dyDescent="0.15">
      <c r="S209" s="51"/>
    </row>
    <row r="210" spans="19:19" ht="15.75" customHeight="1" x14ac:dyDescent="0.15">
      <c r="S210" s="51"/>
    </row>
    <row r="211" spans="19:19" ht="15.75" customHeight="1" x14ac:dyDescent="0.15">
      <c r="S211" s="51"/>
    </row>
    <row r="212" spans="19:19" ht="15.75" customHeight="1" x14ac:dyDescent="0.15">
      <c r="S212" s="51"/>
    </row>
    <row r="213" spans="19:19" ht="15.75" customHeight="1" x14ac:dyDescent="0.15">
      <c r="S213" s="51"/>
    </row>
    <row r="214" spans="19:19" ht="15.75" customHeight="1" x14ac:dyDescent="0.15">
      <c r="S214" s="51"/>
    </row>
    <row r="215" spans="19:19" ht="15.75" customHeight="1" x14ac:dyDescent="0.15">
      <c r="S215" s="51"/>
    </row>
    <row r="216" spans="19:19" ht="15.75" customHeight="1" x14ac:dyDescent="0.15">
      <c r="S216" s="51"/>
    </row>
    <row r="217" spans="19:19" ht="15.75" customHeight="1" x14ac:dyDescent="0.15">
      <c r="S217" s="51"/>
    </row>
    <row r="218" spans="19:19" ht="15.75" customHeight="1" x14ac:dyDescent="0.15">
      <c r="S218" s="51"/>
    </row>
    <row r="219" spans="19:19" ht="15.75" customHeight="1" x14ac:dyDescent="0.15">
      <c r="S219" s="51"/>
    </row>
    <row r="220" spans="19:19" ht="15.75" customHeight="1" x14ac:dyDescent="0.15">
      <c r="S220" s="51"/>
    </row>
    <row r="221" spans="19:19" ht="15.75" customHeight="1" x14ac:dyDescent="0.15">
      <c r="S221" s="51"/>
    </row>
    <row r="222" spans="19:19" ht="15.75" customHeight="1" x14ac:dyDescent="0.15">
      <c r="S222" s="51"/>
    </row>
    <row r="223" spans="19:19" ht="15.75" customHeight="1" x14ac:dyDescent="0.15">
      <c r="S223" s="51"/>
    </row>
    <row r="224" spans="19:19" ht="15.75" customHeight="1" x14ac:dyDescent="0.15">
      <c r="S224" s="51"/>
    </row>
    <row r="225" spans="19:19" ht="15.75" customHeight="1" x14ac:dyDescent="0.15">
      <c r="S225" s="51"/>
    </row>
    <row r="226" spans="19:19" ht="15.75" customHeight="1" x14ac:dyDescent="0.15">
      <c r="S226" s="51"/>
    </row>
    <row r="227" spans="19:19" ht="15.75" customHeight="1" x14ac:dyDescent="0.15">
      <c r="S227" s="51"/>
    </row>
    <row r="228" spans="19:19" ht="15.75" customHeight="1" x14ac:dyDescent="0.15">
      <c r="S228" s="51"/>
    </row>
    <row r="229" spans="19:19" ht="15.75" customHeight="1" x14ac:dyDescent="0.15">
      <c r="S229" s="51"/>
    </row>
    <row r="230" spans="19:19" ht="15.75" customHeight="1" x14ac:dyDescent="0.15">
      <c r="S230" s="51"/>
    </row>
    <row r="231" spans="19:19" ht="15.75" customHeight="1" x14ac:dyDescent="0.15">
      <c r="S231" s="51"/>
    </row>
    <row r="232" spans="19:19" ht="15.75" customHeight="1" x14ac:dyDescent="0.15">
      <c r="S232" s="51"/>
    </row>
    <row r="233" spans="19:19" ht="15.75" customHeight="1" x14ac:dyDescent="0.15">
      <c r="S233" s="51"/>
    </row>
    <row r="234" spans="19:19" ht="15.75" customHeight="1" x14ac:dyDescent="0.15">
      <c r="S234" s="51"/>
    </row>
    <row r="235" spans="19:19" ht="15.75" customHeight="1" x14ac:dyDescent="0.15">
      <c r="S235" s="51"/>
    </row>
    <row r="236" spans="19:19" ht="15.75" customHeight="1" x14ac:dyDescent="0.15">
      <c r="S236" s="51"/>
    </row>
    <row r="237" spans="19:19" ht="15.75" customHeight="1" x14ac:dyDescent="0.15">
      <c r="S237" s="51"/>
    </row>
    <row r="238" spans="19:19" ht="15.75" customHeight="1" x14ac:dyDescent="0.15">
      <c r="S238" s="51"/>
    </row>
    <row r="239" spans="19:19" ht="15.75" customHeight="1" x14ac:dyDescent="0.15">
      <c r="S239" s="51"/>
    </row>
    <row r="240" spans="19:19" ht="15.75" customHeight="1" x14ac:dyDescent="0.15">
      <c r="S240" s="51"/>
    </row>
    <row r="241" spans="19:19" ht="15.75" customHeight="1" x14ac:dyDescent="0.15">
      <c r="S241" s="51"/>
    </row>
    <row r="242" spans="19:19" ht="15.75" customHeight="1" x14ac:dyDescent="0.15">
      <c r="S242" s="51"/>
    </row>
    <row r="243" spans="19:19" ht="15.75" customHeight="1" x14ac:dyDescent="0.15">
      <c r="S243" s="51"/>
    </row>
    <row r="244" spans="19:19" ht="15.75" customHeight="1" x14ac:dyDescent="0.15">
      <c r="S244" s="51"/>
    </row>
    <row r="245" spans="19:19" ht="15.75" customHeight="1" x14ac:dyDescent="0.15">
      <c r="S245" s="51"/>
    </row>
    <row r="246" spans="19:19" ht="15.75" customHeight="1" x14ac:dyDescent="0.15">
      <c r="S246" s="51"/>
    </row>
    <row r="247" spans="19:19" ht="15.75" customHeight="1" x14ac:dyDescent="0.15">
      <c r="S247" s="51"/>
    </row>
    <row r="248" spans="19:19" ht="15.75" customHeight="1" x14ac:dyDescent="0.15">
      <c r="S248" s="51"/>
    </row>
    <row r="249" spans="19:19" ht="15.75" customHeight="1" x14ac:dyDescent="0.15">
      <c r="S249" s="51"/>
    </row>
    <row r="250" spans="19:19" ht="15.75" customHeight="1" x14ac:dyDescent="0.15">
      <c r="S250" s="51"/>
    </row>
    <row r="251" spans="19:19" ht="15.75" customHeight="1" x14ac:dyDescent="0.15">
      <c r="S251" s="51"/>
    </row>
    <row r="252" spans="19:19" ht="15.75" customHeight="1" x14ac:dyDescent="0.15">
      <c r="S252" s="51"/>
    </row>
    <row r="253" spans="19:19" ht="15.75" customHeight="1" x14ac:dyDescent="0.15">
      <c r="S253" s="51"/>
    </row>
    <row r="254" spans="19:19" ht="15.75" customHeight="1" x14ac:dyDescent="0.15">
      <c r="S254" s="51"/>
    </row>
    <row r="255" spans="19:19" ht="15.75" customHeight="1" x14ac:dyDescent="0.15">
      <c r="S255" s="51"/>
    </row>
    <row r="256" spans="19:19" ht="15.75" customHeight="1" x14ac:dyDescent="0.15">
      <c r="S256" s="51"/>
    </row>
    <row r="257" spans="19:19" ht="15.75" customHeight="1" x14ac:dyDescent="0.15">
      <c r="S257" s="51"/>
    </row>
    <row r="258" spans="19:19" ht="15.75" customHeight="1" x14ac:dyDescent="0.15">
      <c r="S258" s="51"/>
    </row>
    <row r="259" spans="19:19" ht="15.75" customHeight="1" x14ac:dyDescent="0.15">
      <c r="S259" s="51"/>
    </row>
    <row r="260" spans="19:19" ht="15.75" customHeight="1" x14ac:dyDescent="0.15">
      <c r="S260" s="51"/>
    </row>
    <row r="261" spans="19:19" ht="15.75" customHeight="1" x14ac:dyDescent="0.15">
      <c r="S261" s="51"/>
    </row>
    <row r="262" spans="19:19" ht="15.75" customHeight="1" x14ac:dyDescent="0.15">
      <c r="S262" s="51"/>
    </row>
    <row r="263" spans="19:19" ht="15.75" customHeight="1" x14ac:dyDescent="0.15">
      <c r="S263" s="51"/>
    </row>
    <row r="264" spans="19:19" ht="15.75" customHeight="1" x14ac:dyDescent="0.15">
      <c r="S264" s="51"/>
    </row>
    <row r="265" spans="19:19" ht="15.75" customHeight="1" x14ac:dyDescent="0.15">
      <c r="S265" s="51"/>
    </row>
    <row r="266" spans="19:19" ht="15.75" customHeight="1" x14ac:dyDescent="0.15">
      <c r="S266" s="51"/>
    </row>
    <row r="267" spans="19:19" ht="15.75" customHeight="1" x14ac:dyDescent="0.15">
      <c r="S267" s="51"/>
    </row>
    <row r="268" spans="19:19" ht="15.75" customHeight="1" x14ac:dyDescent="0.15">
      <c r="S268" s="51"/>
    </row>
    <row r="269" spans="19:19" ht="15.75" customHeight="1" x14ac:dyDescent="0.15">
      <c r="S269" s="51"/>
    </row>
    <row r="270" spans="19:19" ht="15.75" customHeight="1" x14ac:dyDescent="0.15">
      <c r="S270" s="51"/>
    </row>
    <row r="271" spans="19:19" ht="15.75" customHeight="1" x14ac:dyDescent="0.15">
      <c r="S271" s="51"/>
    </row>
    <row r="272" spans="19:19" ht="15.75" customHeight="1" x14ac:dyDescent="0.15">
      <c r="S272" s="51"/>
    </row>
    <row r="273" spans="19:19" ht="15.75" customHeight="1" x14ac:dyDescent="0.15">
      <c r="S273" s="51"/>
    </row>
    <row r="274" spans="19:19" ht="15.75" customHeight="1" x14ac:dyDescent="0.15">
      <c r="S274" s="51"/>
    </row>
    <row r="275" spans="19:19" ht="15.75" customHeight="1" x14ac:dyDescent="0.15">
      <c r="S275" s="51"/>
    </row>
    <row r="276" spans="19:19" ht="15.75" customHeight="1" x14ac:dyDescent="0.15">
      <c r="S276" s="51"/>
    </row>
    <row r="277" spans="19:19" ht="15.75" customHeight="1" x14ac:dyDescent="0.15">
      <c r="S277" s="51"/>
    </row>
    <row r="278" spans="19:19" ht="15.75" customHeight="1" x14ac:dyDescent="0.15">
      <c r="S278" s="51"/>
    </row>
    <row r="279" spans="19:19" ht="15.75" customHeight="1" x14ac:dyDescent="0.15">
      <c r="S279" s="51"/>
    </row>
    <row r="280" spans="19:19" ht="15.75" customHeight="1" x14ac:dyDescent="0.15">
      <c r="S280" s="51"/>
    </row>
    <row r="281" spans="19:19" ht="15.75" customHeight="1" x14ac:dyDescent="0.15">
      <c r="S281" s="51"/>
    </row>
    <row r="282" spans="19:19" ht="15.75" customHeight="1" x14ac:dyDescent="0.15">
      <c r="S282" s="51"/>
    </row>
    <row r="283" spans="19:19" ht="15.75" customHeight="1" x14ac:dyDescent="0.15">
      <c r="S283" s="51"/>
    </row>
    <row r="284" spans="19:19" ht="15.75" customHeight="1" x14ac:dyDescent="0.15">
      <c r="S284" s="51"/>
    </row>
    <row r="285" spans="19:19" ht="15.75" customHeight="1" x14ac:dyDescent="0.15">
      <c r="S285" s="51"/>
    </row>
    <row r="286" spans="19:19" ht="15.75" customHeight="1" x14ac:dyDescent="0.15">
      <c r="S286" s="51"/>
    </row>
    <row r="287" spans="19:19" ht="15.75" customHeight="1" x14ac:dyDescent="0.15">
      <c r="S287" s="51"/>
    </row>
    <row r="288" spans="19:19" ht="15.75" customHeight="1" x14ac:dyDescent="0.15">
      <c r="S288" s="51"/>
    </row>
    <row r="289" spans="19:19" ht="15.75" customHeight="1" x14ac:dyDescent="0.15">
      <c r="S289" s="51"/>
    </row>
    <row r="290" spans="19:19" ht="15.75" customHeight="1" x14ac:dyDescent="0.15">
      <c r="S290" s="51"/>
    </row>
    <row r="291" spans="19:19" ht="15.75" customHeight="1" x14ac:dyDescent="0.15">
      <c r="S291" s="51"/>
    </row>
    <row r="292" spans="19:19" ht="15.75" customHeight="1" x14ac:dyDescent="0.15">
      <c r="S292" s="51"/>
    </row>
    <row r="293" spans="19:19" ht="15.75" customHeight="1" x14ac:dyDescent="0.15">
      <c r="S293" s="51"/>
    </row>
    <row r="294" spans="19:19" ht="15.75" customHeight="1" x14ac:dyDescent="0.15">
      <c r="S294" s="51"/>
    </row>
    <row r="295" spans="19:19" ht="15.75" customHeight="1" x14ac:dyDescent="0.15">
      <c r="S295" s="51"/>
    </row>
    <row r="296" spans="19:19" ht="15.75" customHeight="1" x14ac:dyDescent="0.15">
      <c r="S296" s="51"/>
    </row>
    <row r="297" spans="19:19" ht="15.75" customHeight="1" x14ac:dyDescent="0.15">
      <c r="S297" s="51"/>
    </row>
    <row r="298" spans="19:19" ht="15.75" customHeight="1" x14ac:dyDescent="0.15">
      <c r="S298" s="51"/>
    </row>
    <row r="299" spans="19:19" ht="15.75" customHeight="1" x14ac:dyDescent="0.15">
      <c r="S299" s="51"/>
    </row>
    <row r="300" spans="19:19" ht="15.75" customHeight="1" x14ac:dyDescent="0.15">
      <c r="S300" s="51"/>
    </row>
    <row r="301" spans="19:19" ht="15.75" customHeight="1" x14ac:dyDescent="0.15">
      <c r="S301" s="51"/>
    </row>
    <row r="302" spans="19:19" ht="15.75" customHeight="1" x14ac:dyDescent="0.15">
      <c r="S302" s="51"/>
    </row>
    <row r="303" spans="19:19" ht="15.75" customHeight="1" x14ac:dyDescent="0.15">
      <c r="S303" s="51"/>
    </row>
    <row r="304" spans="19:19" ht="15.75" customHeight="1" x14ac:dyDescent="0.15">
      <c r="S304" s="51"/>
    </row>
    <row r="305" spans="19:19" ht="15.75" customHeight="1" x14ac:dyDescent="0.15">
      <c r="S305" s="51"/>
    </row>
    <row r="306" spans="19:19" ht="15.75" customHeight="1" x14ac:dyDescent="0.15">
      <c r="S306" s="51"/>
    </row>
    <row r="307" spans="19:19" ht="15.75" customHeight="1" x14ac:dyDescent="0.15">
      <c r="S307" s="51"/>
    </row>
    <row r="308" spans="19:19" ht="15.75" customHeight="1" x14ac:dyDescent="0.15">
      <c r="S308" s="51"/>
    </row>
    <row r="309" spans="19:19" ht="15.75" customHeight="1" x14ac:dyDescent="0.15">
      <c r="S309" s="51"/>
    </row>
    <row r="310" spans="19:19" ht="15.75" customHeight="1" x14ac:dyDescent="0.15">
      <c r="S310" s="51"/>
    </row>
    <row r="311" spans="19:19" ht="15.75" customHeight="1" x14ac:dyDescent="0.15">
      <c r="S311" s="51"/>
    </row>
    <row r="312" spans="19:19" ht="15.75" customHeight="1" x14ac:dyDescent="0.15">
      <c r="S312" s="51"/>
    </row>
    <row r="313" spans="19:19" ht="15.75" customHeight="1" x14ac:dyDescent="0.15">
      <c r="S313" s="51"/>
    </row>
    <row r="314" spans="19:19" ht="15.75" customHeight="1" x14ac:dyDescent="0.15">
      <c r="S314" s="51"/>
    </row>
    <row r="315" spans="19:19" ht="15.75" customHeight="1" x14ac:dyDescent="0.15">
      <c r="S315" s="51"/>
    </row>
    <row r="316" spans="19:19" ht="15.75" customHeight="1" x14ac:dyDescent="0.15">
      <c r="S316" s="51"/>
    </row>
    <row r="317" spans="19:19" ht="15.75" customHeight="1" x14ac:dyDescent="0.15">
      <c r="S317" s="51"/>
    </row>
    <row r="318" spans="19:19" ht="15.75" customHeight="1" x14ac:dyDescent="0.15">
      <c r="S318" s="51"/>
    </row>
    <row r="319" spans="19:19" ht="15.75" customHeight="1" x14ac:dyDescent="0.15">
      <c r="S319" s="51"/>
    </row>
    <row r="320" spans="19:19" ht="15.75" customHeight="1" x14ac:dyDescent="0.15">
      <c r="S320" s="51"/>
    </row>
    <row r="321" spans="19:19" ht="15.75" customHeight="1" x14ac:dyDescent="0.15">
      <c r="S321" s="51"/>
    </row>
    <row r="322" spans="19:19" ht="15.75" customHeight="1" x14ac:dyDescent="0.15">
      <c r="S322" s="51"/>
    </row>
    <row r="323" spans="19:19" ht="15.75" customHeight="1" x14ac:dyDescent="0.15">
      <c r="S323" s="51"/>
    </row>
    <row r="324" spans="19:19" ht="15.75" customHeight="1" x14ac:dyDescent="0.15">
      <c r="S324" s="51"/>
    </row>
    <row r="325" spans="19:19" ht="15.75" customHeight="1" x14ac:dyDescent="0.15">
      <c r="S325" s="51"/>
    </row>
    <row r="326" spans="19:19" ht="15.75" customHeight="1" x14ac:dyDescent="0.15">
      <c r="S326" s="51"/>
    </row>
    <row r="327" spans="19:19" ht="15.75" customHeight="1" x14ac:dyDescent="0.15">
      <c r="S327" s="51"/>
    </row>
    <row r="328" spans="19:19" ht="15.75" customHeight="1" x14ac:dyDescent="0.15">
      <c r="S328" s="51"/>
    </row>
    <row r="329" spans="19:19" ht="15.75" customHeight="1" x14ac:dyDescent="0.15">
      <c r="S329" s="51"/>
    </row>
    <row r="330" spans="19:19" ht="15.75" customHeight="1" x14ac:dyDescent="0.15">
      <c r="S330" s="51"/>
    </row>
    <row r="331" spans="19:19" ht="15.75" customHeight="1" x14ac:dyDescent="0.15">
      <c r="S331" s="51"/>
    </row>
    <row r="332" spans="19:19" ht="15.75" customHeight="1" x14ac:dyDescent="0.15">
      <c r="S332" s="51"/>
    </row>
    <row r="333" spans="19:19" ht="15.75" customHeight="1" x14ac:dyDescent="0.15">
      <c r="S333" s="51"/>
    </row>
    <row r="334" spans="19:19" ht="15.75" customHeight="1" x14ac:dyDescent="0.15">
      <c r="S334" s="51"/>
    </row>
    <row r="335" spans="19:19" ht="15.75" customHeight="1" x14ac:dyDescent="0.15">
      <c r="S335" s="51"/>
    </row>
    <row r="336" spans="19:19" ht="15.75" customHeight="1" x14ac:dyDescent="0.15">
      <c r="S336" s="51"/>
    </row>
    <row r="337" spans="19:19" ht="15.75" customHeight="1" x14ac:dyDescent="0.15">
      <c r="S337" s="51"/>
    </row>
    <row r="338" spans="19:19" ht="15.75" customHeight="1" x14ac:dyDescent="0.15">
      <c r="S338" s="51"/>
    </row>
    <row r="339" spans="19:19" ht="15.75" customHeight="1" x14ac:dyDescent="0.15">
      <c r="S339" s="51"/>
    </row>
    <row r="340" spans="19:19" ht="15.75" customHeight="1" x14ac:dyDescent="0.15">
      <c r="S340" s="51"/>
    </row>
    <row r="341" spans="19:19" ht="15.75" customHeight="1" x14ac:dyDescent="0.15">
      <c r="S341" s="51"/>
    </row>
    <row r="342" spans="19:19" ht="15.75" customHeight="1" x14ac:dyDescent="0.15">
      <c r="S342" s="51"/>
    </row>
    <row r="343" spans="19:19" ht="15.75" customHeight="1" x14ac:dyDescent="0.15">
      <c r="S343" s="51"/>
    </row>
    <row r="344" spans="19:19" ht="15.75" customHeight="1" x14ac:dyDescent="0.15">
      <c r="S344" s="51"/>
    </row>
    <row r="345" spans="19:19" ht="15.75" customHeight="1" x14ac:dyDescent="0.15">
      <c r="S345" s="51"/>
    </row>
    <row r="346" spans="19:19" ht="15.75" customHeight="1" x14ac:dyDescent="0.15">
      <c r="S346" s="51"/>
    </row>
    <row r="347" spans="19:19" ht="15.75" customHeight="1" x14ac:dyDescent="0.15">
      <c r="S347" s="51"/>
    </row>
    <row r="348" spans="19:19" ht="15.75" customHeight="1" x14ac:dyDescent="0.15">
      <c r="S348" s="51"/>
    </row>
    <row r="349" spans="19:19" ht="15.75" customHeight="1" x14ac:dyDescent="0.15">
      <c r="S349" s="51"/>
    </row>
    <row r="350" spans="19:19" ht="15.75" customHeight="1" x14ac:dyDescent="0.15">
      <c r="S350" s="51"/>
    </row>
    <row r="351" spans="19:19" ht="15.75" customHeight="1" x14ac:dyDescent="0.15">
      <c r="S351" s="51"/>
    </row>
    <row r="352" spans="19:19" ht="15.75" customHeight="1" x14ac:dyDescent="0.15">
      <c r="S352" s="51"/>
    </row>
    <row r="353" spans="19:19" ht="15.75" customHeight="1" x14ac:dyDescent="0.15">
      <c r="S353" s="51"/>
    </row>
    <row r="354" spans="19:19" ht="15.75" customHeight="1" x14ac:dyDescent="0.15">
      <c r="S354" s="51"/>
    </row>
    <row r="355" spans="19:19" ht="15.75" customHeight="1" x14ac:dyDescent="0.15">
      <c r="S355" s="51"/>
    </row>
    <row r="356" spans="19:19" ht="15.75" customHeight="1" x14ac:dyDescent="0.15">
      <c r="S356" s="51"/>
    </row>
    <row r="357" spans="19:19" ht="15.75" customHeight="1" x14ac:dyDescent="0.15">
      <c r="S357" s="51"/>
    </row>
    <row r="358" spans="19:19" ht="15.75" customHeight="1" x14ac:dyDescent="0.15">
      <c r="S358" s="51"/>
    </row>
    <row r="359" spans="19:19" ht="15.75" customHeight="1" x14ac:dyDescent="0.15">
      <c r="S359" s="51"/>
    </row>
    <row r="360" spans="19:19" ht="15.75" customHeight="1" x14ac:dyDescent="0.15">
      <c r="S360" s="51"/>
    </row>
    <row r="361" spans="19:19" ht="15.75" customHeight="1" x14ac:dyDescent="0.15">
      <c r="S361" s="51"/>
    </row>
    <row r="362" spans="19:19" ht="15.75" customHeight="1" x14ac:dyDescent="0.15">
      <c r="S362" s="51"/>
    </row>
    <row r="363" spans="19:19" ht="15.75" customHeight="1" x14ac:dyDescent="0.15">
      <c r="S363" s="51"/>
    </row>
    <row r="364" spans="19:19" ht="15.75" customHeight="1" x14ac:dyDescent="0.15">
      <c r="S364" s="51"/>
    </row>
    <row r="365" spans="19:19" ht="15.75" customHeight="1" x14ac:dyDescent="0.15">
      <c r="S365" s="51"/>
    </row>
    <row r="366" spans="19:19" ht="15.75" customHeight="1" x14ac:dyDescent="0.15">
      <c r="S366" s="51"/>
    </row>
    <row r="367" spans="19:19" ht="15.75" customHeight="1" x14ac:dyDescent="0.15">
      <c r="S367" s="51"/>
    </row>
    <row r="368" spans="19:19" ht="15.75" customHeight="1" x14ac:dyDescent="0.15">
      <c r="S368" s="51"/>
    </row>
    <row r="369" spans="19:19" ht="15.75" customHeight="1" x14ac:dyDescent="0.15">
      <c r="S369" s="51"/>
    </row>
    <row r="370" spans="19:19" ht="15.75" customHeight="1" x14ac:dyDescent="0.15">
      <c r="S370" s="51"/>
    </row>
    <row r="371" spans="19:19" ht="15.75" customHeight="1" x14ac:dyDescent="0.15">
      <c r="S371" s="51"/>
    </row>
    <row r="372" spans="19:19" ht="15.75" customHeight="1" x14ac:dyDescent="0.15">
      <c r="S372" s="51"/>
    </row>
    <row r="373" spans="19:19" ht="15.75" customHeight="1" x14ac:dyDescent="0.15">
      <c r="S373" s="51"/>
    </row>
    <row r="374" spans="19:19" ht="15.75" customHeight="1" x14ac:dyDescent="0.15">
      <c r="S374" s="51"/>
    </row>
    <row r="375" spans="19:19" ht="15.75" customHeight="1" x14ac:dyDescent="0.15">
      <c r="S375" s="51"/>
    </row>
    <row r="376" spans="19:19" ht="15.75" customHeight="1" x14ac:dyDescent="0.15">
      <c r="S376" s="51"/>
    </row>
    <row r="377" spans="19:19" ht="15.75" customHeight="1" x14ac:dyDescent="0.15">
      <c r="S377" s="51"/>
    </row>
    <row r="378" spans="19:19" ht="15.75" customHeight="1" x14ac:dyDescent="0.15">
      <c r="S378" s="51"/>
    </row>
    <row r="379" spans="19:19" ht="15.75" customHeight="1" x14ac:dyDescent="0.15">
      <c r="S379" s="51"/>
    </row>
    <row r="380" spans="19:19" ht="15.75" customHeight="1" x14ac:dyDescent="0.15">
      <c r="S380" s="51"/>
    </row>
    <row r="381" spans="19:19" ht="15.75" customHeight="1" x14ac:dyDescent="0.15">
      <c r="S381" s="51"/>
    </row>
    <row r="382" spans="19:19" ht="15.75" customHeight="1" x14ac:dyDescent="0.15">
      <c r="S382" s="51"/>
    </row>
    <row r="383" spans="19:19" ht="15.75" customHeight="1" x14ac:dyDescent="0.15">
      <c r="S383" s="51"/>
    </row>
    <row r="384" spans="19:19" ht="15.75" customHeight="1" x14ac:dyDescent="0.15">
      <c r="S384" s="51"/>
    </row>
    <row r="385" spans="19:19" ht="15.75" customHeight="1" x14ac:dyDescent="0.15">
      <c r="S385" s="51"/>
    </row>
    <row r="386" spans="19:19" ht="15.75" customHeight="1" x14ac:dyDescent="0.15">
      <c r="S386" s="51"/>
    </row>
    <row r="387" spans="19:19" ht="15.75" customHeight="1" x14ac:dyDescent="0.15">
      <c r="S387" s="51"/>
    </row>
    <row r="388" spans="19:19" ht="15.75" customHeight="1" x14ac:dyDescent="0.15">
      <c r="S388" s="51"/>
    </row>
    <row r="389" spans="19:19" ht="15.75" customHeight="1" x14ac:dyDescent="0.15">
      <c r="S389" s="51"/>
    </row>
    <row r="390" spans="19:19" ht="15.75" customHeight="1" x14ac:dyDescent="0.15">
      <c r="S390" s="51"/>
    </row>
    <row r="391" spans="19:19" ht="15.75" customHeight="1" x14ac:dyDescent="0.15">
      <c r="S391" s="51"/>
    </row>
    <row r="392" spans="19:19" ht="15.75" customHeight="1" x14ac:dyDescent="0.15">
      <c r="S392" s="51"/>
    </row>
    <row r="393" spans="19:19" ht="15.75" customHeight="1" x14ac:dyDescent="0.15">
      <c r="S393" s="51"/>
    </row>
    <row r="394" spans="19:19" ht="15.75" customHeight="1" x14ac:dyDescent="0.15">
      <c r="S394" s="51"/>
    </row>
    <row r="395" spans="19:19" ht="15.75" customHeight="1" x14ac:dyDescent="0.15">
      <c r="S395" s="51"/>
    </row>
    <row r="396" spans="19:19" ht="15.75" customHeight="1" x14ac:dyDescent="0.15">
      <c r="S396" s="51"/>
    </row>
    <row r="397" spans="19:19" ht="15.75" customHeight="1" x14ac:dyDescent="0.15">
      <c r="S397" s="51"/>
    </row>
    <row r="398" spans="19:19" ht="15.75" customHeight="1" x14ac:dyDescent="0.15">
      <c r="S398" s="51"/>
    </row>
    <row r="399" spans="19:19" ht="15.75" customHeight="1" x14ac:dyDescent="0.15">
      <c r="S399" s="51"/>
    </row>
    <row r="400" spans="19:19" ht="15.75" customHeight="1" x14ac:dyDescent="0.15">
      <c r="S400" s="51"/>
    </row>
    <row r="401" spans="19:19" ht="15.75" customHeight="1" x14ac:dyDescent="0.15">
      <c r="S401" s="51"/>
    </row>
    <row r="402" spans="19:19" ht="15.75" customHeight="1" x14ac:dyDescent="0.15">
      <c r="S402" s="51"/>
    </row>
    <row r="403" spans="19:19" ht="15.75" customHeight="1" x14ac:dyDescent="0.15">
      <c r="S403" s="51"/>
    </row>
    <row r="404" spans="19:19" ht="15.75" customHeight="1" x14ac:dyDescent="0.15">
      <c r="S404" s="51"/>
    </row>
    <row r="405" spans="19:19" ht="15.75" customHeight="1" x14ac:dyDescent="0.15">
      <c r="S405" s="51"/>
    </row>
    <row r="406" spans="19:19" ht="15.75" customHeight="1" x14ac:dyDescent="0.15">
      <c r="S406" s="51"/>
    </row>
    <row r="407" spans="19:19" ht="15.75" customHeight="1" x14ac:dyDescent="0.15">
      <c r="S407" s="51"/>
    </row>
    <row r="408" spans="19:19" ht="15.75" customHeight="1" x14ac:dyDescent="0.15">
      <c r="S408" s="51"/>
    </row>
    <row r="409" spans="19:19" ht="15.75" customHeight="1" x14ac:dyDescent="0.15">
      <c r="S409" s="51"/>
    </row>
    <row r="410" spans="19:19" ht="15.75" customHeight="1" x14ac:dyDescent="0.15">
      <c r="S410" s="51"/>
    </row>
    <row r="411" spans="19:19" ht="15.75" customHeight="1" x14ac:dyDescent="0.15">
      <c r="S411" s="51"/>
    </row>
    <row r="412" spans="19:19" ht="15.75" customHeight="1" x14ac:dyDescent="0.15">
      <c r="S412" s="51"/>
    </row>
    <row r="413" spans="19:19" ht="15.75" customHeight="1" x14ac:dyDescent="0.15">
      <c r="S413" s="51"/>
    </row>
    <row r="414" spans="19:19" ht="15.75" customHeight="1" x14ac:dyDescent="0.15">
      <c r="S414" s="51"/>
    </row>
    <row r="415" spans="19:19" ht="15.75" customHeight="1" x14ac:dyDescent="0.15">
      <c r="S415" s="51"/>
    </row>
    <row r="416" spans="19:19" ht="15.75" customHeight="1" x14ac:dyDescent="0.15">
      <c r="S416" s="51"/>
    </row>
    <row r="417" spans="19:19" ht="15.75" customHeight="1" x14ac:dyDescent="0.15">
      <c r="S417" s="51"/>
    </row>
    <row r="418" spans="19:19" ht="15.75" customHeight="1" x14ac:dyDescent="0.15">
      <c r="S418" s="51"/>
    </row>
    <row r="419" spans="19:19" ht="15.75" customHeight="1" x14ac:dyDescent="0.15">
      <c r="S419" s="51"/>
    </row>
    <row r="420" spans="19:19" ht="15.75" customHeight="1" x14ac:dyDescent="0.15">
      <c r="S420" s="51"/>
    </row>
    <row r="421" spans="19:19" ht="15.75" customHeight="1" x14ac:dyDescent="0.15">
      <c r="S421" s="51"/>
    </row>
    <row r="422" spans="19:19" ht="15.75" customHeight="1" x14ac:dyDescent="0.15">
      <c r="S422" s="51"/>
    </row>
    <row r="423" spans="19:19" ht="15.75" customHeight="1" x14ac:dyDescent="0.15">
      <c r="S423" s="51"/>
    </row>
    <row r="424" spans="19:19" ht="15.75" customHeight="1" x14ac:dyDescent="0.15">
      <c r="S424" s="51"/>
    </row>
    <row r="425" spans="19:19" ht="15.75" customHeight="1" x14ac:dyDescent="0.15">
      <c r="S425" s="51"/>
    </row>
    <row r="426" spans="19:19" ht="15.75" customHeight="1" x14ac:dyDescent="0.15">
      <c r="S426" s="51"/>
    </row>
    <row r="427" spans="19:19" ht="15.75" customHeight="1" x14ac:dyDescent="0.15">
      <c r="S427" s="51"/>
    </row>
    <row r="428" spans="19:19" ht="15.75" customHeight="1" x14ac:dyDescent="0.15">
      <c r="S428" s="51"/>
    </row>
    <row r="429" spans="19:19" ht="15.75" customHeight="1" x14ac:dyDescent="0.15">
      <c r="S429" s="51"/>
    </row>
    <row r="430" spans="19:19" ht="15.75" customHeight="1" x14ac:dyDescent="0.15">
      <c r="S430" s="51"/>
    </row>
    <row r="431" spans="19:19" ht="15.75" customHeight="1" x14ac:dyDescent="0.15">
      <c r="S431" s="51"/>
    </row>
    <row r="432" spans="19:19" ht="15.75" customHeight="1" x14ac:dyDescent="0.15">
      <c r="S432" s="51"/>
    </row>
    <row r="433" spans="19:19" ht="15.75" customHeight="1" x14ac:dyDescent="0.15">
      <c r="S433" s="51"/>
    </row>
    <row r="434" spans="19:19" ht="15.75" customHeight="1" x14ac:dyDescent="0.15">
      <c r="S434" s="51"/>
    </row>
    <row r="435" spans="19:19" ht="15.75" customHeight="1" x14ac:dyDescent="0.15">
      <c r="S435" s="51"/>
    </row>
    <row r="436" spans="19:19" ht="15.75" customHeight="1" x14ac:dyDescent="0.15">
      <c r="S436" s="51"/>
    </row>
    <row r="437" spans="19:19" ht="15.75" customHeight="1" x14ac:dyDescent="0.15">
      <c r="S437" s="51"/>
    </row>
    <row r="438" spans="19:19" ht="15.75" customHeight="1" x14ac:dyDescent="0.15">
      <c r="S438" s="51"/>
    </row>
    <row r="439" spans="19:19" ht="15.75" customHeight="1" x14ac:dyDescent="0.15">
      <c r="S439" s="51"/>
    </row>
    <row r="440" spans="19:19" ht="15.75" customHeight="1" x14ac:dyDescent="0.15">
      <c r="S440" s="51"/>
    </row>
    <row r="441" spans="19:19" ht="15.75" customHeight="1" x14ac:dyDescent="0.15">
      <c r="S441" s="51"/>
    </row>
    <row r="442" spans="19:19" ht="15.75" customHeight="1" x14ac:dyDescent="0.15">
      <c r="S442" s="51"/>
    </row>
    <row r="443" spans="19:19" ht="15.75" customHeight="1" x14ac:dyDescent="0.15">
      <c r="S443" s="51"/>
    </row>
    <row r="444" spans="19:19" ht="15.75" customHeight="1" x14ac:dyDescent="0.15">
      <c r="S444" s="51"/>
    </row>
    <row r="445" spans="19:19" ht="15.75" customHeight="1" x14ac:dyDescent="0.15">
      <c r="S445" s="51"/>
    </row>
    <row r="446" spans="19:19" ht="15.75" customHeight="1" x14ac:dyDescent="0.15">
      <c r="S446" s="51"/>
    </row>
    <row r="447" spans="19:19" ht="15.75" customHeight="1" x14ac:dyDescent="0.15">
      <c r="S447" s="51"/>
    </row>
    <row r="448" spans="19:19" ht="15.75" customHeight="1" x14ac:dyDescent="0.15">
      <c r="S448" s="51"/>
    </row>
    <row r="449" spans="19:19" ht="15.75" customHeight="1" x14ac:dyDescent="0.15">
      <c r="S449" s="51"/>
    </row>
    <row r="450" spans="19:19" ht="15.75" customHeight="1" x14ac:dyDescent="0.15">
      <c r="S450" s="51"/>
    </row>
    <row r="451" spans="19:19" ht="15.75" customHeight="1" x14ac:dyDescent="0.15">
      <c r="S451" s="51"/>
    </row>
    <row r="452" spans="19:19" ht="15.75" customHeight="1" x14ac:dyDescent="0.15">
      <c r="S452" s="51"/>
    </row>
    <row r="453" spans="19:19" ht="15.75" customHeight="1" x14ac:dyDescent="0.15">
      <c r="S453" s="51"/>
    </row>
    <row r="454" spans="19:19" ht="15.75" customHeight="1" x14ac:dyDescent="0.15">
      <c r="S454" s="51"/>
    </row>
    <row r="455" spans="19:19" ht="15.75" customHeight="1" x14ac:dyDescent="0.15">
      <c r="S455" s="51"/>
    </row>
    <row r="456" spans="19:19" ht="15.75" customHeight="1" x14ac:dyDescent="0.15">
      <c r="S456" s="51"/>
    </row>
    <row r="457" spans="19:19" ht="15.75" customHeight="1" x14ac:dyDescent="0.15">
      <c r="S457" s="51"/>
    </row>
    <row r="458" spans="19:19" ht="15.75" customHeight="1" x14ac:dyDescent="0.15">
      <c r="S458" s="51"/>
    </row>
    <row r="459" spans="19:19" ht="15.75" customHeight="1" x14ac:dyDescent="0.15">
      <c r="S459" s="51"/>
    </row>
    <row r="460" spans="19:19" ht="15.75" customHeight="1" x14ac:dyDescent="0.15">
      <c r="S460" s="51"/>
    </row>
    <row r="461" spans="19:19" ht="15.75" customHeight="1" x14ac:dyDescent="0.15">
      <c r="S461" s="51"/>
    </row>
    <row r="462" spans="19:19" ht="15.75" customHeight="1" x14ac:dyDescent="0.15">
      <c r="S462" s="51"/>
    </row>
    <row r="463" spans="19:19" ht="15.75" customHeight="1" x14ac:dyDescent="0.15">
      <c r="S463" s="51"/>
    </row>
    <row r="464" spans="19:19" ht="15.75" customHeight="1" x14ac:dyDescent="0.15">
      <c r="S464" s="51"/>
    </row>
    <row r="465" spans="19:19" ht="15.75" customHeight="1" x14ac:dyDescent="0.15">
      <c r="S465" s="51"/>
    </row>
    <row r="466" spans="19:19" ht="15.75" customHeight="1" x14ac:dyDescent="0.15">
      <c r="S466" s="51"/>
    </row>
    <row r="467" spans="19:19" ht="15.75" customHeight="1" x14ac:dyDescent="0.15">
      <c r="S467" s="51"/>
    </row>
    <row r="468" spans="19:19" ht="15.75" customHeight="1" x14ac:dyDescent="0.15">
      <c r="S468" s="51"/>
    </row>
    <row r="469" spans="19:19" ht="15.75" customHeight="1" x14ac:dyDescent="0.15">
      <c r="S469" s="51"/>
    </row>
    <row r="470" spans="19:19" ht="15.75" customHeight="1" x14ac:dyDescent="0.15">
      <c r="S470" s="51"/>
    </row>
    <row r="471" spans="19:19" ht="15.75" customHeight="1" x14ac:dyDescent="0.15">
      <c r="S471" s="51"/>
    </row>
    <row r="472" spans="19:19" ht="15.75" customHeight="1" x14ac:dyDescent="0.15">
      <c r="S472" s="51"/>
    </row>
    <row r="473" spans="19:19" ht="15.75" customHeight="1" x14ac:dyDescent="0.15">
      <c r="S473" s="51"/>
    </row>
    <row r="474" spans="19:19" ht="15.75" customHeight="1" x14ac:dyDescent="0.15">
      <c r="S474" s="51"/>
    </row>
    <row r="475" spans="19:19" ht="15.75" customHeight="1" x14ac:dyDescent="0.15">
      <c r="S475" s="51"/>
    </row>
    <row r="476" spans="19:19" ht="15.75" customHeight="1" x14ac:dyDescent="0.15">
      <c r="S476" s="51"/>
    </row>
    <row r="477" spans="19:19" ht="15.75" customHeight="1" x14ac:dyDescent="0.15">
      <c r="S477" s="51"/>
    </row>
    <row r="478" spans="19:19" ht="15.75" customHeight="1" x14ac:dyDescent="0.15">
      <c r="S478" s="51"/>
    </row>
    <row r="479" spans="19:19" ht="15.75" customHeight="1" x14ac:dyDescent="0.15">
      <c r="S479" s="51"/>
    </row>
    <row r="480" spans="19:19" ht="15.75" customHeight="1" x14ac:dyDescent="0.15">
      <c r="S480" s="51"/>
    </row>
    <row r="481" spans="19:19" ht="15.75" customHeight="1" x14ac:dyDescent="0.15">
      <c r="S481" s="51"/>
    </row>
    <row r="482" spans="19:19" ht="15.75" customHeight="1" x14ac:dyDescent="0.15">
      <c r="S482" s="51"/>
    </row>
    <row r="483" spans="19:19" ht="15.75" customHeight="1" x14ac:dyDescent="0.15">
      <c r="S483" s="51"/>
    </row>
    <row r="484" spans="19:19" ht="15.75" customHeight="1" x14ac:dyDescent="0.15">
      <c r="S484" s="51"/>
    </row>
    <row r="485" spans="19:19" ht="15.75" customHeight="1" x14ac:dyDescent="0.15">
      <c r="S485" s="51"/>
    </row>
    <row r="486" spans="19:19" ht="15.75" customHeight="1" x14ac:dyDescent="0.15">
      <c r="S486" s="51"/>
    </row>
    <row r="487" spans="19:19" ht="15.75" customHeight="1" x14ac:dyDescent="0.15">
      <c r="S487" s="51"/>
    </row>
    <row r="488" spans="19:19" ht="15.75" customHeight="1" x14ac:dyDescent="0.15">
      <c r="S488" s="51"/>
    </row>
    <row r="489" spans="19:19" ht="15.75" customHeight="1" x14ac:dyDescent="0.15">
      <c r="S489" s="51"/>
    </row>
    <row r="490" spans="19:19" ht="15.75" customHeight="1" x14ac:dyDescent="0.15">
      <c r="S490" s="51"/>
    </row>
    <row r="491" spans="19:19" ht="15.75" customHeight="1" x14ac:dyDescent="0.15">
      <c r="S491" s="51"/>
    </row>
    <row r="492" spans="19:19" ht="15.75" customHeight="1" x14ac:dyDescent="0.15">
      <c r="S492" s="51"/>
    </row>
    <row r="493" spans="19:19" ht="15.75" customHeight="1" x14ac:dyDescent="0.15">
      <c r="S493" s="51"/>
    </row>
    <row r="494" spans="19:19" ht="15.75" customHeight="1" x14ac:dyDescent="0.15">
      <c r="S494" s="51"/>
    </row>
    <row r="495" spans="19:19" ht="15.75" customHeight="1" x14ac:dyDescent="0.15">
      <c r="S495" s="51"/>
    </row>
    <row r="496" spans="19:19" ht="15.75" customHeight="1" x14ac:dyDescent="0.15">
      <c r="S496" s="51"/>
    </row>
    <row r="497" spans="19:19" ht="15.75" customHeight="1" x14ac:dyDescent="0.15">
      <c r="S497" s="51"/>
    </row>
    <row r="498" spans="19:19" ht="15.75" customHeight="1" x14ac:dyDescent="0.15">
      <c r="S498" s="51"/>
    </row>
    <row r="499" spans="19:19" ht="15.75" customHeight="1" x14ac:dyDescent="0.15">
      <c r="S499" s="51"/>
    </row>
    <row r="500" spans="19:19" ht="15.75" customHeight="1" x14ac:dyDescent="0.15">
      <c r="S500" s="51"/>
    </row>
    <row r="501" spans="19:19" ht="15.75" customHeight="1" x14ac:dyDescent="0.15">
      <c r="S501" s="51"/>
    </row>
    <row r="502" spans="19:19" ht="15.75" customHeight="1" x14ac:dyDescent="0.15">
      <c r="S502" s="51"/>
    </row>
    <row r="503" spans="19:19" ht="15.75" customHeight="1" x14ac:dyDescent="0.15">
      <c r="S503" s="51"/>
    </row>
    <row r="504" spans="19:19" ht="15.75" customHeight="1" x14ac:dyDescent="0.15">
      <c r="S504" s="51"/>
    </row>
    <row r="505" spans="19:19" ht="15.75" customHeight="1" x14ac:dyDescent="0.15">
      <c r="S505" s="51"/>
    </row>
    <row r="506" spans="19:19" ht="15.75" customHeight="1" x14ac:dyDescent="0.15">
      <c r="S506" s="51"/>
    </row>
    <row r="507" spans="19:19" ht="15.75" customHeight="1" x14ac:dyDescent="0.15">
      <c r="S507" s="51"/>
    </row>
    <row r="508" spans="19:19" ht="15.75" customHeight="1" x14ac:dyDescent="0.15">
      <c r="S508" s="51"/>
    </row>
    <row r="509" spans="19:19" ht="15.75" customHeight="1" x14ac:dyDescent="0.15">
      <c r="S509" s="51"/>
    </row>
    <row r="510" spans="19:19" ht="15.75" customHeight="1" x14ac:dyDescent="0.15">
      <c r="S510" s="51"/>
    </row>
    <row r="511" spans="19:19" ht="15.75" customHeight="1" x14ac:dyDescent="0.15">
      <c r="S511" s="51"/>
    </row>
    <row r="512" spans="19:19" ht="15.75" customHeight="1" x14ac:dyDescent="0.15">
      <c r="S512" s="51"/>
    </row>
    <row r="513" spans="19:19" ht="15.75" customHeight="1" x14ac:dyDescent="0.15">
      <c r="S513" s="51"/>
    </row>
    <row r="514" spans="19:19" ht="15.75" customHeight="1" x14ac:dyDescent="0.15">
      <c r="S514" s="51"/>
    </row>
    <row r="515" spans="19:19" ht="15.75" customHeight="1" x14ac:dyDescent="0.15">
      <c r="S515" s="51"/>
    </row>
    <row r="516" spans="19:19" ht="15.75" customHeight="1" x14ac:dyDescent="0.15">
      <c r="S516" s="51"/>
    </row>
    <row r="517" spans="19:19" ht="15.75" customHeight="1" x14ac:dyDescent="0.15">
      <c r="S517" s="51"/>
    </row>
    <row r="518" spans="19:19" ht="15.75" customHeight="1" x14ac:dyDescent="0.15">
      <c r="S518" s="51"/>
    </row>
    <row r="519" spans="19:19" ht="15.75" customHeight="1" x14ac:dyDescent="0.15">
      <c r="S519" s="51"/>
    </row>
    <row r="520" spans="19:19" ht="15.75" customHeight="1" x14ac:dyDescent="0.15">
      <c r="S520" s="51"/>
    </row>
    <row r="521" spans="19:19" ht="15.75" customHeight="1" x14ac:dyDescent="0.15">
      <c r="S521" s="51"/>
    </row>
    <row r="522" spans="19:19" ht="15.75" customHeight="1" x14ac:dyDescent="0.15">
      <c r="S522" s="51"/>
    </row>
    <row r="523" spans="19:19" ht="15.75" customHeight="1" x14ac:dyDescent="0.15">
      <c r="S523" s="51"/>
    </row>
    <row r="524" spans="19:19" ht="15.75" customHeight="1" x14ac:dyDescent="0.15">
      <c r="S524" s="51"/>
    </row>
    <row r="525" spans="19:19" ht="15.75" customHeight="1" x14ac:dyDescent="0.15">
      <c r="S525" s="51"/>
    </row>
    <row r="526" spans="19:19" ht="15.75" customHeight="1" x14ac:dyDescent="0.15">
      <c r="S526" s="51"/>
    </row>
    <row r="527" spans="19:19" ht="15.75" customHeight="1" x14ac:dyDescent="0.15">
      <c r="S527" s="51"/>
    </row>
    <row r="528" spans="19:19" ht="15.75" customHeight="1" x14ac:dyDescent="0.15">
      <c r="S528" s="51"/>
    </row>
    <row r="529" spans="19:19" ht="15.75" customHeight="1" x14ac:dyDescent="0.15">
      <c r="S529" s="51"/>
    </row>
    <row r="530" spans="19:19" ht="15.75" customHeight="1" x14ac:dyDescent="0.15">
      <c r="S530" s="51"/>
    </row>
    <row r="531" spans="19:19" ht="15.75" customHeight="1" x14ac:dyDescent="0.15">
      <c r="S531" s="51"/>
    </row>
    <row r="532" spans="19:19" ht="15.75" customHeight="1" x14ac:dyDescent="0.15">
      <c r="S532" s="51"/>
    </row>
    <row r="533" spans="19:19" ht="15.75" customHeight="1" x14ac:dyDescent="0.15">
      <c r="S533" s="51"/>
    </row>
    <row r="534" spans="19:19" ht="15.75" customHeight="1" x14ac:dyDescent="0.15">
      <c r="S534" s="51"/>
    </row>
    <row r="535" spans="19:19" ht="15.75" customHeight="1" x14ac:dyDescent="0.15">
      <c r="S535" s="51"/>
    </row>
    <row r="536" spans="19:19" ht="15.75" customHeight="1" x14ac:dyDescent="0.15">
      <c r="S536" s="51"/>
    </row>
    <row r="537" spans="19:19" ht="15.75" customHeight="1" x14ac:dyDescent="0.15">
      <c r="S537" s="51"/>
    </row>
    <row r="538" spans="19:19" ht="15.75" customHeight="1" x14ac:dyDescent="0.15">
      <c r="S538" s="51"/>
    </row>
    <row r="539" spans="19:19" ht="15.75" customHeight="1" x14ac:dyDescent="0.15">
      <c r="S539" s="51"/>
    </row>
    <row r="540" spans="19:19" ht="15.75" customHeight="1" x14ac:dyDescent="0.15">
      <c r="S540" s="51"/>
    </row>
    <row r="541" spans="19:19" ht="15.75" customHeight="1" x14ac:dyDescent="0.15">
      <c r="S541" s="51"/>
    </row>
    <row r="542" spans="19:19" ht="15.75" customHeight="1" x14ac:dyDescent="0.15">
      <c r="S542" s="51"/>
    </row>
    <row r="543" spans="19:19" ht="15.75" customHeight="1" x14ac:dyDescent="0.15">
      <c r="S543" s="51"/>
    </row>
    <row r="544" spans="19:19" ht="15.75" customHeight="1" x14ac:dyDescent="0.15">
      <c r="S544" s="51"/>
    </row>
    <row r="545" spans="19:19" ht="15.75" customHeight="1" x14ac:dyDescent="0.15">
      <c r="S545" s="51"/>
    </row>
    <row r="546" spans="19:19" ht="15.75" customHeight="1" x14ac:dyDescent="0.15">
      <c r="S546" s="51"/>
    </row>
    <row r="547" spans="19:19" ht="15.75" customHeight="1" x14ac:dyDescent="0.15">
      <c r="S547" s="51"/>
    </row>
    <row r="548" spans="19:19" ht="15.75" customHeight="1" x14ac:dyDescent="0.15">
      <c r="S548" s="51"/>
    </row>
    <row r="549" spans="19:19" ht="15.75" customHeight="1" x14ac:dyDescent="0.15">
      <c r="S549" s="51"/>
    </row>
    <row r="550" spans="19:19" ht="15.75" customHeight="1" x14ac:dyDescent="0.15">
      <c r="S550" s="51"/>
    </row>
    <row r="551" spans="19:19" ht="15.75" customHeight="1" x14ac:dyDescent="0.15">
      <c r="S551" s="51"/>
    </row>
    <row r="552" spans="19:19" ht="15.75" customHeight="1" x14ac:dyDescent="0.15">
      <c r="S552" s="51"/>
    </row>
    <row r="553" spans="19:19" ht="15.75" customHeight="1" x14ac:dyDescent="0.15">
      <c r="S553" s="51"/>
    </row>
    <row r="554" spans="19:19" ht="15.75" customHeight="1" x14ac:dyDescent="0.15">
      <c r="S554" s="51"/>
    </row>
    <row r="555" spans="19:19" ht="15.75" customHeight="1" x14ac:dyDescent="0.15">
      <c r="S555" s="51"/>
    </row>
    <row r="556" spans="19:19" ht="15.75" customHeight="1" x14ac:dyDescent="0.15">
      <c r="S556" s="51"/>
    </row>
    <row r="557" spans="19:19" ht="15.75" customHeight="1" x14ac:dyDescent="0.15">
      <c r="S557" s="51"/>
    </row>
    <row r="558" spans="19:19" ht="15.75" customHeight="1" x14ac:dyDescent="0.15">
      <c r="S558" s="51"/>
    </row>
    <row r="559" spans="19:19" ht="15.75" customHeight="1" x14ac:dyDescent="0.15">
      <c r="S559" s="51"/>
    </row>
    <row r="560" spans="19:19" ht="15.75" customHeight="1" x14ac:dyDescent="0.15">
      <c r="S560" s="51"/>
    </row>
    <row r="561" spans="19:19" ht="15.75" customHeight="1" x14ac:dyDescent="0.15">
      <c r="S561" s="51"/>
    </row>
    <row r="562" spans="19:19" ht="15.75" customHeight="1" x14ac:dyDescent="0.15">
      <c r="S562" s="51"/>
    </row>
    <row r="563" spans="19:19" ht="15.75" customHeight="1" x14ac:dyDescent="0.15">
      <c r="S563" s="51"/>
    </row>
    <row r="564" spans="19:19" ht="15.75" customHeight="1" x14ac:dyDescent="0.15">
      <c r="S564" s="51"/>
    </row>
    <row r="565" spans="19:19" ht="15.75" customHeight="1" x14ac:dyDescent="0.15">
      <c r="S565" s="51"/>
    </row>
    <row r="566" spans="19:19" ht="15.75" customHeight="1" x14ac:dyDescent="0.15">
      <c r="S566" s="51"/>
    </row>
    <row r="567" spans="19:19" ht="15.75" customHeight="1" x14ac:dyDescent="0.15">
      <c r="S567" s="51"/>
    </row>
    <row r="568" spans="19:19" ht="15.75" customHeight="1" x14ac:dyDescent="0.15">
      <c r="S568" s="51"/>
    </row>
    <row r="569" spans="19:19" ht="15.75" customHeight="1" x14ac:dyDescent="0.15">
      <c r="S569" s="51"/>
    </row>
    <row r="570" spans="19:19" ht="15.75" customHeight="1" x14ac:dyDescent="0.15">
      <c r="S570" s="51"/>
    </row>
    <row r="571" spans="19:19" ht="15.75" customHeight="1" x14ac:dyDescent="0.15">
      <c r="S571" s="51"/>
    </row>
    <row r="572" spans="19:19" ht="15.75" customHeight="1" x14ac:dyDescent="0.15">
      <c r="S572" s="51"/>
    </row>
    <row r="573" spans="19:19" ht="15.75" customHeight="1" x14ac:dyDescent="0.15">
      <c r="S573" s="51"/>
    </row>
    <row r="574" spans="19:19" ht="15.75" customHeight="1" x14ac:dyDescent="0.15">
      <c r="S574" s="51"/>
    </row>
    <row r="575" spans="19:19" ht="15.75" customHeight="1" x14ac:dyDescent="0.15">
      <c r="S575" s="51"/>
    </row>
    <row r="576" spans="19:19" ht="15.75" customHeight="1" x14ac:dyDescent="0.15">
      <c r="S576" s="51"/>
    </row>
    <row r="577" spans="19:19" ht="15.75" customHeight="1" x14ac:dyDescent="0.15">
      <c r="S577" s="51"/>
    </row>
    <row r="578" spans="19:19" ht="15.75" customHeight="1" x14ac:dyDescent="0.15">
      <c r="S578" s="51"/>
    </row>
    <row r="579" spans="19:19" ht="15.75" customHeight="1" x14ac:dyDescent="0.15">
      <c r="S579" s="51"/>
    </row>
    <row r="580" spans="19:19" ht="15.75" customHeight="1" x14ac:dyDescent="0.15">
      <c r="S580" s="51"/>
    </row>
    <row r="581" spans="19:19" ht="15.75" customHeight="1" x14ac:dyDescent="0.15">
      <c r="S581" s="51"/>
    </row>
    <row r="582" spans="19:19" ht="15.75" customHeight="1" x14ac:dyDescent="0.15">
      <c r="S582" s="51"/>
    </row>
    <row r="583" spans="19:19" ht="15.75" customHeight="1" x14ac:dyDescent="0.15">
      <c r="S583" s="51"/>
    </row>
    <row r="584" spans="19:19" ht="15.75" customHeight="1" x14ac:dyDescent="0.15">
      <c r="S584" s="51"/>
    </row>
    <row r="585" spans="19:19" ht="15.75" customHeight="1" x14ac:dyDescent="0.15">
      <c r="S585" s="51"/>
    </row>
    <row r="586" spans="19:19" ht="15.75" customHeight="1" x14ac:dyDescent="0.15">
      <c r="S586" s="51"/>
    </row>
    <row r="587" spans="19:19" ht="15.75" customHeight="1" x14ac:dyDescent="0.15">
      <c r="S587" s="51"/>
    </row>
    <row r="588" spans="19:19" ht="15.75" customHeight="1" x14ac:dyDescent="0.15">
      <c r="S588" s="51"/>
    </row>
    <row r="589" spans="19:19" ht="15.75" customHeight="1" x14ac:dyDescent="0.15">
      <c r="S589" s="51"/>
    </row>
    <row r="590" spans="19:19" ht="15.75" customHeight="1" x14ac:dyDescent="0.15">
      <c r="S590" s="51"/>
    </row>
    <row r="591" spans="19:19" ht="15.75" customHeight="1" x14ac:dyDescent="0.15">
      <c r="S591" s="51"/>
    </row>
    <row r="592" spans="19:19" ht="15.75" customHeight="1" x14ac:dyDescent="0.15">
      <c r="S592" s="51"/>
    </row>
    <row r="593" spans="19:19" ht="15.75" customHeight="1" x14ac:dyDescent="0.15">
      <c r="S593" s="51"/>
    </row>
    <row r="594" spans="19:19" ht="15.75" customHeight="1" x14ac:dyDescent="0.15">
      <c r="S594" s="51"/>
    </row>
    <row r="595" spans="19:19" ht="15.75" customHeight="1" x14ac:dyDescent="0.15">
      <c r="S595" s="51"/>
    </row>
    <row r="596" spans="19:19" ht="15.75" customHeight="1" x14ac:dyDescent="0.15">
      <c r="S596" s="51"/>
    </row>
    <row r="597" spans="19:19" ht="15.75" customHeight="1" x14ac:dyDescent="0.15">
      <c r="S597" s="51"/>
    </row>
    <row r="598" spans="19:19" ht="15.75" customHeight="1" x14ac:dyDescent="0.15">
      <c r="S598" s="51"/>
    </row>
    <row r="599" spans="19:19" ht="15.75" customHeight="1" x14ac:dyDescent="0.15">
      <c r="S599" s="51"/>
    </row>
    <row r="600" spans="19:19" ht="15.75" customHeight="1" x14ac:dyDescent="0.15">
      <c r="S600" s="51"/>
    </row>
    <row r="601" spans="19:19" ht="15.75" customHeight="1" x14ac:dyDescent="0.15">
      <c r="S601" s="51"/>
    </row>
    <row r="602" spans="19:19" ht="15.75" customHeight="1" x14ac:dyDescent="0.15">
      <c r="S602" s="51"/>
    </row>
    <row r="603" spans="19:19" ht="15.75" customHeight="1" x14ac:dyDescent="0.15">
      <c r="S603" s="51"/>
    </row>
    <row r="604" spans="19:19" ht="15.75" customHeight="1" x14ac:dyDescent="0.15">
      <c r="S604" s="51"/>
    </row>
    <row r="605" spans="19:19" ht="15.75" customHeight="1" x14ac:dyDescent="0.15">
      <c r="S605" s="51"/>
    </row>
    <row r="606" spans="19:19" ht="15.75" customHeight="1" x14ac:dyDescent="0.15">
      <c r="S606" s="51"/>
    </row>
    <row r="607" spans="19:19" ht="15.75" customHeight="1" x14ac:dyDescent="0.15">
      <c r="S607" s="51"/>
    </row>
    <row r="608" spans="19:19" ht="15.75" customHeight="1" x14ac:dyDescent="0.15">
      <c r="S608" s="51"/>
    </row>
    <row r="609" spans="19:19" ht="15.75" customHeight="1" x14ac:dyDescent="0.15">
      <c r="S609" s="51"/>
    </row>
    <row r="610" spans="19:19" ht="15.75" customHeight="1" x14ac:dyDescent="0.15">
      <c r="S610" s="51"/>
    </row>
    <row r="611" spans="19:19" ht="15.75" customHeight="1" x14ac:dyDescent="0.15">
      <c r="S611" s="51"/>
    </row>
    <row r="612" spans="19:19" ht="15.75" customHeight="1" x14ac:dyDescent="0.15">
      <c r="S612" s="51"/>
    </row>
    <row r="613" spans="19:19" ht="15.75" customHeight="1" x14ac:dyDescent="0.15">
      <c r="S613" s="51"/>
    </row>
    <row r="614" spans="19:19" ht="15.75" customHeight="1" x14ac:dyDescent="0.15">
      <c r="S614" s="51"/>
    </row>
    <row r="615" spans="19:19" ht="15.75" customHeight="1" x14ac:dyDescent="0.15">
      <c r="S615" s="51"/>
    </row>
    <row r="616" spans="19:19" ht="15.75" customHeight="1" x14ac:dyDescent="0.15">
      <c r="S616" s="51"/>
    </row>
    <row r="617" spans="19:19" ht="15.75" customHeight="1" x14ac:dyDescent="0.15">
      <c r="S617" s="51"/>
    </row>
    <row r="618" spans="19:19" ht="15.75" customHeight="1" x14ac:dyDescent="0.15">
      <c r="S618" s="51"/>
    </row>
    <row r="619" spans="19:19" ht="15.75" customHeight="1" x14ac:dyDescent="0.15">
      <c r="S619" s="51"/>
    </row>
    <row r="620" spans="19:19" ht="15.75" customHeight="1" x14ac:dyDescent="0.15">
      <c r="S620" s="51"/>
    </row>
    <row r="621" spans="19:19" ht="15.75" customHeight="1" x14ac:dyDescent="0.15">
      <c r="S621" s="51"/>
    </row>
    <row r="622" spans="19:19" ht="15.75" customHeight="1" x14ac:dyDescent="0.15">
      <c r="S622" s="51"/>
    </row>
    <row r="623" spans="19:19" ht="15.75" customHeight="1" x14ac:dyDescent="0.15">
      <c r="S623" s="51"/>
    </row>
    <row r="624" spans="19:19" ht="15.75" customHeight="1" x14ac:dyDescent="0.15">
      <c r="S624" s="51"/>
    </row>
    <row r="625" spans="19:19" ht="15.75" customHeight="1" x14ac:dyDescent="0.15">
      <c r="S625" s="51"/>
    </row>
    <row r="626" spans="19:19" ht="15.75" customHeight="1" x14ac:dyDescent="0.15">
      <c r="S626" s="51"/>
    </row>
    <row r="627" spans="19:19" ht="15.75" customHeight="1" x14ac:dyDescent="0.15">
      <c r="S627" s="51"/>
    </row>
    <row r="628" spans="19:19" ht="15.75" customHeight="1" x14ac:dyDescent="0.15">
      <c r="S628" s="51"/>
    </row>
    <row r="629" spans="19:19" ht="15.75" customHeight="1" x14ac:dyDescent="0.15">
      <c r="S629" s="51"/>
    </row>
    <row r="630" spans="19:19" ht="15.75" customHeight="1" x14ac:dyDescent="0.15">
      <c r="S630" s="51"/>
    </row>
    <row r="631" spans="19:19" ht="15.75" customHeight="1" x14ac:dyDescent="0.15">
      <c r="S631" s="51"/>
    </row>
    <row r="632" spans="19:19" ht="15.75" customHeight="1" x14ac:dyDescent="0.15">
      <c r="S632" s="51"/>
    </row>
    <row r="633" spans="19:19" ht="15.75" customHeight="1" x14ac:dyDescent="0.15">
      <c r="S633" s="51"/>
    </row>
    <row r="634" spans="19:19" ht="15.75" customHeight="1" x14ac:dyDescent="0.15">
      <c r="S634" s="51"/>
    </row>
    <row r="635" spans="19:19" ht="15.75" customHeight="1" x14ac:dyDescent="0.15">
      <c r="S635" s="51"/>
    </row>
    <row r="636" spans="19:19" ht="15.75" customHeight="1" x14ac:dyDescent="0.15">
      <c r="S636" s="51"/>
    </row>
    <row r="637" spans="19:19" ht="15.75" customHeight="1" x14ac:dyDescent="0.15">
      <c r="S637" s="51"/>
    </row>
    <row r="638" spans="19:19" ht="15.75" customHeight="1" x14ac:dyDescent="0.15">
      <c r="S638" s="51"/>
    </row>
    <row r="639" spans="19:19" ht="15.75" customHeight="1" x14ac:dyDescent="0.15">
      <c r="S639" s="51"/>
    </row>
    <row r="640" spans="19:19" ht="15.75" customHeight="1" x14ac:dyDescent="0.15">
      <c r="S640" s="51"/>
    </row>
    <row r="641" spans="19:19" ht="15.75" customHeight="1" x14ac:dyDescent="0.15">
      <c r="S641" s="51"/>
    </row>
    <row r="642" spans="19:19" ht="15.75" customHeight="1" x14ac:dyDescent="0.15">
      <c r="S642" s="51"/>
    </row>
    <row r="643" spans="19:19" ht="15.75" customHeight="1" x14ac:dyDescent="0.15">
      <c r="S643" s="51"/>
    </row>
    <row r="644" spans="19:19" ht="15.75" customHeight="1" x14ac:dyDescent="0.15">
      <c r="S644" s="51"/>
    </row>
    <row r="645" spans="19:19" ht="15.75" customHeight="1" x14ac:dyDescent="0.15">
      <c r="S645" s="51"/>
    </row>
    <row r="646" spans="19:19" ht="15.75" customHeight="1" x14ac:dyDescent="0.15">
      <c r="S646" s="51"/>
    </row>
    <row r="647" spans="19:19" ht="15.75" customHeight="1" x14ac:dyDescent="0.15">
      <c r="S647" s="51"/>
    </row>
    <row r="648" spans="19:19" ht="15.75" customHeight="1" x14ac:dyDescent="0.15">
      <c r="S648" s="51"/>
    </row>
    <row r="649" spans="19:19" ht="15.75" customHeight="1" x14ac:dyDescent="0.15">
      <c r="S649" s="51"/>
    </row>
    <row r="650" spans="19:19" ht="15.75" customHeight="1" x14ac:dyDescent="0.15">
      <c r="S650" s="51"/>
    </row>
    <row r="651" spans="19:19" ht="15.75" customHeight="1" x14ac:dyDescent="0.15">
      <c r="S651" s="51"/>
    </row>
    <row r="652" spans="19:19" ht="15.75" customHeight="1" x14ac:dyDescent="0.15">
      <c r="S652" s="51"/>
    </row>
    <row r="653" spans="19:19" ht="15.75" customHeight="1" x14ac:dyDescent="0.15">
      <c r="S653" s="51"/>
    </row>
    <row r="654" spans="19:19" ht="15.75" customHeight="1" x14ac:dyDescent="0.15">
      <c r="S654" s="51"/>
    </row>
    <row r="655" spans="19:19" ht="15.75" customHeight="1" x14ac:dyDescent="0.15">
      <c r="S655" s="51"/>
    </row>
    <row r="656" spans="19:19" ht="15.75" customHeight="1" x14ac:dyDescent="0.15">
      <c r="S656" s="51"/>
    </row>
    <row r="657" spans="19:19" ht="15.75" customHeight="1" x14ac:dyDescent="0.15">
      <c r="S657" s="51"/>
    </row>
    <row r="658" spans="19:19" ht="15.75" customHeight="1" x14ac:dyDescent="0.15">
      <c r="S658" s="51"/>
    </row>
    <row r="659" spans="19:19" ht="15.75" customHeight="1" x14ac:dyDescent="0.15">
      <c r="S659" s="51"/>
    </row>
    <row r="660" spans="19:19" ht="15.75" customHeight="1" x14ac:dyDescent="0.15">
      <c r="S660" s="51"/>
    </row>
    <row r="661" spans="19:19" ht="15.75" customHeight="1" x14ac:dyDescent="0.15">
      <c r="S661" s="51"/>
    </row>
    <row r="662" spans="19:19" ht="15.75" customHeight="1" x14ac:dyDescent="0.15">
      <c r="S662" s="51"/>
    </row>
    <row r="663" spans="19:19" ht="15.75" customHeight="1" x14ac:dyDescent="0.15">
      <c r="S663" s="51"/>
    </row>
    <row r="664" spans="19:19" ht="15.75" customHeight="1" x14ac:dyDescent="0.15">
      <c r="S664" s="51"/>
    </row>
    <row r="665" spans="19:19" ht="15.75" customHeight="1" x14ac:dyDescent="0.15">
      <c r="S665" s="51"/>
    </row>
    <row r="666" spans="19:19" ht="15.75" customHeight="1" x14ac:dyDescent="0.15">
      <c r="S666" s="51"/>
    </row>
    <row r="667" spans="19:19" ht="15.75" customHeight="1" x14ac:dyDescent="0.15">
      <c r="S667" s="51"/>
    </row>
    <row r="668" spans="19:19" ht="15.75" customHeight="1" x14ac:dyDescent="0.15">
      <c r="S668" s="51"/>
    </row>
    <row r="669" spans="19:19" ht="15.75" customHeight="1" x14ac:dyDescent="0.15">
      <c r="S669" s="51"/>
    </row>
    <row r="670" spans="19:19" ht="15.75" customHeight="1" x14ac:dyDescent="0.15">
      <c r="S670" s="51"/>
    </row>
    <row r="671" spans="19:19" ht="15.75" customHeight="1" x14ac:dyDescent="0.15">
      <c r="S671" s="51"/>
    </row>
    <row r="672" spans="19:19" ht="15.75" customHeight="1" x14ac:dyDescent="0.15">
      <c r="S672" s="51"/>
    </row>
    <row r="673" spans="19:19" ht="15.75" customHeight="1" x14ac:dyDescent="0.15">
      <c r="S673" s="51"/>
    </row>
    <row r="674" spans="19:19" ht="15.75" customHeight="1" x14ac:dyDescent="0.15">
      <c r="S674" s="51"/>
    </row>
    <row r="675" spans="19:19" ht="15.75" customHeight="1" x14ac:dyDescent="0.15">
      <c r="S675" s="51"/>
    </row>
    <row r="676" spans="19:19" ht="15.75" customHeight="1" x14ac:dyDescent="0.15">
      <c r="S676" s="51"/>
    </row>
    <row r="677" spans="19:19" ht="15.75" customHeight="1" x14ac:dyDescent="0.15">
      <c r="S677" s="51"/>
    </row>
    <row r="678" spans="19:19" ht="15.75" customHeight="1" x14ac:dyDescent="0.15">
      <c r="S678" s="51"/>
    </row>
    <row r="679" spans="19:19" ht="15.75" customHeight="1" x14ac:dyDescent="0.15">
      <c r="S679" s="51"/>
    </row>
    <row r="680" spans="19:19" ht="15.75" customHeight="1" x14ac:dyDescent="0.15">
      <c r="S680" s="51"/>
    </row>
    <row r="681" spans="19:19" ht="15.75" customHeight="1" x14ac:dyDescent="0.15">
      <c r="S681" s="51"/>
    </row>
    <row r="682" spans="19:19" ht="15.75" customHeight="1" x14ac:dyDescent="0.15">
      <c r="S682" s="51"/>
    </row>
    <row r="683" spans="19:19" ht="15.75" customHeight="1" x14ac:dyDescent="0.15">
      <c r="S683" s="51"/>
    </row>
    <row r="684" spans="19:19" ht="15.75" customHeight="1" x14ac:dyDescent="0.15">
      <c r="S684" s="51"/>
    </row>
    <row r="685" spans="19:19" ht="15.75" customHeight="1" x14ac:dyDescent="0.15">
      <c r="S685" s="51"/>
    </row>
    <row r="686" spans="19:19" ht="15.75" customHeight="1" x14ac:dyDescent="0.15">
      <c r="S686" s="51"/>
    </row>
    <row r="687" spans="19:19" ht="15.75" customHeight="1" x14ac:dyDescent="0.15">
      <c r="S687" s="51"/>
    </row>
    <row r="688" spans="19:19" ht="15.75" customHeight="1" x14ac:dyDescent="0.15">
      <c r="S688" s="51"/>
    </row>
    <row r="689" spans="19:19" ht="15.75" customHeight="1" x14ac:dyDescent="0.15">
      <c r="S689" s="51"/>
    </row>
    <row r="690" spans="19:19" ht="15.75" customHeight="1" x14ac:dyDescent="0.15">
      <c r="S690" s="51"/>
    </row>
    <row r="691" spans="19:19" ht="15.75" customHeight="1" x14ac:dyDescent="0.15">
      <c r="S691" s="51"/>
    </row>
    <row r="692" spans="19:19" ht="15.75" customHeight="1" x14ac:dyDescent="0.15">
      <c r="S692" s="51"/>
    </row>
    <row r="693" spans="19:19" ht="15.75" customHeight="1" x14ac:dyDescent="0.15">
      <c r="S693" s="51"/>
    </row>
    <row r="694" spans="19:19" ht="15.75" customHeight="1" x14ac:dyDescent="0.15">
      <c r="S694" s="51"/>
    </row>
    <row r="695" spans="19:19" ht="15.75" customHeight="1" x14ac:dyDescent="0.15">
      <c r="S695" s="51"/>
    </row>
    <row r="696" spans="19:19" ht="15.75" customHeight="1" x14ac:dyDescent="0.15">
      <c r="S696" s="51"/>
    </row>
    <row r="697" spans="19:19" ht="15.75" customHeight="1" x14ac:dyDescent="0.15">
      <c r="S697" s="51"/>
    </row>
    <row r="698" spans="19:19" ht="15.75" customHeight="1" x14ac:dyDescent="0.15">
      <c r="S698" s="51"/>
    </row>
    <row r="699" spans="19:19" ht="15.75" customHeight="1" x14ac:dyDescent="0.15">
      <c r="S699" s="51"/>
    </row>
    <row r="700" spans="19:19" ht="15.75" customHeight="1" x14ac:dyDescent="0.15">
      <c r="S700" s="51"/>
    </row>
    <row r="701" spans="19:19" ht="15.75" customHeight="1" x14ac:dyDescent="0.15">
      <c r="S701" s="51"/>
    </row>
    <row r="702" spans="19:19" ht="15.75" customHeight="1" x14ac:dyDescent="0.15">
      <c r="S702" s="51"/>
    </row>
    <row r="703" spans="19:19" ht="15.75" customHeight="1" x14ac:dyDescent="0.15">
      <c r="S703" s="51"/>
    </row>
    <row r="704" spans="19:19" ht="15.75" customHeight="1" x14ac:dyDescent="0.15">
      <c r="S704" s="51"/>
    </row>
    <row r="705" spans="19:19" ht="15.75" customHeight="1" x14ac:dyDescent="0.15">
      <c r="S705" s="51"/>
    </row>
    <row r="706" spans="19:19" ht="15.75" customHeight="1" x14ac:dyDescent="0.15">
      <c r="S706" s="51"/>
    </row>
    <row r="707" spans="19:19" ht="15.75" customHeight="1" x14ac:dyDescent="0.15">
      <c r="S707" s="51"/>
    </row>
    <row r="708" spans="19:19" ht="15.75" customHeight="1" x14ac:dyDescent="0.15">
      <c r="S708" s="51"/>
    </row>
    <row r="709" spans="19:19" ht="15.75" customHeight="1" x14ac:dyDescent="0.15">
      <c r="S709" s="51"/>
    </row>
    <row r="710" spans="19:19" ht="15.75" customHeight="1" x14ac:dyDescent="0.15">
      <c r="S710" s="51"/>
    </row>
    <row r="711" spans="19:19" ht="15.75" customHeight="1" x14ac:dyDescent="0.15">
      <c r="S711" s="51"/>
    </row>
    <row r="712" spans="19:19" ht="15.75" customHeight="1" x14ac:dyDescent="0.15">
      <c r="S712" s="51"/>
    </row>
    <row r="713" spans="19:19" ht="15.75" customHeight="1" x14ac:dyDescent="0.15">
      <c r="S713" s="51"/>
    </row>
    <row r="714" spans="19:19" ht="15.75" customHeight="1" x14ac:dyDescent="0.15">
      <c r="S714" s="51"/>
    </row>
    <row r="715" spans="19:19" ht="15.75" customHeight="1" x14ac:dyDescent="0.15">
      <c r="S715" s="51"/>
    </row>
    <row r="716" spans="19:19" ht="15.75" customHeight="1" x14ac:dyDescent="0.15">
      <c r="S716" s="51"/>
    </row>
    <row r="717" spans="19:19" ht="15.75" customHeight="1" x14ac:dyDescent="0.15">
      <c r="S717" s="51"/>
    </row>
    <row r="718" spans="19:19" ht="15.75" customHeight="1" x14ac:dyDescent="0.15">
      <c r="S718" s="51"/>
    </row>
    <row r="719" spans="19:19" ht="15.75" customHeight="1" x14ac:dyDescent="0.15">
      <c r="S719" s="51"/>
    </row>
    <row r="720" spans="19:19" ht="15.75" customHeight="1" x14ac:dyDescent="0.15">
      <c r="S720" s="51"/>
    </row>
    <row r="721" spans="19:19" ht="15.75" customHeight="1" x14ac:dyDescent="0.15">
      <c r="S721" s="51"/>
    </row>
    <row r="722" spans="19:19" ht="15.75" customHeight="1" x14ac:dyDescent="0.15">
      <c r="S722" s="51"/>
    </row>
    <row r="723" spans="19:19" ht="15.75" customHeight="1" x14ac:dyDescent="0.15">
      <c r="S723" s="51"/>
    </row>
    <row r="724" spans="19:19" ht="15.75" customHeight="1" x14ac:dyDescent="0.15">
      <c r="S724" s="51"/>
    </row>
    <row r="725" spans="19:19" ht="15.75" customHeight="1" x14ac:dyDescent="0.15">
      <c r="S725" s="51"/>
    </row>
    <row r="726" spans="19:19" ht="15.75" customHeight="1" x14ac:dyDescent="0.15">
      <c r="S726" s="51"/>
    </row>
    <row r="727" spans="19:19" ht="15.75" customHeight="1" x14ac:dyDescent="0.15">
      <c r="S727" s="51"/>
    </row>
    <row r="728" spans="19:19" ht="15.75" customHeight="1" x14ac:dyDescent="0.15">
      <c r="S728" s="51"/>
    </row>
    <row r="729" spans="19:19" ht="15.75" customHeight="1" x14ac:dyDescent="0.15">
      <c r="S729" s="51"/>
    </row>
    <row r="730" spans="19:19" ht="15.75" customHeight="1" x14ac:dyDescent="0.15">
      <c r="S730" s="51"/>
    </row>
    <row r="731" spans="19:19" ht="15.75" customHeight="1" x14ac:dyDescent="0.15">
      <c r="S731" s="51"/>
    </row>
    <row r="732" spans="19:19" ht="15.75" customHeight="1" x14ac:dyDescent="0.15">
      <c r="S732" s="51"/>
    </row>
    <row r="733" spans="19:19" ht="15.75" customHeight="1" x14ac:dyDescent="0.15">
      <c r="S733" s="51"/>
    </row>
    <row r="734" spans="19:19" ht="15.75" customHeight="1" x14ac:dyDescent="0.15">
      <c r="S734" s="51"/>
    </row>
    <row r="735" spans="19:19" ht="15.75" customHeight="1" x14ac:dyDescent="0.15">
      <c r="S735" s="51"/>
    </row>
    <row r="736" spans="19:19" ht="15.75" customHeight="1" x14ac:dyDescent="0.15">
      <c r="S736" s="51"/>
    </row>
    <row r="737" spans="19:19" ht="15.75" customHeight="1" x14ac:dyDescent="0.15">
      <c r="S737" s="51"/>
    </row>
    <row r="738" spans="19:19" ht="15.75" customHeight="1" x14ac:dyDescent="0.15">
      <c r="S738" s="51"/>
    </row>
    <row r="739" spans="19:19" ht="15.75" customHeight="1" x14ac:dyDescent="0.15">
      <c r="S739" s="51"/>
    </row>
    <row r="740" spans="19:19" ht="15.75" customHeight="1" x14ac:dyDescent="0.15">
      <c r="S740" s="51"/>
    </row>
    <row r="741" spans="19:19" ht="15.75" customHeight="1" x14ac:dyDescent="0.15">
      <c r="S741" s="51"/>
    </row>
    <row r="742" spans="19:19" ht="15.75" customHeight="1" x14ac:dyDescent="0.15">
      <c r="S742" s="51"/>
    </row>
    <row r="743" spans="19:19" ht="15.75" customHeight="1" x14ac:dyDescent="0.15">
      <c r="S743" s="51"/>
    </row>
    <row r="744" spans="19:19" ht="15.75" customHeight="1" x14ac:dyDescent="0.15">
      <c r="S744" s="51"/>
    </row>
    <row r="745" spans="19:19" ht="15.75" customHeight="1" x14ac:dyDescent="0.15">
      <c r="S745" s="51"/>
    </row>
    <row r="746" spans="19:19" ht="15.75" customHeight="1" x14ac:dyDescent="0.15">
      <c r="S746" s="51"/>
    </row>
    <row r="747" spans="19:19" ht="15.75" customHeight="1" x14ac:dyDescent="0.15">
      <c r="S747" s="51"/>
    </row>
    <row r="748" spans="19:19" ht="15.75" customHeight="1" x14ac:dyDescent="0.15">
      <c r="S748" s="51"/>
    </row>
    <row r="749" spans="19:19" ht="15.75" customHeight="1" x14ac:dyDescent="0.15">
      <c r="S749" s="51"/>
    </row>
    <row r="750" spans="19:19" ht="15.75" customHeight="1" x14ac:dyDescent="0.15">
      <c r="S750" s="51"/>
    </row>
    <row r="751" spans="19:19" ht="15.75" customHeight="1" x14ac:dyDescent="0.15">
      <c r="S751" s="51"/>
    </row>
    <row r="752" spans="19:19" ht="15.75" customHeight="1" x14ac:dyDescent="0.15">
      <c r="S752" s="51"/>
    </row>
    <row r="753" spans="19:19" ht="15.75" customHeight="1" x14ac:dyDescent="0.15">
      <c r="S753" s="51"/>
    </row>
    <row r="754" spans="19:19" ht="15.75" customHeight="1" x14ac:dyDescent="0.15">
      <c r="S754" s="51"/>
    </row>
    <row r="755" spans="19:19" ht="15.75" customHeight="1" x14ac:dyDescent="0.15">
      <c r="S755" s="51"/>
    </row>
    <row r="756" spans="19:19" ht="15.75" customHeight="1" x14ac:dyDescent="0.15">
      <c r="S756" s="51"/>
    </row>
    <row r="757" spans="19:19" ht="15.75" customHeight="1" x14ac:dyDescent="0.15">
      <c r="S757" s="51"/>
    </row>
    <row r="758" spans="19:19" ht="15.75" customHeight="1" x14ac:dyDescent="0.15">
      <c r="S758" s="51"/>
    </row>
    <row r="759" spans="19:19" ht="15.75" customHeight="1" x14ac:dyDescent="0.15">
      <c r="S759" s="51"/>
    </row>
    <row r="760" spans="19:19" ht="15.75" customHeight="1" x14ac:dyDescent="0.15">
      <c r="S760" s="51"/>
    </row>
    <row r="761" spans="19:19" ht="15.75" customHeight="1" x14ac:dyDescent="0.15">
      <c r="S761" s="51"/>
    </row>
    <row r="762" spans="19:19" ht="15.75" customHeight="1" x14ac:dyDescent="0.15">
      <c r="S762" s="51"/>
    </row>
    <row r="763" spans="19:19" ht="15.75" customHeight="1" x14ac:dyDescent="0.15">
      <c r="S763" s="51"/>
    </row>
    <row r="764" spans="19:19" ht="15.75" customHeight="1" x14ac:dyDescent="0.15">
      <c r="S764" s="51"/>
    </row>
    <row r="765" spans="19:19" ht="15.75" customHeight="1" x14ac:dyDescent="0.15">
      <c r="S765" s="51"/>
    </row>
    <row r="766" spans="19:19" ht="15.75" customHeight="1" x14ac:dyDescent="0.15">
      <c r="S766" s="51"/>
    </row>
    <row r="767" spans="19:19" ht="15.75" customHeight="1" x14ac:dyDescent="0.15">
      <c r="S767" s="51"/>
    </row>
    <row r="768" spans="19:19" ht="15.75" customHeight="1" x14ac:dyDescent="0.15">
      <c r="S768" s="51"/>
    </row>
    <row r="769" spans="19:19" ht="15.75" customHeight="1" x14ac:dyDescent="0.15">
      <c r="S769" s="51"/>
    </row>
    <row r="770" spans="19:19" ht="15.75" customHeight="1" x14ac:dyDescent="0.15">
      <c r="S770" s="51"/>
    </row>
    <row r="771" spans="19:19" ht="15.75" customHeight="1" x14ac:dyDescent="0.15">
      <c r="S771" s="51"/>
    </row>
    <row r="772" spans="19:19" ht="15.75" customHeight="1" x14ac:dyDescent="0.15">
      <c r="S772" s="51"/>
    </row>
    <row r="773" spans="19:19" ht="15.75" customHeight="1" x14ac:dyDescent="0.15">
      <c r="S773" s="51"/>
    </row>
    <row r="774" spans="19:19" ht="15.75" customHeight="1" x14ac:dyDescent="0.15">
      <c r="S774" s="51"/>
    </row>
    <row r="775" spans="19:19" ht="15.75" customHeight="1" x14ac:dyDescent="0.15">
      <c r="S775" s="51"/>
    </row>
    <row r="776" spans="19:19" ht="15.75" customHeight="1" x14ac:dyDescent="0.15">
      <c r="S776" s="51"/>
    </row>
    <row r="777" spans="19:19" ht="15.75" customHeight="1" x14ac:dyDescent="0.15">
      <c r="S777" s="51"/>
    </row>
    <row r="778" spans="19:19" ht="15.75" customHeight="1" x14ac:dyDescent="0.15">
      <c r="S778" s="51"/>
    </row>
    <row r="779" spans="19:19" ht="15.75" customHeight="1" x14ac:dyDescent="0.15">
      <c r="S779" s="51"/>
    </row>
    <row r="780" spans="19:19" ht="15.75" customHeight="1" x14ac:dyDescent="0.15">
      <c r="S780" s="51"/>
    </row>
    <row r="781" spans="19:19" ht="15.75" customHeight="1" x14ac:dyDescent="0.15">
      <c r="S781" s="51"/>
    </row>
    <row r="782" spans="19:19" ht="15.75" customHeight="1" x14ac:dyDescent="0.15">
      <c r="S782" s="51"/>
    </row>
    <row r="783" spans="19:19" ht="15.75" customHeight="1" x14ac:dyDescent="0.15">
      <c r="S783" s="51"/>
    </row>
    <row r="784" spans="19:19" ht="15.75" customHeight="1" x14ac:dyDescent="0.15">
      <c r="S784" s="51"/>
    </row>
    <row r="785" spans="19:19" ht="15.75" customHeight="1" x14ac:dyDescent="0.15">
      <c r="S785" s="51"/>
    </row>
    <row r="786" spans="19:19" ht="15.75" customHeight="1" x14ac:dyDescent="0.15">
      <c r="S786" s="51"/>
    </row>
    <row r="787" spans="19:19" ht="15.75" customHeight="1" x14ac:dyDescent="0.15">
      <c r="S787" s="51"/>
    </row>
    <row r="788" spans="19:19" ht="15.75" customHeight="1" x14ac:dyDescent="0.15">
      <c r="S788" s="51"/>
    </row>
    <row r="789" spans="19:19" ht="15.75" customHeight="1" x14ac:dyDescent="0.15">
      <c r="S789" s="51"/>
    </row>
    <row r="790" spans="19:19" ht="15.75" customHeight="1" x14ac:dyDescent="0.15">
      <c r="S790" s="51"/>
    </row>
    <row r="791" spans="19:19" ht="15.75" customHeight="1" x14ac:dyDescent="0.15">
      <c r="S791" s="51"/>
    </row>
    <row r="792" spans="19:19" ht="15.75" customHeight="1" x14ac:dyDescent="0.15">
      <c r="S792" s="51"/>
    </row>
    <row r="793" spans="19:19" ht="15.75" customHeight="1" x14ac:dyDescent="0.15">
      <c r="S793" s="51"/>
    </row>
    <row r="794" spans="19:19" ht="15.75" customHeight="1" x14ac:dyDescent="0.15">
      <c r="S794" s="51"/>
    </row>
    <row r="795" spans="19:19" ht="15.75" customHeight="1" x14ac:dyDescent="0.15">
      <c r="S795" s="51"/>
    </row>
    <row r="796" spans="19:19" ht="15.75" customHeight="1" x14ac:dyDescent="0.15">
      <c r="S796" s="51"/>
    </row>
    <row r="797" spans="19:19" ht="15.75" customHeight="1" x14ac:dyDescent="0.15">
      <c r="S797" s="51"/>
    </row>
    <row r="798" spans="19:19" ht="15.75" customHeight="1" x14ac:dyDescent="0.15">
      <c r="S798" s="51"/>
    </row>
    <row r="799" spans="19:19" ht="15.75" customHeight="1" x14ac:dyDescent="0.15">
      <c r="S799" s="51"/>
    </row>
    <row r="800" spans="19:19" ht="15.75" customHeight="1" x14ac:dyDescent="0.15">
      <c r="S800" s="51"/>
    </row>
    <row r="801" spans="19:19" ht="15.75" customHeight="1" x14ac:dyDescent="0.15">
      <c r="S801" s="51"/>
    </row>
    <row r="802" spans="19:19" ht="15.75" customHeight="1" x14ac:dyDescent="0.15">
      <c r="S802" s="51"/>
    </row>
    <row r="803" spans="19:19" ht="15.75" customHeight="1" x14ac:dyDescent="0.15">
      <c r="S803" s="51"/>
    </row>
    <row r="804" spans="19:19" ht="15.75" customHeight="1" x14ac:dyDescent="0.15">
      <c r="S804" s="51"/>
    </row>
    <row r="805" spans="19:19" ht="15.75" customHeight="1" x14ac:dyDescent="0.15">
      <c r="S805" s="51"/>
    </row>
    <row r="806" spans="19:19" ht="15.75" customHeight="1" x14ac:dyDescent="0.15">
      <c r="S806" s="51"/>
    </row>
    <row r="807" spans="19:19" ht="15.75" customHeight="1" x14ac:dyDescent="0.15">
      <c r="S807" s="51"/>
    </row>
    <row r="808" spans="19:19" ht="15.75" customHeight="1" x14ac:dyDescent="0.15">
      <c r="S808" s="51"/>
    </row>
    <row r="809" spans="19:19" ht="15.75" customHeight="1" x14ac:dyDescent="0.15">
      <c r="S809" s="51"/>
    </row>
    <row r="810" spans="19:19" ht="15.75" customHeight="1" x14ac:dyDescent="0.15">
      <c r="S810" s="51"/>
    </row>
    <row r="811" spans="19:19" ht="15.75" customHeight="1" x14ac:dyDescent="0.15">
      <c r="S811" s="51"/>
    </row>
    <row r="812" spans="19:19" ht="15.75" customHeight="1" x14ac:dyDescent="0.15">
      <c r="S812" s="51"/>
    </row>
    <row r="813" spans="19:19" ht="15.75" customHeight="1" x14ac:dyDescent="0.15">
      <c r="S813" s="51"/>
    </row>
    <row r="814" spans="19:19" ht="15.75" customHeight="1" x14ac:dyDescent="0.15">
      <c r="S814" s="51"/>
    </row>
    <row r="815" spans="19:19" ht="15.75" customHeight="1" x14ac:dyDescent="0.15">
      <c r="S815" s="51"/>
    </row>
    <row r="816" spans="19:19" ht="15.75" customHeight="1" x14ac:dyDescent="0.15">
      <c r="S816" s="51"/>
    </row>
    <row r="817" spans="19:19" ht="15.75" customHeight="1" x14ac:dyDescent="0.15">
      <c r="S817" s="51"/>
    </row>
    <row r="818" spans="19:19" ht="15.75" customHeight="1" x14ac:dyDescent="0.15">
      <c r="S818" s="51"/>
    </row>
    <row r="819" spans="19:19" ht="15.75" customHeight="1" x14ac:dyDescent="0.15">
      <c r="S819" s="51"/>
    </row>
    <row r="820" spans="19:19" ht="15.75" customHeight="1" x14ac:dyDescent="0.15">
      <c r="S820" s="51"/>
    </row>
    <row r="821" spans="19:19" ht="15.75" customHeight="1" x14ac:dyDescent="0.15">
      <c r="S821" s="51"/>
    </row>
    <row r="822" spans="19:19" ht="15.75" customHeight="1" x14ac:dyDescent="0.15">
      <c r="S822" s="51"/>
    </row>
    <row r="823" spans="19:19" ht="15.75" customHeight="1" x14ac:dyDescent="0.15">
      <c r="S823" s="51"/>
    </row>
    <row r="824" spans="19:19" ht="15.75" customHeight="1" x14ac:dyDescent="0.15">
      <c r="S824" s="51"/>
    </row>
    <row r="825" spans="19:19" ht="15.75" customHeight="1" x14ac:dyDescent="0.15">
      <c r="S825" s="51"/>
    </row>
    <row r="826" spans="19:19" ht="15.75" customHeight="1" x14ac:dyDescent="0.15">
      <c r="S826" s="51"/>
    </row>
    <row r="827" spans="19:19" ht="15.75" customHeight="1" x14ac:dyDescent="0.15">
      <c r="S827" s="51"/>
    </row>
    <row r="828" spans="19:19" ht="15.75" customHeight="1" x14ac:dyDescent="0.15">
      <c r="S828" s="51"/>
    </row>
    <row r="829" spans="19:19" ht="15.75" customHeight="1" x14ac:dyDescent="0.15">
      <c r="S829" s="51"/>
    </row>
    <row r="830" spans="19:19" ht="15.75" customHeight="1" x14ac:dyDescent="0.15">
      <c r="S830" s="51"/>
    </row>
    <row r="831" spans="19:19" ht="15.75" customHeight="1" x14ac:dyDescent="0.15">
      <c r="S831" s="51"/>
    </row>
    <row r="832" spans="19:19" ht="15.75" customHeight="1" x14ac:dyDescent="0.15">
      <c r="S832" s="51"/>
    </row>
    <row r="833" spans="19:19" ht="15.75" customHeight="1" x14ac:dyDescent="0.15">
      <c r="S833" s="51"/>
    </row>
    <row r="834" spans="19:19" ht="15.75" customHeight="1" x14ac:dyDescent="0.15">
      <c r="S834" s="51"/>
    </row>
    <row r="835" spans="19:19" ht="15.75" customHeight="1" x14ac:dyDescent="0.15">
      <c r="S835" s="51"/>
    </row>
    <row r="836" spans="19:19" ht="15.75" customHeight="1" x14ac:dyDescent="0.15">
      <c r="S836" s="51"/>
    </row>
    <row r="837" spans="19:19" ht="15.75" customHeight="1" x14ac:dyDescent="0.15">
      <c r="S837" s="51"/>
    </row>
    <row r="838" spans="19:19" ht="15.75" customHeight="1" x14ac:dyDescent="0.15">
      <c r="S838" s="51"/>
    </row>
    <row r="839" spans="19:19" ht="15.75" customHeight="1" x14ac:dyDescent="0.15">
      <c r="S839" s="51"/>
    </row>
    <row r="840" spans="19:19" ht="15.75" customHeight="1" x14ac:dyDescent="0.15">
      <c r="S840" s="51"/>
    </row>
    <row r="841" spans="19:19" ht="15.75" customHeight="1" x14ac:dyDescent="0.15">
      <c r="S841" s="51"/>
    </row>
    <row r="842" spans="19:19" ht="15.75" customHeight="1" x14ac:dyDescent="0.15">
      <c r="S842" s="51"/>
    </row>
    <row r="843" spans="19:19" ht="15.75" customHeight="1" x14ac:dyDescent="0.15">
      <c r="S843" s="51"/>
    </row>
    <row r="844" spans="19:19" ht="15.75" customHeight="1" x14ac:dyDescent="0.15">
      <c r="S844" s="51"/>
    </row>
    <row r="845" spans="19:19" ht="15.75" customHeight="1" x14ac:dyDescent="0.15">
      <c r="S845" s="51"/>
    </row>
    <row r="846" spans="19:19" ht="15.75" customHeight="1" x14ac:dyDescent="0.15">
      <c r="S846" s="51"/>
    </row>
    <row r="847" spans="19:19" ht="15.75" customHeight="1" x14ac:dyDescent="0.15">
      <c r="S847" s="51"/>
    </row>
    <row r="848" spans="19:19" ht="15.75" customHeight="1" x14ac:dyDescent="0.15">
      <c r="S848" s="51"/>
    </row>
    <row r="849" spans="19:19" ht="15.75" customHeight="1" x14ac:dyDescent="0.15">
      <c r="S849" s="51"/>
    </row>
    <row r="850" spans="19:19" ht="15.75" customHeight="1" x14ac:dyDescent="0.15">
      <c r="S850" s="51"/>
    </row>
    <row r="851" spans="19:19" ht="15.75" customHeight="1" x14ac:dyDescent="0.15">
      <c r="S851" s="51"/>
    </row>
    <row r="852" spans="19:19" ht="15.75" customHeight="1" x14ac:dyDescent="0.15">
      <c r="S852" s="51"/>
    </row>
    <row r="853" spans="19:19" ht="15.75" customHeight="1" x14ac:dyDescent="0.15">
      <c r="S853" s="51"/>
    </row>
    <row r="854" spans="19:19" ht="15.75" customHeight="1" x14ac:dyDescent="0.15">
      <c r="S854" s="51"/>
    </row>
    <row r="855" spans="19:19" ht="15.75" customHeight="1" x14ac:dyDescent="0.15">
      <c r="S855" s="51"/>
    </row>
    <row r="856" spans="19:19" ht="15.75" customHeight="1" x14ac:dyDescent="0.15">
      <c r="S856" s="51"/>
    </row>
    <row r="857" spans="19:19" ht="15.75" customHeight="1" x14ac:dyDescent="0.15">
      <c r="S857" s="51"/>
    </row>
    <row r="858" spans="19:19" ht="15.75" customHeight="1" x14ac:dyDescent="0.15">
      <c r="S858" s="51"/>
    </row>
    <row r="859" spans="19:19" ht="15.75" customHeight="1" x14ac:dyDescent="0.15">
      <c r="S859" s="51"/>
    </row>
    <row r="860" spans="19:19" ht="15.75" customHeight="1" x14ac:dyDescent="0.15">
      <c r="S860" s="51"/>
    </row>
    <row r="861" spans="19:19" ht="15.75" customHeight="1" x14ac:dyDescent="0.15">
      <c r="S861" s="51"/>
    </row>
    <row r="862" spans="19:19" ht="15.75" customHeight="1" x14ac:dyDescent="0.15">
      <c r="S862" s="51"/>
    </row>
    <row r="863" spans="19:19" ht="15.75" customHeight="1" x14ac:dyDescent="0.15">
      <c r="S863" s="51"/>
    </row>
    <row r="864" spans="19:19" ht="15.75" customHeight="1" x14ac:dyDescent="0.15">
      <c r="S864" s="51"/>
    </row>
    <row r="865" spans="19:19" ht="15.75" customHeight="1" x14ac:dyDescent="0.15">
      <c r="S865" s="51"/>
    </row>
    <row r="866" spans="19:19" ht="15.75" customHeight="1" x14ac:dyDescent="0.15">
      <c r="S866" s="51"/>
    </row>
    <row r="867" spans="19:19" ht="15.75" customHeight="1" x14ac:dyDescent="0.15">
      <c r="S867" s="51"/>
    </row>
    <row r="868" spans="19:19" ht="15.75" customHeight="1" x14ac:dyDescent="0.15">
      <c r="S868" s="51"/>
    </row>
    <row r="869" spans="19:19" ht="15.75" customHeight="1" x14ac:dyDescent="0.15">
      <c r="S869" s="51"/>
    </row>
    <row r="870" spans="19:19" ht="15.75" customHeight="1" x14ac:dyDescent="0.15">
      <c r="S870" s="51"/>
    </row>
    <row r="871" spans="19:19" ht="15.75" customHeight="1" x14ac:dyDescent="0.15">
      <c r="S871" s="51"/>
    </row>
    <row r="872" spans="19:19" ht="15.75" customHeight="1" x14ac:dyDescent="0.15">
      <c r="S872" s="51"/>
    </row>
    <row r="873" spans="19:19" ht="15.75" customHeight="1" x14ac:dyDescent="0.15">
      <c r="S873" s="51"/>
    </row>
    <row r="874" spans="19:19" ht="15.75" customHeight="1" x14ac:dyDescent="0.15">
      <c r="S874" s="51"/>
    </row>
    <row r="875" spans="19:19" ht="15.75" customHeight="1" x14ac:dyDescent="0.15">
      <c r="S875" s="51"/>
    </row>
    <row r="876" spans="19:19" ht="15.75" customHeight="1" x14ac:dyDescent="0.15">
      <c r="S876" s="51"/>
    </row>
    <row r="877" spans="19:19" ht="15.75" customHeight="1" x14ac:dyDescent="0.15">
      <c r="S877" s="51"/>
    </row>
    <row r="878" spans="19:19" ht="15.75" customHeight="1" x14ac:dyDescent="0.15">
      <c r="S878" s="51"/>
    </row>
    <row r="879" spans="19:19" ht="15.75" customHeight="1" x14ac:dyDescent="0.15">
      <c r="S879" s="51"/>
    </row>
    <row r="880" spans="19:19" ht="15.75" customHeight="1" x14ac:dyDescent="0.15">
      <c r="S880" s="51"/>
    </row>
    <row r="881" spans="19:19" ht="15.75" customHeight="1" x14ac:dyDescent="0.15">
      <c r="S881" s="51"/>
    </row>
    <row r="882" spans="19:19" ht="15.75" customHeight="1" x14ac:dyDescent="0.15">
      <c r="S882" s="51"/>
    </row>
    <row r="883" spans="19:19" ht="15.75" customHeight="1" x14ac:dyDescent="0.15">
      <c r="S883" s="51"/>
    </row>
    <row r="884" spans="19:19" ht="15.75" customHeight="1" x14ac:dyDescent="0.15">
      <c r="S884" s="51"/>
    </row>
    <row r="885" spans="19:19" ht="15.75" customHeight="1" x14ac:dyDescent="0.15">
      <c r="S885" s="51"/>
    </row>
    <row r="886" spans="19:19" ht="15.75" customHeight="1" x14ac:dyDescent="0.15">
      <c r="S886" s="51"/>
    </row>
    <row r="887" spans="19:19" ht="15.75" customHeight="1" x14ac:dyDescent="0.15">
      <c r="S887" s="51"/>
    </row>
    <row r="888" spans="19:19" ht="15.75" customHeight="1" x14ac:dyDescent="0.15">
      <c r="S888" s="51"/>
    </row>
    <row r="889" spans="19:19" ht="15.75" customHeight="1" x14ac:dyDescent="0.15">
      <c r="S889" s="51"/>
    </row>
    <row r="890" spans="19:19" ht="15.75" customHeight="1" x14ac:dyDescent="0.15">
      <c r="S890" s="51"/>
    </row>
    <row r="891" spans="19:19" ht="15.75" customHeight="1" x14ac:dyDescent="0.15">
      <c r="S891" s="51"/>
    </row>
    <row r="892" spans="19:19" ht="15.75" customHeight="1" x14ac:dyDescent="0.15">
      <c r="S892" s="51"/>
    </row>
    <row r="893" spans="19:19" ht="15.75" customHeight="1" x14ac:dyDescent="0.15">
      <c r="S893" s="51"/>
    </row>
    <row r="894" spans="19:19" ht="15.75" customHeight="1" x14ac:dyDescent="0.15">
      <c r="S894" s="51"/>
    </row>
    <row r="895" spans="19:19" ht="15.75" customHeight="1" x14ac:dyDescent="0.15">
      <c r="S895" s="51"/>
    </row>
    <row r="896" spans="19:19" ht="15.75" customHeight="1" x14ac:dyDescent="0.15">
      <c r="S896" s="51"/>
    </row>
    <row r="897" spans="19:19" ht="15.75" customHeight="1" x14ac:dyDescent="0.15">
      <c r="S897" s="51"/>
    </row>
    <row r="898" spans="19:19" ht="15.75" customHeight="1" x14ac:dyDescent="0.15">
      <c r="S898" s="51"/>
    </row>
    <row r="899" spans="19:19" ht="15.75" customHeight="1" x14ac:dyDescent="0.15">
      <c r="S899" s="51"/>
    </row>
    <row r="900" spans="19:19" ht="15.75" customHeight="1" x14ac:dyDescent="0.15">
      <c r="S900" s="51"/>
    </row>
    <row r="901" spans="19:19" ht="15.75" customHeight="1" x14ac:dyDescent="0.15">
      <c r="S901" s="51"/>
    </row>
    <row r="902" spans="19:19" ht="15.75" customHeight="1" x14ac:dyDescent="0.15">
      <c r="S902" s="51"/>
    </row>
    <row r="903" spans="19:19" ht="15.75" customHeight="1" x14ac:dyDescent="0.15">
      <c r="S903" s="51"/>
    </row>
    <row r="904" spans="19:19" ht="15.75" customHeight="1" x14ac:dyDescent="0.15">
      <c r="S904" s="51"/>
    </row>
    <row r="905" spans="19:19" ht="15.75" customHeight="1" x14ac:dyDescent="0.15">
      <c r="S905" s="51"/>
    </row>
    <row r="906" spans="19:19" ht="15.75" customHeight="1" x14ac:dyDescent="0.15">
      <c r="S906" s="51"/>
    </row>
    <row r="907" spans="19:19" ht="15.75" customHeight="1" x14ac:dyDescent="0.15">
      <c r="S907" s="51"/>
    </row>
    <row r="908" spans="19:19" ht="15.75" customHeight="1" x14ac:dyDescent="0.15">
      <c r="S908" s="51"/>
    </row>
    <row r="909" spans="19:19" ht="15.75" customHeight="1" x14ac:dyDescent="0.15">
      <c r="S909" s="51"/>
    </row>
    <row r="910" spans="19:19" ht="15.75" customHeight="1" x14ac:dyDescent="0.15">
      <c r="S910" s="51"/>
    </row>
    <row r="911" spans="19:19" ht="15.75" customHeight="1" x14ac:dyDescent="0.15">
      <c r="S911" s="51"/>
    </row>
    <row r="912" spans="19:19" ht="15.75" customHeight="1" x14ac:dyDescent="0.15">
      <c r="S912" s="51"/>
    </row>
    <row r="913" spans="19:19" ht="15.75" customHeight="1" x14ac:dyDescent="0.15">
      <c r="S913" s="51"/>
    </row>
    <row r="914" spans="19:19" ht="15.75" customHeight="1" x14ac:dyDescent="0.15">
      <c r="S914" s="51"/>
    </row>
    <row r="915" spans="19:19" ht="15.75" customHeight="1" x14ac:dyDescent="0.15">
      <c r="S915" s="51"/>
    </row>
    <row r="916" spans="19:19" ht="15.75" customHeight="1" x14ac:dyDescent="0.15">
      <c r="S916" s="51"/>
    </row>
    <row r="917" spans="19:19" ht="15.75" customHeight="1" x14ac:dyDescent="0.15">
      <c r="S917" s="51"/>
    </row>
    <row r="918" spans="19:19" ht="15.75" customHeight="1" x14ac:dyDescent="0.15">
      <c r="S918" s="51"/>
    </row>
    <row r="919" spans="19:19" ht="15.75" customHeight="1" x14ac:dyDescent="0.15">
      <c r="S919" s="51"/>
    </row>
    <row r="920" spans="19:19" ht="15.75" customHeight="1" x14ac:dyDescent="0.15">
      <c r="S920" s="51"/>
    </row>
    <row r="921" spans="19:19" ht="15.75" customHeight="1" x14ac:dyDescent="0.15">
      <c r="S921" s="51"/>
    </row>
    <row r="922" spans="19:19" ht="15.75" customHeight="1" x14ac:dyDescent="0.15">
      <c r="S922" s="51"/>
    </row>
    <row r="923" spans="19:19" ht="15.75" customHeight="1" x14ac:dyDescent="0.15">
      <c r="S923" s="51"/>
    </row>
    <row r="924" spans="19:19" ht="15.75" customHeight="1" x14ac:dyDescent="0.15">
      <c r="S924" s="51"/>
    </row>
    <row r="925" spans="19:19" ht="15.75" customHeight="1" x14ac:dyDescent="0.15">
      <c r="S925" s="51"/>
    </row>
    <row r="926" spans="19:19" ht="15.75" customHeight="1" x14ac:dyDescent="0.15">
      <c r="S926" s="51"/>
    </row>
    <row r="927" spans="19:19" ht="15.75" customHeight="1" x14ac:dyDescent="0.15">
      <c r="S927" s="51"/>
    </row>
    <row r="928" spans="19:19" ht="15.75" customHeight="1" x14ac:dyDescent="0.15">
      <c r="S928" s="51"/>
    </row>
    <row r="929" spans="19:19" ht="15.75" customHeight="1" x14ac:dyDescent="0.15">
      <c r="S929" s="51"/>
    </row>
    <row r="930" spans="19:19" ht="15.75" customHeight="1" x14ac:dyDescent="0.15">
      <c r="S930" s="51"/>
    </row>
    <row r="931" spans="19:19" ht="15.75" customHeight="1" x14ac:dyDescent="0.15">
      <c r="S931" s="51"/>
    </row>
    <row r="932" spans="19:19" ht="15.75" customHeight="1" x14ac:dyDescent="0.15">
      <c r="S932" s="51"/>
    </row>
    <row r="933" spans="19:19" ht="15.75" customHeight="1" x14ac:dyDescent="0.15">
      <c r="S933" s="51"/>
    </row>
    <row r="934" spans="19:19" ht="15.75" customHeight="1" x14ac:dyDescent="0.15">
      <c r="S934" s="51"/>
    </row>
    <row r="935" spans="19:19" ht="15.75" customHeight="1" x14ac:dyDescent="0.15">
      <c r="S935" s="51"/>
    </row>
    <row r="936" spans="19:19" ht="15.75" customHeight="1" x14ac:dyDescent="0.15">
      <c r="S936" s="51"/>
    </row>
    <row r="937" spans="19:19" ht="15.75" customHeight="1" x14ac:dyDescent="0.15">
      <c r="S937" s="51"/>
    </row>
    <row r="938" spans="19:19" ht="15.75" customHeight="1" x14ac:dyDescent="0.15">
      <c r="S938" s="51"/>
    </row>
    <row r="939" spans="19:19" ht="15.75" customHeight="1" x14ac:dyDescent="0.15">
      <c r="S939" s="51"/>
    </row>
    <row r="940" spans="19:19" ht="15.75" customHeight="1" x14ac:dyDescent="0.15">
      <c r="S940" s="51"/>
    </row>
    <row r="941" spans="19:19" ht="15.75" customHeight="1" x14ac:dyDescent="0.15">
      <c r="S941" s="51"/>
    </row>
    <row r="942" spans="19:19" ht="15.75" customHeight="1" x14ac:dyDescent="0.15">
      <c r="S942" s="51"/>
    </row>
    <row r="943" spans="19:19" ht="15.75" customHeight="1" x14ac:dyDescent="0.15">
      <c r="S943" s="51"/>
    </row>
    <row r="944" spans="19:19" ht="15.75" customHeight="1" x14ac:dyDescent="0.15">
      <c r="S944" s="51"/>
    </row>
    <row r="945" spans="19:19" ht="15.75" customHeight="1" x14ac:dyDescent="0.15">
      <c r="S945" s="51"/>
    </row>
    <row r="946" spans="19:19" ht="15.75" customHeight="1" x14ac:dyDescent="0.15">
      <c r="S946" s="51"/>
    </row>
    <row r="947" spans="19:19" ht="15.75" customHeight="1" x14ac:dyDescent="0.15">
      <c r="S947" s="51"/>
    </row>
    <row r="948" spans="19:19" ht="15.75" customHeight="1" x14ac:dyDescent="0.15">
      <c r="S948" s="51"/>
    </row>
    <row r="949" spans="19:19" ht="15.75" customHeight="1" x14ac:dyDescent="0.15">
      <c r="S949" s="51"/>
    </row>
    <row r="950" spans="19:19" ht="15.75" customHeight="1" x14ac:dyDescent="0.15">
      <c r="S950" s="51"/>
    </row>
    <row r="951" spans="19:19" ht="15.75" customHeight="1" x14ac:dyDescent="0.15">
      <c r="S951" s="51"/>
    </row>
    <row r="952" spans="19:19" ht="15.75" customHeight="1" x14ac:dyDescent="0.15">
      <c r="S952" s="51"/>
    </row>
    <row r="953" spans="19:19" ht="15.75" customHeight="1" x14ac:dyDescent="0.15">
      <c r="S953" s="51"/>
    </row>
    <row r="954" spans="19:19" ht="15.75" customHeight="1" x14ac:dyDescent="0.15">
      <c r="S954" s="51"/>
    </row>
    <row r="955" spans="19:19" ht="15.75" customHeight="1" x14ac:dyDescent="0.15">
      <c r="S955" s="51"/>
    </row>
    <row r="956" spans="19:19" ht="15.75" customHeight="1" x14ac:dyDescent="0.15">
      <c r="S956" s="51"/>
    </row>
    <row r="957" spans="19:19" ht="15.75" customHeight="1" x14ac:dyDescent="0.15">
      <c r="S957" s="51"/>
    </row>
    <row r="958" spans="19:19" ht="15.75" customHeight="1" x14ac:dyDescent="0.15">
      <c r="S958" s="51"/>
    </row>
    <row r="959" spans="19:19" ht="15.75" customHeight="1" x14ac:dyDescent="0.15">
      <c r="S959" s="51"/>
    </row>
    <row r="960" spans="19:19" ht="15.75" customHeight="1" x14ac:dyDescent="0.15">
      <c r="S960" s="51"/>
    </row>
    <row r="961" spans="19:19" ht="15.75" customHeight="1" x14ac:dyDescent="0.15">
      <c r="S961" s="51"/>
    </row>
    <row r="962" spans="19:19" ht="15.75" customHeight="1" x14ac:dyDescent="0.15">
      <c r="S962" s="51"/>
    </row>
    <row r="963" spans="19:19" ht="15.75" customHeight="1" x14ac:dyDescent="0.15">
      <c r="S963" s="51"/>
    </row>
    <row r="964" spans="19:19" ht="15.75" customHeight="1" x14ac:dyDescent="0.15">
      <c r="S964" s="51"/>
    </row>
    <row r="965" spans="19:19" ht="15.75" customHeight="1" x14ac:dyDescent="0.15">
      <c r="S965" s="51"/>
    </row>
    <row r="966" spans="19:19" ht="15.75" customHeight="1" x14ac:dyDescent="0.15">
      <c r="S966" s="51"/>
    </row>
    <row r="967" spans="19:19" ht="15.75" customHeight="1" x14ac:dyDescent="0.15">
      <c r="S967" s="51"/>
    </row>
    <row r="968" spans="19:19" ht="15.75" customHeight="1" x14ac:dyDescent="0.15">
      <c r="S968" s="51"/>
    </row>
    <row r="969" spans="19:19" ht="15.75" customHeight="1" x14ac:dyDescent="0.15">
      <c r="S969" s="51"/>
    </row>
    <row r="970" spans="19:19" ht="15.75" customHeight="1" x14ac:dyDescent="0.15">
      <c r="S970" s="51"/>
    </row>
    <row r="971" spans="19:19" ht="15.75" customHeight="1" x14ac:dyDescent="0.15">
      <c r="S971" s="51"/>
    </row>
    <row r="972" spans="19:19" ht="15.75" customHeight="1" x14ac:dyDescent="0.15">
      <c r="S972" s="51"/>
    </row>
    <row r="973" spans="19:19" ht="15.75" customHeight="1" x14ac:dyDescent="0.15">
      <c r="S973" s="51"/>
    </row>
    <row r="974" spans="19:19" ht="15.75" customHeight="1" x14ac:dyDescent="0.15">
      <c r="S974" s="51"/>
    </row>
    <row r="975" spans="19:19" ht="15.75" customHeight="1" x14ac:dyDescent="0.15">
      <c r="S975" s="51"/>
    </row>
    <row r="976" spans="19:19" ht="15.75" customHeight="1" x14ac:dyDescent="0.15">
      <c r="S976" s="51"/>
    </row>
    <row r="977" spans="19:19" ht="15.75" customHeight="1" x14ac:dyDescent="0.15">
      <c r="S977" s="51"/>
    </row>
    <row r="978" spans="19:19" ht="15.75" customHeight="1" x14ac:dyDescent="0.15">
      <c r="S978" s="51"/>
    </row>
    <row r="979" spans="19:19" ht="15.75" customHeight="1" x14ac:dyDescent="0.15">
      <c r="S979" s="51"/>
    </row>
    <row r="980" spans="19:19" ht="15.75" customHeight="1" x14ac:dyDescent="0.15">
      <c r="S980" s="51"/>
    </row>
    <row r="981" spans="19:19" ht="15.75" customHeight="1" x14ac:dyDescent="0.15">
      <c r="S981" s="51"/>
    </row>
    <row r="982" spans="19:19" ht="15.75" customHeight="1" x14ac:dyDescent="0.15">
      <c r="S982" s="51"/>
    </row>
    <row r="983" spans="19:19" ht="15.75" customHeight="1" x14ac:dyDescent="0.15">
      <c r="S983" s="51"/>
    </row>
    <row r="984" spans="19:19" ht="15.75" customHeight="1" x14ac:dyDescent="0.15">
      <c r="S984" s="51"/>
    </row>
    <row r="985" spans="19:19" ht="15.75" customHeight="1" x14ac:dyDescent="0.15">
      <c r="S985" s="51"/>
    </row>
    <row r="986" spans="19:19" ht="15.75" customHeight="1" x14ac:dyDescent="0.15">
      <c r="S986" s="51"/>
    </row>
    <row r="987" spans="19:19" ht="15.75" customHeight="1" x14ac:dyDescent="0.15">
      <c r="S987" s="51"/>
    </row>
    <row r="988" spans="19:19" ht="15.75" customHeight="1" x14ac:dyDescent="0.15">
      <c r="S988" s="51"/>
    </row>
    <row r="989" spans="19:19" ht="15.75" customHeight="1" x14ac:dyDescent="0.15">
      <c r="S989" s="51"/>
    </row>
    <row r="990" spans="19:19" ht="15.75" customHeight="1" x14ac:dyDescent="0.15">
      <c r="S990" s="51"/>
    </row>
    <row r="991" spans="19:19" ht="15.75" customHeight="1" x14ac:dyDescent="0.15">
      <c r="S991" s="51"/>
    </row>
    <row r="992" spans="19:19" ht="15.75" customHeight="1" x14ac:dyDescent="0.15">
      <c r="S992" s="51"/>
    </row>
    <row r="993" spans="19:19" ht="15.75" customHeight="1" x14ac:dyDescent="0.15">
      <c r="S993" s="51"/>
    </row>
    <row r="994" spans="19:19" ht="15.75" customHeight="1" x14ac:dyDescent="0.15">
      <c r="S994" s="51"/>
    </row>
    <row r="995" spans="19:19" ht="15.75" customHeight="1" x14ac:dyDescent="0.15">
      <c r="S995" s="51"/>
    </row>
    <row r="996" spans="19:19" ht="15.75" customHeight="1" x14ac:dyDescent="0.15">
      <c r="S996" s="51"/>
    </row>
    <row r="997" spans="19:19" ht="15.75" customHeight="1" x14ac:dyDescent="0.15">
      <c r="S997" s="51"/>
    </row>
    <row r="998" spans="19:19" ht="15.75" customHeight="1" x14ac:dyDescent="0.15">
      <c r="S998" s="51"/>
    </row>
  </sheetData>
  <autoFilter ref="A3:AA53" xr:uid="{00000000-0009-0000-0000-000002000000}">
    <sortState xmlns:xlrd2="http://schemas.microsoft.com/office/spreadsheetml/2017/richdata2" ref="A3:AA53">
      <sortCondition ref="Z3:Z53"/>
      <sortCondition ref="U3:U53"/>
      <sortCondition ref="A3:A53"/>
      <sortCondition ref="P3:P53"/>
      <sortCondition ref="J3:J53"/>
      <sortCondition ref="B3:B53"/>
      <sortCondition ref="G3:G53"/>
      <sortCondition ref="Q3:Q53"/>
      <sortCondition ref="D3:D53"/>
      <sortCondition ref="C3:C53"/>
      <sortCondition descending="1" ref="N3:N53"/>
      <sortCondition descending="1" ref="M3:M53"/>
      <sortCondition descending="1" ref="L3:L53"/>
      <sortCondition descending="1" ref="K3:K53"/>
    </sortState>
  </autoFilter>
  <mergeCells count="5">
    <mergeCell ref="B1:I1"/>
    <mergeCell ref="J1:O1"/>
    <mergeCell ref="P1:T1"/>
    <mergeCell ref="U1:Y1"/>
    <mergeCell ref="Z1:AA1"/>
  </mergeCells>
  <hyperlinks>
    <hyperlink ref="B1" r:id="rId1" xr:uid="{00000000-0004-0000-0200-000000000000}"/>
    <hyperlink ref="J1" r:id="rId2" xr:uid="{00000000-0004-0000-0200-000001000000}"/>
    <hyperlink ref="P1" r:id="rId3" xr:uid="{00000000-0004-0000-0200-000002000000}"/>
    <hyperlink ref="U1" r:id="rId4" xr:uid="{00000000-0004-0000-0200-000003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Y937"/>
  <sheetViews>
    <sheetView showGridLines="0" workbookViewId="0"/>
  </sheetViews>
  <sheetFormatPr baseColWidth="10" defaultColWidth="12.6640625" defaultRowHeight="15" customHeight="1" x14ac:dyDescent="0.15"/>
  <cols>
    <col min="1" max="1" width="42.1640625" customWidth="1"/>
    <col min="6" max="6" width="4.33203125" customWidth="1"/>
    <col min="7" max="7" width="43.1640625" customWidth="1"/>
    <col min="11" max="11" width="14.83203125" customWidth="1"/>
    <col min="12" max="12" width="12.33203125" customWidth="1"/>
  </cols>
  <sheetData>
    <row r="1" spans="1:25" ht="15" customHeight="1" x14ac:dyDescent="0.15">
      <c r="A1" s="197" t="s">
        <v>85</v>
      </c>
      <c r="B1" s="190"/>
      <c r="C1" s="190"/>
      <c r="D1" s="190"/>
      <c r="E1" s="191"/>
      <c r="F1" s="64"/>
      <c r="G1" s="197" t="s">
        <v>86</v>
      </c>
      <c r="H1" s="190"/>
      <c r="I1" s="190"/>
      <c r="J1" s="191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2" spans="1:25" ht="15" customHeight="1" x14ac:dyDescent="0.15">
      <c r="A2" s="65"/>
      <c r="B2" s="65" t="s">
        <v>87</v>
      </c>
      <c r="C2" s="65" t="s">
        <v>88</v>
      </c>
      <c r="D2" s="65" t="s">
        <v>89</v>
      </c>
      <c r="E2" s="65" t="s">
        <v>90</v>
      </c>
      <c r="F2" s="64"/>
      <c r="G2" s="65"/>
      <c r="H2" s="65" t="s">
        <v>91</v>
      </c>
      <c r="I2" s="65" t="s">
        <v>92</v>
      </c>
      <c r="J2" s="65" t="s">
        <v>93</v>
      </c>
      <c r="K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</row>
    <row r="3" spans="1:25" ht="15" customHeight="1" x14ac:dyDescent="0.15">
      <c r="A3" s="22" t="s">
        <v>94</v>
      </c>
      <c r="B3" s="29">
        <v>0.51649999999999996</v>
      </c>
      <c r="C3" s="29">
        <v>0.51659900000000003</v>
      </c>
      <c r="D3" s="29">
        <v>0.51652500000000001</v>
      </c>
      <c r="E3" s="29">
        <v>0.53972799999999999</v>
      </c>
      <c r="F3" s="10"/>
      <c r="G3" s="22" t="s">
        <v>94</v>
      </c>
      <c r="H3" s="66">
        <v>0.50448400000000004</v>
      </c>
      <c r="I3" s="29">
        <v>0.57149499999999998</v>
      </c>
      <c r="J3" s="29">
        <v>0.60526500000000005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" customHeight="1" x14ac:dyDescent="0.15">
      <c r="A4" s="22" t="s">
        <v>95</v>
      </c>
      <c r="B4" s="23">
        <v>22.86</v>
      </c>
      <c r="C4" s="67">
        <v>23.370737999999999</v>
      </c>
      <c r="D4" s="25">
        <v>22.787610000000001</v>
      </c>
      <c r="E4" s="67">
        <v>23.780719000000001</v>
      </c>
      <c r="F4" s="10"/>
      <c r="G4" s="22" t="s">
        <v>95</v>
      </c>
      <c r="H4" s="25">
        <v>35.003804000000002</v>
      </c>
      <c r="I4" s="68">
        <v>35.007713000000003</v>
      </c>
      <c r="J4" s="68">
        <v>35.034632000000002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" customHeight="1" x14ac:dyDescent="0.15">
      <c r="A5" s="2" t="s">
        <v>96</v>
      </c>
      <c r="B5" s="29">
        <v>0.55179999999999996</v>
      </c>
      <c r="C5" s="29">
        <v>0.46442299999999997</v>
      </c>
      <c r="D5" s="29">
        <v>0.56360299999999997</v>
      </c>
      <c r="E5" s="29">
        <v>0.63858199999999998</v>
      </c>
      <c r="F5" s="10"/>
      <c r="G5" s="22" t="s">
        <v>96</v>
      </c>
      <c r="H5" s="66">
        <v>0.59577800000000003</v>
      </c>
      <c r="I5" s="29">
        <v>0.62489600000000001</v>
      </c>
      <c r="J5" s="29">
        <v>0.67961400000000005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5" customHeight="1" x14ac:dyDescent="0.15">
      <c r="A6" s="2" t="s">
        <v>97</v>
      </c>
      <c r="B6" s="29">
        <v>0.104</v>
      </c>
      <c r="C6" s="29">
        <v>0.17064699999999999</v>
      </c>
      <c r="D6" s="29">
        <v>9.5033999999999993E-2</v>
      </c>
      <c r="E6" s="29">
        <v>7.1303000000000005E-2</v>
      </c>
      <c r="F6" s="10"/>
      <c r="G6" s="22" t="s">
        <v>97</v>
      </c>
      <c r="H6" s="66">
        <v>9.2368000000000006E-2</v>
      </c>
      <c r="I6" s="29">
        <v>7.6784000000000005E-2</v>
      </c>
      <c r="J6" s="29">
        <v>5.1524E-2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5" customHeight="1" x14ac:dyDescent="0.15">
      <c r="A7" s="2" t="s">
        <v>98</v>
      </c>
      <c r="B7" s="29">
        <v>8.8999999999999999E-3</v>
      </c>
      <c r="C7" s="29">
        <v>1.9703999999999999E-2</v>
      </c>
      <c r="D7" s="29">
        <v>7.4359999999999999E-3</v>
      </c>
      <c r="E7" s="29">
        <v>5.3610000000000003E-3</v>
      </c>
      <c r="F7" s="10"/>
      <c r="G7" s="22" t="s">
        <v>98</v>
      </c>
      <c r="H7" s="66">
        <v>8.574E-3</v>
      </c>
      <c r="I7" s="29">
        <v>6.5799999999999999E-3</v>
      </c>
      <c r="J7" s="29">
        <v>4.2370000000000003E-3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" customHeight="1" x14ac:dyDescent="0.15">
      <c r="A8" s="2" t="s">
        <v>99</v>
      </c>
      <c r="B8" s="29">
        <v>6.8699999999999997E-2</v>
      </c>
      <c r="C8" s="29">
        <v>4.5092E-2</v>
      </c>
      <c r="D8" s="29">
        <v>7.1867E-2</v>
      </c>
      <c r="E8" s="29">
        <v>7.4542999999999998E-2</v>
      </c>
      <c r="F8" s="10"/>
      <c r="G8" s="22" t="s">
        <v>99</v>
      </c>
      <c r="H8" s="66">
        <v>7.8436000000000006E-2</v>
      </c>
      <c r="I8" s="29">
        <v>8.1876000000000004E-2</v>
      </c>
      <c r="J8" s="29">
        <v>0.109601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" customHeight="1" x14ac:dyDescent="0.15">
      <c r="A9" s="2" t="s">
        <v>100</v>
      </c>
      <c r="B9" s="29">
        <v>0.21029999999999999</v>
      </c>
      <c r="C9" s="29">
        <v>0.24385399999999999</v>
      </c>
      <c r="D9" s="29">
        <v>0.20582600000000001</v>
      </c>
      <c r="E9" s="29">
        <v>0.15637599999999999</v>
      </c>
      <c r="F9" s="10"/>
      <c r="G9" s="22" t="s">
        <v>100</v>
      </c>
      <c r="H9" s="66">
        <v>0.17544799999999999</v>
      </c>
      <c r="I9" s="29">
        <v>0.16215499999999999</v>
      </c>
      <c r="J9" s="29">
        <v>0.108472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" customHeight="1" x14ac:dyDescent="0.15">
      <c r="A10" s="22" t="s">
        <v>101</v>
      </c>
      <c r="B10" s="29">
        <v>5.62E-2</v>
      </c>
      <c r="C10" s="29">
        <v>5.6281999999999999E-2</v>
      </c>
      <c r="D10" s="29">
        <v>5.6233999999999999E-2</v>
      </c>
      <c r="E10" s="29">
        <v>5.3834E-2</v>
      </c>
      <c r="F10" s="10"/>
      <c r="G10" s="22" t="s">
        <v>101</v>
      </c>
      <c r="H10" s="66">
        <v>4.9396000000000002E-2</v>
      </c>
      <c r="I10" s="29">
        <v>4.7709000000000001E-2</v>
      </c>
      <c r="J10" s="29">
        <v>4.6552000000000003E-2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" customHeight="1" x14ac:dyDescent="0.15">
      <c r="A11" s="22" t="s">
        <v>102</v>
      </c>
      <c r="B11" s="29">
        <v>1.78E-2</v>
      </c>
      <c r="C11" s="29">
        <v>3.6553000000000002E-2</v>
      </c>
      <c r="D11" s="29">
        <v>1.5219999999999999E-2</v>
      </c>
      <c r="E11" s="29">
        <v>9.9229999999999995E-3</v>
      </c>
      <c r="F11" s="10"/>
      <c r="G11" s="22" t="s">
        <v>102</v>
      </c>
      <c r="H11" s="66">
        <v>3.6068999999999997E-2</v>
      </c>
      <c r="I11" s="29">
        <v>2.5635999999999999E-2</v>
      </c>
      <c r="J11" s="29">
        <v>7.5139999999999998E-3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" customHeight="1" x14ac:dyDescent="0.15">
      <c r="A12" s="2" t="s">
        <v>103</v>
      </c>
      <c r="B12" s="29">
        <v>0.92759999999999998</v>
      </c>
      <c r="C12" s="29">
        <v>0.77307099999999995</v>
      </c>
      <c r="D12" s="29">
        <v>0.94842000000000004</v>
      </c>
      <c r="E12" s="29">
        <v>0.96722600000000003</v>
      </c>
      <c r="F12" s="10"/>
      <c r="G12" s="22" t="s">
        <v>103</v>
      </c>
      <c r="H12" s="29">
        <v>0.91345200000000004</v>
      </c>
      <c r="I12" s="29">
        <v>0.94913800000000004</v>
      </c>
      <c r="J12" s="29">
        <v>0.98409599999999997</v>
      </c>
      <c r="K12" s="64"/>
      <c r="L12" s="64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" customHeight="1" x14ac:dyDescent="0.15">
      <c r="A13" s="1" t="s">
        <v>104</v>
      </c>
      <c r="B13" s="69">
        <v>0.70511385000000004</v>
      </c>
      <c r="C13" s="69">
        <v>0.6886485</v>
      </c>
      <c r="D13" s="69">
        <v>0.70733676999999995</v>
      </c>
      <c r="E13" s="69">
        <v>0.55602450999999997</v>
      </c>
      <c r="F13" s="10"/>
      <c r="G13" s="1" t="s">
        <v>104</v>
      </c>
      <c r="H13" s="70">
        <v>0.48764675299999999</v>
      </c>
      <c r="I13" s="69">
        <v>0.44242871</v>
      </c>
      <c r="J13" s="69">
        <v>0.27372932900000002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" customHeight="1" x14ac:dyDescent="0.15">
      <c r="A14" s="2" t="s">
        <v>105</v>
      </c>
      <c r="B14" s="29">
        <v>0.22239999999999999</v>
      </c>
      <c r="C14" s="29">
        <v>8.4421999999999997E-2</v>
      </c>
      <c r="D14" s="29">
        <v>0.24108299999999999</v>
      </c>
      <c r="E14" s="29">
        <v>0.41120200000000001</v>
      </c>
      <c r="F14" s="10"/>
      <c r="G14" s="22" t="s">
        <v>105</v>
      </c>
      <c r="H14" s="29">
        <v>0.42580499999999999</v>
      </c>
      <c r="I14" s="29">
        <v>0.50670899999999996</v>
      </c>
      <c r="J14" s="29">
        <v>0.71034699999999995</v>
      </c>
      <c r="K14" s="64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" customHeight="1" x14ac:dyDescent="0.15">
      <c r="A15" s="22" t="s">
        <v>106</v>
      </c>
      <c r="B15" s="34">
        <v>12.5</v>
      </c>
      <c r="C15" s="71" t="s">
        <v>107</v>
      </c>
      <c r="D15" s="25">
        <v>12.5</v>
      </c>
      <c r="E15" s="67">
        <v>27.403846000000001</v>
      </c>
      <c r="F15" s="10"/>
      <c r="G15" s="22" t="s">
        <v>108</v>
      </c>
      <c r="H15" s="66">
        <v>0.61520200000000003</v>
      </c>
      <c r="I15" s="72">
        <v>1</v>
      </c>
      <c r="J15" s="72">
        <v>1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" customHeight="1" x14ac:dyDescent="0.15">
      <c r="A16" s="22" t="s">
        <v>109</v>
      </c>
      <c r="B16" s="29">
        <v>0.31709999999999999</v>
      </c>
      <c r="C16" s="71" t="s">
        <v>107</v>
      </c>
      <c r="D16" s="29">
        <v>0.317135</v>
      </c>
      <c r="E16" s="72">
        <v>1</v>
      </c>
      <c r="F16" s="10"/>
      <c r="G16" s="22" t="s">
        <v>110</v>
      </c>
      <c r="H16" s="25">
        <v>19.230768999999999</v>
      </c>
      <c r="I16" s="68">
        <v>25</v>
      </c>
      <c r="J16" s="68">
        <v>38.461537999999997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" customHeight="1" x14ac:dyDescent="0.15">
      <c r="A17" s="73" t="s">
        <v>111</v>
      </c>
      <c r="B17" s="74">
        <v>0.11890000000000001</v>
      </c>
      <c r="C17" s="22"/>
      <c r="D17" s="29">
        <v>0</v>
      </c>
      <c r="E17" s="72">
        <v>0</v>
      </c>
      <c r="F17" s="10"/>
      <c r="G17" s="22" t="s">
        <v>112</v>
      </c>
      <c r="H17" s="29">
        <v>0.48324400000000001</v>
      </c>
      <c r="I17" s="29">
        <v>0.48324400000000001</v>
      </c>
      <c r="J17" s="72">
        <v>1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" customHeight="1" x14ac:dyDescent="0.15">
      <c r="A18" s="2" t="s">
        <v>113</v>
      </c>
      <c r="B18" s="29">
        <v>8.3500000000000005E-2</v>
      </c>
      <c r="C18" s="29">
        <v>0.22805600000000001</v>
      </c>
      <c r="D18" s="29">
        <v>6.3958000000000001E-2</v>
      </c>
      <c r="E18" s="29">
        <v>4.9763000000000002E-2</v>
      </c>
      <c r="F18" s="10"/>
      <c r="G18" s="22" t="s">
        <v>114</v>
      </c>
      <c r="H18" s="66">
        <v>8.2055000000000003E-2</v>
      </c>
      <c r="I18" s="29">
        <v>3.8508000000000001E-2</v>
      </c>
      <c r="J18" s="29">
        <v>2.7316E-2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20" spans="1:25" ht="15" customHeight="1" x14ac:dyDescent="0.15">
      <c r="A20" s="75" t="s">
        <v>115</v>
      </c>
      <c r="B20" s="76" t="s">
        <v>116</v>
      </c>
      <c r="C20" s="76" t="s">
        <v>117</v>
      </c>
      <c r="D20" s="76" t="s">
        <v>118</v>
      </c>
      <c r="F20" s="10"/>
      <c r="G20" s="75" t="s">
        <v>119</v>
      </c>
      <c r="H20" s="65" t="s">
        <v>120</v>
      </c>
      <c r="I20" s="76" t="s">
        <v>121</v>
      </c>
      <c r="J20" s="76" t="s">
        <v>122</v>
      </c>
      <c r="K20" s="77" t="s">
        <v>123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" customHeight="1" x14ac:dyDescent="0.15">
      <c r="A21" s="78" t="s">
        <v>124</v>
      </c>
      <c r="B21" s="79">
        <v>0.37259999999999999</v>
      </c>
      <c r="C21" s="79">
        <v>0.1162</v>
      </c>
      <c r="D21" s="79">
        <v>4.5100000000000001E-2</v>
      </c>
      <c r="F21" s="10"/>
      <c r="G21" s="78" t="s">
        <v>125</v>
      </c>
      <c r="H21" s="79">
        <v>0.36159999999999998</v>
      </c>
      <c r="I21" s="79">
        <v>0.55820000000000003</v>
      </c>
      <c r="J21" s="79">
        <v>0.73209999999999997</v>
      </c>
      <c r="K21" s="3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32" x14ac:dyDescent="0.2">
      <c r="A22" s="80" t="s">
        <v>126</v>
      </c>
      <c r="B22" s="79">
        <v>0.62739999999999996</v>
      </c>
      <c r="C22" s="79">
        <v>0.88280000000000003</v>
      </c>
      <c r="D22" s="79">
        <v>0.95489999999999997</v>
      </c>
      <c r="F22" s="10"/>
      <c r="G22" s="81" t="s">
        <v>127</v>
      </c>
      <c r="H22" s="79">
        <v>0.1512</v>
      </c>
      <c r="I22" s="79">
        <v>0.29899999999999999</v>
      </c>
      <c r="J22" s="79">
        <v>0.67749999999999999</v>
      </c>
      <c r="K22" s="3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x14ac:dyDescent="0.2">
      <c r="A23" s="80" t="s">
        <v>128</v>
      </c>
      <c r="B23" s="79">
        <v>0.20150000000000001</v>
      </c>
      <c r="C23" s="79">
        <v>0.24929999999999999</v>
      </c>
      <c r="D23" s="79">
        <v>0.54090000000000005</v>
      </c>
      <c r="F23" s="10"/>
      <c r="G23" s="82"/>
      <c r="H23" s="83"/>
      <c r="I23" s="83"/>
      <c r="J23" s="83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76" x14ac:dyDescent="0.2">
      <c r="A24" s="80"/>
      <c r="B24" s="1"/>
      <c r="C24" s="1"/>
      <c r="D24" s="76" t="s">
        <v>129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6" x14ac:dyDescent="0.2">
      <c r="A25" s="84"/>
      <c r="C25" s="10"/>
      <c r="D25" s="10"/>
      <c r="E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6" x14ac:dyDescent="0.2">
      <c r="A26" s="84"/>
      <c r="D26" s="10"/>
      <c r="E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" customHeight="1" x14ac:dyDescent="0.15">
      <c r="D27" s="10"/>
      <c r="E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" customHeight="1" x14ac:dyDescent="0.15">
      <c r="A28" s="85" t="s">
        <v>130</v>
      </c>
      <c r="B28" s="86" t="s">
        <v>131</v>
      </c>
      <c r="C28" s="87" t="s">
        <v>132</v>
      </c>
      <c r="D28" s="83"/>
      <c r="E28" s="83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" customHeight="1" x14ac:dyDescent="0.15">
      <c r="B29" s="88">
        <v>0.68810000000000004</v>
      </c>
      <c r="C29" s="88">
        <v>0.67</v>
      </c>
      <c r="D29" s="10"/>
      <c r="E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" customHeight="1" x14ac:dyDescent="0.15">
      <c r="B30" s="89">
        <v>0.8306</v>
      </c>
      <c r="C30" s="89">
        <v>0.77</v>
      </c>
      <c r="D30" s="10"/>
      <c r="E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" customHeight="1" x14ac:dyDescent="0.15">
      <c r="B31" s="89">
        <v>0.7319</v>
      </c>
      <c r="C31" s="89">
        <v>0.72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" customHeight="1" x14ac:dyDescent="0.15">
      <c r="B32" s="89">
        <v>0.75660000000000005</v>
      </c>
      <c r="C32" s="89">
        <v>0.57999999999999996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25" ht="15" customHeight="1" x14ac:dyDescent="0.15">
      <c r="B33" s="89">
        <v>0.59199999999999997</v>
      </c>
      <c r="C33" s="89">
        <v>0.71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25" ht="15" customHeight="1" x14ac:dyDescent="0.15">
      <c r="B34" s="89">
        <v>0.74</v>
      </c>
      <c r="C34" s="89">
        <v>0.83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2:25" ht="15" customHeight="1" x14ac:dyDescent="0.15">
      <c r="B35" s="89">
        <v>0.77339999999999998</v>
      </c>
      <c r="C35" s="89">
        <v>0.91</v>
      </c>
      <c r="D35" s="10"/>
      <c r="E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2:25" ht="15" customHeight="1" x14ac:dyDescent="0.15">
      <c r="B36" s="89">
        <v>0.69269999999999998</v>
      </c>
      <c r="C36" s="89">
        <v>0.83</v>
      </c>
      <c r="D36" s="10"/>
      <c r="E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2:25" ht="15" customHeight="1" x14ac:dyDescent="0.15">
      <c r="B37" s="88">
        <v>0.6512</v>
      </c>
      <c r="C37" s="88">
        <v>0.68</v>
      </c>
      <c r="D37" s="10"/>
      <c r="E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2:25" ht="15" customHeight="1" x14ac:dyDescent="0.15">
      <c r="B38" s="89">
        <v>0.6512</v>
      </c>
      <c r="C38" s="89">
        <v>0.73</v>
      </c>
      <c r="D38" s="10"/>
      <c r="E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2:25" ht="15" customHeight="1" x14ac:dyDescent="0.15">
      <c r="B39" s="89">
        <v>0.54510000000000003</v>
      </c>
      <c r="C39" s="89">
        <v>0.65</v>
      </c>
      <c r="D39" s="10"/>
      <c r="E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2:25" ht="15" customHeight="1" x14ac:dyDescent="0.15">
      <c r="B40" s="89">
        <v>0.76590000000000003</v>
      </c>
      <c r="C40" s="89">
        <v>0.7</v>
      </c>
      <c r="D40" s="10"/>
      <c r="E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2:25" ht="15" customHeight="1" x14ac:dyDescent="0.15">
      <c r="B41" s="89">
        <v>0.71030000000000004</v>
      </c>
      <c r="C41" s="89">
        <v>0.8</v>
      </c>
      <c r="D41" s="10"/>
      <c r="E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2:25" ht="15" customHeight="1" x14ac:dyDescent="0.15">
      <c r="B42" s="89">
        <v>0.87139999999999995</v>
      </c>
      <c r="C42" s="89">
        <v>0.8</v>
      </c>
      <c r="D42" s="10"/>
      <c r="E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2:25" ht="15" customHeight="1" x14ac:dyDescent="0.15">
      <c r="B43" s="89">
        <v>0.85499999999999998</v>
      </c>
      <c r="C43" s="89">
        <v>0.82</v>
      </c>
      <c r="D43" s="10"/>
      <c r="E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2:25" ht="15" customHeight="1" x14ac:dyDescent="0.15">
      <c r="B44" s="89">
        <v>0.76600000000000001</v>
      </c>
      <c r="C44" s="89">
        <v>0.79</v>
      </c>
      <c r="D44" s="10"/>
      <c r="E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2:25" ht="15" customHeight="1" x14ac:dyDescent="0.15">
      <c r="B45" s="89">
        <v>0.77790000000000004</v>
      </c>
      <c r="C45" s="89">
        <v>0.69</v>
      </c>
      <c r="D45" s="10"/>
      <c r="E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2:25" ht="15" customHeight="1" x14ac:dyDescent="0.15">
      <c r="B46" s="89">
        <v>0.63049999999999995</v>
      </c>
      <c r="C46" s="89">
        <v>0.63</v>
      </c>
      <c r="D46" s="10"/>
      <c r="E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2:25" ht="15" customHeight="1" x14ac:dyDescent="0.15">
      <c r="B47" s="89">
        <v>0.86419999999999997</v>
      </c>
      <c r="C47" s="89">
        <v>0.78</v>
      </c>
      <c r="D47" s="10"/>
      <c r="E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2:25" ht="15" customHeight="1" x14ac:dyDescent="0.15">
      <c r="B48" s="89">
        <v>0.66400000000000003</v>
      </c>
      <c r="C48" s="89">
        <v>0.87</v>
      </c>
      <c r="D48" s="10"/>
      <c r="E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2:25" ht="15" customHeight="1" x14ac:dyDescent="0.15">
      <c r="B49" s="89">
        <v>0.72060000000000002</v>
      </c>
      <c r="C49" s="89">
        <v>0.88</v>
      </c>
      <c r="D49" s="10"/>
      <c r="E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2:25" ht="15" customHeight="1" x14ac:dyDescent="0.15">
      <c r="B50" s="89">
        <v>0.82740000000000002</v>
      </c>
      <c r="C50" s="89">
        <v>0.67</v>
      </c>
      <c r="D50" s="10"/>
      <c r="E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2:25" ht="14" x14ac:dyDescent="0.15">
      <c r="B51" s="89">
        <v>0.88090000000000002</v>
      </c>
      <c r="C51" s="89">
        <v>0.88</v>
      </c>
      <c r="D51" s="10"/>
      <c r="E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2:25" ht="14" x14ac:dyDescent="0.15">
      <c r="B52" s="89">
        <v>0.60799999999999998</v>
      </c>
      <c r="C52" s="89">
        <v>0.64</v>
      </c>
      <c r="D52" s="10"/>
      <c r="E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2:25" ht="14" x14ac:dyDescent="0.15">
      <c r="B53" s="89">
        <v>0.76219999999999999</v>
      </c>
      <c r="C53" s="89">
        <v>0.78</v>
      </c>
      <c r="D53" s="10"/>
      <c r="E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2:25" ht="14" x14ac:dyDescent="0.15">
      <c r="B54" s="89">
        <v>0.76459999999999995</v>
      </c>
      <c r="C54" s="89">
        <v>0.68</v>
      </c>
      <c r="D54" s="10"/>
      <c r="E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2:25" ht="14" x14ac:dyDescent="0.15">
      <c r="B55" s="89">
        <v>0.79469999999999996</v>
      </c>
      <c r="C55" s="89">
        <v>0.81</v>
      </c>
      <c r="D55" s="10"/>
      <c r="E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2:25" ht="14" x14ac:dyDescent="0.15">
      <c r="B56" s="89">
        <v>0.75329999999999997</v>
      </c>
      <c r="C56" s="89">
        <v>0.72</v>
      </c>
      <c r="D56" s="10"/>
      <c r="E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2:25" ht="14" x14ac:dyDescent="0.15">
      <c r="B57" s="89">
        <v>0.83709999999999996</v>
      </c>
      <c r="C57" s="89">
        <v>0.85</v>
      </c>
      <c r="D57" s="10"/>
      <c r="E57" s="10"/>
      <c r="F57" s="90"/>
      <c r="G57" s="91" t="s">
        <v>133</v>
      </c>
      <c r="H57" s="92"/>
      <c r="I57" s="93"/>
      <c r="J57" s="92"/>
      <c r="K57" s="94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2:25" ht="70" x14ac:dyDescent="0.15">
      <c r="B58" s="89">
        <v>0.71489999999999998</v>
      </c>
      <c r="C58" s="89">
        <v>0.9</v>
      </c>
      <c r="D58" s="10"/>
      <c r="E58" s="10"/>
      <c r="F58" s="95"/>
      <c r="G58" s="96"/>
      <c r="H58" s="65" t="s">
        <v>134</v>
      </c>
      <c r="I58" s="96" t="s">
        <v>135</v>
      </c>
      <c r="J58" s="65" t="s">
        <v>136</v>
      </c>
      <c r="K58" s="97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2:25" x14ac:dyDescent="0.15">
      <c r="B59" s="89">
        <v>0.62829999999999997</v>
      </c>
      <c r="C59" s="89">
        <v>0.68</v>
      </c>
      <c r="D59" s="10"/>
      <c r="E59" s="10"/>
      <c r="F59" s="95"/>
      <c r="G59" s="76" t="s">
        <v>125</v>
      </c>
      <c r="H59" s="98">
        <f t="shared" ref="H59:H60" si="0">H21</f>
        <v>0.36159999999999998</v>
      </c>
      <c r="I59" s="98">
        <f t="shared" ref="I59:I60" si="1">I21-H21</f>
        <v>0.19660000000000005</v>
      </c>
      <c r="J59" s="98">
        <f t="shared" ref="J59:J60" si="2">J21-H21</f>
        <v>0.3705</v>
      </c>
      <c r="K59" s="9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2:25" ht="32" x14ac:dyDescent="0.2">
      <c r="B60" s="89">
        <v>0.62729999999999997</v>
      </c>
      <c r="C60" s="89">
        <v>0.77</v>
      </c>
      <c r="D60" s="10"/>
      <c r="E60" s="10"/>
      <c r="F60" s="95"/>
      <c r="G60" s="81" t="s">
        <v>127</v>
      </c>
      <c r="H60" s="98">
        <f t="shared" si="0"/>
        <v>0.1512</v>
      </c>
      <c r="I60" s="98">
        <f t="shared" si="1"/>
        <v>0.14779999999999999</v>
      </c>
      <c r="J60" s="98">
        <f t="shared" si="2"/>
        <v>0.52629999999999999</v>
      </c>
      <c r="K60" s="9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2:25" ht="14" x14ac:dyDescent="0.15">
      <c r="B61" s="89">
        <v>0.68559999999999999</v>
      </c>
      <c r="C61" s="89">
        <v>0.72</v>
      </c>
      <c r="D61" s="10"/>
      <c r="E61" s="10"/>
      <c r="F61" s="95"/>
      <c r="G61" s="10"/>
      <c r="H61" s="10"/>
      <c r="I61" s="10"/>
      <c r="J61" s="10"/>
      <c r="K61" s="97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2:25" ht="14" x14ac:dyDescent="0.15">
      <c r="B62" s="89">
        <v>0.93959999999999999</v>
      </c>
      <c r="C62" s="89">
        <v>0.79</v>
      </c>
      <c r="D62" s="10"/>
      <c r="E62" s="10"/>
      <c r="F62" s="95"/>
      <c r="G62" s="10"/>
      <c r="H62" s="10"/>
      <c r="I62" s="10"/>
      <c r="J62" s="10"/>
      <c r="K62" s="97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2:25" ht="14" x14ac:dyDescent="0.15">
      <c r="B63" s="89">
        <v>0.8468</v>
      </c>
      <c r="C63" s="89">
        <v>0.78</v>
      </c>
      <c r="D63" s="10"/>
      <c r="E63" s="10"/>
      <c r="F63" s="95"/>
      <c r="G63" s="10"/>
      <c r="H63" s="10"/>
      <c r="I63" s="10"/>
      <c r="J63" s="10"/>
      <c r="K63" s="97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2:25" ht="14" x14ac:dyDescent="0.15">
      <c r="B64" s="89">
        <v>0.69520000000000004</v>
      </c>
      <c r="C64" s="89">
        <v>0.6</v>
      </c>
      <c r="D64" s="10"/>
      <c r="E64" s="10"/>
      <c r="F64" s="95"/>
      <c r="G64" s="10"/>
      <c r="H64" s="10"/>
      <c r="I64" s="10"/>
      <c r="J64" s="10"/>
      <c r="K64" s="97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4" x14ac:dyDescent="0.15">
      <c r="B65" s="89">
        <v>0.68189999999999995</v>
      </c>
      <c r="C65" s="89">
        <v>0.79</v>
      </c>
      <c r="D65" s="10"/>
      <c r="E65" s="10"/>
      <c r="F65" s="95"/>
      <c r="G65" s="10"/>
      <c r="H65" s="10"/>
      <c r="I65" s="10"/>
      <c r="J65" s="10"/>
      <c r="K65" s="97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4" x14ac:dyDescent="0.15">
      <c r="B66" s="89">
        <v>0.8145</v>
      </c>
      <c r="C66" s="89">
        <v>0.82</v>
      </c>
      <c r="D66" s="10"/>
      <c r="E66" s="10"/>
      <c r="F66" s="95"/>
      <c r="G66" s="10"/>
      <c r="H66" s="10"/>
      <c r="I66" s="10"/>
      <c r="J66" s="10"/>
      <c r="K66" s="97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4" x14ac:dyDescent="0.15">
      <c r="B67" s="89">
        <v>0.81599999999999995</v>
      </c>
      <c r="C67" s="89">
        <v>0.85</v>
      </c>
      <c r="D67" s="10"/>
      <c r="E67" s="10"/>
      <c r="F67" s="95"/>
      <c r="G67" s="10"/>
      <c r="H67" s="10"/>
      <c r="I67" s="10"/>
      <c r="J67" s="10"/>
      <c r="K67" s="97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4" x14ac:dyDescent="0.15">
      <c r="B68" s="89">
        <v>0.68489999999999995</v>
      </c>
      <c r="C68" s="89">
        <v>0.78</v>
      </c>
      <c r="D68" s="10"/>
      <c r="E68" s="10"/>
      <c r="F68" s="95"/>
      <c r="G68" s="10"/>
      <c r="H68" s="10"/>
      <c r="I68" s="10"/>
      <c r="J68" s="10"/>
      <c r="K68" s="97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4" x14ac:dyDescent="0.15">
      <c r="B69" s="89">
        <v>0.88009999999999999</v>
      </c>
      <c r="C69" s="89">
        <v>0.82</v>
      </c>
      <c r="D69" s="10"/>
      <c r="E69" s="10"/>
      <c r="F69" s="95"/>
      <c r="G69" s="10"/>
      <c r="H69" s="10"/>
      <c r="I69" s="10"/>
      <c r="J69" s="10"/>
      <c r="K69" s="97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4" x14ac:dyDescent="0.15">
      <c r="B70" s="89">
        <v>0.74150000000000005</v>
      </c>
      <c r="C70" s="89">
        <v>0.74</v>
      </c>
      <c r="D70" s="10"/>
      <c r="E70" s="10"/>
      <c r="F70" s="95"/>
      <c r="G70" s="10"/>
      <c r="H70" s="10"/>
      <c r="I70" s="10"/>
      <c r="J70" s="10"/>
      <c r="K70" s="97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4" x14ac:dyDescent="0.15">
      <c r="B71" s="89">
        <v>0.67</v>
      </c>
      <c r="C71" s="89">
        <v>0.72</v>
      </c>
      <c r="D71" s="10"/>
      <c r="E71" s="10"/>
      <c r="F71" s="95"/>
      <c r="G71" s="10"/>
      <c r="H71" s="10"/>
      <c r="I71" s="10"/>
      <c r="J71" s="10"/>
      <c r="K71" s="97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4" x14ac:dyDescent="0.15">
      <c r="B72" s="89">
        <v>0.73809999999999998</v>
      </c>
      <c r="C72" s="89">
        <v>0.8</v>
      </c>
      <c r="D72" s="10"/>
      <c r="E72" s="10"/>
      <c r="F72" s="95"/>
      <c r="G72" s="10"/>
      <c r="H72" s="10"/>
      <c r="I72" s="10"/>
      <c r="J72" s="10"/>
      <c r="K72" s="97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4" x14ac:dyDescent="0.15">
      <c r="B73" s="89">
        <v>0.81669999999999998</v>
      </c>
      <c r="C73" s="89">
        <v>0.78</v>
      </c>
      <c r="D73" s="10"/>
      <c r="E73" s="10"/>
      <c r="F73" s="95"/>
      <c r="G73" s="10"/>
      <c r="H73" s="10"/>
      <c r="I73" s="10"/>
      <c r="J73" s="10"/>
      <c r="K73" s="97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4" x14ac:dyDescent="0.15">
      <c r="B74" s="89">
        <v>0.65649999999999997</v>
      </c>
      <c r="C74" s="89">
        <v>0.81</v>
      </c>
      <c r="D74" s="10"/>
      <c r="E74" s="10"/>
      <c r="F74" s="95"/>
      <c r="G74" s="10"/>
      <c r="H74" s="10"/>
      <c r="I74" s="10"/>
      <c r="J74" s="10"/>
      <c r="K74" s="97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4" x14ac:dyDescent="0.15">
      <c r="B75" s="89">
        <v>0.76390000000000002</v>
      </c>
      <c r="C75" s="89">
        <v>0.87</v>
      </c>
      <c r="D75" s="10"/>
      <c r="E75" s="10"/>
      <c r="F75" s="95"/>
      <c r="G75" s="10"/>
      <c r="H75" s="10"/>
      <c r="I75" s="10"/>
      <c r="J75" s="10"/>
      <c r="K75" s="97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4" x14ac:dyDescent="0.15">
      <c r="B76" s="89">
        <v>0.70679999999999998</v>
      </c>
      <c r="C76" s="89">
        <v>0.59</v>
      </c>
      <c r="D76" s="10"/>
      <c r="E76" s="10"/>
      <c r="F76" s="95"/>
      <c r="G76" s="10"/>
      <c r="H76" s="10"/>
      <c r="I76" s="10"/>
      <c r="J76" s="10"/>
      <c r="K76" s="97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4" x14ac:dyDescent="0.15">
      <c r="B77" s="89">
        <v>0.90239999999999998</v>
      </c>
      <c r="C77" s="89">
        <v>0.79</v>
      </c>
      <c r="D77" s="10"/>
      <c r="E77" s="10"/>
      <c r="F77" s="95"/>
      <c r="G77" s="10"/>
      <c r="H77" s="10"/>
      <c r="I77" s="10"/>
      <c r="J77" s="10"/>
      <c r="K77" s="97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4" x14ac:dyDescent="0.15">
      <c r="B78" s="89">
        <v>0.72729999999999995</v>
      </c>
      <c r="C78" s="89">
        <v>0.76</v>
      </c>
      <c r="D78" s="10"/>
      <c r="E78" s="10"/>
      <c r="F78" s="95"/>
      <c r="G78" s="10"/>
      <c r="H78" s="10"/>
      <c r="I78" s="10"/>
      <c r="J78" s="10"/>
      <c r="K78" s="97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4" x14ac:dyDescent="0.15">
      <c r="B79" s="100"/>
      <c r="C79" s="101"/>
      <c r="D79" s="10"/>
      <c r="E79" s="10"/>
      <c r="F79" s="95"/>
      <c r="G79" s="10"/>
      <c r="H79" s="10"/>
      <c r="I79" s="10"/>
      <c r="J79" s="10"/>
      <c r="K79" s="97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4" x14ac:dyDescent="0.15">
      <c r="A80" s="10"/>
      <c r="B80" s="10"/>
      <c r="C80" s="10"/>
      <c r="D80" s="10"/>
      <c r="E80" s="10"/>
      <c r="F80" s="102"/>
      <c r="G80" s="103"/>
      <c r="H80" s="103"/>
      <c r="I80" s="103"/>
      <c r="J80" s="103"/>
      <c r="K80" s="104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4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4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4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4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4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4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4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4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4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4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4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4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4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4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4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4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4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4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4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4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4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4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4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4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4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4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4" x14ac:dyDescent="0.1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4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4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4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4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4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4" x14ac:dyDescent="0.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4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4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4" x14ac:dyDescent="0.1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4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4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4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4" x14ac:dyDescent="0.1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4" x14ac:dyDescent="0.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4" x14ac:dyDescent="0.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4" x14ac:dyDescent="0.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4" x14ac:dyDescent="0.1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4" x14ac:dyDescent="0.1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4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4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4" x14ac:dyDescent="0.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4" x14ac:dyDescent="0.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4" x14ac:dyDescent="0.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4" x14ac:dyDescent="0.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4" x14ac:dyDescent="0.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4" x14ac:dyDescent="0.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4" x14ac:dyDescent="0.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4" x14ac:dyDescent="0.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4" x14ac:dyDescent="0.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4" x14ac:dyDescent="0.1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4" x14ac:dyDescent="0.1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4" x14ac:dyDescent="0.1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4" x14ac:dyDescent="0.1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4" x14ac:dyDescent="0.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4" x14ac:dyDescent="0.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4" x14ac:dyDescent="0.1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4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4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4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4" x14ac:dyDescent="0.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4" x14ac:dyDescent="0.1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4" x14ac:dyDescent="0.1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4" x14ac:dyDescent="0.1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4" x14ac:dyDescent="0.1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4" x14ac:dyDescent="0.1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4" x14ac:dyDescent="0.1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4" x14ac:dyDescent="0.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4" x14ac:dyDescent="0.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4" x14ac:dyDescent="0.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4" x14ac:dyDescent="0.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4" x14ac:dyDescent="0.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4" x14ac:dyDescent="0.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4" x14ac:dyDescent="0.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4" x14ac:dyDescent="0.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4" x14ac:dyDescent="0.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4" x14ac:dyDescent="0.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4" x14ac:dyDescent="0.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4" x14ac:dyDescent="0.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4" x14ac:dyDescent="0.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4" x14ac:dyDescent="0.1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4" x14ac:dyDescent="0.1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4" x14ac:dyDescent="0.1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4" x14ac:dyDescent="0.1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4" x14ac:dyDescent="0.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4" x14ac:dyDescent="0.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4" x14ac:dyDescent="0.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4" x14ac:dyDescent="0.1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4" x14ac:dyDescent="0.1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4" x14ac:dyDescent="0.1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4" x14ac:dyDescent="0.1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4" x14ac:dyDescent="0.1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4" x14ac:dyDescent="0.1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4" x14ac:dyDescent="0.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4" x14ac:dyDescent="0.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4" x14ac:dyDescent="0.1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4" x14ac:dyDescent="0.1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4" x14ac:dyDescent="0.1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4" x14ac:dyDescent="0.1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4" x14ac:dyDescent="0.1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4" x14ac:dyDescent="0.1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4" x14ac:dyDescent="0.1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4" x14ac:dyDescent="0.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4" x14ac:dyDescent="0.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4" x14ac:dyDescent="0.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4" x14ac:dyDescent="0.1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4" x14ac:dyDescent="0.1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4" x14ac:dyDescent="0.1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4" x14ac:dyDescent="0.1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4" x14ac:dyDescent="0.1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4" x14ac:dyDescent="0.1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4" x14ac:dyDescent="0.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4" x14ac:dyDescent="0.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4" x14ac:dyDescent="0.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4" x14ac:dyDescent="0.1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4" x14ac:dyDescent="0.1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4" x14ac:dyDescent="0.1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4" x14ac:dyDescent="0.1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4" x14ac:dyDescent="0.1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4" x14ac:dyDescent="0.1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4" x14ac:dyDescent="0.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4" x14ac:dyDescent="0.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4" x14ac:dyDescent="0.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4" x14ac:dyDescent="0.1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4" x14ac:dyDescent="0.1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4" x14ac:dyDescent="0.1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4" x14ac:dyDescent="0.1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4" x14ac:dyDescent="0.1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4" x14ac:dyDescent="0.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4" x14ac:dyDescent="0.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4" x14ac:dyDescent="0.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4" x14ac:dyDescent="0.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4" x14ac:dyDescent="0.1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4" x14ac:dyDescent="0.1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4" x14ac:dyDescent="0.1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4" x14ac:dyDescent="0.1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4" x14ac:dyDescent="0.1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4" x14ac:dyDescent="0.1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4" x14ac:dyDescent="0.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4" x14ac:dyDescent="0.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4" x14ac:dyDescent="0.1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4" x14ac:dyDescent="0.1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4" x14ac:dyDescent="0.1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4" x14ac:dyDescent="0.1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4" x14ac:dyDescent="0.1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4" x14ac:dyDescent="0.1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4" x14ac:dyDescent="0.1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4" x14ac:dyDescent="0.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4" x14ac:dyDescent="0.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4" x14ac:dyDescent="0.1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4" x14ac:dyDescent="0.1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4" x14ac:dyDescent="0.1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4" x14ac:dyDescent="0.1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4" x14ac:dyDescent="0.1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4" x14ac:dyDescent="0.1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4" x14ac:dyDescent="0.1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4" x14ac:dyDescent="0.1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4" x14ac:dyDescent="0.1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4" x14ac:dyDescent="0.1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4" x14ac:dyDescent="0.1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4" x14ac:dyDescent="0.1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4" x14ac:dyDescent="0.1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4" x14ac:dyDescent="0.1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4" x14ac:dyDescent="0.1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4" x14ac:dyDescent="0.1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4" x14ac:dyDescent="0.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4" x14ac:dyDescent="0.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4" x14ac:dyDescent="0.1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4" x14ac:dyDescent="0.1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4" x14ac:dyDescent="0.1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4" x14ac:dyDescent="0.1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4" x14ac:dyDescent="0.1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4" x14ac:dyDescent="0.1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4" x14ac:dyDescent="0.1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4" x14ac:dyDescent="0.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4" x14ac:dyDescent="0.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4" x14ac:dyDescent="0.1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4" x14ac:dyDescent="0.1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4" x14ac:dyDescent="0.1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4" x14ac:dyDescent="0.1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4" x14ac:dyDescent="0.1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4" x14ac:dyDescent="0.1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4" x14ac:dyDescent="0.1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4" x14ac:dyDescent="0.1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4" x14ac:dyDescent="0.1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4" x14ac:dyDescent="0.1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4" x14ac:dyDescent="0.1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4" x14ac:dyDescent="0.1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4" x14ac:dyDescent="0.1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4" x14ac:dyDescent="0.1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4" x14ac:dyDescent="0.1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4" x14ac:dyDescent="0.1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4" x14ac:dyDescent="0.1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4" x14ac:dyDescent="0.1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4" x14ac:dyDescent="0.1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4" x14ac:dyDescent="0.1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4" x14ac:dyDescent="0.1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4" x14ac:dyDescent="0.1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4" x14ac:dyDescent="0.1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4" x14ac:dyDescent="0.1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4" x14ac:dyDescent="0.1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4" x14ac:dyDescent="0.1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4" x14ac:dyDescent="0.1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4" x14ac:dyDescent="0.1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4" x14ac:dyDescent="0.1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4" x14ac:dyDescent="0.1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4" x14ac:dyDescent="0.1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4" x14ac:dyDescent="0.1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4" x14ac:dyDescent="0.1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4" x14ac:dyDescent="0.1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4" x14ac:dyDescent="0.1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4" x14ac:dyDescent="0.1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4" x14ac:dyDescent="0.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4" x14ac:dyDescent="0.1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4" x14ac:dyDescent="0.1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4" x14ac:dyDescent="0.1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4" x14ac:dyDescent="0.1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4" x14ac:dyDescent="0.1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4" x14ac:dyDescent="0.1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4" x14ac:dyDescent="0.1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4" x14ac:dyDescent="0.1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4" x14ac:dyDescent="0.1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4" x14ac:dyDescent="0.1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4" x14ac:dyDescent="0.1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4" x14ac:dyDescent="0.1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4" x14ac:dyDescent="0.1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4" x14ac:dyDescent="0.1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4" x14ac:dyDescent="0.1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4" x14ac:dyDescent="0.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4" x14ac:dyDescent="0.1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4" x14ac:dyDescent="0.1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4" x14ac:dyDescent="0.1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4" x14ac:dyDescent="0.1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4" x14ac:dyDescent="0.1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4" x14ac:dyDescent="0.1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4" x14ac:dyDescent="0.1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4" x14ac:dyDescent="0.1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4" x14ac:dyDescent="0.1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4" x14ac:dyDescent="0.1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4" x14ac:dyDescent="0.1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4" x14ac:dyDescent="0.1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4" x14ac:dyDescent="0.1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4" x14ac:dyDescent="0.1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4" x14ac:dyDescent="0.1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4" x14ac:dyDescent="0.1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4" x14ac:dyDescent="0.1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4" x14ac:dyDescent="0.1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4" x14ac:dyDescent="0.1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4" x14ac:dyDescent="0.1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4" x14ac:dyDescent="0.1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4" x14ac:dyDescent="0.1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4" x14ac:dyDescent="0.1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4" x14ac:dyDescent="0.1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4" x14ac:dyDescent="0.1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4" x14ac:dyDescent="0.1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4" x14ac:dyDescent="0.1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4" x14ac:dyDescent="0.1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4" x14ac:dyDescent="0.1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4" x14ac:dyDescent="0.1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4" x14ac:dyDescent="0.1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4" x14ac:dyDescent="0.1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4" x14ac:dyDescent="0.1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4" x14ac:dyDescent="0.1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4" x14ac:dyDescent="0.1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4" x14ac:dyDescent="0.1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4" x14ac:dyDescent="0.1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4" x14ac:dyDescent="0.1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4" x14ac:dyDescent="0.1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4" x14ac:dyDescent="0.1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4" x14ac:dyDescent="0.1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4" x14ac:dyDescent="0.1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4" x14ac:dyDescent="0.1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4" x14ac:dyDescent="0.1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4" x14ac:dyDescent="0.1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4" x14ac:dyDescent="0.1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4" x14ac:dyDescent="0.1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4" x14ac:dyDescent="0.1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4" x14ac:dyDescent="0.1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4" x14ac:dyDescent="0.1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4" x14ac:dyDescent="0.1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4" x14ac:dyDescent="0.1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4" x14ac:dyDescent="0.1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4" x14ac:dyDescent="0.1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4" x14ac:dyDescent="0.1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4" x14ac:dyDescent="0.1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4" x14ac:dyDescent="0.1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4" x14ac:dyDescent="0.1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4" x14ac:dyDescent="0.1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4" x14ac:dyDescent="0.1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4" x14ac:dyDescent="0.1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4" x14ac:dyDescent="0.1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4" x14ac:dyDescent="0.1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4" x14ac:dyDescent="0.1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4" x14ac:dyDescent="0.1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4" x14ac:dyDescent="0.1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4" x14ac:dyDescent="0.1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4" x14ac:dyDescent="0.1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4" x14ac:dyDescent="0.1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4" x14ac:dyDescent="0.1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4" x14ac:dyDescent="0.1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4" x14ac:dyDescent="0.1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4" x14ac:dyDescent="0.1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4" x14ac:dyDescent="0.1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4" x14ac:dyDescent="0.1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4" x14ac:dyDescent="0.1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4" x14ac:dyDescent="0.1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4" x14ac:dyDescent="0.1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4" x14ac:dyDescent="0.1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4" x14ac:dyDescent="0.1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4" x14ac:dyDescent="0.1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4" x14ac:dyDescent="0.1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4" x14ac:dyDescent="0.1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4" x14ac:dyDescent="0.1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4" x14ac:dyDescent="0.1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4" x14ac:dyDescent="0.1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4" x14ac:dyDescent="0.1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4" x14ac:dyDescent="0.1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4" x14ac:dyDescent="0.1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4" x14ac:dyDescent="0.1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4" x14ac:dyDescent="0.1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4" x14ac:dyDescent="0.1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4" x14ac:dyDescent="0.1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4" x14ac:dyDescent="0.1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4" x14ac:dyDescent="0.1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4" x14ac:dyDescent="0.1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4" x14ac:dyDescent="0.1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4" x14ac:dyDescent="0.1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4" x14ac:dyDescent="0.1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4" x14ac:dyDescent="0.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4" x14ac:dyDescent="0.1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4" x14ac:dyDescent="0.1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4" x14ac:dyDescent="0.1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4" x14ac:dyDescent="0.1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4" x14ac:dyDescent="0.1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4" x14ac:dyDescent="0.1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4" x14ac:dyDescent="0.1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4" x14ac:dyDescent="0.1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4" x14ac:dyDescent="0.1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4" x14ac:dyDescent="0.1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4" x14ac:dyDescent="0.1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4" x14ac:dyDescent="0.1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4" x14ac:dyDescent="0.1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4" x14ac:dyDescent="0.1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4" x14ac:dyDescent="0.1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4" x14ac:dyDescent="0.1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4" x14ac:dyDescent="0.1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4" x14ac:dyDescent="0.1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4" x14ac:dyDescent="0.1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4" x14ac:dyDescent="0.1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4" x14ac:dyDescent="0.1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4" x14ac:dyDescent="0.1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4" x14ac:dyDescent="0.1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4" x14ac:dyDescent="0.1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4" x14ac:dyDescent="0.1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4" x14ac:dyDescent="0.1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4" x14ac:dyDescent="0.1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4" x14ac:dyDescent="0.1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4" x14ac:dyDescent="0.1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4" x14ac:dyDescent="0.1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4" x14ac:dyDescent="0.1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4" x14ac:dyDescent="0.1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4" x14ac:dyDescent="0.1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4" x14ac:dyDescent="0.1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4" x14ac:dyDescent="0.1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4" x14ac:dyDescent="0.1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4" x14ac:dyDescent="0.1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4" x14ac:dyDescent="0.1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4" x14ac:dyDescent="0.1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4" x14ac:dyDescent="0.1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4" x14ac:dyDescent="0.1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4" x14ac:dyDescent="0.1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4" x14ac:dyDescent="0.1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4" x14ac:dyDescent="0.1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4" x14ac:dyDescent="0.1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4" x14ac:dyDescent="0.1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4" x14ac:dyDescent="0.1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4" x14ac:dyDescent="0.1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4" x14ac:dyDescent="0.1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4" x14ac:dyDescent="0.1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4" x14ac:dyDescent="0.1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4" x14ac:dyDescent="0.1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4" x14ac:dyDescent="0.1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4" x14ac:dyDescent="0.1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4" x14ac:dyDescent="0.1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4" x14ac:dyDescent="0.1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4" x14ac:dyDescent="0.1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4" x14ac:dyDescent="0.1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4" x14ac:dyDescent="0.1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4" x14ac:dyDescent="0.1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4" x14ac:dyDescent="0.1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4" x14ac:dyDescent="0.1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4" x14ac:dyDescent="0.1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4" x14ac:dyDescent="0.1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4" x14ac:dyDescent="0.1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4" x14ac:dyDescent="0.1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4" x14ac:dyDescent="0.1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4" x14ac:dyDescent="0.1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4" x14ac:dyDescent="0.1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4" x14ac:dyDescent="0.1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4" x14ac:dyDescent="0.1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4" x14ac:dyDescent="0.1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4" x14ac:dyDescent="0.1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4" x14ac:dyDescent="0.1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4" x14ac:dyDescent="0.1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4" x14ac:dyDescent="0.1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4" x14ac:dyDescent="0.1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4" x14ac:dyDescent="0.1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4" x14ac:dyDescent="0.1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4" x14ac:dyDescent="0.1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4" x14ac:dyDescent="0.1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4" x14ac:dyDescent="0.1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4" x14ac:dyDescent="0.1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4" x14ac:dyDescent="0.1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4" x14ac:dyDescent="0.1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4" x14ac:dyDescent="0.1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4" x14ac:dyDescent="0.1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4" x14ac:dyDescent="0.1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4" x14ac:dyDescent="0.1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4" x14ac:dyDescent="0.1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4" x14ac:dyDescent="0.1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4" x14ac:dyDescent="0.1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4" x14ac:dyDescent="0.1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4" x14ac:dyDescent="0.1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4" x14ac:dyDescent="0.1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4" x14ac:dyDescent="0.1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4" x14ac:dyDescent="0.1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4" x14ac:dyDescent="0.1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4" x14ac:dyDescent="0.1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4" x14ac:dyDescent="0.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4" x14ac:dyDescent="0.1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4" x14ac:dyDescent="0.1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4" x14ac:dyDescent="0.1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4" x14ac:dyDescent="0.1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4" x14ac:dyDescent="0.1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4" x14ac:dyDescent="0.1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4" x14ac:dyDescent="0.1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4" x14ac:dyDescent="0.1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4" x14ac:dyDescent="0.1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4" x14ac:dyDescent="0.1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4" x14ac:dyDescent="0.1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4" x14ac:dyDescent="0.1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4" x14ac:dyDescent="0.1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4" x14ac:dyDescent="0.1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4" x14ac:dyDescent="0.1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4" x14ac:dyDescent="0.1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4" x14ac:dyDescent="0.1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4" x14ac:dyDescent="0.1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4" x14ac:dyDescent="0.1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4" x14ac:dyDescent="0.1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4" x14ac:dyDescent="0.1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4" x14ac:dyDescent="0.1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4" x14ac:dyDescent="0.1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4" x14ac:dyDescent="0.1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4" x14ac:dyDescent="0.1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4" x14ac:dyDescent="0.1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4" x14ac:dyDescent="0.1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4" x14ac:dyDescent="0.1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4" x14ac:dyDescent="0.1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4" x14ac:dyDescent="0.1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4" x14ac:dyDescent="0.1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4" x14ac:dyDescent="0.1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4" x14ac:dyDescent="0.1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4" x14ac:dyDescent="0.1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4" x14ac:dyDescent="0.1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4" x14ac:dyDescent="0.1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4" x14ac:dyDescent="0.1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4" x14ac:dyDescent="0.1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4" x14ac:dyDescent="0.1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4" x14ac:dyDescent="0.1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4" x14ac:dyDescent="0.1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4" x14ac:dyDescent="0.1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4" x14ac:dyDescent="0.1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4" x14ac:dyDescent="0.1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4" x14ac:dyDescent="0.1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4" x14ac:dyDescent="0.1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4" x14ac:dyDescent="0.1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4" x14ac:dyDescent="0.1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4" x14ac:dyDescent="0.1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4" x14ac:dyDescent="0.1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4" x14ac:dyDescent="0.1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4" x14ac:dyDescent="0.1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4" x14ac:dyDescent="0.1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4" x14ac:dyDescent="0.1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4" x14ac:dyDescent="0.1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4" x14ac:dyDescent="0.1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4" x14ac:dyDescent="0.1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4" x14ac:dyDescent="0.1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4" x14ac:dyDescent="0.1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4" x14ac:dyDescent="0.1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4" x14ac:dyDescent="0.1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4" x14ac:dyDescent="0.1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4" x14ac:dyDescent="0.1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4" x14ac:dyDescent="0.1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4" x14ac:dyDescent="0.1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4" x14ac:dyDescent="0.1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4" x14ac:dyDescent="0.1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4" x14ac:dyDescent="0.1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4" x14ac:dyDescent="0.1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4" x14ac:dyDescent="0.1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4" x14ac:dyDescent="0.1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4" x14ac:dyDescent="0.1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4" x14ac:dyDescent="0.1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4" x14ac:dyDescent="0.1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4" x14ac:dyDescent="0.1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4" x14ac:dyDescent="0.1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4" x14ac:dyDescent="0.1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4" x14ac:dyDescent="0.1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4" x14ac:dyDescent="0.1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4" x14ac:dyDescent="0.1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4" x14ac:dyDescent="0.1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4" x14ac:dyDescent="0.1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4" x14ac:dyDescent="0.1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4" x14ac:dyDescent="0.1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4" x14ac:dyDescent="0.1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4" x14ac:dyDescent="0.1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4" x14ac:dyDescent="0.1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4" x14ac:dyDescent="0.1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4" x14ac:dyDescent="0.1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4" x14ac:dyDescent="0.1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4" x14ac:dyDescent="0.1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4" x14ac:dyDescent="0.1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4" x14ac:dyDescent="0.1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4" x14ac:dyDescent="0.1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4" x14ac:dyDescent="0.1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4" x14ac:dyDescent="0.1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4" x14ac:dyDescent="0.1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4" x14ac:dyDescent="0.1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4" x14ac:dyDescent="0.1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4" x14ac:dyDescent="0.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4" x14ac:dyDescent="0.1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4" x14ac:dyDescent="0.1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4" x14ac:dyDescent="0.1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4" x14ac:dyDescent="0.1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4" x14ac:dyDescent="0.1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4" x14ac:dyDescent="0.1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4" x14ac:dyDescent="0.1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4" x14ac:dyDescent="0.1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4" x14ac:dyDescent="0.1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4" x14ac:dyDescent="0.1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4" x14ac:dyDescent="0.1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4" x14ac:dyDescent="0.1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4" x14ac:dyDescent="0.1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4" x14ac:dyDescent="0.1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4" x14ac:dyDescent="0.1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4" x14ac:dyDescent="0.1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4" x14ac:dyDescent="0.1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4" x14ac:dyDescent="0.1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4" x14ac:dyDescent="0.1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4" x14ac:dyDescent="0.1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4" x14ac:dyDescent="0.1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4" x14ac:dyDescent="0.1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4" x14ac:dyDescent="0.1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4" x14ac:dyDescent="0.1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4" x14ac:dyDescent="0.1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4" x14ac:dyDescent="0.1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4" x14ac:dyDescent="0.1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4" x14ac:dyDescent="0.1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4" x14ac:dyDescent="0.1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4" x14ac:dyDescent="0.1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4" x14ac:dyDescent="0.1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4" x14ac:dyDescent="0.1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4" x14ac:dyDescent="0.1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4" x14ac:dyDescent="0.1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4" x14ac:dyDescent="0.1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4" x14ac:dyDescent="0.1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4" x14ac:dyDescent="0.1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4" x14ac:dyDescent="0.1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4" x14ac:dyDescent="0.1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4" x14ac:dyDescent="0.1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4" x14ac:dyDescent="0.1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4" x14ac:dyDescent="0.1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4" x14ac:dyDescent="0.1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4" x14ac:dyDescent="0.1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4" x14ac:dyDescent="0.1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4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4" x14ac:dyDescent="0.1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4" x14ac:dyDescent="0.1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4" x14ac:dyDescent="0.1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4" x14ac:dyDescent="0.1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4" x14ac:dyDescent="0.1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4" x14ac:dyDescent="0.1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4" x14ac:dyDescent="0.1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4" x14ac:dyDescent="0.1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4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4" x14ac:dyDescent="0.1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4" x14ac:dyDescent="0.1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4" x14ac:dyDescent="0.1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4" x14ac:dyDescent="0.1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4" x14ac:dyDescent="0.1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4" x14ac:dyDescent="0.1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4" x14ac:dyDescent="0.1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4" x14ac:dyDescent="0.1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4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4" x14ac:dyDescent="0.1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4" x14ac:dyDescent="0.1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4" x14ac:dyDescent="0.1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4" x14ac:dyDescent="0.1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4" x14ac:dyDescent="0.1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4" x14ac:dyDescent="0.1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4" x14ac:dyDescent="0.1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4" x14ac:dyDescent="0.1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4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4" x14ac:dyDescent="0.1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4" x14ac:dyDescent="0.1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4" x14ac:dyDescent="0.1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4" x14ac:dyDescent="0.1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4" x14ac:dyDescent="0.1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4" x14ac:dyDescent="0.1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4" x14ac:dyDescent="0.1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4" x14ac:dyDescent="0.1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4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4" x14ac:dyDescent="0.1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4" x14ac:dyDescent="0.1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4" x14ac:dyDescent="0.1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4" x14ac:dyDescent="0.1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4" x14ac:dyDescent="0.1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4" x14ac:dyDescent="0.1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4" x14ac:dyDescent="0.1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4" x14ac:dyDescent="0.1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4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4" x14ac:dyDescent="0.1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4" x14ac:dyDescent="0.1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4" x14ac:dyDescent="0.1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4" x14ac:dyDescent="0.1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4" x14ac:dyDescent="0.1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4" x14ac:dyDescent="0.1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4" x14ac:dyDescent="0.1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4" x14ac:dyDescent="0.1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4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4" x14ac:dyDescent="0.1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4" x14ac:dyDescent="0.1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4" x14ac:dyDescent="0.1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4" x14ac:dyDescent="0.1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4" x14ac:dyDescent="0.1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4" x14ac:dyDescent="0.1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4" x14ac:dyDescent="0.1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4" x14ac:dyDescent="0.1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4" x14ac:dyDescent="0.1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4" x14ac:dyDescent="0.1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4" x14ac:dyDescent="0.1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4" x14ac:dyDescent="0.1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4" x14ac:dyDescent="0.1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4" x14ac:dyDescent="0.1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4" x14ac:dyDescent="0.1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4" x14ac:dyDescent="0.1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4" x14ac:dyDescent="0.1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4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4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4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4" x14ac:dyDescent="0.1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4" x14ac:dyDescent="0.1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4" x14ac:dyDescent="0.1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4" x14ac:dyDescent="0.1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4" x14ac:dyDescent="0.1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4" x14ac:dyDescent="0.1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4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4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4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4" x14ac:dyDescent="0.1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4" x14ac:dyDescent="0.1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4" x14ac:dyDescent="0.1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4" x14ac:dyDescent="0.1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4" x14ac:dyDescent="0.1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4" x14ac:dyDescent="0.1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4" x14ac:dyDescent="0.1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4" x14ac:dyDescent="0.1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4" x14ac:dyDescent="0.1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4" x14ac:dyDescent="0.1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4" x14ac:dyDescent="0.1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4" x14ac:dyDescent="0.1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4" x14ac:dyDescent="0.1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4" x14ac:dyDescent="0.1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4" x14ac:dyDescent="0.1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4" x14ac:dyDescent="0.1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4" x14ac:dyDescent="0.1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4" x14ac:dyDescent="0.1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4" x14ac:dyDescent="0.1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4" x14ac:dyDescent="0.1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4" x14ac:dyDescent="0.1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4" x14ac:dyDescent="0.1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4" x14ac:dyDescent="0.1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4" x14ac:dyDescent="0.1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4" x14ac:dyDescent="0.1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4" x14ac:dyDescent="0.1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4" x14ac:dyDescent="0.1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4" x14ac:dyDescent="0.1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4" x14ac:dyDescent="0.1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4" x14ac:dyDescent="0.1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4" x14ac:dyDescent="0.1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4" x14ac:dyDescent="0.1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4" x14ac:dyDescent="0.1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4" x14ac:dyDescent="0.1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4" x14ac:dyDescent="0.1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4" x14ac:dyDescent="0.1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4" x14ac:dyDescent="0.1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4" x14ac:dyDescent="0.1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4" x14ac:dyDescent="0.1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4" x14ac:dyDescent="0.1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4" x14ac:dyDescent="0.1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4" x14ac:dyDescent="0.1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4" x14ac:dyDescent="0.1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4" x14ac:dyDescent="0.1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4" x14ac:dyDescent="0.1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4" x14ac:dyDescent="0.1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4" x14ac:dyDescent="0.1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4" x14ac:dyDescent="0.1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4" x14ac:dyDescent="0.1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4" x14ac:dyDescent="0.1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4" x14ac:dyDescent="0.1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4" x14ac:dyDescent="0.1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4" x14ac:dyDescent="0.1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4" x14ac:dyDescent="0.1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4" x14ac:dyDescent="0.1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4" x14ac:dyDescent="0.1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4" x14ac:dyDescent="0.1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4" x14ac:dyDescent="0.1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4" x14ac:dyDescent="0.1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4" x14ac:dyDescent="0.1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4" x14ac:dyDescent="0.1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4" x14ac:dyDescent="0.1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4" x14ac:dyDescent="0.1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4" x14ac:dyDescent="0.1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4" x14ac:dyDescent="0.1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4" x14ac:dyDescent="0.1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4" x14ac:dyDescent="0.1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4" x14ac:dyDescent="0.1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4" x14ac:dyDescent="0.1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4" x14ac:dyDescent="0.1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4" x14ac:dyDescent="0.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4" x14ac:dyDescent="0.1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4" x14ac:dyDescent="0.1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4" x14ac:dyDescent="0.1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4" x14ac:dyDescent="0.1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4" x14ac:dyDescent="0.1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4" x14ac:dyDescent="0.1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4" x14ac:dyDescent="0.1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4" x14ac:dyDescent="0.1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4" x14ac:dyDescent="0.1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4" x14ac:dyDescent="0.1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4" x14ac:dyDescent="0.1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4" x14ac:dyDescent="0.1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4" x14ac:dyDescent="0.1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4" x14ac:dyDescent="0.1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4" x14ac:dyDescent="0.1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4" x14ac:dyDescent="0.1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4" x14ac:dyDescent="0.1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4" x14ac:dyDescent="0.1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4" x14ac:dyDescent="0.1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4" x14ac:dyDescent="0.1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4" x14ac:dyDescent="0.1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4" x14ac:dyDescent="0.1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4" x14ac:dyDescent="0.1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4" x14ac:dyDescent="0.1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4" x14ac:dyDescent="0.1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4" x14ac:dyDescent="0.1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4" x14ac:dyDescent="0.1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4" x14ac:dyDescent="0.1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4" x14ac:dyDescent="0.1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4" x14ac:dyDescent="0.1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4" x14ac:dyDescent="0.1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4" x14ac:dyDescent="0.1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4" x14ac:dyDescent="0.1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4" x14ac:dyDescent="0.1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4" x14ac:dyDescent="0.1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4" x14ac:dyDescent="0.1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4" x14ac:dyDescent="0.1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4" x14ac:dyDescent="0.1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4" x14ac:dyDescent="0.1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4" x14ac:dyDescent="0.1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4" x14ac:dyDescent="0.1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4" x14ac:dyDescent="0.1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4" x14ac:dyDescent="0.1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4" x14ac:dyDescent="0.1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4" x14ac:dyDescent="0.1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4" x14ac:dyDescent="0.1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4" x14ac:dyDescent="0.1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4" x14ac:dyDescent="0.1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4" x14ac:dyDescent="0.1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4" x14ac:dyDescent="0.1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4" x14ac:dyDescent="0.1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4" x14ac:dyDescent="0.1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4" x14ac:dyDescent="0.1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4" x14ac:dyDescent="0.1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4" x14ac:dyDescent="0.1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4" x14ac:dyDescent="0.1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4" x14ac:dyDescent="0.1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4" x14ac:dyDescent="0.1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4" x14ac:dyDescent="0.1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4" x14ac:dyDescent="0.1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4" x14ac:dyDescent="0.1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4" x14ac:dyDescent="0.1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4" x14ac:dyDescent="0.1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4" x14ac:dyDescent="0.1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4" x14ac:dyDescent="0.1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4" x14ac:dyDescent="0.1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4" x14ac:dyDescent="0.1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4" x14ac:dyDescent="0.1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4" x14ac:dyDescent="0.1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4" x14ac:dyDescent="0.1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4" x14ac:dyDescent="0.1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4" x14ac:dyDescent="0.1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4" x14ac:dyDescent="0.1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4" x14ac:dyDescent="0.1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4" x14ac:dyDescent="0.1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4" x14ac:dyDescent="0.1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4" x14ac:dyDescent="0.1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4" x14ac:dyDescent="0.1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4" x14ac:dyDescent="0.1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4" x14ac:dyDescent="0.1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4" x14ac:dyDescent="0.1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4" x14ac:dyDescent="0.1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4" x14ac:dyDescent="0.1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4" x14ac:dyDescent="0.1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4" x14ac:dyDescent="0.1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4" x14ac:dyDescent="0.1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4" x14ac:dyDescent="0.1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4" x14ac:dyDescent="0.1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4" x14ac:dyDescent="0.1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4" x14ac:dyDescent="0.1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4" x14ac:dyDescent="0.1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4" x14ac:dyDescent="0.1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4" x14ac:dyDescent="0.1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4" x14ac:dyDescent="0.1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4" x14ac:dyDescent="0.1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4" x14ac:dyDescent="0.1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4" x14ac:dyDescent="0.1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4" x14ac:dyDescent="0.1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4" x14ac:dyDescent="0.1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4" x14ac:dyDescent="0.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4" x14ac:dyDescent="0.1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4" x14ac:dyDescent="0.1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4" x14ac:dyDescent="0.1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4" x14ac:dyDescent="0.1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4" x14ac:dyDescent="0.1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4" x14ac:dyDescent="0.1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4" x14ac:dyDescent="0.1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4" x14ac:dyDescent="0.1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4" x14ac:dyDescent="0.1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4" x14ac:dyDescent="0.1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4" x14ac:dyDescent="0.1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4" x14ac:dyDescent="0.1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4" x14ac:dyDescent="0.1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4" x14ac:dyDescent="0.1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4" x14ac:dyDescent="0.1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4" x14ac:dyDescent="0.1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4" x14ac:dyDescent="0.1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4" x14ac:dyDescent="0.1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4" x14ac:dyDescent="0.1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4" x14ac:dyDescent="0.1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4" x14ac:dyDescent="0.1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4" x14ac:dyDescent="0.1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</sheetData>
  <mergeCells count="2">
    <mergeCell ref="A1:E1"/>
    <mergeCell ref="G1:J1"/>
  </mergeCells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1"/>
  <sheetViews>
    <sheetView workbookViewId="0"/>
  </sheetViews>
  <sheetFormatPr baseColWidth="10" defaultColWidth="12.6640625" defaultRowHeight="15" customHeight="1" x14ac:dyDescent="0.15"/>
  <cols>
    <col min="2" max="2" width="94.83203125" customWidth="1"/>
  </cols>
  <sheetData>
    <row r="1" spans="1:2" ht="15" customHeight="1" x14ac:dyDescent="0.15">
      <c r="A1" s="105"/>
      <c r="B1" s="106"/>
    </row>
    <row r="2" spans="1:2" ht="15" customHeight="1" x14ac:dyDescent="0.15">
      <c r="A2" s="107" t="s">
        <v>137</v>
      </c>
      <c r="B2" s="106" t="s">
        <v>138</v>
      </c>
    </row>
    <row r="3" spans="1:2" ht="15" customHeight="1" x14ac:dyDescent="0.15">
      <c r="B3" s="106" t="s">
        <v>139</v>
      </c>
    </row>
    <row r="4" spans="1:2" ht="15" customHeight="1" x14ac:dyDescent="0.15">
      <c r="B4" s="106" t="s">
        <v>140</v>
      </c>
    </row>
    <row r="5" spans="1:2" ht="15" customHeight="1" x14ac:dyDescent="0.15">
      <c r="B5" s="106" t="s">
        <v>141</v>
      </c>
    </row>
    <row r="6" spans="1:2" ht="15" customHeight="1" x14ac:dyDescent="0.15">
      <c r="B6" s="106"/>
    </row>
    <row r="7" spans="1:2" ht="15" customHeight="1" x14ac:dyDescent="0.15">
      <c r="A7" s="107" t="s">
        <v>142</v>
      </c>
      <c r="B7" s="108" t="s">
        <v>143</v>
      </c>
    </row>
    <row r="8" spans="1:2" ht="15" customHeight="1" x14ac:dyDescent="0.15">
      <c r="B8" s="108" t="s">
        <v>144</v>
      </c>
    </row>
    <row r="9" spans="1:2" ht="15" customHeight="1" x14ac:dyDescent="0.15">
      <c r="B9" s="108" t="s">
        <v>145</v>
      </c>
    </row>
    <row r="10" spans="1:2" ht="15" customHeight="1" x14ac:dyDescent="0.15">
      <c r="B10" s="108" t="s">
        <v>146</v>
      </c>
    </row>
    <row r="11" spans="1:2" ht="15" customHeight="1" x14ac:dyDescent="0.15">
      <c r="B11" s="108" t="s">
        <v>147</v>
      </c>
    </row>
    <row r="12" spans="1:2" ht="15" customHeight="1" x14ac:dyDescent="0.15">
      <c r="B12" s="108" t="s">
        <v>148</v>
      </c>
    </row>
    <row r="13" spans="1:2" ht="15" customHeight="1" x14ac:dyDescent="0.15">
      <c r="B13" s="108" t="s">
        <v>149</v>
      </c>
    </row>
    <row r="14" spans="1:2" ht="15" customHeight="1" x14ac:dyDescent="0.15">
      <c r="B14" s="108" t="s">
        <v>150</v>
      </c>
    </row>
    <row r="15" spans="1:2" ht="15" customHeight="1" x14ac:dyDescent="0.15">
      <c r="B15" s="106"/>
    </row>
    <row r="16" spans="1:2" ht="15" customHeight="1" x14ac:dyDescent="0.15">
      <c r="A16" s="107" t="s">
        <v>151</v>
      </c>
      <c r="B16" s="106"/>
    </row>
    <row r="17" spans="1:2" ht="15" customHeight="1" x14ac:dyDescent="0.15">
      <c r="B17" s="106" t="s">
        <v>152</v>
      </c>
    </row>
    <row r="18" spans="1:2" ht="15" customHeight="1" x14ac:dyDescent="0.15">
      <c r="B18" s="106"/>
    </row>
    <row r="19" spans="1:2" ht="15" customHeight="1" x14ac:dyDescent="0.15">
      <c r="A19" s="109">
        <v>45003</v>
      </c>
      <c r="B19" s="106" t="s">
        <v>153</v>
      </c>
    </row>
    <row r="20" spans="1:2" ht="15" customHeight="1" x14ac:dyDescent="0.15">
      <c r="B20" s="106"/>
    </row>
    <row r="21" spans="1:2" ht="15" customHeight="1" x14ac:dyDescent="0.15">
      <c r="B21" s="106"/>
    </row>
    <row r="22" spans="1:2" ht="15" customHeight="1" x14ac:dyDescent="0.15">
      <c r="B22" s="106"/>
    </row>
    <row r="23" spans="1:2" ht="15" customHeight="1" x14ac:dyDescent="0.15">
      <c r="B23" s="106"/>
    </row>
    <row r="24" spans="1:2" ht="15" customHeight="1" x14ac:dyDescent="0.15">
      <c r="B24" s="106"/>
    </row>
    <row r="25" spans="1:2" ht="15" customHeight="1" x14ac:dyDescent="0.15">
      <c r="B25" s="106"/>
    </row>
    <row r="26" spans="1:2" ht="15" customHeight="1" x14ac:dyDescent="0.15">
      <c r="B26" s="106"/>
    </row>
    <row r="27" spans="1:2" ht="15" customHeight="1" x14ac:dyDescent="0.15">
      <c r="B27" s="106"/>
    </row>
    <row r="28" spans="1:2" ht="15" customHeight="1" x14ac:dyDescent="0.15">
      <c r="B28" s="106"/>
    </row>
    <row r="29" spans="1:2" ht="15" customHeight="1" x14ac:dyDescent="0.15">
      <c r="B29" s="106"/>
    </row>
    <row r="30" spans="1:2" ht="15" customHeight="1" x14ac:dyDescent="0.15">
      <c r="B30" s="106"/>
    </row>
    <row r="31" spans="1:2" ht="15" customHeight="1" x14ac:dyDescent="0.15">
      <c r="B31" s="106"/>
    </row>
    <row r="32" spans="1:2" ht="15" customHeight="1" x14ac:dyDescent="0.15">
      <c r="B32" s="106"/>
    </row>
    <row r="33" spans="2:2" ht="15" customHeight="1" x14ac:dyDescent="0.15">
      <c r="B33" s="106"/>
    </row>
    <row r="34" spans="2:2" ht="15" customHeight="1" x14ac:dyDescent="0.15">
      <c r="B34" s="106"/>
    </row>
    <row r="35" spans="2:2" ht="15" customHeight="1" x14ac:dyDescent="0.15">
      <c r="B35" s="106"/>
    </row>
    <row r="36" spans="2:2" ht="15" customHeight="1" x14ac:dyDescent="0.15">
      <c r="B36" s="106"/>
    </row>
    <row r="37" spans="2:2" ht="15" customHeight="1" x14ac:dyDescent="0.15">
      <c r="B37" s="106"/>
    </row>
    <row r="38" spans="2:2" ht="15" customHeight="1" x14ac:dyDescent="0.15">
      <c r="B38" s="106"/>
    </row>
    <row r="39" spans="2:2" ht="15" customHeight="1" x14ac:dyDescent="0.15">
      <c r="B39" s="106"/>
    </row>
    <row r="40" spans="2:2" ht="15" customHeight="1" x14ac:dyDescent="0.15">
      <c r="B40" s="106"/>
    </row>
    <row r="41" spans="2:2" ht="15" customHeight="1" x14ac:dyDescent="0.15">
      <c r="B41" s="106"/>
    </row>
    <row r="42" spans="2:2" ht="15" customHeight="1" x14ac:dyDescent="0.15">
      <c r="B42" s="106"/>
    </row>
    <row r="43" spans="2:2" ht="15" customHeight="1" x14ac:dyDescent="0.15">
      <c r="B43" s="106"/>
    </row>
    <row r="44" spans="2:2" ht="15" customHeight="1" x14ac:dyDescent="0.15">
      <c r="B44" s="106"/>
    </row>
    <row r="45" spans="2:2" ht="15" customHeight="1" x14ac:dyDescent="0.15">
      <c r="B45" s="106"/>
    </row>
    <row r="46" spans="2:2" ht="15" customHeight="1" x14ac:dyDescent="0.15">
      <c r="B46" s="106"/>
    </row>
    <row r="47" spans="2:2" ht="15" customHeight="1" x14ac:dyDescent="0.15">
      <c r="B47" s="106"/>
    </row>
    <row r="48" spans="2:2" ht="15" customHeight="1" x14ac:dyDescent="0.15">
      <c r="B48" s="106"/>
    </row>
    <row r="49" spans="2:2" ht="15" customHeight="1" x14ac:dyDescent="0.15">
      <c r="B49" s="106"/>
    </row>
    <row r="50" spans="2:2" ht="15" customHeight="1" x14ac:dyDescent="0.15">
      <c r="B50" s="106"/>
    </row>
    <row r="51" spans="2:2" ht="13" x14ac:dyDescent="0.15">
      <c r="B51" s="106"/>
    </row>
    <row r="52" spans="2:2" ht="13" x14ac:dyDescent="0.15">
      <c r="B52" s="106"/>
    </row>
    <row r="53" spans="2:2" ht="13" x14ac:dyDescent="0.15">
      <c r="B53" s="106"/>
    </row>
    <row r="54" spans="2:2" ht="13" x14ac:dyDescent="0.15">
      <c r="B54" s="106"/>
    </row>
    <row r="55" spans="2:2" ht="13" x14ac:dyDescent="0.15">
      <c r="B55" s="106"/>
    </row>
    <row r="56" spans="2:2" ht="13" x14ac:dyDescent="0.15">
      <c r="B56" s="106"/>
    </row>
    <row r="57" spans="2:2" ht="13" x14ac:dyDescent="0.15">
      <c r="B57" s="106"/>
    </row>
    <row r="58" spans="2:2" ht="13" x14ac:dyDescent="0.15">
      <c r="B58" s="106"/>
    </row>
    <row r="59" spans="2:2" ht="13" x14ac:dyDescent="0.15">
      <c r="B59" s="106"/>
    </row>
    <row r="60" spans="2:2" ht="13" x14ac:dyDescent="0.15">
      <c r="B60" s="106"/>
    </row>
    <row r="61" spans="2:2" ht="13" x14ac:dyDescent="0.15">
      <c r="B61" s="106"/>
    </row>
    <row r="62" spans="2:2" ht="13" x14ac:dyDescent="0.15">
      <c r="B62" s="106"/>
    </row>
    <row r="63" spans="2:2" ht="13" x14ac:dyDescent="0.15">
      <c r="B63" s="106"/>
    </row>
    <row r="64" spans="2:2" ht="13" x14ac:dyDescent="0.15">
      <c r="B64" s="106"/>
    </row>
    <row r="65" spans="2:2" ht="13" x14ac:dyDescent="0.15">
      <c r="B65" s="106"/>
    </row>
    <row r="66" spans="2:2" ht="13" x14ac:dyDescent="0.15">
      <c r="B66" s="106"/>
    </row>
    <row r="67" spans="2:2" ht="13" x14ac:dyDescent="0.15">
      <c r="B67" s="106"/>
    </row>
    <row r="68" spans="2:2" ht="13" x14ac:dyDescent="0.15">
      <c r="B68" s="106"/>
    </row>
    <row r="69" spans="2:2" ht="13" x14ac:dyDescent="0.15">
      <c r="B69" s="106"/>
    </row>
    <row r="70" spans="2:2" ht="13" x14ac:dyDescent="0.15">
      <c r="B70" s="106"/>
    </row>
    <row r="71" spans="2:2" ht="13" x14ac:dyDescent="0.15">
      <c r="B71" s="106"/>
    </row>
    <row r="72" spans="2:2" ht="13" x14ac:dyDescent="0.15">
      <c r="B72" s="106"/>
    </row>
    <row r="73" spans="2:2" ht="13" x14ac:dyDescent="0.15">
      <c r="B73" s="106"/>
    </row>
    <row r="74" spans="2:2" ht="13" x14ac:dyDescent="0.15">
      <c r="B74" s="106"/>
    </row>
    <row r="75" spans="2:2" ht="13" x14ac:dyDescent="0.15">
      <c r="B75" s="106"/>
    </row>
    <row r="76" spans="2:2" ht="13" x14ac:dyDescent="0.15">
      <c r="B76" s="106"/>
    </row>
    <row r="77" spans="2:2" ht="13" x14ac:dyDescent="0.15">
      <c r="B77" s="106"/>
    </row>
    <row r="78" spans="2:2" ht="13" x14ac:dyDescent="0.15">
      <c r="B78" s="106"/>
    </row>
    <row r="79" spans="2:2" ht="13" x14ac:dyDescent="0.15">
      <c r="B79" s="106"/>
    </row>
    <row r="80" spans="2:2" ht="13" x14ac:dyDescent="0.15">
      <c r="B80" s="106"/>
    </row>
    <row r="81" spans="2:2" ht="13" x14ac:dyDescent="0.15">
      <c r="B81" s="106"/>
    </row>
    <row r="82" spans="2:2" ht="13" x14ac:dyDescent="0.15">
      <c r="B82" s="106"/>
    </row>
    <row r="83" spans="2:2" ht="13" x14ac:dyDescent="0.15">
      <c r="B83" s="106"/>
    </row>
    <row r="84" spans="2:2" ht="13" x14ac:dyDescent="0.15">
      <c r="B84" s="106"/>
    </row>
    <row r="85" spans="2:2" ht="13" x14ac:dyDescent="0.15">
      <c r="B85" s="106"/>
    </row>
    <row r="86" spans="2:2" ht="13" x14ac:dyDescent="0.15">
      <c r="B86" s="106"/>
    </row>
    <row r="87" spans="2:2" ht="13" x14ac:dyDescent="0.15">
      <c r="B87" s="106"/>
    </row>
    <row r="88" spans="2:2" ht="13" x14ac:dyDescent="0.15">
      <c r="B88" s="106"/>
    </row>
    <row r="89" spans="2:2" ht="13" x14ac:dyDescent="0.15">
      <c r="B89" s="106"/>
    </row>
    <row r="90" spans="2:2" ht="13" x14ac:dyDescent="0.15">
      <c r="B90" s="106"/>
    </row>
    <row r="91" spans="2:2" ht="13" x14ac:dyDescent="0.15">
      <c r="B91" s="106"/>
    </row>
    <row r="92" spans="2:2" ht="13" x14ac:dyDescent="0.15">
      <c r="B92" s="106"/>
    </row>
    <row r="93" spans="2:2" ht="13" x14ac:dyDescent="0.15">
      <c r="B93" s="106"/>
    </row>
    <row r="94" spans="2:2" ht="13" x14ac:dyDescent="0.15">
      <c r="B94" s="106"/>
    </row>
    <row r="95" spans="2:2" ht="13" x14ac:dyDescent="0.15">
      <c r="B95" s="106"/>
    </row>
    <row r="96" spans="2:2" ht="13" x14ac:dyDescent="0.15">
      <c r="B96" s="106"/>
    </row>
    <row r="97" spans="2:2" ht="13" x14ac:dyDescent="0.15">
      <c r="B97" s="106"/>
    </row>
    <row r="98" spans="2:2" ht="13" x14ac:dyDescent="0.15">
      <c r="B98" s="106"/>
    </row>
    <row r="99" spans="2:2" ht="13" x14ac:dyDescent="0.15">
      <c r="B99" s="106"/>
    </row>
    <row r="100" spans="2:2" ht="13" x14ac:dyDescent="0.15">
      <c r="B100" s="106"/>
    </row>
    <row r="101" spans="2:2" ht="13" x14ac:dyDescent="0.15">
      <c r="B101" s="106"/>
    </row>
    <row r="102" spans="2:2" ht="13" x14ac:dyDescent="0.15">
      <c r="B102" s="106"/>
    </row>
    <row r="103" spans="2:2" ht="13" x14ac:dyDescent="0.15">
      <c r="B103" s="106"/>
    </row>
    <row r="104" spans="2:2" ht="13" x14ac:dyDescent="0.15">
      <c r="B104" s="106"/>
    </row>
    <row r="105" spans="2:2" ht="13" x14ac:dyDescent="0.15">
      <c r="B105" s="106"/>
    </row>
    <row r="106" spans="2:2" ht="13" x14ac:dyDescent="0.15">
      <c r="B106" s="106"/>
    </row>
    <row r="107" spans="2:2" ht="13" x14ac:dyDescent="0.15">
      <c r="B107" s="106"/>
    </row>
    <row r="108" spans="2:2" ht="13" x14ac:dyDescent="0.15">
      <c r="B108" s="106"/>
    </row>
    <row r="109" spans="2:2" ht="13" x14ac:dyDescent="0.15">
      <c r="B109" s="106"/>
    </row>
    <row r="110" spans="2:2" ht="13" x14ac:dyDescent="0.15">
      <c r="B110" s="106"/>
    </row>
    <row r="111" spans="2:2" ht="13" x14ac:dyDescent="0.15">
      <c r="B111" s="106"/>
    </row>
    <row r="112" spans="2:2" ht="13" x14ac:dyDescent="0.15">
      <c r="B112" s="106"/>
    </row>
    <row r="113" spans="2:2" ht="13" x14ac:dyDescent="0.15">
      <c r="B113" s="106"/>
    </row>
    <row r="114" spans="2:2" ht="13" x14ac:dyDescent="0.15">
      <c r="B114" s="106"/>
    </row>
    <row r="115" spans="2:2" ht="13" x14ac:dyDescent="0.15">
      <c r="B115" s="106"/>
    </row>
    <row r="116" spans="2:2" ht="13" x14ac:dyDescent="0.15">
      <c r="B116" s="106"/>
    </row>
    <row r="117" spans="2:2" ht="13" x14ac:dyDescent="0.15">
      <c r="B117" s="106"/>
    </row>
    <row r="118" spans="2:2" ht="13" x14ac:dyDescent="0.15">
      <c r="B118" s="106"/>
    </row>
    <row r="119" spans="2:2" ht="13" x14ac:dyDescent="0.15">
      <c r="B119" s="106"/>
    </row>
    <row r="120" spans="2:2" ht="13" x14ac:dyDescent="0.15">
      <c r="B120" s="106"/>
    </row>
    <row r="121" spans="2:2" ht="13" x14ac:dyDescent="0.15">
      <c r="B121" s="106"/>
    </row>
    <row r="122" spans="2:2" ht="13" x14ac:dyDescent="0.15">
      <c r="B122" s="106"/>
    </row>
    <row r="123" spans="2:2" ht="13" x14ac:dyDescent="0.15">
      <c r="B123" s="106"/>
    </row>
    <row r="124" spans="2:2" ht="13" x14ac:dyDescent="0.15">
      <c r="B124" s="106"/>
    </row>
    <row r="125" spans="2:2" ht="13" x14ac:dyDescent="0.15">
      <c r="B125" s="106"/>
    </row>
    <row r="126" spans="2:2" ht="13" x14ac:dyDescent="0.15">
      <c r="B126" s="106"/>
    </row>
    <row r="127" spans="2:2" ht="13" x14ac:dyDescent="0.15">
      <c r="B127" s="106"/>
    </row>
    <row r="128" spans="2:2" ht="13" x14ac:dyDescent="0.15">
      <c r="B128" s="106"/>
    </row>
    <row r="129" spans="2:2" ht="13" x14ac:dyDescent="0.15">
      <c r="B129" s="106"/>
    </row>
    <row r="130" spans="2:2" ht="13" x14ac:dyDescent="0.15">
      <c r="B130" s="106"/>
    </row>
    <row r="131" spans="2:2" ht="13" x14ac:dyDescent="0.15">
      <c r="B131" s="106"/>
    </row>
    <row r="132" spans="2:2" ht="13" x14ac:dyDescent="0.15">
      <c r="B132" s="106"/>
    </row>
    <row r="133" spans="2:2" ht="13" x14ac:dyDescent="0.15">
      <c r="B133" s="106"/>
    </row>
    <row r="134" spans="2:2" ht="13" x14ac:dyDescent="0.15">
      <c r="B134" s="106"/>
    </row>
    <row r="135" spans="2:2" ht="13" x14ac:dyDescent="0.15">
      <c r="B135" s="106"/>
    </row>
    <row r="136" spans="2:2" ht="13" x14ac:dyDescent="0.15">
      <c r="B136" s="106"/>
    </row>
    <row r="137" spans="2:2" ht="13" x14ac:dyDescent="0.15">
      <c r="B137" s="106"/>
    </row>
    <row r="138" spans="2:2" ht="13" x14ac:dyDescent="0.15">
      <c r="B138" s="106"/>
    </row>
    <row r="139" spans="2:2" ht="13" x14ac:dyDescent="0.15">
      <c r="B139" s="106"/>
    </row>
    <row r="140" spans="2:2" ht="13" x14ac:dyDescent="0.15">
      <c r="B140" s="106"/>
    </row>
    <row r="141" spans="2:2" ht="13" x14ac:dyDescent="0.15">
      <c r="B141" s="106"/>
    </row>
    <row r="142" spans="2:2" ht="13" x14ac:dyDescent="0.15">
      <c r="B142" s="106"/>
    </row>
    <row r="143" spans="2:2" ht="13" x14ac:dyDescent="0.15">
      <c r="B143" s="106"/>
    </row>
    <row r="144" spans="2:2" ht="13" x14ac:dyDescent="0.15">
      <c r="B144" s="106"/>
    </row>
    <row r="145" spans="2:2" ht="13" x14ac:dyDescent="0.15">
      <c r="B145" s="106"/>
    </row>
    <row r="146" spans="2:2" ht="13" x14ac:dyDescent="0.15">
      <c r="B146" s="106"/>
    </row>
    <row r="147" spans="2:2" ht="13" x14ac:dyDescent="0.15">
      <c r="B147" s="106"/>
    </row>
    <row r="148" spans="2:2" ht="13" x14ac:dyDescent="0.15">
      <c r="B148" s="106"/>
    </row>
    <row r="149" spans="2:2" ht="13" x14ac:dyDescent="0.15">
      <c r="B149" s="106"/>
    </row>
    <row r="150" spans="2:2" ht="13" x14ac:dyDescent="0.15">
      <c r="B150" s="106"/>
    </row>
    <row r="151" spans="2:2" ht="13" x14ac:dyDescent="0.15">
      <c r="B151" s="106"/>
    </row>
    <row r="152" spans="2:2" ht="13" x14ac:dyDescent="0.15">
      <c r="B152" s="106"/>
    </row>
    <row r="153" spans="2:2" ht="13" x14ac:dyDescent="0.15">
      <c r="B153" s="106"/>
    </row>
    <row r="154" spans="2:2" ht="13" x14ac:dyDescent="0.15">
      <c r="B154" s="106"/>
    </row>
    <row r="155" spans="2:2" ht="13" x14ac:dyDescent="0.15">
      <c r="B155" s="106"/>
    </row>
    <row r="156" spans="2:2" ht="13" x14ac:dyDescent="0.15">
      <c r="B156" s="106"/>
    </row>
    <row r="157" spans="2:2" ht="13" x14ac:dyDescent="0.15">
      <c r="B157" s="106"/>
    </row>
    <row r="158" spans="2:2" ht="13" x14ac:dyDescent="0.15">
      <c r="B158" s="106"/>
    </row>
    <row r="159" spans="2:2" ht="13" x14ac:dyDescent="0.15">
      <c r="B159" s="106"/>
    </row>
    <row r="160" spans="2:2" ht="13" x14ac:dyDescent="0.15">
      <c r="B160" s="106"/>
    </row>
    <row r="161" spans="2:2" ht="13" x14ac:dyDescent="0.15">
      <c r="B161" s="106"/>
    </row>
    <row r="162" spans="2:2" ht="13" x14ac:dyDescent="0.15">
      <c r="B162" s="106"/>
    </row>
    <row r="163" spans="2:2" ht="13" x14ac:dyDescent="0.15">
      <c r="B163" s="106"/>
    </row>
    <row r="164" spans="2:2" ht="13" x14ac:dyDescent="0.15">
      <c r="B164" s="106"/>
    </row>
    <row r="165" spans="2:2" ht="13" x14ac:dyDescent="0.15">
      <c r="B165" s="106"/>
    </row>
    <row r="166" spans="2:2" ht="13" x14ac:dyDescent="0.15">
      <c r="B166" s="106"/>
    </row>
    <row r="167" spans="2:2" ht="13" x14ac:dyDescent="0.15">
      <c r="B167" s="106"/>
    </row>
    <row r="168" spans="2:2" ht="13" x14ac:dyDescent="0.15">
      <c r="B168" s="106"/>
    </row>
    <row r="169" spans="2:2" ht="13" x14ac:dyDescent="0.15">
      <c r="B169" s="106"/>
    </row>
    <row r="170" spans="2:2" ht="13" x14ac:dyDescent="0.15">
      <c r="B170" s="106"/>
    </row>
    <row r="171" spans="2:2" ht="13" x14ac:dyDescent="0.15">
      <c r="B171" s="106"/>
    </row>
    <row r="172" spans="2:2" ht="13" x14ac:dyDescent="0.15">
      <c r="B172" s="106"/>
    </row>
    <row r="173" spans="2:2" ht="13" x14ac:dyDescent="0.15">
      <c r="B173" s="106"/>
    </row>
    <row r="174" spans="2:2" ht="13" x14ac:dyDescent="0.15">
      <c r="B174" s="106"/>
    </row>
    <row r="175" spans="2:2" ht="13" x14ac:dyDescent="0.15">
      <c r="B175" s="106"/>
    </row>
    <row r="176" spans="2:2" ht="13" x14ac:dyDescent="0.15">
      <c r="B176" s="106"/>
    </row>
    <row r="177" spans="2:2" ht="13" x14ac:dyDescent="0.15">
      <c r="B177" s="106"/>
    </row>
    <row r="178" spans="2:2" ht="13" x14ac:dyDescent="0.15">
      <c r="B178" s="106"/>
    </row>
    <row r="179" spans="2:2" ht="13" x14ac:dyDescent="0.15">
      <c r="B179" s="106"/>
    </row>
    <row r="180" spans="2:2" ht="13" x14ac:dyDescent="0.15">
      <c r="B180" s="106"/>
    </row>
    <row r="181" spans="2:2" ht="13" x14ac:dyDescent="0.15">
      <c r="B181" s="106"/>
    </row>
    <row r="182" spans="2:2" ht="13" x14ac:dyDescent="0.15">
      <c r="B182" s="106"/>
    </row>
    <row r="183" spans="2:2" ht="13" x14ac:dyDescent="0.15">
      <c r="B183" s="106"/>
    </row>
    <row r="184" spans="2:2" ht="13" x14ac:dyDescent="0.15">
      <c r="B184" s="106"/>
    </row>
    <row r="185" spans="2:2" ht="13" x14ac:dyDescent="0.15">
      <c r="B185" s="106"/>
    </row>
    <row r="186" spans="2:2" ht="13" x14ac:dyDescent="0.15">
      <c r="B186" s="106"/>
    </row>
    <row r="187" spans="2:2" ht="13" x14ac:dyDescent="0.15">
      <c r="B187" s="106"/>
    </row>
    <row r="188" spans="2:2" ht="13" x14ac:dyDescent="0.15">
      <c r="B188" s="106"/>
    </row>
    <row r="189" spans="2:2" ht="13" x14ac:dyDescent="0.15">
      <c r="B189" s="106"/>
    </row>
    <row r="190" spans="2:2" ht="13" x14ac:dyDescent="0.15">
      <c r="B190" s="106"/>
    </row>
    <row r="191" spans="2:2" ht="13" x14ac:dyDescent="0.15">
      <c r="B191" s="106"/>
    </row>
    <row r="192" spans="2:2" ht="13" x14ac:dyDescent="0.15">
      <c r="B192" s="106"/>
    </row>
    <row r="193" spans="2:2" ht="13" x14ac:dyDescent="0.15">
      <c r="B193" s="106"/>
    </row>
    <row r="194" spans="2:2" ht="13" x14ac:dyDescent="0.15">
      <c r="B194" s="106"/>
    </row>
    <row r="195" spans="2:2" ht="13" x14ac:dyDescent="0.15">
      <c r="B195" s="106"/>
    </row>
    <row r="196" spans="2:2" ht="13" x14ac:dyDescent="0.15">
      <c r="B196" s="106"/>
    </row>
    <row r="197" spans="2:2" ht="13" x14ac:dyDescent="0.15">
      <c r="B197" s="106"/>
    </row>
    <row r="198" spans="2:2" ht="13" x14ac:dyDescent="0.15">
      <c r="B198" s="106"/>
    </row>
    <row r="199" spans="2:2" ht="13" x14ac:dyDescent="0.15">
      <c r="B199" s="106"/>
    </row>
    <row r="200" spans="2:2" ht="13" x14ac:dyDescent="0.15">
      <c r="B200" s="106"/>
    </row>
    <row r="201" spans="2:2" ht="13" x14ac:dyDescent="0.15">
      <c r="B201" s="106"/>
    </row>
    <row r="202" spans="2:2" ht="13" x14ac:dyDescent="0.15">
      <c r="B202" s="106"/>
    </row>
    <row r="203" spans="2:2" ht="13" x14ac:dyDescent="0.15">
      <c r="B203" s="106"/>
    </row>
    <row r="204" spans="2:2" ht="13" x14ac:dyDescent="0.15">
      <c r="B204" s="106"/>
    </row>
    <row r="205" spans="2:2" ht="13" x14ac:dyDescent="0.15">
      <c r="B205" s="106"/>
    </row>
    <row r="206" spans="2:2" ht="13" x14ac:dyDescent="0.15">
      <c r="B206" s="106"/>
    </row>
    <row r="207" spans="2:2" ht="13" x14ac:dyDescent="0.15">
      <c r="B207" s="106"/>
    </row>
    <row r="208" spans="2:2" ht="13" x14ac:dyDescent="0.15">
      <c r="B208" s="106"/>
    </row>
    <row r="209" spans="2:2" ht="13" x14ac:dyDescent="0.15">
      <c r="B209" s="106"/>
    </row>
    <row r="210" spans="2:2" ht="13" x14ac:dyDescent="0.15">
      <c r="B210" s="106"/>
    </row>
    <row r="211" spans="2:2" ht="13" x14ac:dyDescent="0.15">
      <c r="B211" s="106"/>
    </row>
    <row r="212" spans="2:2" ht="13" x14ac:dyDescent="0.15">
      <c r="B212" s="106"/>
    </row>
    <row r="213" spans="2:2" ht="13" x14ac:dyDescent="0.15">
      <c r="B213" s="106"/>
    </row>
    <row r="214" spans="2:2" ht="13" x14ac:dyDescent="0.15">
      <c r="B214" s="106"/>
    </row>
    <row r="215" spans="2:2" ht="13" x14ac:dyDescent="0.15">
      <c r="B215" s="106"/>
    </row>
    <row r="216" spans="2:2" ht="13" x14ac:dyDescent="0.15">
      <c r="B216" s="106"/>
    </row>
    <row r="217" spans="2:2" ht="13" x14ac:dyDescent="0.15">
      <c r="B217" s="106"/>
    </row>
    <row r="218" spans="2:2" ht="13" x14ac:dyDescent="0.15">
      <c r="B218" s="106"/>
    </row>
    <row r="219" spans="2:2" ht="13" x14ac:dyDescent="0.15">
      <c r="B219" s="106"/>
    </row>
    <row r="220" spans="2:2" ht="13" x14ac:dyDescent="0.15">
      <c r="B220" s="106"/>
    </row>
    <row r="221" spans="2:2" ht="13" x14ac:dyDescent="0.15">
      <c r="B221" s="106"/>
    </row>
    <row r="222" spans="2:2" ht="13" x14ac:dyDescent="0.15">
      <c r="B222" s="106"/>
    </row>
    <row r="223" spans="2:2" ht="13" x14ac:dyDescent="0.15">
      <c r="B223" s="106"/>
    </row>
    <row r="224" spans="2:2" ht="13" x14ac:dyDescent="0.15">
      <c r="B224" s="106"/>
    </row>
    <row r="225" spans="2:2" ht="13" x14ac:dyDescent="0.15">
      <c r="B225" s="106"/>
    </row>
    <row r="226" spans="2:2" ht="13" x14ac:dyDescent="0.15">
      <c r="B226" s="106"/>
    </row>
    <row r="227" spans="2:2" ht="13" x14ac:dyDescent="0.15">
      <c r="B227" s="106"/>
    </row>
    <row r="228" spans="2:2" ht="13" x14ac:dyDescent="0.15">
      <c r="B228" s="106"/>
    </row>
    <row r="229" spans="2:2" ht="13" x14ac:dyDescent="0.15">
      <c r="B229" s="106"/>
    </row>
    <row r="230" spans="2:2" ht="13" x14ac:dyDescent="0.15">
      <c r="B230" s="106"/>
    </row>
    <row r="231" spans="2:2" ht="13" x14ac:dyDescent="0.15">
      <c r="B231" s="106"/>
    </row>
    <row r="232" spans="2:2" ht="13" x14ac:dyDescent="0.15">
      <c r="B232" s="106"/>
    </row>
    <row r="233" spans="2:2" ht="13" x14ac:dyDescent="0.15">
      <c r="B233" s="106"/>
    </row>
    <row r="234" spans="2:2" ht="13" x14ac:dyDescent="0.15">
      <c r="B234" s="106"/>
    </row>
    <row r="235" spans="2:2" ht="13" x14ac:dyDescent="0.15">
      <c r="B235" s="106"/>
    </row>
    <row r="236" spans="2:2" ht="13" x14ac:dyDescent="0.15">
      <c r="B236" s="106"/>
    </row>
    <row r="237" spans="2:2" ht="13" x14ac:dyDescent="0.15">
      <c r="B237" s="106"/>
    </row>
    <row r="238" spans="2:2" ht="13" x14ac:dyDescent="0.15">
      <c r="B238" s="106"/>
    </row>
    <row r="239" spans="2:2" ht="13" x14ac:dyDescent="0.15">
      <c r="B239" s="106"/>
    </row>
    <row r="240" spans="2:2" ht="13" x14ac:dyDescent="0.15">
      <c r="B240" s="106"/>
    </row>
    <row r="241" spans="2:2" ht="13" x14ac:dyDescent="0.15">
      <c r="B241" s="106"/>
    </row>
    <row r="242" spans="2:2" ht="13" x14ac:dyDescent="0.15">
      <c r="B242" s="106"/>
    </row>
    <row r="243" spans="2:2" ht="13" x14ac:dyDescent="0.15">
      <c r="B243" s="106"/>
    </row>
    <row r="244" spans="2:2" ht="13" x14ac:dyDescent="0.15">
      <c r="B244" s="106"/>
    </row>
    <row r="245" spans="2:2" ht="13" x14ac:dyDescent="0.15">
      <c r="B245" s="106"/>
    </row>
    <row r="246" spans="2:2" ht="13" x14ac:dyDescent="0.15">
      <c r="B246" s="106"/>
    </row>
    <row r="247" spans="2:2" ht="13" x14ac:dyDescent="0.15">
      <c r="B247" s="106"/>
    </row>
    <row r="248" spans="2:2" ht="13" x14ac:dyDescent="0.15">
      <c r="B248" s="106"/>
    </row>
    <row r="249" spans="2:2" ht="13" x14ac:dyDescent="0.15">
      <c r="B249" s="106"/>
    </row>
    <row r="250" spans="2:2" ht="13" x14ac:dyDescent="0.15">
      <c r="B250" s="106"/>
    </row>
    <row r="251" spans="2:2" ht="13" x14ac:dyDescent="0.15">
      <c r="B251" s="106"/>
    </row>
    <row r="252" spans="2:2" ht="13" x14ac:dyDescent="0.15">
      <c r="B252" s="106"/>
    </row>
    <row r="253" spans="2:2" ht="13" x14ac:dyDescent="0.15">
      <c r="B253" s="106"/>
    </row>
    <row r="254" spans="2:2" ht="13" x14ac:dyDescent="0.15">
      <c r="B254" s="106"/>
    </row>
    <row r="255" spans="2:2" ht="13" x14ac:dyDescent="0.15">
      <c r="B255" s="106"/>
    </row>
    <row r="256" spans="2:2" ht="13" x14ac:dyDescent="0.15">
      <c r="B256" s="106"/>
    </row>
    <row r="257" spans="2:2" ht="13" x14ac:dyDescent="0.15">
      <c r="B257" s="106"/>
    </row>
    <row r="258" spans="2:2" ht="13" x14ac:dyDescent="0.15">
      <c r="B258" s="106"/>
    </row>
    <row r="259" spans="2:2" ht="13" x14ac:dyDescent="0.15">
      <c r="B259" s="106"/>
    </row>
    <row r="260" spans="2:2" ht="13" x14ac:dyDescent="0.15">
      <c r="B260" s="106"/>
    </row>
    <row r="261" spans="2:2" ht="13" x14ac:dyDescent="0.15">
      <c r="B261" s="106"/>
    </row>
    <row r="262" spans="2:2" ht="13" x14ac:dyDescent="0.15">
      <c r="B262" s="106"/>
    </row>
    <row r="263" spans="2:2" ht="13" x14ac:dyDescent="0.15">
      <c r="B263" s="106"/>
    </row>
    <row r="264" spans="2:2" ht="13" x14ac:dyDescent="0.15">
      <c r="B264" s="106"/>
    </row>
    <row r="265" spans="2:2" ht="13" x14ac:dyDescent="0.15">
      <c r="B265" s="106"/>
    </row>
    <row r="266" spans="2:2" ht="13" x14ac:dyDescent="0.15">
      <c r="B266" s="106"/>
    </row>
    <row r="267" spans="2:2" ht="13" x14ac:dyDescent="0.15">
      <c r="B267" s="106"/>
    </row>
    <row r="268" spans="2:2" ht="13" x14ac:dyDescent="0.15">
      <c r="B268" s="106"/>
    </row>
    <row r="269" spans="2:2" ht="13" x14ac:dyDescent="0.15">
      <c r="B269" s="106"/>
    </row>
    <row r="270" spans="2:2" ht="13" x14ac:dyDescent="0.15">
      <c r="B270" s="106"/>
    </row>
    <row r="271" spans="2:2" ht="13" x14ac:dyDescent="0.15">
      <c r="B271" s="106"/>
    </row>
    <row r="272" spans="2:2" ht="13" x14ac:dyDescent="0.15">
      <c r="B272" s="106"/>
    </row>
    <row r="273" spans="2:2" ht="13" x14ac:dyDescent="0.15">
      <c r="B273" s="106"/>
    </row>
    <row r="274" spans="2:2" ht="13" x14ac:dyDescent="0.15">
      <c r="B274" s="106"/>
    </row>
    <row r="275" spans="2:2" ht="13" x14ac:dyDescent="0.15">
      <c r="B275" s="106"/>
    </row>
    <row r="276" spans="2:2" ht="13" x14ac:dyDescent="0.15">
      <c r="B276" s="106"/>
    </row>
    <row r="277" spans="2:2" ht="13" x14ac:dyDescent="0.15">
      <c r="B277" s="106"/>
    </row>
    <row r="278" spans="2:2" ht="13" x14ac:dyDescent="0.15">
      <c r="B278" s="106"/>
    </row>
    <row r="279" spans="2:2" ht="13" x14ac:dyDescent="0.15">
      <c r="B279" s="106"/>
    </row>
    <row r="280" spans="2:2" ht="13" x14ac:dyDescent="0.15">
      <c r="B280" s="106"/>
    </row>
    <row r="281" spans="2:2" ht="13" x14ac:dyDescent="0.15">
      <c r="B281" s="106"/>
    </row>
    <row r="282" spans="2:2" ht="13" x14ac:dyDescent="0.15">
      <c r="B282" s="106"/>
    </row>
    <row r="283" spans="2:2" ht="13" x14ac:dyDescent="0.15">
      <c r="B283" s="106"/>
    </row>
    <row r="284" spans="2:2" ht="13" x14ac:dyDescent="0.15">
      <c r="B284" s="106"/>
    </row>
    <row r="285" spans="2:2" ht="13" x14ac:dyDescent="0.15">
      <c r="B285" s="106"/>
    </row>
    <row r="286" spans="2:2" ht="13" x14ac:dyDescent="0.15">
      <c r="B286" s="106"/>
    </row>
    <row r="287" spans="2:2" ht="13" x14ac:dyDescent="0.15">
      <c r="B287" s="106"/>
    </row>
    <row r="288" spans="2:2" ht="13" x14ac:dyDescent="0.15">
      <c r="B288" s="106"/>
    </row>
    <row r="289" spans="2:2" ht="13" x14ac:dyDescent="0.15">
      <c r="B289" s="106"/>
    </row>
    <row r="290" spans="2:2" ht="13" x14ac:dyDescent="0.15">
      <c r="B290" s="106"/>
    </row>
    <row r="291" spans="2:2" ht="13" x14ac:dyDescent="0.15">
      <c r="B291" s="106"/>
    </row>
    <row r="292" spans="2:2" ht="13" x14ac:dyDescent="0.15">
      <c r="B292" s="106"/>
    </row>
    <row r="293" spans="2:2" ht="13" x14ac:dyDescent="0.15">
      <c r="B293" s="106"/>
    </row>
    <row r="294" spans="2:2" ht="13" x14ac:dyDescent="0.15">
      <c r="B294" s="106"/>
    </row>
    <row r="295" spans="2:2" ht="13" x14ac:dyDescent="0.15">
      <c r="B295" s="106"/>
    </row>
    <row r="296" spans="2:2" ht="13" x14ac:dyDescent="0.15">
      <c r="B296" s="106"/>
    </row>
    <row r="297" spans="2:2" ht="13" x14ac:dyDescent="0.15">
      <c r="B297" s="106"/>
    </row>
    <row r="298" spans="2:2" ht="13" x14ac:dyDescent="0.15">
      <c r="B298" s="106"/>
    </row>
    <row r="299" spans="2:2" ht="13" x14ac:dyDescent="0.15">
      <c r="B299" s="106"/>
    </row>
    <row r="300" spans="2:2" ht="13" x14ac:dyDescent="0.15">
      <c r="B300" s="106"/>
    </row>
    <row r="301" spans="2:2" ht="13" x14ac:dyDescent="0.15">
      <c r="B301" s="106"/>
    </row>
    <row r="302" spans="2:2" ht="13" x14ac:dyDescent="0.15">
      <c r="B302" s="106"/>
    </row>
    <row r="303" spans="2:2" ht="13" x14ac:dyDescent="0.15">
      <c r="B303" s="106"/>
    </row>
    <row r="304" spans="2:2" ht="13" x14ac:dyDescent="0.15">
      <c r="B304" s="106"/>
    </row>
    <row r="305" spans="2:2" ht="13" x14ac:dyDescent="0.15">
      <c r="B305" s="106"/>
    </row>
    <row r="306" spans="2:2" ht="13" x14ac:dyDescent="0.15">
      <c r="B306" s="106"/>
    </row>
    <row r="307" spans="2:2" ht="13" x14ac:dyDescent="0.15">
      <c r="B307" s="106"/>
    </row>
    <row r="308" spans="2:2" ht="13" x14ac:dyDescent="0.15">
      <c r="B308" s="106"/>
    </row>
    <row r="309" spans="2:2" ht="13" x14ac:dyDescent="0.15">
      <c r="B309" s="106"/>
    </row>
    <row r="310" spans="2:2" ht="13" x14ac:dyDescent="0.15">
      <c r="B310" s="106"/>
    </row>
    <row r="311" spans="2:2" ht="13" x14ac:dyDescent="0.15">
      <c r="B311" s="106"/>
    </row>
    <row r="312" spans="2:2" ht="13" x14ac:dyDescent="0.15">
      <c r="B312" s="106"/>
    </row>
    <row r="313" spans="2:2" ht="13" x14ac:dyDescent="0.15">
      <c r="B313" s="106"/>
    </row>
    <row r="314" spans="2:2" ht="13" x14ac:dyDescent="0.15">
      <c r="B314" s="106"/>
    </row>
    <row r="315" spans="2:2" ht="13" x14ac:dyDescent="0.15">
      <c r="B315" s="106"/>
    </row>
    <row r="316" spans="2:2" ht="13" x14ac:dyDescent="0.15">
      <c r="B316" s="106"/>
    </row>
    <row r="317" spans="2:2" ht="13" x14ac:dyDescent="0.15">
      <c r="B317" s="106"/>
    </row>
    <row r="318" spans="2:2" ht="13" x14ac:dyDescent="0.15">
      <c r="B318" s="106"/>
    </row>
    <row r="319" spans="2:2" ht="13" x14ac:dyDescent="0.15">
      <c r="B319" s="106"/>
    </row>
    <row r="320" spans="2:2" ht="13" x14ac:dyDescent="0.15">
      <c r="B320" s="106"/>
    </row>
    <row r="321" spans="2:2" ht="13" x14ac:dyDescent="0.15">
      <c r="B321" s="106"/>
    </row>
    <row r="322" spans="2:2" ht="13" x14ac:dyDescent="0.15">
      <c r="B322" s="106"/>
    </row>
    <row r="323" spans="2:2" ht="13" x14ac:dyDescent="0.15">
      <c r="B323" s="106"/>
    </row>
    <row r="324" spans="2:2" ht="13" x14ac:dyDescent="0.15">
      <c r="B324" s="106"/>
    </row>
    <row r="325" spans="2:2" ht="13" x14ac:dyDescent="0.15">
      <c r="B325" s="106"/>
    </row>
    <row r="326" spans="2:2" ht="13" x14ac:dyDescent="0.15">
      <c r="B326" s="106"/>
    </row>
    <row r="327" spans="2:2" ht="13" x14ac:dyDescent="0.15">
      <c r="B327" s="106"/>
    </row>
    <row r="328" spans="2:2" ht="13" x14ac:dyDescent="0.15">
      <c r="B328" s="106"/>
    </row>
    <row r="329" spans="2:2" ht="13" x14ac:dyDescent="0.15">
      <c r="B329" s="106"/>
    </row>
    <row r="330" spans="2:2" ht="13" x14ac:dyDescent="0.15">
      <c r="B330" s="106"/>
    </row>
    <row r="331" spans="2:2" ht="13" x14ac:dyDescent="0.15">
      <c r="B331" s="106"/>
    </row>
    <row r="332" spans="2:2" ht="13" x14ac:dyDescent="0.15">
      <c r="B332" s="106"/>
    </row>
    <row r="333" spans="2:2" ht="13" x14ac:dyDescent="0.15">
      <c r="B333" s="106"/>
    </row>
    <row r="334" spans="2:2" ht="13" x14ac:dyDescent="0.15">
      <c r="B334" s="106"/>
    </row>
    <row r="335" spans="2:2" ht="13" x14ac:dyDescent="0.15">
      <c r="B335" s="106"/>
    </row>
    <row r="336" spans="2:2" ht="13" x14ac:dyDescent="0.15">
      <c r="B336" s="106"/>
    </row>
    <row r="337" spans="2:2" ht="13" x14ac:dyDescent="0.15">
      <c r="B337" s="106"/>
    </row>
    <row r="338" spans="2:2" ht="13" x14ac:dyDescent="0.15">
      <c r="B338" s="106"/>
    </row>
    <row r="339" spans="2:2" ht="13" x14ac:dyDescent="0.15">
      <c r="B339" s="106"/>
    </row>
    <row r="340" spans="2:2" ht="13" x14ac:dyDescent="0.15">
      <c r="B340" s="106"/>
    </row>
    <row r="341" spans="2:2" ht="13" x14ac:dyDescent="0.15">
      <c r="B341" s="106"/>
    </row>
    <row r="342" spans="2:2" ht="13" x14ac:dyDescent="0.15">
      <c r="B342" s="106"/>
    </row>
    <row r="343" spans="2:2" ht="13" x14ac:dyDescent="0.15">
      <c r="B343" s="106"/>
    </row>
    <row r="344" spans="2:2" ht="13" x14ac:dyDescent="0.15">
      <c r="B344" s="106"/>
    </row>
    <row r="345" spans="2:2" ht="13" x14ac:dyDescent="0.15">
      <c r="B345" s="106"/>
    </row>
    <row r="346" spans="2:2" ht="13" x14ac:dyDescent="0.15">
      <c r="B346" s="106"/>
    </row>
    <row r="347" spans="2:2" ht="13" x14ac:dyDescent="0.15">
      <c r="B347" s="106"/>
    </row>
    <row r="348" spans="2:2" ht="13" x14ac:dyDescent="0.15">
      <c r="B348" s="106"/>
    </row>
    <row r="349" spans="2:2" ht="13" x14ac:dyDescent="0.15">
      <c r="B349" s="106"/>
    </row>
    <row r="350" spans="2:2" ht="13" x14ac:dyDescent="0.15">
      <c r="B350" s="106"/>
    </row>
    <row r="351" spans="2:2" ht="13" x14ac:dyDescent="0.15">
      <c r="B351" s="106"/>
    </row>
    <row r="352" spans="2:2" ht="13" x14ac:dyDescent="0.15">
      <c r="B352" s="106"/>
    </row>
    <row r="353" spans="2:2" ht="13" x14ac:dyDescent="0.15">
      <c r="B353" s="106"/>
    </row>
    <row r="354" spans="2:2" ht="13" x14ac:dyDescent="0.15">
      <c r="B354" s="106"/>
    </row>
    <row r="355" spans="2:2" ht="13" x14ac:dyDescent="0.15">
      <c r="B355" s="106"/>
    </row>
    <row r="356" spans="2:2" ht="13" x14ac:dyDescent="0.15">
      <c r="B356" s="106"/>
    </row>
    <row r="357" spans="2:2" ht="13" x14ac:dyDescent="0.15">
      <c r="B357" s="106"/>
    </row>
    <row r="358" spans="2:2" ht="13" x14ac:dyDescent="0.15">
      <c r="B358" s="106"/>
    </row>
    <row r="359" spans="2:2" ht="13" x14ac:dyDescent="0.15">
      <c r="B359" s="106"/>
    </row>
    <row r="360" spans="2:2" ht="13" x14ac:dyDescent="0.15">
      <c r="B360" s="106"/>
    </row>
    <row r="361" spans="2:2" ht="13" x14ac:dyDescent="0.15">
      <c r="B361" s="106"/>
    </row>
    <row r="362" spans="2:2" ht="13" x14ac:dyDescent="0.15">
      <c r="B362" s="106"/>
    </row>
    <row r="363" spans="2:2" ht="13" x14ac:dyDescent="0.15">
      <c r="B363" s="106"/>
    </row>
    <row r="364" spans="2:2" ht="13" x14ac:dyDescent="0.15">
      <c r="B364" s="106"/>
    </row>
    <row r="365" spans="2:2" ht="13" x14ac:dyDescent="0.15">
      <c r="B365" s="106"/>
    </row>
    <row r="366" spans="2:2" ht="13" x14ac:dyDescent="0.15">
      <c r="B366" s="106"/>
    </row>
    <row r="367" spans="2:2" ht="13" x14ac:dyDescent="0.15">
      <c r="B367" s="106"/>
    </row>
    <row r="368" spans="2:2" ht="13" x14ac:dyDescent="0.15">
      <c r="B368" s="106"/>
    </row>
    <row r="369" spans="2:2" ht="13" x14ac:dyDescent="0.15">
      <c r="B369" s="106"/>
    </row>
    <row r="370" spans="2:2" ht="13" x14ac:dyDescent="0.15">
      <c r="B370" s="106"/>
    </row>
    <row r="371" spans="2:2" ht="13" x14ac:dyDescent="0.15">
      <c r="B371" s="106"/>
    </row>
    <row r="372" spans="2:2" ht="13" x14ac:dyDescent="0.15">
      <c r="B372" s="106"/>
    </row>
    <row r="373" spans="2:2" ht="13" x14ac:dyDescent="0.15">
      <c r="B373" s="106"/>
    </row>
    <row r="374" spans="2:2" ht="13" x14ac:dyDescent="0.15">
      <c r="B374" s="106"/>
    </row>
    <row r="375" spans="2:2" ht="13" x14ac:dyDescent="0.15">
      <c r="B375" s="106"/>
    </row>
    <row r="376" spans="2:2" ht="13" x14ac:dyDescent="0.15">
      <c r="B376" s="106"/>
    </row>
    <row r="377" spans="2:2" ht="13" x14ac:dyDescent="0.15">
      <c r="B377" s="106"/>
    </row>
    <row r="378" spans="2:2" ht="13" x14ac:dyDescent="0.15">
      <c r="B378" s="106"/>
    </row>
    <row r="379" spans="2:2" ht="13" x14ac:dyDescent="0.15">
      <c r="B379" s="106"/>
    </row>
    <row r="380" spans="2:2" ht="13" x14ac:dyDescent="0.15">
      <c r="B380" s="106"/>
    </row>
    <row r="381" spans="2:2" ht="13" x14ac:dyDescent="0.15">
      <c r="B381" s="106"/>
    </row>
    <row r="382" spans="2:2" ht="13" x14ac:dyDescent="0.15">
      <c r="B382" s="106"/>
    </row>
    <row r="383" spans="2:2" ht="13" x14ac:dyDescent="0.15">
      <c r="B383" s="106"/>
    </row>
    <row r="384" spans="2:2" ht="13" x14ac:dyDescent="0.15">
      <c r="B384" s="106"/>
    </row>
    <row r="385" spans="2:2" ht="13" x14ac:dyDescent="0.15">
      <c r="B385" s="106"/>
    </row>
    <row r="386" spans="2:2" ht="13" x14ac:dyDescent="0.15">
      <c r="B386" s="106"/>
    </row>
    <row r="387" spans="2:2" ht="13" x14ac:dyDescent="0.15">
      <c r="B387" s="106"/>
    </row>
    <row r="388" spans="2:2" ht="13" x14ac:dyDescent="0.15">
      <c r="B388" s="106"/>
    </row>
    <row r="389" spans="2:2" ht="13" x14ac:dyDescent="0.15">
      <c r="B389" s="106"/>
    </row>
    <row r="390" spans="2:2" ht="13" x14ac:dyDescent="0.15">
      <c r="B390" s="106"/>
    </row>
    <row r="391" spans="2:2" ht="13" x14ac:dyDescent="0.15">
      <c r="B391" s="106"/>
    </row>
    <row r="392" spans="2:2" ht="13" x14ac:dyDescent="0.15">
      <c r="B392" s="106"/>
    </row>
    <row r="393" spans="2:2" ht="13" x14ac:dyDescent="0.15">
      <c r="B393" s="106"/>
    </row>
    <row r="394" spans="2:2" ht="13" x14ac:dyDescent="0.15">
      <c r="B394" s="106"/>
    </row>
    <row r="395" spans="2:2" ht="13" x14ac:dyDescent="0.15">
      <c r="B395" s="106"/>
    </row>
    <row r="396" spans="2:2" ht="13" x14ac:dyDescent="0.15">
      <c r="B396" s="106"/>
    </row>
    <row r="397" spans="2:2" ht="13" x14ac:dyDescent="0.15">
      <c r="B397" s="106"/>
    </row>
    <row r="398" spans="2:2" ht="13" x14ac:dyDescent="0.15">
      <c r="B398" s="106"/>
    </row>
    <row r="399" spans="2:2" ht="13" x14ac:dyDescent="0.15">
      <c r="B399" s="106"/>
    </row>
    <row r="400" spans="2:2" ht="13" x14ac:dyDescent="0.15">
      <c r="B400" s="106"/>
    </row>
    <row r="401" spans="2:2" ht="13" x14ac:dyDescent="0.15">
      <c r="B401" s="106"/>
    </row>
    <row r="402" spans="2:2" ht="13" x14ac:dyDescent="0.15">
      <c r="B402" s="106"/>
    </row>
    <row r="403" spans="2:2" ht="13" x14ac:dyDescent="0.15">
      <c r="B403" s="106"/>
    </row>
    <row r="404" spans="2:2" ht="13" x14ac:dyDescent="0.15">
      <c r="B404" s="106"/>
    </row>
    <row r="405" spans="2:2" ht="13" x14ac:dyDescent="0.15">
      <c r="B405" s="106"/>
    </row>
    <row r="406" spans="2:2" ht="13" x14ac:dyDescent="0.15">
      <c r="B406" s="106"/>
    </row>
    <row r="407" spans="2:2" ht="13" x14ac:dyDescent="0.15">
      <c r="B407" s="106"/>
    </row>
    <row r="408" spans="2:2" ht="13" x14ac:dyDescent="0.15">
      <c r="B408" s="106"/>
    </row>
    <row r="409" spans="2:2" ht="13" x14ac:dyDescent="0.15">
      <c r="B409" s="106"/>
    </row>
    <row r="410" spans="2:2" ht="13" x14ac:dyDescent="0.15">
      <c r="B410" s="106"/>
    </row>
    <row r="411" spans="2:2" ht="13" x14ac:dyDescent="0.15">
      <c r="B411" s="106"/>
    </row>
    <row r="412" spans="2:2" ht="13" x14ac:dyDescent="0.15">
      <c r="B412" s="106"/>
    </row>
    <row r="413" spans="2:2" ht="13" x14ac:dyDescent="0.15">
      <c r="B413" s="106"/>
    </row>
    <row r="414" spans="2:2" ht="13" x14ac:dyDescent="0.15">
      <c r="B414" s="106"/>
    </row>
    <row r="415" spans="2:2" ht="13" x14ac:dyDescent="0.15">
      <c r="B415" s="106"/>
    </row>
    <row r="416" spans="2:2" ht="13" x14ac:dyDescent="0.15">
      <c r="B416" s="106"/>
    </row>
    <row r="417" spans="2:2" ht="13" x14ac:dyDescent="0.15">
      <c r="B417" s="106"/>
    </row>
    <row r="418" spans="2:2" ht="13" x14ac:dyDescent="0.15">
      <c r="B418" s="106"/>
    </row>
    <row r="419" spans="2:2" ht="13" x14ac:dyDescent="0.15">
      <c r="B419" s="106"/>
    </row>
    <row r="420" spans="2:2" ht="13" x14ac:dyDescent="0.15">
      <c r="B420" s="106"/>
    </row>
    <row r="421" spans="2:2" ht="13" x14ac:dyDescent="0.15">
      <c r="B421" s="106"/>
    </row>
    <row r="422" spans="2:2" ht="13" x14ac:dyDescent="0.15">
      <c r="B422" s="106"/>
    </row>
    <row r="423" spans="2:2" ht="13" x14ac:dyDescent="0.15">
      <c r="B423" s="106"/>
    </row>
    <row r="424" spans="2:2" ht="13" x14ac:dyDescent="0.15">
      <c r="B424" s="106"/>
    </row>
    <row r="425" spans="2:2" ht="13" x14ac:dyDescent="0.15">
      <c r="B425" s="106"/>
    </row>
    <row r="426" spans="2:2" ht="13" x14ac:dyDescent="0.15">
      <c r="B426" s="106"/>
    </row>
    <row r="427" spans="2:2" ht="13" x14ac:dyDescent="0.15">
      <c r="B427" s="106"/>
    </row>
    <row r="428" spans="2:2" ht="13" x14ac:dyDescent="0.15">
      <c r="B428" s="106"/>
    </row>
    <row r="429" spans="2:2" ht="13" x14ac:dyDescent="0.15">
      <c r="B429" s="106"/>
    </row>
    <row r="430" spans="2:2" ht="13" x14ac:dyDescent="0.15">
      <c r="B430" s="106"/>
    </row>
    <row r="431" spans="2:2" ht="13" x14ac:dyDescent="0.15">
      <c r="B431" s="106"/>
    </row>
    <row r="432" spans="2:2" ht="13" x14ac:dyDescent="0.15">
      <c r="B432" s="106"/>
    </row>
    <row r="433" spans="2:2" ht="13" x14ac:dyDescent="0.15">
      <c r="B433" s="106"/>
    </row>
    <row r="434" spans="2:2" ht="13" x14ac:dyDescent="0.15">
      <c r="B434" s="106"/>
    </row>
    <row r="435" spans="2:2" ht="13" x14ac:dyDescent="0.15">
      <c r="B435" s="106"/>
    </row>
    <row r="436" spans="2:2" ht="13" x14ac:dyDescent="0.15">
      <c r="B436" s="106"/>
    </row>
    <row r="437" spans="2:2" ht="13" x14ac:dyDescent="0.15">
      <c r="B437" s="106"/>
    </row>
    <row r="438" spans="2:2" ht="13" x14ac:dyDescent="0.15">
      <c r="B438" s="106"/>
    </row>
    <row r="439" spans="2:2" ht="13" x14ac:dyDescent="0.15">
      <c r="B439" s="106"/>
    </row>
    <row r="440" spans="2:2" ht="13" x14ac:dyDescent="0.15">
      <c r="B440" s="106"/>
    </row>
    <row r="441" spans="2:2" ht="13" x14ac:dyDescent="0.15">
      <c r="B441" s="106"/>
    </row>
    <row r="442" spans="2:2" ht="13" x14ac:dyDescent="0.15">
      <c r="B442" s="106"/>
    </row>
    <row r="443" spans="2:2" ht="13" x14ac:dyDescent="0.15">
      <c r="B443" s="106"/>
    </row>
    <row r="444" spans="2:2" ht="13" x14ac:dyDescent="0.15">
      <c r="B444" s="106"/>
    </row>
    <row r="445" spans="2:2" ht="13" x14ac:dyDescent="0.15">
      <c r="B445" s="106"/>
    </row>
    <row r="446" spans="2:2" ht="13" x14ac:dyDescent="0.15">
      <c r="B446" s="106"/>
    </row>
    <row r="447" spans="2:2" ht="13" x14ac:dyDescent="0.15">
      <c r="B447" s="106"/>
    </row>
    <row r="448" spans="2:2" ht="13" x14ac:dyDescent="0.15">
      <c r="B448" s="106"/>
    </row>
    <row r="449" spans="2:2" ht="13" x14ac:dyDescent="0.15">
      <c r="B449" s="106"/>
    </row>
    <row r="450" spans="2:2" ht="13" x14ac:dyDescent="0.15">
      <c r="B450" s="106"/>
    </row>
    <row r="451" spans="2:2" ht="13" x14ac:dyDescent="0.15">
      <c r="B451" s="106"/>
    </row>
    <row r="452" spans="2:2" ht="13" x14ac:dyDescent="0.15">
      <c r="B452" s="106"/>
    </row>
    <row r="453" spans="2:2" ht="13" x14ac:dyDescent="0.15">
      <c r="B453" s="106"/>
    </row>
    <row r="454" spans="2:2" ht="13" x14ac:dyDescent="0.15">
      <c r="B454" s="106"/>
    </row>
    <row r="455" spans="2:2" ht="13" x14ac:dyDescent="0.15">
      <c r="B455" s="106"/>
    </row>
    <row r="456" spans="2:2" ht="13" x14ac:dyDescent="0.15">
      <c r="B456" s="106"/>
    </row>
    <row r="457" spans="2:2" ht="13" x14ac:dyDescent="0.15">
      <c r="B457" s="106"/>
    </row>
    <row r="458" spans="2:2" ht="13" x14ac:dyDescent="0.15">
      <c r="B458" s="106"/>
    </row>
    <row r="459" spans="2:2" ht="13" x14ac:dyDescent="0.15">
      <c r="B459" s="106"/>
    </row>
    <row r="460" spans="2:2" ht="13" x14ac:dyDescent="0.15">
      <c r="B460" s="106"/>
    </row>
    <row r="461" spans="2:2" ht="13" x14ac:dyDescent="0.15">
      <c r="B461" s="106"/>
    </row>
    <row r="462" spans="2:2" ht="13" x14ac:dyDescent="0.15">
      <c r="B462" s="106"/>
    </row>
    <row r="463" spans="2:2" ht="13" x14ac:dyDescent="0.15">
      <c r="B463" s="106"/>
    </row>
    <row r="464" spans="2:2" ht="13" x14ac:dyDescent="0.15">
      <c r="B464" s="106"/>
    </row>
    <row r="465" spans="2:2" ht="13" x14ac:dyDescent="0.15">
      <c r="B465" s="106"/>
    </row>
    <row r="466" spans="2:2" ht="13" x14ac:dyDescent="0.15">
      <c r="B466" s="106"/>
    </row>
    <row r="467" spans="2:2" ht="13" x14ac:dyDescent="0.15">
      <c r="B467" s="106"/>
    </row>
    <row r="468" spans="2:2" ht="13" x14ac:dyDescent="0.15">
      <c r="B468" s="106"/>
    </row>
    <row r="469" spans="2:2" ht="13" x14ac:dyDescent="0.15">
      <c r="B469" s="106"/>
    </row>
    <row r="470" spans="2:2" ht="13" x14ac:dyDescent="0.15">
      <c r="B470" s="106"/>
    </row>
    <row r="471" spans="2:2" ht="13" x14ac:dyDescent="0.15">
      <c r="B471" s="106"/>
    </row>
    <row r="472" spans="2:2" ht="13" x14ac:dyDescent="0.15">
      <c r="B472" s="106"/>
    </row>
    <row r="473" spans="2:2" ht="13" x14ac:dyDescent="0.15">
      <c r="B473" s="106"/>
    </row>
    <row r="474" spans="2:2" ht="13" x14ac:dyDescent="0.15">
      <c r="B474" s="106"/>
    </row>
    <row r="475" spans="2:2" ht="13" x14ac:dyDescent="0.15">
      <c r="B475" s="106"/>
    </row>
    <row r="476" spans="2:2" ht="13" x14ac:dyDescent="0.15">
      <c r="B476" s="106"/>
    </row>
    <row r="477" spans="2:2" ht="13" x14ac:dyDescent="0.15">
      <c r="B477" s="106"/>
    </row>
    <row r="478" spans="2:2" ht="13" x14ac:dyDescent="0.15">
      <c r="B478" s="106"/>
    </row>
    <row r="479" spans="2:2" ht="13" x14ac:dyDescent="0.15">
      <c r="B479" s="106"/>
    </row>
    <row r="480" spans="2:2" ht="13" x14ac:dyDescent="0.15">
      <c r="B480" s="106"/>
    </row>
    <row r="481" spans="2:2" ht="13" x14ac:dyDescent="0.15">
      <c r="B481" s="106"/>
    </row>
    <row r="482" spans="2:2" ht="13" x14ac:dyDescent="0.15">
      <c r="B482" s="106"/>
    </row>
    <row r="483" spans="2:2" ht="13" x14ac:dyDescent="0.15">
      <c r="B483" s="106"/>
    </row>
    <row r="484" spans="2:2" ht="13" x14ac:dyDescent="0.15">
      <c r="B484" s="106"/>
    </row>
    <row r="485" spans="2:2" ht="13" x14ac:dyDescent="0.15">
      <c r="B485" s="106"/>
    </row>
    <row r="486" spans="2:2" ht="13" x14ac:dyDescent="0.15">
      <c r="B486" s="106"/>
    </row>
    <row r="487" spans="2:2" ht="13" x14ac:dyDescent="0.15">
      <c r="B487" s="106"/>
    </row>
    <row r="488" spans="2:2" ht="13" x14ac:dyDescent="0.15">
      <c r="B488" s="106"/>
    </row>
    <row r="489" spans="2:2" ht="13" x14ac:dyDescent="0.15">
      <c r="B489" s="106"/>
    </row>
    <row r="490" spans="2:2" ht="13" x14ac:dyDescent="0.15">
      <c r="B490" s="106"/>
    </row>
    <row r="491" spans="2:2" ht="13" x14ac:dyDescent="0.15">
      <c r="B491" s="106"/>
    </row>
    <row r="492" spans="2:2" ht="13" x14ac:dyDescent="0.15">
      <c r="B492" s="106"/>
    </row>
    <row r="493" spans="2:2" ht="13" x14ac:dyDescent="0.15">
      <c r="B493" s="106"/>
    </row>
    <row r="494" spans="2:2" ht="13" x14ac:dyDescent="0.15">
      <c r="B494" s="106"/>
    </row>
    <row r="495" spans="2:2" ht="13" x14ac:dyDescent="0.15">
      <c r="B495" s="106"/>
    </row>
    <row r="496" spans="2:2" ht="13" x14ac:dyDescent="0.15">
      <c r="B496" s="106"/>
    </row>
    <row r="497" spans="2:2" ht="13" x14ac:dyDescent="0.15">
      <c r="B497" s="106"/>
    </row>
    <row r="498" spans="2:2" ht="13" x14ac:dyDescent="0.15">
      <c r="B498" s="106"/>
    </row>
    <row r="499" spans="2:2" ht="13" x14ac:dyDescent="0.15">
      <c r="B499" s="106"/>
    </row>
    <row r="500" spans="2:2" ht="13" x14ac:dyDescent="0.15">
      <c r="B500" s="106"/>
    </row>
    <row r="501" spans="2:2" ht="13" x14ac:dyDescent="0.15">
      <c r="B501" s="106"/>
    </row>
    <row r="502" spans="2:2" ht="13" x14ac:dyDescent="0.15">
      <c r="B502" s="106"/>
    </row>
    <row r="503" spans="2:2" ht="13" x14ac:dyDescent="0.15">
      <c r="B503" s="106"/>
    </row>
    <row r="504" spans="2:2" ht="13" x14ac:dyDescent="0.15">
      <c r="B504" s="106"/>
    </row>
    <row r="505" spans="2:2" ht="13" x14ac:dyDescent="0.15">
      <c r="B505" s="106"/>
    </row>
    <row r="506" spans="2:2" ht="13" x14ac:dyDescent="0.15">
      <c r="B506" s="106"/>
    </row>
    <row r="507" spans="2:2" ht="13" x14ac:dyDescent="0.15">
      <c r="B507" s="106"/>
    </row>
    <row r="508" spans="2:2" ht="13" x14ac:dyDescent="0.15">
      <c r="B508" s="106"/>
    </row>
    <row r="509" spans="2:2" ht="13" x14ac:dyDescent="0.15">
      <c r="B509" s="106"/>
    </row>
    <row r="510" spans="2:2" ht="13" x14ac:dyDescent="0.15">
      <c r="B510" s="106"/>
    </row>
    <row r="511" spans="2:2" ht="13" x14ac:dyDescent="0.15">
      <c r="B511" s="106"/>
    </row>
    <row r="512" spans="2:2" ht="13" x14ac:dyDescent="0.15">
      <c r="B512" s="106"/>
    </row>
    <row r="513" spans="2:2" ht="13" x14ac:dyDescent="0.15">
      <c r="B513" s="106"/>
    </row>
    <row r="514" spans="2:2" ht="13" x14ac:dyDescent="0.15">
      <c r="B514" s="106"/>
    </row>
    <row r="515" spans="2:2" ht="13" x14ac:dyDescent="0.15">
      <c r="B515" s="106"/>
    </row>
    <row r="516" spans="2:2" ht="13" x14ac:dyDescent="0.15">
      <c r="B516" s="106"/>
    </row>
    <row r="517" spans="2:2" ht="13" x14ac:dyDescent="0.15">
      <c r="B517" s="106"/>
    </row>
    <row r="518" spans="2:2" ht="13" x14ac:dyDescent="0.15">
      <c r="B518" s="106"/>
    </row>
    <row r="519" spans="2:2" ht="13" x14ac:dyDescent="0.15">
      <c r="B519" s="106"/>
    </row>
    <row r="520" spans="2:2" ht="13" x14ac:dyDescent="0.15">
      <c r="B520" s="106"/>
    </row>
    <row r="521" spans="2:2" ht="13" x14ac:dyDescent="0.15">
      <c r="B521" s="106"/>
    </row>
    <row r="522" spans="2:2" ht="13" x14ac:dyDescent="0.15">
      <c r="B522" s="106"/>
    </row>
    <row r="523" spans="2:2" ht="13" x14ac:dyDescent="0.15">
      <c r="B523" s="106"/>
    </row>
    <row r="524" spans="2:2" ht="13" x14ac:dyDescent="0.15">
      <c r="B524" s="106"/>
    </row>
    <row r="525" spans="2:2" ht="13" x14ac:dyDescent="0.15">
      <c r="B525" s="106"/>
    </row>
    <row r="526" spans="2:2" ht="13" x14ac:dyDescent="0.15">
      <c r="B526" s="106"/>
    </row>
    <row r="527" spans="2:2" ht="13" x14ac:dyDescent="0.15">
      <c r="B527" s="106"/>
    </row>
    <row r="528" spans="2:2" ht="13" x14ac:dyDescent="0.15">
      <c r="B528" s="106"/>
    </row>
    <row r="529" spans="2:2" ht="13" x14ac:dyDescent="0.15">
      <c r="B529" s="106"/>
    </row>
    <row r="530" spans="2:2" ht="13" x14ac:dyDescent="0.15">
      <c r="B530" s="106"/>
    </row>
    <row r="531" spans="2:2" ht="13" x14ac:dyDescent="0.15">
      <c r="B531" s="106"/>
    </row>
    <row r="532" spans="2:2" ht="13" x14ac:dyDescent="0.15">
      <c r="B532" s="106"/>
    </row>
    <row r="533" spans="2:2" ht="13" x14ac:dyDescent="0.15">
      <c r="B533" s="106"/>
    </row>
    <row r="534" spans="2:2" ht="13" x14ac:dyDescent="0.15">
      <c r="B534" s="106"/>
    </row>
    <row r="535" spans="2:2" ht="13" x14ac:dyDescent="0.15">
      <c r="B535" s="106"/>
    </row>
    <row r="536" spans="2:2" ht="13" x14ac:dyDescent="0.15">
      <c r="B536" s="106"/>
    </row>
    <row r="537" spans="2:2" ht="13" x14ac:dyDescent="0.15">
      <c r="B537" s="106"/>
    </row>
    <row r="538" spans="2:2" ht="13" x14ac:dyDescent="0.15">
      <c r="B538" s="106"/>
    </row>
    <row r="539" spans="2:2" ht="13" x14ac:dyDescent="0.15">
      <c r="B539" s="106"/>
    </row>
    <row r="540" spans="2:2" ht="13" x14ac:dyDescent="0.15">
      <c r="B540" s="106"/>
    </row>
    <row r="541" spans="2:2" ht="13" x14ac:dyDescent="0.15">
      <c r="B541" s="106"/>
    </row>
    <row r="542" spans="2:2" ht="13" x14ac:dyDescent="0.15">
      <c r="B542" s="106"/>
    </row>
    <row r="543" spans="2:2" ht="13" x14ac:dyDescent="0.15">
      <c r="B543" s="106"/>
    </row>
    <row r="544" spans="2:2" ht="13" x14ac:dyDescent="0.15">
      <c r="B544" s="106"/>
    </row>
    <row r="545" spans="2:2" ht="13" x14ac:dyDescent="0.15">
      <c r="B545" s="106"/>
    </row>
    <row r="546" spans="2:2" ht="13" x14ac:dyDescent="0.15">
      <c r="B546" s="106"/>
    </row>
    <row r="547" spans="2:2" ht="13" x14ac:dyDescent="0.15">
      <c r="B547" s="106"/>
    </row>
    <row r="548" spans="2:2" ht="13" x14ac:dyDescent="0.15">
      <c r="B548" s="106"/>
    </row>
    <row r="549" spans="2:2" ht="13" x14ac:dyDescent="0.15">
      <c r="B549" s="106"/>
    </row>
    <row r="550" spans="2:2" ht="13" x14ac:dyDescent="0.15">
      <c r="B550" s="106"/>
    </row>
    <row r="551" spans="2:2" ht="13" x14ac:dyDescent="0.15">
      <c r="B551" s="106"/>
    </row>
    <row r="552" spans="2:2" ht="13" x14ac:dyDescent="0.15">
      <c r="B552" s="106"/>
    </row>
    <row r="553" spans="2:2" ht="13" x14ac:dyDescent="0.15">
      <c r="B553" s="106"/>
    </row>
    <row r="554" spans="2:2" ht="13" x14ac:dyDescent="0.15">
      <c r="B554" s="106"/>
    </row>
    <row r="555" spans="2:2" ht="13" x14ac:dyDescent="0.15">
      <c r="B555" s="106"/>
    </row>
    <row r="556" spans="2:2" ht="13" x14ac:dyDescent="0.15">
      <c r="B556" s="106"/>
    </row>
    <row r="557" spans="2:2" ht="13" x14ac:dyDescent="0.15">
      <c r="B557" s="106"/>
    </row>
    <row r="558" spans="2:2" ht="13" x14ac:dyDescent="0.15">
      <c r="B558" s="106"/>
    </row>
    <row r="559" spans="2:2" ht="13" x14ac:dyDescent="0.15">
      <c r="B559" s="106"/>
    </row>
    <row r="560" spans="2:2" ht="13" x14ac:dyDescent="0.15">
      <c r="B560" s="106"/>
    </row>
    <row r="561" spans="2:2" ht="13" x14ac:dyDescent="0.15">
      <c r="B561" s="106"/>
    </row>
    <row r="562" spans="2:2" ht="13" x14ac:dyDescent="0.15">
      <c r="B562" s="106"/>
    </row>
    <row r="563" spans="2:2" ht="13" x14ac:dyDescent="0.15">
      <c r="B563" s="106"/>
    </row>
    <row r="564" spans="2:2" ht="13" x14ac:dyDescent="0.15">
      <c r="B564" s="106"/>
    </row>
    <row r="565" spans="2:2" ht="13" x14ac:dyDescent="0.15">
      <c r="B565" s="106"/>
    </row>
    <row r="566" spans="2:2" ht="13" x14ac:dyDescent="0.15">
      <c r="B566" s="106"/>
    </row>
    <row r="567" spans="2:2" ht="13" x14ac:dyDescent="0.15">
      <c r="B567" s="106"/>
    </row>
    <row r="568" spans="2:2" ht="13" x14ac:dyDescent="0.15">
      <c r="B568" s="106"/>
    </row>
    <row r="569" spans="2:2" ht="13" x14ac:dyDescent="0.15">
      <c r="B569" s="106"/>
    </row>
    <row r="570" spans="2:2" ht="13" x14ac:dyDescent="0.15">
      <c r="B570" s="106"/>
    </row>
    <row r="571" spans="2:2" ht="13" x14ac:dyDescent="0.15">
      <c r="B571" s="106"/>
    </row>
    <row r="572" spans="2:2" ht="13" x14ac:dyDescent="0.15">
      <c r="B572" s="106"/>
    </row>
    <row r="573" spans="2:2" ht="13" x14ac:dyDescent="0.15">
      <c r="B573" s="106"/>
    </row>
    <row r="574" spans="2:2" ht="13" x14ac:dyDescent="0.15">
      <c r="B574" s="106"/>
    </row>
    <row r="575" spans="2:2" ht="13" x14ac:dyDescent="0.15">
      <c r="B575" s="106"/>
    </row>
    <row r="576" spans="2:2" ht="13" x14ac:dyDescent="0.15">
      <c r="B576" s="106"/>
    </row>
    <row r="577" spans="2:2" ht="13" x14ac:dyDescent="0.15">
      <c r="B577" s="106"/>
    </row>
    <row r="578" spans="2:2" ht="13" x14ac:dyDescent="0.15">
      <c r="B578" s="106"/>
    </row>
    <row r="579" spans="2:2" ht="13" x14ac:dyDescent="0.15">
      <c r="B579" s="106"/>
    </row>
    <row r="580" spans="2:2" ht="13" x14ac:dyDescent="0.15">
      <c r="B580" s="106"/>
    </row>
    <row r="581" spans="2:2" ht="13" x14ac:dyDescent="0.15">
      <c r="B581" s="106"/>
    </row>
    <row r="582" spans="2:2" ht="13" x14ac:dyDescent="0.15">
      <c r="B582" s="106"/>
    </row>
    <row r="583" spans="2:2" ht="13" x14ac:dyDescent="0.15">
      <c r="B583" s="106"/>
    </row>
    <row r="584" spans="2:2" ht="13" x14ac:dyDescent="0.15">
      <c r="B584" s="106"/>
    </row>
    <row r="585" spans="2:2" ht="13" x14ac:dyDescent="0.15">
      <c r="B585" s="106"/>
    </row>
    <row r="586" spans="2:2" ht="13" x14ac:dyDescent="0.15">
      <c r="B586" s="106"/>
    </row>
    <row r="587" spans="2:2" ht="13" x14ac:dyDescent="0.15">
      <c r="B587" s="106"/>
    </row>
    <row r="588" spans="2:2" ht="13" x14ac:dyDescent="0.15">
      <c r="B588" s="106"/>
    </row>
    <row r="589" spans="2:2" ht="13" x14ac:dyDescent="0.15">
      <c r="B589" s="106"/>
    </row>
    <row r="590" spans="2:2" ht="13" x14ac:dyDescent="0.15">
      <c r="B590" s="106"/>
    </row>
    <row r="591" spans="2:2" ht="13" x14ac:dyDescent="0.15">
      <c r="B591" s="106"/>
    </row>
    <row r="592" spans="2:2" ht="13" x14ac:dyDescent="0.15">
      <c r="B592" s="106"/>
    </row>
    <row r="593" spans="2:2" ht="13" x14ac:dyDescent="0.15">
      <c r="B593" s="106"/>
    </row>
    <row r="594" spans="2:2" ht="13" x14ac:dyDescent="0.15">
      <c r="B594" s="106"/>
    </row>
    <row r="595" spans="2:2" ht="13" x14ac:dyDescent="0.15">
      <c r="B595" s="106"/>
    </row>
    <row r="596" spans="2:2" ht="13" x14ac:dyDescent="0.15">
      <c r="B596" s="106"/>
    </row>
    <row r="597" spans="2:2" ht="13" x14ac:dyDescent="0.15">
      <c r="B597" s="106"/>
    </row>
    <row r="598" spans="2:2" ht="13" x14ac:dyDescent="0.15">
      <c r="B598" s="106"/>
    </row>
    <row r="599" spans="2:2" ht="13" x14ac:dyDescent="0.15">
      <c r="B599" s="106"/>
    </row>
    <row r="600" spans="2:2" ht="13" x14ac:dyDescent="0.15">
      <c r="B600" s="106"/>
    </row>
    <row r="601" spans="2:2" ht="13" x14ac:dyDescent="0.15">
      <c r="B601" s="106"/>
    </row>
    <row r="602" spans="2:2" ht="13" x14ac:dyDescent="0.15">
      <c r="B602" s="106"/>
    </row>
    <row r="603" spans="2:2" ht="13" x14ac:dyDescent="0.15">
      <c r="B603" s="106"/>
    </row>
    <row r="604" spans="2:2" ht="13" x14ac:dyDescent="0.15">
      <c r="B604" s="106"/>
    </row>
    <row r="605" spans="2:2" ht="13" x14ac:dyDescent="0.15">
      <c r="B605" s="106"/>
    </row>
    <row r="606" spans="2:2" ht="13" x14ac:dyDescent="0.15">
      <c r="B606" s="106"/>
    </row>
    <row r="607" spans="2:2" ht="13" x14ac:dyDescent="0.15">
      <c r="B607" s="106"/>
    </row>
    <row r="608" spans="2:2" ht="13" x14ac:dyDescent="0.15">
      <c r="B608" s="106"/>
    </row>
    <row r="609" spans="2:2" ht="13" x14ac:dyDescent="0.15">
      <c r="B609" s="106"/>
    </row>
    <row r="610" spans="2:2" ht="13" x14ac:dyDescent="0.15">
      <c r="B610" s="106"/>
    </row>
    <row r="611" spans="2:2" ht="13" x14ac:dyDescent="0.15">
      <c r="B611" s="106"/>
    </row>
    <row r="612" spans="2:2" ht="13" x14ac:dyDescent="0.15">
      <c r="B612" s="106"/>
    </row>
    <row r="613" spans="2:2" ht="13" x14ac:dyDescent="0.15">
      <c r="B613" s="106"/>
    </row>
    <row r="614" spans="2:2" ht="13" x14ac:dyDescent="0.15">
      <c r="B614" s="106"/>
    </row>
    <row r="615" spans="2:2" ht="13" x14ac:dyDescent="0.15">
      <c r="B615" s="106"/>
    </row>
    <row r="616" spans="2:2" ht="13" x14ac:dyDescent="0.15">
      <c r="B616" s="106"/>
    </row>
    <row r="617" spans="2:2" ht="13" x14ac:dyDescent="0.15">
      <c r="B617" s="106"/>
    </row>
    <row r="618" spans="2:2" ht="13" x14ac:dyDescent="0.15">
      <c r="B618" s="106"/>
    </row>
    <row r="619" spans="2:2" ht="13" x14ac:dyDescent="0.15">
      <c r="B619" s="106"/>
    </row>
    <row r="620" spans="2:2" ht="13" x14ac:dyDescent="0.15">
      <c r="B620" s="106"/>
    </row>
    <row r="621" spans="2:2" ht="13" x14ac:dyDescent="0.15">
      <c r="B621" s="106"/>
    </row>
    <row r="622" spans="2:2" ht="13" x14ac:dyDescent="0.15">
      <c r="B622" s="106"/>
    </row>
    <row r="623" spans="2:2" ht="13" x14ac:dyDescent="0.15">
      <c r="B623" s="106"/>
    </row>
    <row r="624" spans="2:2" ht="13" x14ac:dyDescent="0.15">
      <c r="B624" s="106"/>
    </row>
    <row r="625" spans="2:2" ht="13" x14ac:dyDescent="0.15">
      <c r="B625" s="106"/>
    </row>
    <row r="626" spans="2:2" ht="13" x14ac:dyDescent="0.15">
      <c r="B626" s="106"/>
    </row>
    <row r="627" spans="2:2" ht="13" x14ac:dyDescent="0.15">
      <c r="B627" s="106"/>
    </row>
    <row r="628" spans="2:2" ht="13" x14ac:dyDescent="0.15">
      <c r="B628" s="106"/>
    </row>
    <row r="629" spans="2:2" ht="13" x14ac:dyDescent="0.15">
      <c r="B629" s="106"/>
    </row>
    <row r="630" spans="2:2" ht="13" x14ac:dyDescent="0.15">
      <c r="B630" s="106"/>
    </row>
    <row r="631" spans="2:2" ht="13" x14ac:dyDescent="0.15">
      <c r="B631" s="106"/>
    </row>
    <row r="632" spans="2:2" ht="13" x14ac:dyDescent="0.15">
      <c r="B632" s="106"/>
    </row>
    <row r="633" spans="2:2" ht="13" x14ac:dyDescent="0.15">
      <c r="B633" s="106"/>
    </row>
    <row r="634" spans="2:2" ht="13" x14ac:dyDescent="0.15">
      <c r="B634" s="106"/>
    </row>
    <row r="635" spans="2:2" ht="13" x14ac:dyDescent="0.15">
      <c r="B635" s="106"/>
    </row>
    <row r="636" spans="2:2" ht="13" x14ac:dyDescent="0.15">
      <c r="B636" s="106"/>
    </row>
    <row r="637" spans="2:2" ht="13" x14ac:dyDescent="0.15">
      <c r="B637" s="106"/>
    </row>
    <row r="638" spans="2:2" ht="13" x14ac:dyDescent="0.15">
      <c r="B638" s="106"/>
    </row>
    <row r="639" spans="2:2" ht="13" x14ac:dyDescent="0.15">
      <c r="B639" s="106"/>
    </row>
    <row r="640" spans="2:2" ht="13" x14ac:dyDescent="0.15">
      <c r="B640" s="106"/>
    </row>
    <row r="641" spans="2:2" ht="13" x14ac:dyDescent="0.15">
      <c r="B641" s="106"/>
    </row>
    <row r="642" spans="2:2" ht="13" x14ac:dyDescent="0.15">
      <c r="B642" s="106"/>
    </row>
    <row r="643" spans="2:2" ht="13" x14ac:dyDescent="0.15">
      <c r="B643" s="106"/>
    </row>
    <row r="644" spans="2:2" ht="13" x14ac:dyDescent="0.15">
      <c r="B644" s="106"/>
    </row>
    <row r="645" spans="2:2" ht="13" x14ac:dyDescent="0.15">
      <c r="B645" s="106"/>
    </row>
    <row r="646" spans="2:2" ht="13" x14ac:dyDescent="0.15">
      <c r="B646" s="106"/>
    </row>
    <row r="647" spans="2:2" ht="13" x14ac:dyDescent="0.15">
      <c r="B647" s="106"/>
    </row>
    <row r="648" spans="2:2" ht="13" x14ac:dyDescent="0.15">
      <c r="B648" s="106"/>
    </row>
    <row r="649" spans="2:2" ht="13" x14ac:dyDescent="0.15">
      <c r="B649" s="106"/>
    </row>
    <row r="650" spans="2:2" ht="13" x14ac:dyDescent="0.15">
      <c r="B650" s="106"/>
    </row>
    <row r="651" spans="2:2" ht="13" x14ac:dyDescent="0.15">
      <c r="B651" s="106"/>
    </row>
    <row r="652" spans="2:2" ht="13" x14ac:dyDescent="0.15">
      <c r="B652" s="106"/>
    </row>
    <row r="653" spans="2:2" ht="13" x14ac:dyDescent="0.15">
      <c r="B653" s="106"/>
    </row>
    <row r="654" spans="2:2" ht="13" x14ac:dyDescent="0.15">
      <c r="B654" s="106"/>
    </row>
    <row r="655" spans="2:2" ht="13" x14ac:dyDescent="0.15">
      <c r="B655" s="106"/>
    </row>
    <row r="656" spans="2:2" ht="13" x14ac:dyDescent="0.15">
      <c r="B656" s="106"/>
    </row>
    <row r="657" spans="2:2" ht="13" x14ac:dyDescent="0.15">
      <c r="B657" s="106"/>
    </row>
    <row r="658" spans="2:2" ht="13" x14ac:dyDescent="0.15">
      <c r="B658" s="106"/>
    </row>
    <row r="659" spans="2:2" ht="13" x14ac:dyDescent="0.15">
      <c r="B659" s="106"/>
    </row>
    <row r="660" spans="2:2" ht="13" x14ac:dyDescent="0.15">
      <c r="B660" s="106"/>
    </row>
    <row r="661" spans="2:2" ht="13" x14ac:dyDescent="0.15">
      <c r="B661" s="106"/>
    </row>
    <row r="662" spans="2:2" ht="13" x14ac:dyDescent="0.15">
      <c r="B662" s="106"/>
    </row>
    <row r="663" spans="2:2" ht="13" x14ac:dyDescent="0.15">
      <c r="B663" s="106"/>
    </row>
    <row r="664" spans="2:2" ht="13" x14ac:dyDescent="0.15">
      <c r="B664" s="106"/>
    </row>
    <row r="665" spans="2:2" ht="13" x14ac:dyDescent="0.15">
      <c r="B665" s="106"/>
    </row>
    <row r="666" spans="2:2" ht="13" x14ac:dyDescent="0.15">
      <c r="B666" s="106"/>
    </row>
    <row r="667" spans="2:2" ht="13" x14ac:dyDescent="0.15">
      <c r="B667" s="106"/>
    </row>
    <row r="668" spans="2:2" ht="13" x14ac:dyDescent="0.15">
      <c r="B668" s="106"/>
    </row>
    <row r="669" spans="2:2" ht="13" x14ac:dyDescent="0.15">
      <c r="B669" s="106"/>
    </row>
    <row r="670" spans="2:2" ht="13" x14ac:dyDescent="0.15">
      <c r="B670" s="106"/>
    </row>
    <row r="671" spans="2:2" ht="13" x14ac:dyDescent="0.15">
      <c r="B671" s="106"/>
    </row>
    <row r="672" spans="2:2" ht="13" x14ac:dyDescent="0.15">
      <c r="B672" s="106"/>
    </row>
    <row r="673" spans="2:2" ht="13" x14ac:dyDescent="0.15">
      <c r="B673" s="106"/>
    </row>
    <row r="674" spans="2:2" ht="13" x14ac:dyDescent="0.15">
      <c r="B674" s="106"/>
    </row>
    <row r="675" spans="2:2" ht="13" x14ac:dyDescent="0.15">
      <c r="B675" s="106"/>
    </row>
    <row r="676" spans="2:2" ht="13" x14ac:dyDescent="0.15">
      <c r="B676" s="106"/>
    </row>
    <row r="677" spans="2:2" ht="13" x14ac:dyDescent="0.15">
      <c r="B677" s="106"/>
    </row>
    <row r="678" spans="2:2" ht="13" x14ac:dyDescent="0.15">
      <c r="B678" s="106"/>
    </row>
    <row r="679" spans="2:2" ht="13" x14ac:dyDescent="0.15">
      <c r="B679" s="106"/>
    </row>
    <row r="680" spans="2:2" ht="13" x14ac:dyDescent="0.15">
      <c r="B680" s="106"/>
    </row>
    <row r="681" spans="2:2" ht="13" x14ac:dyDescent="0.15">
      <c r="B681" s="106"/>
    </row>
    <row r="682" spans="2:2" ht="13" x14ac:dyDescent="0.15">
      <c r="B682" s="106"/>
    </row>
    <row r="683" spans="2:2" ht="13" x14ac:dyDescent="0.15">
      <c r="B683" s="106"/>
    </row>
    <row r="684" spans="2:2" ht="13" x14ac:dyDescent="0.15">
      <c r="B684" s="106"/>
    </row>
    <row r="685" spans="2:2" ht="13" x14ac:dyDescent="0.15">
      <c r="B685" s="106"/>
    </row>
    <row r="686" spans="2:2" ht="13" x14ac:dyDescent="0.15">
      <c r="B686" s="106"/>
    </row>
    <row r="687" spans="2:2" ht="13" x14ac:dyDescent="0.15">
      <c r="B687" s="106"/>
    </row>
    <row r="688" spans="2:2" ht="13" x14ac:dyDescent="0.15">
      <c r="B688" s="106"/>
    </row>
    <row r="689" spans="2:2" ht="13" x14ac:dyDescent="0.15">
      <c r="B689" s="106"/>
    </row>
    <row r="690" spans="2:2" ht="13" x14ac:dyDescent="0.15">
      <c r="B690" s="106"/>
    </row>
    <row r="691" spans="2:2" ht="13" x14ac:dyDescent="0.15">
      <c r="B691" s="106"/>
    </row>
    <row r="692" spans="2:2" ht="13" x14ac:dyDescent="0.15">
      <c r="B692" s="106"/>
    </row>
    <row r="693" spans="2:2" ht="13" x14ac:dyDescent="0.15">
      <c r="B693" s="106"/>
    </row>
    <row r="694" spans="2:2" ht="13" x14ac:dyDescent="0.15">
      <c r="B694" s="106"/>
    </row>
    <row r="695" spans="2:2" ht="13" x14ac:dyDescent="0.15">
      <c r="B695" s="106"/>
    </row>
    <row r="696" spans="2:2" ht="13" x14ac:dyDescent="0.15">
      <c r="B696" s="106"/>
    </row>
    <row r="697" spans="2:2" ht="13" x14ac:dyDescent="0.15">
      <c r="B697" s="106"/>
    </row>
    <row r="698" spans="2:2" ht="13" x14ac:dyDescent="0.15">
      <c r="B698" s="106"/>
    </row>
    <row r="699" spans="2:2" ht="13" x14ac:dyDescent="0.15">
      <c r="B699" s="106"/>
    </row>
    <row r="700" spans="2:2" ht="13" x14ac:dyDescent="0.15">
      <c r="B700" s="106"/>
    </row>
    <row r="701" spans="2:2" ht="13" x14ac:dyDescent="0.15">
      <c r="B701" s="106"/>
    </row>
    <row r="702" spans="2:2" ht="13" x14ac:dyDescent="0.15">
      <c r="B702" s="106"/>
    </row>
    <row r="703" spans="2:2" ht="13" x14ac:dyDescent="0.15">
      <c r="B703" s="106"/>
    </row>
    <row r="704" spans="2:2" ht="13" x14ac:dyDescent="0.15">
      <c r="B704" s="106"/>
    </row>
    <row r="705" spans="2:2" ht="13" x14ac:dyDescent="0.15">
      <c r="B705" s="106"/>
    </row>
    <row r="706" spans="2:2" ht="13" x14ac:dyDescent="0.15">
      <c r="B706" s="106"/>
    </row>
    <row r="707" spans="2:2" ht="13" x14ac:dyDescent="0.15">
      <c r="B707" s="106"/>
    </row>
    <row r="708" spans="2:2" ht="13" x14ac:dyDescent="0.15">
      <c r="B708" s="106"/>
    </row>
    <row r="709" spans="2:2" ht="13" x14ac:dyDescent="0.15">
      <c r="B709" s="106"/>
    </row>
    <row r="710" spans="2:2" ht="13" x14ac:dyDescent="0.15">
      <c r="B710" s="106"/>
    </row>
    <row r="711" spans="2:2" ht="13" x14ac:dyDescent="0.15">
      <c r="B711" s="106"/>
    </row>
    <row r="712" spans="2:2" ht="13" x14ac:dyDescent="0.15">
      <c r="B712" s="106"/>
    </row>
    <row r="713" spans="2:2" ht="13" x14ac:dyDescent="0.15">
      <c r="B713" s="106"/>
    </row>
    <row r="714" spans="2:2" ht="13" x14ac:dyDescent="0.15">
      <c r="B714" s="106"/>
    </row>
    <row r="715" spans="2:2" ht="13" x14ac:dyDescent="0.15">
      <c r="B715" s="106"/>
    </row>
    <row r="716" spans="2:2" ht="13" x14ac:dyDescent="0.15">
      <c r="B716" s="106"/>
    </row>
    <row r="717" spans="2:2" ht="13" x14ac:dyDescent="0.15">
      <c r="B717" s="106"/>
    </row>
    <row r="718" spans="2:2" ht="13" x14ac:dyDescent="0.15">
      <c r="B718" s="106"/>
    </row>
    <row r="719" spans="2:2" ht="13" x14ac:dyDescent="0.15">
      <c r="B719" s="106"/>
    </row>
    <row r="720" spans="2:2" ht="13" x14ac:dyDescent="0.15">
      <c r="B720" s="106"/>
    </row>
    <row r="721" spans="2:2" ht="13" x14ac:dyDescent="0.15">
      <c r="B721" s="106"/>
    </row>
    <row r="722" spans="2:2" ht="13" x14ac:dyDescent="0.15">
      <c r="B722" s="106"/>
    </row>
    <row r="723" spans="2:2" ht="13" x14ac:dyDescent="0.15">
      <c r="B723" s="106"/>
    </row>
    <row r="724" spans="2:2" ht="13" x14ac:dyDescent="0.15">
      <c r="B724" s="106"/>
    </row>
    <row r="725" spans="2:2" ht="13" x14ac:dyDescent="0.15">
      <c r="B725" s="106"/>
    </row>
    <row r="726" spans="2:2" ht="13" x14ac:dyDescent="0.15">
      <c r="B726" s="106"/>
    </row>
    <row r="727" spans="2:2" ht="13" x14ac:dyDescent="0.15">
      <c r="B727" s="106"/>
    </row>
    <row r="728" spans="2:2" ht="13" x14ac:dyDescent="0.15">
      <c r="B728" s="106"/>
    </row>
    <row r="729" spans="2:2" ht="13" x14ac:dyDescent="0.15">
      <c r="B729" s="106"/>
    </row>
    <row r="730" spans="2:2" ht="13" x14ac:dyDescent="0.15">
      <c r="B730" s="106"/>
    </row>
    <row r="731" spans="2:2" ht="13" x14ac:dyDescent="0.15">
      <c r="B731" s="106"/>
    </row>
    <row r="732" spans="2:2" ht="13" x14ac:dyDescent="0.15">
      <c r="B732" s="106"/>
    </row>
    <row r="733" spans="2:2" ht="13" x14ac:dyDescent="0.15">
      <c r="B733" s="106"/>
    </row>
    <row r="734" spans="2:2" ht="13" x14ac:dyDescent="0.15">
      <c r="B734" s="106"/>
    </row>
    <row r="735" spans="2:2" ht="13" x14ac:dyDescent="0.15">
      <c r="B735" s="106"/>
    </row>
    <row r="736" spans="2:2" ht="13" x14ac:dyDescent="0.15">
      <c r="B736" s="106"/>
    </row>
    <row r="737" spans="2:2" ht="13" x14ac:dyDescent="0.15">
      <c r="B737" s="106"/>
    </row>
    <row r="738" spans="2:2" ht="13" x14ac:dyDescent="0.15">
      <c r="B738" s="106"/>
    </row>
    <row r="739" spans="2:2" ht="13" x14ac:dyDescent="0.15">
      <c r="B739" s="106"/>
    </row>
    <row r="740" spans="2:2" ht="13" x14ac:dyDescent="0.15">
      <c r="B740" s="106"/>
    </row>
    <row r="741" spans="2:2" ht="13" x14ac:dyDescent="0.15">
      <c r="B741" s="106"/>
    </row>
    <row r="742" spans="2:2" ht="13" x14ac:dyDescent="0.15">
      <c r="B742" s="106"/>
    </row>
    <row r="743" spans="2:2" ht="13" x14ac:dyDescent="0.15">
      <c r="B743" s="106"/>
    </row>
    <row r="744" spans="2:2" ht="13" x14ac:dyDescent="0.15">
      <c r="B744" s="106"/>
    </row>
    <row r="745" spans="2:2" ht="13" x14ac:dyDescent="0.15">
      <c r="B745" s="106"/>
    </row>
    <row r="746" spans="2:2" ht="13" x14ac:dyDescent="0.15">
      <c r="B746" s="106"/>
    </row>
    <row r="747" spans="2:2" ht="13" x14ac:dyDescent="0.15">
      <c r="B747" s="106"/>
    </row>
    <row r="748" spans="2:2" ht="13" x14ac:dyDescent="0.15">
      <c r="B748" s="106"/>
    </row>
    <row r="749" spans="2:2" ht="13" x14ac:dyDescent="0.15">
      <c r="B749" s="106"/>
    </row>
    <row r="750" spans="2:2" ht="13" x14ac:dyDescent="0.15">
      <c r="B750" s="106"/>
    </row>
    <row r="751" spans="2:2" ht="13" x14ac:dyDescent="0.15">
      <c r="B751" s="106"/>
    </row>
    <row r="752" spans="2:2" ht="13" x14ac:dyDescent="0.15">
      <c r="B752" s="106"/>
    </row>
    <row r="753" spans="2:2" ht="13" x14ac:dyDescent="0.15">
      <c r="B753" s="106"/>
    </row>
    <row r="754" spans="2:2" ht="13" x14ac:dyDescent="0.15">
      <c r="B754" s="106"/>
    </row>
    <row r="755" spans="2:2" ht="13" x14ac:dyDescent="0.15">
      <c r="B755" s="106"/>
    </row>
    <row r="756" spans="2:2" ht="13" x14ac:dyDescent="0.15">
      <c r="B756" s="106"/>
    </row>
    <row r="757" spans="2:2" ht="13" x14ac:dyDescent="0.15">
      <c r="B757" s="106"/>
    </row>
    <row r="758" spans="2:2" ht="13" x14ac:dyDescent="0.15">
      <c r="B758" s="106"/>
    </row>
    <row r="759" spans="2:2" ht="13" x14ac:dyDescent="0.15">
      <c r="B759" s="106"/>
    </row>
    <row r="760" spans="2:2" ht="13" x14ac:dyDescent="0.15">
      <c r="B760" s="106"/>
    </row>
    <row r="761" spans="2:2" ht="13" x14ac:dyDescent="0.15">
      <c r="B761" s="106"/>
    </row>
    <row r="762" spans="2:2" ht="13" x14ac:dyDescent="0.15">
      <c r="B762" s="106"/>
    </row>
    <row r="763" spans="2:2" ht="13" x14ac:dyDescent="0.15">
      <c r="B763" s="106"/>
    </row>
    <row r="764" spans="2:2" ht="13" x14ac:dyDescent="0.15">
      <c r="B764" s="106"/>
    </row>
    <row r="765" spans="2:2" ht="13" x14ac:dyDescent="0.15">
      <c r="B765" s="106"/>
    </row>
    <row r="766" spans="2:2" ht="13" x14ac:dyDescent="0.15">
      <c r="B766" s="106"/>
    </row>
    <row r="767" spans="2:2" ht="13" x14ac:dyDescent="0.15">
      <c r="B767" s="106"/>
    </row>
    <row r="768" spans="2:2" ht="13" x14ac:dyDescent="0.15">
      <c r="B768" s="106"/>
    </row>
    <row r="769" spans="2:2" ht="13" x14ac:dyDescent="0.15">
      <c r="B769" s="106"/>
    </row>
    <row r="770" spans="2:2" ht="13" x14ac:dyDescent="0.15">
      <c r="B770" s="106"/>
    </row>
    <row r="771" spans="2:2" ht="13" x14ac:dyDescent="0.15">
      <c r="B771" s="106"/>
    </row>
    <row r="772" spans="2:2" ht="13" x14ac:dyDescent="0.15">
      <c r="B772" s="106"/>
    </row>
    <row r="773" spans="2:2" ht="13" x14ac:dyDescent="0.15">
      <c r="B773" s="106"/>
    </row>
    <row r="774" spans="2:2" ht="13" x14ac:dyDescent="0.15">
      <c r="B774" s="106"/>
    </row>
    <row r="775" spans="2:2" ht="13" x14ac:dyDescent="0.15">
      <c r="B775" s="106"/>
    </row>
    <row r="776" spans="2:2" ht="13" x14ac:dyDescent="0.15">
      <c r="B776" s="106"/>
    </row>
    <row r="777" spans="2:2" ht="13" x14ac:dyDescent="0.15">
      <c r="B777" s="106"/>
    </row>
    <row r="778" spans="2:2" ht="13" x14ac:dyDescent="0.15">
      <c r="B778" s="106"/>
    </row>
    <row r="779" spans="2:2" ht="13" x14ac:dyDescent="0.15">
      <c r="B779" s="106"/>
    </row>
    <row r="780" spans="2:2" ht="13" x14ac:dyDescent="0.15">
      <c r="B780" s="106"/>
    </row>
    <row r="781" spans="2:2" ht="13" x14ac:dyDescent="0.15">
      <c r="B781" s="106"/>
    </row>
    <row r="782" spans="2:2" ht="13" x14ac:dyDescent="0.15">
      <c r="B782" s="106"/>
    </row>
    <row r="783" spans="2:2" ht="13" x14ac:dyDescent="0.15">
      <c r="B783" s="106"/>
    </row>
    <row r="784" spans="2:2" ht="13" x14ac:dyDescent="0.15">
      <c r="B784" s="106"/>
    </row>
    <row r="785" spans="2:2" ht="13" x14ac:dyDescent="0.15">
      <c r="B785" s="106"/>
    </row>
    <row r="786" spans="2:2" ht="13" x14ac:dyDescent="0.15">
      <c r="B786" s="106"/>
    </row>
    <row r="787" spans="2:2" ht="13" x14ac:dyDescent="0.15">
      <c r="B787" s="106"/>
    </row>
    <row r="788" spans="2:2" ht="13" x14ac:dyDescent="0.15">
      <c r="B788" s="106"/>
    </row>
    <row r="789" spans="2:2" ht="13" x14ac:dyDescent="0.15">
      <c r="B789" s="106"/>
    </row>
    <row r="790" spans="2:2" ht="13" x14ac:dyDescent="0.15">
      <c r="B790" s="106"/>
    </row>
    <row r="791" spans="2:2" ht="13" x14ac:dyDescent="0.15">
      <c r="B791" s="106"/>
    </row>
    <row r="792" spans="2:2" ht="13" x14ac:dyDescent="0.15">
      <c r="B792" s="106"/>
    </row>
    <row r="793" spans="2:2" ht="13" x14ac:dyDescent="0.15">
      <c r="B793" s="106"/>
    </row>
    <row r="794" spans="2:2" ht="13" x14ac:dyDescent="0.15">
      <c r="B794" s="106"/>
    </row>
    <row r="795" spans="2:2" ht="13" x14ac:dyDescent="0.15">
      <c r="B795" s="106"/>
    </row>
    <row r="796" spans="2:2" ht="13" x14ac:dyDescent="0.15">
      <c r="B796" s="106"/>
    </row>
    <row r="797" spans="2:2" ht="13" x14ac:dyDescent="0.15">
      <c r="B797" s="106"/>
    </row>
    <row r="798" spans="2:2" ht="13" x14ac:dyDescent="0.15">
      <c r="B798" s="106"/>
    </row>
    <row r="799" spans="2:2" ht="13" x14ac:dyDescent="0.15">
      <c r="B799" s="106"/>
    </row>
    <row r="800" spans="2:2" ht="13" x14ac:dyDescent="0.15">
      <c r="B800" s="106"/>
    </row>
    <row r="801" spans="2:2" ht="13" x14ac:dyDescent="0.15">
      <c r="B801" s="106"/>
    </row>
    <row r="802" spans="2:2" ht="13" x14ac:dyDescent="0.15">
      <c r="B802" s="106"/>
    </row>
    <row r="803" spans="2:2" ht="13" x14ac:dyDescent="0.15">
      <c r="B803" s="106"/>
    </row>
    <row r="804" spans="2:2" ht="13" x14ac:dyDescent="0.15">
      <c r="B804" s="106"/>
    </row>
    <row r="805" spans="2:2" ht="13" x14ac:dyDescent="0.15">
      <c r="B805" s="106"/>
    </row>
    <row r="806" spans="2:2" ht="13" x14ac:dyDescent="0.15">
      <c r="B806" s="106"/>
    </row>
    <row r="807" spans="2:2" ht="13" x14ac:dyDescent="0.15">
      <c r="B807" s="106"/>
    </row>
    <row r="808" spans="2:2" ht="13" x14ac:dyDescent="0.15">
      <c r="B808" s="106"/>
    </row>
    <row r="809" spans="2:2" ht="13" x14ac:dyDescent="0.15">
      <c r="B809" s="106"/>
    </row>
    <row r="810" spans="2:2" ht="13" x14ac:dyDescent="0.15">
      <c r="B810" s="106"/>
    </row>
    <row r="811" spans="2:2" ht="13" x14ac:dyDescent="0.15">
      <c r="B811" s="106"/>
    </row>
    <row r="812" spans="2:2" ht="13" x14ac:dyDescent="0.15">
      <c r="B812" s="106"/>
    </row>
    <row r="813" spans="2:2" ht="13" x14ac:dyDescent="0.15">
      <c r="B813" s="106"/>
    </row>
    <row r="814" spans="2:2" ht="13" x14ac:dyDescent="0.15">
      <c r="B814" s="106"/>
    </row>
    <row r="815" spans="2:2" ht="13" x14ac:dyDescent="0.15">
      <c r="B815" s="106"/>
    </row>
    <row r="816" spans="2:2" ht="13" x14ac:dyDescent="0.15">
      <c r="B816" s="106"/>
    </row>
    <row r="817" spans="2:2" ht="13" x14ac:dyDescent="0.15">
      <c r="B817" s="106"/>
    </row>
    <row r="818" spans="2:2" ht="13" x14ac:dyDescent="0.15">
      <c r="B818" s="106"/>
    </row>
    <row r="819" spans="2:2" ht="13" x14ac:dyDescent="0.15">
      <c r="B819" s="106"/>
    </row>
    <row r="820" spans="2:2" ht="13" x14ac:dyDescent="0.15">
      <c r="B820" s="106"/>
    </row>
    <row r="821" spans="2:2" ht="13" x14ac:dyDescent="0.15">
      <c r="B821" s="106"/>
    </row>
    <row r="822" spans="2:2" ht="13" x14ac:dyDescent="0.15">
      <c r="B822" s="106"/>
    </row>
    <row r="823" spans="2:2" ht="13" x14ac:dyDescent="0.15">
      <c r="B823" s="106"/>
    </row>
    <row r="824" spans="2:2" ht="13" x14ac:dyDescent="0.15">
      <c r="B824" s="106"/>
    </row>
    <row r="825" spans="2:2" ht="13" x14ac:dyDescent="0.15">
      <c r="B825" s="106"/>
    </row>
    <row r="826" spans="2:2" ht="13" x14ac:dyDescent="0.15">
      <c r="B826" s="106"/>
    </row>
    <row r="827" spans="2:2" ht="13" x14ac:dyDescent="0.15">
      <c r="B827" s="106"/>
    </row>
    <row r="828" spans="2:2" ht="13" x14ac:dyDescent="0.15">
      <c r="B828" s="106"/>
    </row>
    <row r="829" spans="2:2" ht="13" x14ac:dyDescent="0.15">
      <c r="B829" s="106"/>
    </row>
    <row r="830" spans="2:2" ht="13" x14ac:dyDescent="0.15">
      <c r="B830" s="106"/>
    </row>
    <row r="831" spans="2:2" ht="13" x14ac:dyDescent="0.15">
      <c r="B831" s="106"/>
    </row>
    <row r="832" spans="2:2" ht="13" x14ac:dyDescent="0.15">
      <c r="B832" s="106"/>
    </row>
    <row r="833" spans="2:2" ht="13" x14ac:dyDescent="0.15">
      <c r="B833" s="106"/>
    </row>
    <row r="834" spans="2:2" ht="13" x14ac:dyDescent="0.15">
      <c r="B834" s="106"/>
    </row>
    <row r="835" spans="2:2" ht="13" x14ac:dyDescent="0.15">
      <c r="B835" s="106"/>
    </row>
    <row r="836" spans="2:2" ht="13" x14ac:dyDescent="0.15">
      <c r="B836" s="106"/>
    </row>
    <row r="837" spans="2:2" ht="13" x14ac:dyDescent="0.15">
      <c r="B837" s="106"/>
    </row>
    <row r="838" spans="2:2" ht="13" x14ac:dyDescent="0.15">
      <c r="B838" s="106"/>
    </row>
    <row r="839" spans="2:2" ht="13" x14ac:dyDescent="0.15">
      <c r="B839" s="106"/>
    </row>
    <row r="840" spans="2:2" ht="13" x14ac:dyDescent="0.15">
      <c r="B840" s="106"/>
    </row>
    <row r="841" spans="2:2" ht="13" x14ac:dyDescent="0.15">
      <c r="B841" s="106"/>
    </row>
    <row r="842" spans="2:2" ht="13" x14ac:dyDescent="0.15">
      <c r="B842" s="106"/>
    </row>
    <row r="843" spans="2:2" ht="13" x14ac:dyDescent="0.15">
      <c r="B843" s="106"/>
    </row>
    <row r="844" spans="2:2" ht="13" x14ac:dyDescent="0.15">
      <c r="B844" s="106"/>
    </row>
    <row r="845" spans="2:2" ht="13" x14ac:dyDescent="0.15">
      <c r="B845" s="106"/>
    </row>
    <row r="846" spans="2:2" ht="13" x14ac:dyDescent="0.15">
      <c r="B846" s="106"/>
    </row>
    <row r="847" spans="2:2" ht="13" x14ac:dyDescent="0.15">
      <c r="B847" s="106"/>
    </row>
    <row r="848" spans="2:2" ht="13" x14ac:dyDescent="0.15">
      <c r="B848" s="106"/>
    </row>
    <row r="849" spans="2:2" ht="13" x14ac:dyDescent="0.15">
      <c r="B849" s="106"/>
    </row>
    <row r="850" spans="2:2" ht="13" x14ac:dyDescent="0.15">
      <c r="B850" s="106"/>
    </row>
    <row r="851" spans="2:2" ht="13" x14ac:dyDescent="0.15">
      <c r="B851" s="106"/>
    </row>
    <row r="852" spans="2:2" ht="13" x14ac:dyDescent="0.15">
      <c r="B852" s="106"/>
    </row>
    <row r="853" spans="2:2" ht="13" x14ac:dyDescent="0.15">
      <c r="B853" s="106"/>
    </row>
    <row r="854" spans="2:2" ht="13" x14ac:dyDescent="0.15">
      <c r="B854" s="106"/>
    </row>
    <row r="855" spans="2:2" ht="13" x14ac:dyDescent="0.15">
      <c r="B855" s="106"/>
    </row>
    <row r="856" spans="2:2" ht="13" x14ac:dyDescent="0.15">
      <c r="B856" s="106"/>
    </row>
    <row r="857" spans="2:2" ht="13" x14ac:dyDescent="0.15">
      <c r="B857" s="106"/>
    </row>
    <row r="858" spans="2:2" ht="13" x14ac:dyDescent="0.15">
      <c r="B858" s="106"/>
    </row>
    <row r="859" spans="2:2" ht="13" x14ac:dyDescent="0.15">
      <c r="B859" s="106"/>
    </row>
    <row r="860" spans="2:2" ht="13" x14ac:dyDescent="0.15">
      <c r="B860" s="106"/>
    </row>
    <row r="861" spans="2:2" ht="13" x14ac:dyDescent="0.15">
      <c r="B861" s="106"/>
    </row>
    <row r="862" spans="2:2" ht="13" x14ac:dyDescent="0.15">
      <c r="B862" s="106"/>
    </row>
    <row r="863" spans="2:2" ht="13" x14ac:dyDescent="0.15">
      <c r="B863" s="106"/>
    </row>
    <row r="864" spans="2:2" ht="13" x14ac:dyDescent="0.15">
      <c r="B864" s="106"/>
    </row>
    <row r="865" spans="2:2" ht="13" x14ac:dyDescent="0.15">
      <c r="B865" s="106"/>
    </row>
    <row r="866" spans="2:2" ht="13" x14ac:dyDescent="0.15">
      <c r="B866" s="106"/>
    </row>
    <row r="867" spans="2:2" ht="13" x14ac:dyDescent="0.15">
      <c r="B867" s="106"/>
    </row>
    <row r="868" spans="2:2" ht="13" x14ac:dyDescent="0.15">
      <c r="B868" s="106"/>
    </row>
    <row r="869" spans="2:2" ht="13" x14ac:dyDescent="0.15">
      <c r="B869" s="106"/>
    </row>
    <row r="870" spans="2:2" ht="13" x14ac:dyDescent="0.15">
      <c r="B870" s="106"/>
    </row>
    <row r="871" spans="2:2" ht="13" x14ac:dyDescent="0.15">
      <c r="B871" s="106"/>
    </row>
    <row r="872" spans="2:2" ht="13" x14ac:dyDescent="0.15">
      <c r="B872" s="106"/>
    </row>
    <row r="873" spans="2:2" ht="13" x14ac:dyDescent="0.15">
      <c r="B873" s="106"/>
    </row>
    <row r="874" spans="2:2" ht="13" x14ac:dyDescent="0.15">
      <c r="B874" s="106"/>
    </row>
    <row r="875" spans="2:2" ht="13" x14ac:dyDescent="0.15">
      <c r="B875" s="106"/>
    </row>
    <row r="876" spans="2:2" ht="13" x14ac:dyDescent="0.15">
      <c r="B876" s="106"/>
    </row>
    <row r="877" spans="2:2" ht="13" x14ac:dyDescent="0.15">
      <c r="B877" s="106"/>
    </row>
    <row r="878" spans="2:2" ht="13" x14ac:dyDescent="0.15">
      <c r="B878" s="106"/>
    </row>
    <row r="879" spans="2:2" ht="13" x14ac:dyDescent="0.15">
      <c r="B879" s="106"/>
    </row>
    <row r="880" spans="2:2" ht="13" x14ac:dyDescent="0.15">
      <c r="B880" s="106"/>
    </row>
    <row r="881" spans="2:2" ht="13" x14ac:dyDescent="0.15">
      <c r="B881" s="106"/>
    </row>
    <row r="882" spans="2:2" ht="13" x14ac:dyDescent="0.15">
      <c r="B882" s="106"/>
    </row>
    <row r="883" spans="2:2" ht="13" x14ac:dyDescent="0.15">
      <c r="B883" s="106"/>
    </row>
    <row r="884" spans="2:2" ht="13" x14ac:dyDescent="0.15">
      <c r="B884" s="106"/>
    </row>
    <row r="885" spans="2:2" ht="13" x14ac:dyDescent="0.15">
      <c r="B885" s="106"/>
    </row>
    <row r="886" spans="2:2" ht="13" x14ac:dyDescent="0.15">
      <c r="B886" s="106"/>
    </row>
    <row r="887" spans="2:2" ht="13" x14ac:dyDescent="0.15">
      <c r="B887" s="106"/>
    </row>
    <row r="888" spans="2:2" ht="13" x14ac:dyDescent="0.15">
      <c r="B888" s="106"/>
    </row>
    <row r="889" spans="2:2" ht="13" x14ac:dyDescent="0.15">
      <c r="B889" s="106"/>
    </row>
    <row r="890" spans="2:2" ht="13" x14ac:dyDescent="0.15">
      <c r="B890" s="106"/>
    </row>
    <row r="891" spans="2:2" ht="13" x14ac:dyDescent="0.15">
      <c r="B891" s="106"/>
    </row>
    <row r="892" spans="2:2" ht="13" x14ac:dyDescent="0.15">
      <c r="B892" s="106"/>
    </row>
    <row r="893" spans="2:2" ht="13" x14ac:dyDescent="0.15">
      <c r="B893" s="106"/>
    </row>
    <row r="894" spans="2:2" ht="13" x14ac:dyDescent="0.15">
      <c r="B894" s="106"/>
    </row>
    <row r="895" spans="2:2" ht="13" x14ac:dyDescent="0.15">
      <c r="B895" s="106"/>
    </row>
    <row r="896" spans="2:2" ht="13" x14ac:dyDescent="0.15">
      <c r="B896" s="106"/>
    </row>
    <row r="897" spans="2:2" ht="13" x14ac:dyDescent="0.15">
      <c r="B897" s="106"/>
    </row>
    <row r="898" spans="2:2" ht="13" x14ac:dyDescent="0.15">
      <c r="B898" s="106"/>
    </row>
    <row r="899" spans="2:2" ht="13" x14ac:dyDescent="0.15">
      <c r="B899" s="106"/>
    </row>
    <row r="900" spans="2:2" ht="13" x14ac:dyDescent="0.15">
      <c r="B900" s="106"/>
    </row>
    <row r="901" spans="2:2" ht="13" x14ac:dyDescent="0.15">
      <c r="B901" s="106"/>
    </row>
    <row r="902" spans="2:2" ht="13" x14ac:dyDescent="0.15">
      <c r="B902" s="106"/>
    </row>
    <row r="903" spans="2:2" ht="13" x14ac:dyDescent="0.15">
      <c r="B903" s="106"/>
    </row>
    <row r="904" spans="2:2" ht="13" x14ac:dyDescent="0.15">
      <c r="B904" s="106"/>
    </row>
    <row r="905" spans="2:2" ht="13" x14ac:dyDescent="0.15">
      <c r="B905" s="106"/>
    </row>
    <row r="906" spans="2:2" ht="13" x14ac:dyDescent="0.15">
      <c r="B906" s="106"/>
    </row>
    <row r="907" spans="2:2" ht="13" x14ac:dyDescent="0.15">
      <c r="B907" s="106"/>
    </row>
    <row r="908" spans="2:2" ht="13" x14ac:dyDescent="0.15">
      <c r="B908" s="106"/>
    </row>
    <row r="909" spans="2:2" ht="13" x14ac:dyDescent="0.15">
      <c r="B909" s="106"/>
    </row>
    <row r="910" spans="2:2" ht="13" x14ac:dyDescent="0.15">
      <c r="B910" s="106"/>
    </row>
    <row r="911" spans="2:2" ht="13" x14ac:dyDescent="0.15">
      <c r="B911" s="106"/>
    </row>
    <row r="912" spans="2:2" ht="13" x14ac:dyDescent="0.15">
      <c r="B912" s="106"/>
    </row>
    <row r="913" spans="2:2" ht="13" x14ac:dyDescent="0.15">
      <c r="B913" s="106"/>
    </row>
    <row r="914" spans="2:2" ht="13" x14ac:dyDescent="0.15">
      <c r="B914" s="106"/>
    </row>
    <row r="915" spans="2:2" ht="13" x14ac:dyDescent="0.15">
      <c r="B915" s="106"/>
    </row>
    <row r="916" spans="2:2" ht="13" x14ac:dyDescent="0.15">
      <c r="B916" s="106"/>
    </row>
    <row r="917" spans="2:2" ht="13" x14ac:dyDescent="0.15">
      <c r="B917" s="106"/>
    </row>
    <row r="918" spans="2:2" ht="13" x14ac:dyDescent="0.15">
      <c r="B918" s="106"/>
    </row>
    <row r="919" spans="2:2" ht="13" x14ac:dyDescent="0.15">
      <c r="B919" s="106"/>
    </row>
    <row r="920" spans="2:2" ht="13" x14ac:dyDescent="0.15">
      <c r="B920" s="106"/>
    </row>
    <row r="921" spans="2:2" ht="13" x14ac:dyDescent="0.15">
      <c r="B921" s="106"/>
    </row>
    <row r="922" spans="2:2" ht="13" x14ac:dyDescent="0.15">
      <c r="B922" s="106"/>
    </row>
    <row r="923" spans="2:2" ht="13" x14ac:dyDescent="0.15">
      <c r="B923" s="106"/>
    </row>
    <row r="924" spans="2:2" ht="13" x14ac:dyDescent="0.15">
      <c r="B924" s="106"/>
    </row>
    <row r="925" spans="2:2" ht="13" x14ac:dyDescent="0.15">
      <c r="B925" s="106"/>
    </row>
    <row r="926" spans="2:2" ht="13" x14ac:dyDescent="0.15">
      <c r="B926" s="106"/>
    </row>
    <row r="927" spans="2:2" ht="13" x14ac:dyDescent="0.15">
      <c r="B927" s="106"/>
    </row>
    <row r="928" spans="2:2" ht="13" x14ac:dyDescent="0.15">
      <c r="B928" s="106"/>
    </row>
    <row r="929" spans="2:2" ht="13" x14ac:dyDescent="0.15">
      <c r="B929" s="106"/>
    </row>
    <row r="930" spans="2:2" ht="13" x14ac:dyDescent="0.15">
      <c r="B930" s="106"/>
    </row>
    <row r="931" spans="2:2" ht="13" x14ac:dyDescent="0.15">
      <c r="B931" s="106"/>
    </row>
    <row r="932" spans="2:2" ht="13" x14ac:dyDescent="0.15">
      <c r="B932" s="106"/>
    </row>
    <row r="933" spans="2:2" ht="13" x14ac:dyDescent="0.15">
      <c r="B933" s="106"/>
    </row>
    <row r="934" spans="2:2" ht="13" x14ac:dyDescent="0.15">
      <c r="B934" s="106"/>
    </row>
    <row r="935" spans="2:2" ht="13" x14ac:dyDescent="0.15">
      <c r="B935" s="106"/>
    </row>
    <row r="936" spans="2:2" ht="13" x14ac:dyDescent="0.15">
      <c r="B936" s="106"/>
    </row>
    <row r="937" spans="2:2" ht="13" x14ac:dyDescent="0.15">
      <c r="B937" s="106"/>
    </row>
    <row r="938" spans="2:2" ht="13" x14ac:dyDescent="0.15">
      <c r="B938" s="106"/>
    </row>
    <row r="939" spans="2:2" ht="13" x14ac:dyDescent="0.15">
      <c r="B939" s="106"/>
    </row>
    <row r="940" spans="2:2" ht="13" x14ac:dyDescent="0.15">
      <c r="B940" s="106"/>
    </row>
    <row r="941" spans="2:2" ht="13" x14ac:dyDescent="0.15">
      <c r="B941" s="106"/>
    </row>
    <row r="942" spans="2:2" ht="13" x14ac:dyDescent="0.15">
      <c r="B942" s="106"/>
    </row>
    <row r="943" spans="2:2" ht="13" x14ac:dyDescent="0.15">
      <c r="B943" s="106"/>
    </row>
    <row r="944" spans="2:2" ht="13" x14ac:dyDescent="0.15">
      <c r="B944" s="106"/>
    </row>
    <row r="945" spans="2:2" ht="13" x14ac:dyDescent="0.15">
      <c r="B945" s="106"/>
    </row>
    <row r="946" spans="2:2" ht="13" x14ac:dyDescent="0.15">
      <c r="B946" s="106"/>
    </row>
    <row r="947" spans="2:2" ht="13" x14ac:dyDescent="0.15">
      <c r="B947" s="106"/>
    </row>
    <row r="948" spans="2:2" ht="13" x14ac:dyDescent="0.15">
      <c r="B948" s="106"/>
    </row>
    <row r="949" spans="2:2" ht="13" x14ac:dyDescent="0.15">
      <c r="B949" s="106"/>
    </row>
    <row r="950" spans="2:2" ht="13" x14ac:dyDescent="0.15">
      <c r="B950" s="106"/>
    </row>
    <row r="951" spans="2:2" ht="13" x14ac:dyDescent="0.15">
      <c r="B951" s="106"/>
    </row>
    <row r="952" spans="2:2" ht="13" x14ac:dyDescent="0.15">
      <c r="B952" s="106"/>
    </row>
    <row r="953" spans="2:2" ht="13" x14ac:dyDescent="0.15">
      <c r="B953" s="106"/>
    </row>
    <row r="954" spans="2:2" ht="13" x14ac:dyDescent="0.15">
      <c r="B954" s="106"/>
    </row>
    <row r="955" spans="2:2" ht="13" x14ac:dyDescent="0.15">
      <c r="B955" s="106"/>
    </row>
    <row r="956" spans="2:2" ht="13" x14ac:dyDescent="0.15">
      <c r="B956" s="106"/>
    </row>
    <row r="957" spans="2:2" ht="13" x14ac:dyDescent="0.15">
      <c r="B957" s="106"/>
    </row>
    <row r="958" spans="2:2" ht="13" x14ac:dyDescent="0.15">
      <c r="B958" s="106"/>
    </row>
    <row r="959" spans="2:2" ht="13" x14ac:dyDescent="0.15">
      <c r="B959" s="106"/>
    </row>
    <row r="960" spans="2:2" ht="13" x14ac:dyDescent="0.15">
      <c r="B960" s="106"/>
    </row>
    <row r="961" spans="2:2" ht="13" x14ac:dyDescent="0.15">
      <c r="B961" s="106"/>
    </row>
    <row r="962" spans="2:2" ht="13" x14ac:dyDescent="0.15">
      <c r="B962" s="106"/>
    </row>
    <row r="963" spans="2:2" ht="13" x14ac:dyDescent="0.15">
      <c r="B963" s="106"/>
    </row>
    <row r="964" spans="2:2" ht="13" x14ac:dyDescent="0.15">
      <c r="B964" s="106"/>
    </row>
    <row r="965" spans="2:2" ht="13" x14ac:dyDescent="0.15">
      <c r="B965" s="106"/>
    </row>
    <row r="966" spans="2:2" ht="13" x14ac:dyDescent="0.15">
      <c r="B966" s="106"/>
    </row>
    <row r="967" spans="2:2" ht="13" x14ac:dyDescent="0.15">
      <c r="B967" s="106"/>
    </row>
    <row r="968" spans="2:2" ht="13" x14ac:dyDescent="0.15">
      <c r="B968" s="106"/>
    </row>
    <row r="969" spans="2:2" ht="13" x14ac:dyDescent="0.15">
      <c r="B969" s="106"/>
    </row>
    <row r="970" spans="2:2" ht="13" x14ac:dyDescent="0.15">
      <c r="B970" s="106"/>
    </row>
    <row r="971" spans="2:2" ht="13" x14ac:dyDescent="0.15">
      <c r="B971" s="106"/>
    </row>
    <row r="972" spans="2:2" ht="13" x14ac:dyDescent="0.15">
      <c r="B972" s="106"/>
    </row>
    <row r="973" spans="2:2" ht="13" x14ac:dyDescent="0.15">
      <c r="B973" s="106"/>
    </row>
    <row r="974" spans="2:2" ht="13" x14ac:dyDescent="0.15">
      <c r="B974" s="106"/>
    </row>
    <row r="975" spans="2:2" ht="13" x14ac:dyDescent="0.15">
      <c r="B975" s="106"/>
    </row>
    <row r="976" spans="2:2" ht="13" x14ac:dyDescent="0.15">
      <c r="B976" s="106"/>
    </row>
    <row r="977" spans="2:2" ht="13" x14ac:dyDescent="0.15">
      <c r="B977" s="106"/>
    </row>
    <row r="978" spans="2:2" ht="13" x14ac:dyDescent="0.15">
      <c r="B978" s="106"/>
    </row>
    <row r="979" spans="2:2" ht="13" x14ac:dyDescent="0.15">
      <c r="B979" s="106"/>
    </row>
    <row r="980" spans="2:2" ht="13" x14ac:dyDescent="0.15">
      <c r="B980" s="106"/>
    </row>
    <row r="981" spans="2:2" ht="13" x14ac:dyDescent="0.15">
      <c r="B981" s="106"/>
    </row>
    <row r="982" spans="2:2" ht="13" x14ac:dyDescent="0.15">
      <c r="B982" s="106"/>
    </row>
    <row r="983" spans="2:2" ht="13" x14ac:dyDescent="0.15">
      <c r="B983" s="106"/>
    </row>
    <row r="984" spans="2:2" ht="13" x14ac:dyDescent="0.15">
      <c r="B984" s="106"/>
    </row>
    <row r="985" spans="2:2" ht="13" x14ac:dyDescent="0.15">
      <c r="B985" s="106"/>
    </row>
    <row r="986" spans="2:2" ht="13" x14ac:dyDescent="0.15">
      <c r="B986" s="106"/>
    </row>
    <row r="987" spans="2:2" ht="13" x14ac:dyDescent="0.15">
      <c r="B987" s="106"/>
    </row>
    <row r="988" spans="2:2" ht="13" x14ac:dyDescent="0.15">
      <c r="B988" s="106"/>
    </row>
    <row r="989" spans="2:2" ht="13" x14ac:dyDescent="0.15">
      <c r="B989" s="106"/>
    </row>
    <row r="990" spans="2:2" ht="13" x14ac:dyDescent="0.15">
      <c r="B990" s="106"/>
    </row>
    <row r="991" spans="2:2" ht="13" x14ac:dyDescent="0.15">
      <c r="B991" s="106"/>
    </row>
    <row r="992" spans="2:2" ht="13" x14ac:dyDescent="0.15">
      <c r="B992" s="106"/>
    </row>
    <row r="993" spans="2:2" ht="13" x14ac:dyDescent="0.15">
      <c r="B993" s="106"/>
    </row>
    <row r="994" spans="2:2" ht="13" x14ac:dyDescent="0.15">
      <c r="B994" s="106"/>
    </row>
    <row r="995" spans="2:2" ht="13" x14ac:dyDescent="0.15">
      <c r="B995" s="106"/>
    </row>
    <row r="996" spans="2:2" ht="13" x14ac:dyDescent="0.15">
      <c r="B996" s="106"/>
    </row>
    <row r="997" spans="2:2" ht="13" x14ac:dyDescent="0.15">
      <c r="B997" s="106"/>
    </row>
    <row r="998" spans="2:2" ht="13" x14ac:dyDescent="0.15">
      <c r="B998" s="106"/>
    </row>
    <row r="999" spans="2:2" ht="13" x14ac:dyDescent="0.15">
      <c r="B999" s="106"/>
    </row>
    <row r="1000" spans="2:2" ht="13" x14ac:dyDescent="0.15">
      <c r="B1000" s="106"/>
    </row>
    <row r="1001" spans="2:2" ht="13" x14ac:dyDescent="0.15">
      <c r="B1001" s="10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002"/>
  <sheetViews>
    <sheetView workbookViewId="0"/>
  </sheetViews>
  <sheetFormatPr baseColWidth="10" defaultColWidth="12.6640625" defaultRowHeight="15" customHeight="1" x14ac:dyDescent="0.15"/>
  <sheetData>
    <row r="1" spans="1:8" x14ac:dyDescent="0.2">
      <c r="A1" s="4"/>
      <c r="B1" s="189" t="s">
        <v>154</v>
      </c>
      <c r="C1" s="190"/>
      <c r="D1" s="190"/>
      <c r="E1" s="190"/>
      <c r="F1" s="190"/>
      <c r="G1" s="191"/>
      <c r="H1" s="110"/>
    </row>
    <row r="2" spans="1:8" x14ac:dyDescent="0.2">
      <c r="A2" s="6" t="s">
        <v>47</v>
      </c>
      <c r="B2" s="11" t="s">
        <v>50</v>
      </c>
      <c r="C2" s="11" t="s">
        <v>51</v>
      </c>
      <c r="D2" s="11" t="s">
        <v>52</v>
      </c>
      <c r="E2" s="11" t="s">
        <v>53</v>
      </c>
      <c r="F2" s="11" t="s">
        <v>48</v>
      </c>
      <c r="G2" s="11" t="s">
        <v>49</v>
      </c>
      <c r="H2" s="111"/>
    </row>
    <row r="3" spans="1:8" x14ac:dyDescent="0.2">
      <c r="A3" s="22" t="s">
        <v>31</v>
      </c>
      <c r="B3" s="112">
        <v>50</v>
      </c>
      <c r="C3" s="112">
        <v>58.74</v>
      </c>
      <c r="D3" s="112">
        <v>92</v>
      </c>
      <c r="E3" s="112">
        <v>61</v>
      </c>
      <c r="F3" s="23">
        <v>467.62</v>
      </c>
      <c r="G3" s="23">
        <v>331.08</v>
      </c>
      <c r="H3" s="113"/>
    </row>
    <row r="4" spans="1:8" x14ac:dyDescent="0.2">
      <c r="A4" s="22" t="s">
        <v>20</v>
      </c>
      <c r="B4" s="112">
        <v>60</v>
      </c>
      <c r="C4" s="112">
        <v>34.35</v>
      </c>
      <c r="D4" s="112">
        <v>80</v>
      </c>
      <c r="E4" s="112" t="s">
        <v>75</v>
      </c>
      <c r="F4" s="23">
        <v>1007.11</v>
      </c>
      <c r="G4" s="23">
        <v>193.4</v>
      </c>
      <c r="H4" s="113"/>
    </row>
    <row r="5" spans="1:8" x14ac:dyDescent="0.2">
      <c r="A5" s="22" t="s">
        <v>29</v>
      </c>
      <c r="B5" s="112">
        <v>63</v>
      </c>
      <c r="C5" s="112">
        <v>43.89</v>
      </c>
      <c r="D5" s="112">
        <v>78</v>
      </c>
      <c r="E5" s="112">
        <v>49</v>
      </c>
      <c r="F5" s="23">
        <v>991.51</v>
      </c>
      <c r="G5" s="23">
        <v>403.71</v>
      </c>
      <c r="H5" s="113"/>
    </row>
    <row r="6" spans="1:8" x14ac:dyDescent="0.2">
      <c r="A6" s="22" t="s">
        <v>38</v>
      </c>
      <c r="B6" s="112">
        <v>47</v>
      </c>
      <c r="C6" s="112">
        <v>56.16</v>
      </c>
      <c r="D6" s="112">
        <v>88</v>
      </c>
      <c r="E6" s="112">
        <v>61</v>
      </c>
      <c r="F6" s="23">
        <v>503.29</v>
      </c>
      <c r="G6" s="23">
        <v>188.77</v>
      </c>
      <c r="H6" s="113"/>
    </row>
    <row r="7" spans="1:8" x14ac:dyDescent="0.2">
      <c r="A7" s="22" t="s">
        <v>28</v>
      </c>
      <c r="B7" s="112">
        <v>66</v>
      </c>
      <c r="C7" s="112">
        <v>59.78</v>
      </c>
      <c r="D7" s="112">
        <v>85</v>
      </c>
      <c r="E7" s="112">
        <v>62</v>
      </c>
      <c r="F7" s="23">
        <v>1016.8</v>
      </c>
      <c r="G7" s="23">
        <v>408.41</v>
      </c>
      <c r="H7" s="113"/>
    </row>
    <row r="8" spans="1:8" x14ac:dyDescent="0.2">
      <c r="A8" s="22" t="s">
        <v>14</v>
      </c>
      <c r="B8" s="112">
        <v>66</v>
      </c>
      <c r="C8" s="112">
        <v>47.43</v>
      </c>
      <c r="D8" s="112">
        <v>81</v>
      </c>
      <c r="E8" s="112">
        <v>57.999999999999993</v>
      </c>
      <c r="F8" s="23">
        <v>800.51</v>
      </c>
      <c r="G8" s="23">
        <v>134.22</v>
      </c>
      <c r="H8" s="113"/>
    </row>
    <row r="9" spans="1:8" x14ac:dyDescent="0.2">
      <c r="A9" s="22" t="s">
        <v>13</v>
      </c>
      <c r="B9" s="112">
        <v>75</v>
      </c>
      <c r="C9" s="112">
        <v>70.02</v>
      </c>
      <c r="D9" s="112">
        <v>89</v>
      </c>
      <c r="E9" s="112">
        <v>71</v>
      </c>
      <c r="F9" s="23">
        <v>533.27</v>
      </c>
      <c r="G9" s="23">
        <v>182.07</v>
      </c>
      <c r="H9" s="113"/>
    </row>
    <row r="10" spans="1:8" x14ac:dyDescent="0.2">
      <c r="A10" s="22" t="s">
        <v>10</v>
      </c>
      <c r="B10" s="112">
        <v>65</v>
      </c>
      <c r="C10" s="112">
        <v>70.260000000000005</v>
      </c>
      <c r="D10" s="112">
        <v>89</v>
      </c>
      <c r="E10" s="112">
        <v>68</v>
      </c>
      <c r="F10" s="23">
        <v>659.66</v>
      </c>
      <c r="G10" s="23">
        <v>182.54</v>
      </c>
      <c r="H10" s="113"/>
    </row>
    <row r="11" spans="1:8" x14ac:dyDescent="0.2">
      <c r="A11" s="22" t="s">
        <v>6</v>
      </c>
      <c r="B11" s="112">
        <v>62</v>
      </c>
      <c r="C11" s="112">
        <v>57.01</v>
      </c>
      <c r="D11" s="112">
        <v>87</v>
      </c>
      <c r="E11" s="112">
        <v>57.999999999999993</v>
      </c>
      <c r="F11" s="23">
        <v>826.65</v>
      </c>
      <c r="G11" s="23">
        <v>240.09</v>
      </c>
      <c r="H11" s="113"/>
    </row>
    <row r="12" spans="1:8" x14ac:dyDescent="0.2">
      <c r="A12" s="22" t="s">
        <v>34</v>
      </c>
      <c r="B12" s="112">
        <v>64</v>
      </c>
      <c r="C12" s="112">
        <v>63.8</v>
      </c>
      <c r="D12" s="112">
        <v>82</v>
      </c>
      <c r="E12" s="112">
        <v>61</v>
      </c>
      <c r="F12" s="23">
        <v>628.70000000000005</v>
      </c>
      <c r="G12" s="23">
        <v>214.48</v>
      </c>
      <c r="H12" s="113"/>
    </row>
    <row r="13" spans="1:8" x14ac:dyDescent="0.2">
      <c r="A13" s="22" t="s">
        <v>22</v>
      </c>
      <c r="B13" s="112">
        <v>61</v>
      </c>
      <c r="C13" s="112">
        <v>75.59</v>
      </c>
      <c r="D13" s="112">
        <v>85</v>
      </c>
      <c r="E13" s="112">
        <v>57.999999999999993</v>
      </c>
      <c r="F13" s="23">
        <v>404.82</v>
      </c>
      <c r="G13" s="23">
        <v>134.52000000000001</v>
      </c>
      <c r="H13" s="113"/>
    </row>
    <row r="14" spans="1:8" x14ac:dyDescent="0.2">
      <c r="A14" s="22" t="s">
        <v>32</v>
      </c>
      <c r="B14" s="112">
        <v>57.999999999999993</v>
      </c>
      <c r="C14" s="112">
        <v>47.88</v>
      </c>
      <c r="D14" s="112">
        <v>81</v>
      </c>
      <c r="E14" s="112">
        <v>45</v>
      </c>
      <c r="F14" s="23">
        <v>884.85</v>
      </c>
      <c r="G14" s="23">
        <v>268.08999999999997</v>
      </c>
      <c r="H14" s="113"/>
    </row>
    <row r="15" spans="1:8" x14ac:dyDescent="0.2">
      <c r="A15" s="22" t="s">
        <v>77</v>
      </c>
      <c r="B15" s="112">
        <v>67</v>
      </c>
      <c r="C15" s="112">
        <v>70.650000000000006</v>
      </c>
      <c r="D15" s="112">
        <v>86</v>
      </c>
      <c r="E15" s="112">
        <v>56.999999999999993</v>
      </c>
      <c r="F15" s="23">
        <v>1048.43</v>
      </c>
      <c r="G15" s="23">
        <v>296.13</v>
      </c>
      <c r="H15" s="113"/>
    </row>
    <row r="16" spans="1:8" x14ac:dyDescent="0.2">
      <c r="A16" s="22" t="s">
        <v>79</v>
      </c>
      <c r="B16" s="112">
        <v>56.999999999999993</v>
      </c>
      <c r="C16" s="112">
        <v>56.88</v>
      </c>
      <c r="D16" s="112">
        <v>87</v>
      </c>
      <c r="E16" s="112">
        <v>59</v>
      </c>
      <c r="F16" s="23">
        <v>999.87</v>
      </c>
      <c r="G16" s="23">
        <v>207.45</v>
      </c>
      <c r="H16" s="113"/>
    </row>
    <row r="17" spans="1:8" x14ac:dyDescent="0.2">
      <c r="A17" s="22" t="s">
        <v>23</v>
      </c>
      <c r="B17" s="112">
        <v>62</v>
      </c>
      <c r="C17" s="112">
        <v>60.44</v>
      </c>
      <c r="D17" s="112">
        <v>92</v>
      </c>
      <c r="E17" s="112">
        <v>64</v>
      </c>
      <c r="F17" s="23">
        <v>884.85</v>
      </c>
      <c r="G17" s="23">
        <v>268.08999999999997</v>
      </c>
      <c r="H17" s="113"/>
    </row>
    <row r="18" spans="1:8" x14ac:dyDescent="0.2">
      <c r="A18" s="22" t="s">
        <v>30</v>
      </c>
      <c r="B18" s="112">
        <v>67</v>
      </c>
      <c r="C18" s="112">
        <v>55.86</v>
      </c>
      <c r="D18" s="112">
        <v>87</v>
      </c>
      <c r="E18" s="112">
        <v>61</v>
      </c>
      <c r="F18" s="23">
        <v>348.41</v>
      </c>
      <c r="G18" s="23">
        <v>317.83</v>
      </c>
      <c r="H18" s="113"/>
    </row>
    <row r="19" spans="1:8" x14ac:dyDescent="0.2">
      <c r="A19" s="22" t="s">
        <v>83</v>
      </c>
      <c r="B19" s="112">
        <v>57.999999999999993</v>
      </c>
      <c r="C19" s="112">
        <v>61.4</v>
      </c>
      <c r="D19" s="112">
        <v>91</v>
      </c>
      <c r="E19" s="112">
        <v>59</v>
      </c>
      <c r="F19" s="23">
        <v>786.81</v>
      </c>
      <c r="G19" s="23">
        <v>182.95</v>
      </c>
      <c r="H19" s="113"/>
    </row>
    <row r="20" spans="1:8" x14ac:dyDescent="0.2">
      <c r="A20" s="22" t="s">
        <v>41</v>
      </c>
      <c r="B20" s="112">
        <v>50</v>
      </c>
      <c r="C20" s="112">
        <v>82.4</v>
      </c>
      <c r="D20" s="112">
        <v>80</v>
      </c>
      <c r="E20" s="112">
        <v>60</v>
      </c>
      <c r="F20" s="23">
        <v>460.48</v>
      </c>
      <c r="G20" s="23">
        <v>273.33999999999997</v>
      </c>
      <c r="H20" s="113"/>
    </row>
    <row r="21" spans="1:8" x14ac:dyDescent="0.2">
      <c r="A21" s="22" t="s">
        <v>27</v>
      </c>
      <c r="B21" s="112">
        <v>66</v>
      </c>
      <c r="C21" s="112">
        <v>59</v>
      </c>
      <c r="D21" s="112">
        <v>87</v>
      </c>
      <c r="E21" s="112">
        <v>55.000000000000007</v>
      </c>
      <c r="F21" s="23">
        <v>393.25</v>
      </c>
      <c r="G21" s="23">
        <v>385.88</v>
      </c>
      <c r="H21" s="113"/>
    </row>
    <row r="22" spans="1:8" x14ac:dyDescent="0.2">
      <c r="A22" s="22" t="s">
        <v>12</v>
      </c>
      <c r="B22" s="112">
        <v>70</v>
      </c>
      <c r="C22" s="112">
        <v>64.47</v>
      </c>
      <c r="D22" s="112">
        <v>87</v>
      </c>
      <c r="E22" s="112">
        <v>59</v>
      </c>
      <c r="F22" s="23">
        <v>335.79</v>
      </c>
      <c r="G22" s="23">
        <v>210.94</v>
      </c>
      <c r="H22" s="113"/>
    </row>
    <row r="23" spans="1:8" x14ac:dyDescent="0.2">
      <c r="A23" s="22" t="s">
        <v>8</v>
      </c>
      <c r="B23" s="112">
        <v>73</v>
      </c>
      <c r="C23" s="112">
        <v>69.34</v>
      </c>
      <c r="D23" s="112">
        <v>88</v>
      </c>
      <c r="E23" s="112">
        <v>68</v>
      </c>
      <c r="F23" s="23">
        <v>546.6</v>
      </c>
      <c r="G23" s="23">
        <v>191.15</v>
      </c>
      <c r="H23" s="113"/>
    </row>
    <row r="24" spans="1:8" x14ac:dyDescent="0.2">
      <c r="A24" s="22" t="s">
        <v>45</v>
      </c>
      <c r="B24" s="112">
        <v>67</v>
      </c>
      <c r="C24" s="112">
        <v>55.16</v>
      </c>
      <c r="D24" s="112">
        <v>81</v>
      </c>
      <c r="E24" s="112">
        <v>60</v>
      </c>
      <c r="F24" s="23">
        <v>3246.22</v>
      </c>
      <c r="G24" s="23">
        <v>278.89</v>
      </c>
      <c r="H24" s="113"/>
    </row>
    <row r="25" spans="1:8" x14ac:dyDescent="0.2">
      <c r="A25" s="22" t="s">
        <v>7</v>
      </c>
      <c r="B25" s="112">
        <v>67</v>
      </c>
      <c r="C25" s="112">
        <v>54.05</v>
      </c>
      <c r="D25" s="112">
        <v>84</v>
      </c>
      <c r="E25" s="112">
        <v>67</v>
      </c>
      <c r="F25" s="23">
        <v>1888.58</v>
      </c>
      <c r="G25" s="23">
        <v>231.06</v>
      </c>
      <c r="H25" s="113"/>
    </row>
    <row r="26" spans="1:8" x14ac:dyDescent="0.2">
      <c r="A26" s="22" t="s">
        <v>44</v>
      </c>
      <c r="B26" s="112">
        <v>47</v>
      </c>
      <c r="C26" s="112">
        <v>74.599999999999994</v>
      </c>
      <c r="D26" s="112">
        <v>85</v>
      </c>
      <c r="E26" s="112">
        <v>75</v>
      </c>
      <c r="F26" s="23">
        <v>552.70000000000005</v>
      </c>
      <c r="G26" s="23">
        <v>205.75</v>
      </c>
      <c r="H26" s="113"/>
    </row>
    <row r="27" spans="1:8" x14ac:dyDescent="0.2">
      <c r="A27" s="22" t="s">
        <v>81</v>
      </c>
      <c r="B27" s="112">
        <v>65</v>
      </c>
      <c r="C27" s="112">
        <v>60.73</v>
      </c>
      <c r="D27" s="112">
        <v>90</v>
      </c>
      <c r="E27" s="112">
        <v>59</v>
      </c>
      <c r="F27" s="23">
        <v>466.82</v>
      </c>
      <c r="G27" s="23">
        <v>451.62</v>
      </c>
      <c r="H27" s="113"/>
    </row>
    <row r="28" spans="1:8" x14ac:dyDescent="0.2">
      <c r="A28" s="22" t="s">
        <v>37</v>
      </c>
      <c r="B28" s="112">
        <v>63</v>
      </c>
      <c r="C28" s="112">
        <v>50.91</v>
      </c>
      <c r="D28" s="112">
        <v>87</v>
      </c>
      <c r="E28" s="112">
        <v>53</v>
      </c>
      <c r="F28" s="23">
        <v>268.64999999999998</v>
      </c>
      <c r="G28" s="23">
        <v>256.58</v>
      </c>
      <c r="H28" s="113"/>
    </row>
    <row r="29" spans="1:8" x14ac:dyDescent="0.2">
      <c r="A29" s="22" t="s">
        <v>25</v>
      </c>
      <c r="B29" s="112">
        <v>61</v>
      </c>
      <c r="C29" s="112">
        <v>60.43</v>
      </c>
      <c r="D29" s="112">
        <v>88</v>
      </c>
      <c r="E29" s="112">
        <v>60</v>
      </c>
      <c r="F29" s="23">
        <v>395.15</v>
      </c>
      <c r="G29" s="23">
        <v>239.5</v>
      </c>
      <c r="H29" s="113"/>
    </row>
    <row r="30" spans="1:8" x14ac:dyDescent="0.2">
      <c r="A30" s="22" t="s">
        <v>18</v>
      </c>
      <c r="B30" s="112">
        <v>56.999999999999993</v>
      </c>
      <c r="C30" s="112">
        <v>48.32</v>
      </c>
      <c r="D30" s="112">
        <v>84</v>
      </c>
      <c r="E30" s="112">
        <v>56.999999999999993</v>
      </c>
      <c r="F30" s="23">
        <v>838.8</v>
      </c>
      <c r="G30" s="23">
        <v>227.15</v>
      </c>
      <c r="H30" s="113"/>
    </row>
    <row r="31" spans="1:8" x14ac:dyDescent="0.2">
      <c r="A31" s="22" t="s">
        <v>5</v>
      </c>
      <c r="B31" s="112">
        <v>74</v>
      </c>
      <c r="C31" s="112">
        <v>64.33</v>
      </c>
      <c r="D31" s="112">
        <v>88</v>
      </c>
      <c r="E31" s="112">
        <v>60</v>
      </c>
      <c r="F31" s="23">
        <v>215.44</v>
      </c>
      <c r="G31" s="23">
        <v>159.66999999999999</v>
      </c>
      <c r="H31" s="113"/>
    </row>
    <row r="32" spans="1:8" x14ac:dyDescent="0.2">
      <c r="A32" s="22" t="s">
        <v>15</v>
      </c>
      <c r="B32" s="112">
        <v>75</v>
      </c>
      <c r="C32" s="112">
        <v>72.900000000000006</v>
      </c>
      <c r="D32" s="112">
        <v>91</v>
      </c>
      <c r="E32" s="112">
        <v>68</v>
      </c>
      <c r="F32" s="23">
        <v>1048.43</v>
      </c>
      <c r="G32" s="23">
        <v>296.13</v>
      </c>
      <c r="H32" s="113"/>
    </row>
    <row r="33" spans="1:8" x14ac:dyDescent="0.2">
      <c r="A33" s="22" t="s">
        <v>33</v>
      </c>
      <c r="B33" s="112">
        <v>45</v>
      </c>
      <c r="C33" s="112">
        <v>51.61</v>
      </c>
      <c r="D33" s="112">
        <v>75</v>
      </c>
      <c r="E33" s="112">
        <v>60</v>
      </c>
      <c r="F33" s="23">
        <v>688.97</v>
      </c>
      <c r="G33" s="23">
        <v>228.77</v>
      </c>
      <c r="H33" s="113"/>
    </row>
    <row r="34" spans="1:8" x14ac:dyDescent="0.2">
      <c r="A34" s="22" t="s">
        <v>76</v>
      </c>
      <c r="B34" s="112">
        <v>67</v>
      </c>
      <c r="C34" s="112">
        <v>72.89</v>
      </c>
      <c r="D34" s="112">
        <v>83</v>
      </c>
      <c r="E34" s="112">
        <v>70</v>
      </c>
      <c r="F34" s="23">
        <v>1092.21</v>
      </c>
      <c r="G34" s="23">
        <v>246.7</v>
      </c>
      <c r="H34" s="113"/>
    </row>
    <row r="35" spans="1:8" x14ac:dyDescent="0.2">
      <c r="A35" s="22" t="s">
        <v>80</v>
      </c>
      <c r="B35" s="112">
        <v>60</v>
      </c>
      <c r="C35" s="112">
        <v>61.9</v>
      </c>
      <c r="D35" s="112">
        <v>87</v>
      </c>
      <c r="E35" s="112">
        <v>61</v>
      </c>
      <c r="F35" s="23">
        <v>493.1</v>
      </c>
      <c r="G35" s="23">
        <v>176.36</v>
      </c>
      <c r="H35" s="113"/>
    </row>
    <row r="36" spans="1:8" x14ac:dyDescent="0.2">
      <c r="A36" s="22" t="s">
        <v>11</v>
      </c>
      <c r="B36" s="112">
        <v>59</v>
      </c>
      <c r="C36" s="112">
        <v>59.04</v>
      </c>
      <c r="D36" s="112">
        <v>88</v>
      </c>
      <c r="E36" s="112" t="s">
        <v>75</v>
      </c>
      <c r="F36" s="23">
        <v>294.42</v>
      </c>
      <c r="G36" s="23">
        <v>213.79</v>
      </c>
      <c r="H36" s="113"/>
    </row>
    <row r="37" spans="1:8" x14ac:dyDescent="0.2">
      <c r="A37" s="22" t="s">
        <v>78</v>
      </c>
      <c r="B37" s="112">
        <v>68</v>
      </c>
      <c r="C37" s="112">
        <v>63.52</v>
      </c>
      <c r="D37" s="112">
        <v>82</v>
      </c>
      <c r="E37" s="112">
        <v>55.000000000000007</v>
      </c>
      <c r="F37" s="23">
        <v>630.85</v>
      </c>
      <c r="G37" s="23">
        <v>219.48</v>
      </c>
      <c r="H37" s="113"/>
    </row>
    <row r="38" spans="1:8" x14ac:dyDescent="0.2">
      <c r="A38" s="22" t="s">
        <v>43</v>
      </c>
      <c r="B38" s="112">
        <v>52</v>
      </c>
      <c r="C38" s="112">
        <v>49.05</v>
      </c>
      <c r="D38" s="112">
        <v>85</v>
      </c>
      <c r="E38" s="112">
        <v>56.000000000000007</v>
      </c>
      <c r="F38" s="23">
        <v>566.91999999999996</v>
      </c>
      <c r="G38" s="23">
        <v>192.61</v>
      </c>
      <c r="H38" s="113"/>
    </row>
    <row r="39" spans="1:8" x14ac:dyDescent="0.2">
      <c r="A39" s="22" t="s">
        <v>82</v>
      </c>
      <c r="B39" s="112">
        <v>64</v>
      </c>
      <c r="C39" s="112">
        <v>50.08</v>
      </c>
      <c r="D39" s="112">
        <v>80</v>
      </c>
      <c r="E39" s="112">
        <v>54</v>
      </c>
      <c r="F39" s="23">
        <v>294.42</v>
      </c>
      <c r="G39" s="23">
        <v>213.79</v>
      </c>
      <c r="H39" s="113"/>
    </row>
    <row r="40" spans="1:8" x14ac:dyDescent="0.2">
      <c r="A40" s="22" t="s">
        <v>26</v>
      </c>
      <c r="B40" s="112">
        <v>71</v>
      </c>
      <c r="C40" s="112">
        <v>62.45</v>
      </c>
      <c r="D40" s="112">
        <v>87</v>
      </c>
      <c r="E40" s="112">
        <v>60</v>
      </c>
      <c r="F40" s="23">
        <v>630.85</v>
      </c>
      <c r="G40" s="23">
        <v>219.48</v>
      </c>
      <c r="H40" s="113"/>
    </row>
    <row r="41" spans="1:8" x14ac:dyDescent="0.2">
      <c r="A41" s="22" t="s">
        <v>17</v>
      </c>
      <c r="B41" s="112">
        <v>65</v>
      </c>
      <c r="C41" s="112">
        <v>71.14</v>
      </c>
      <c r="D41" s="112">
        <v>84</v>
      </c>
      <c r="E41" s="112">
        <v>68</v>
      </c>
      <c r="F41" s="23">
        <v>1486.21</v>
      </c>
      <c r="G41" s="23">
        <v>160.94</v>
      </c>
      <c r="H41" s="113"/>
    </row>
    <row r="42" spans="1:8" x14ac:dyDescent="0.2">
      <c r="A42" s="22" t="s">
        <v>42</v>
      </c>
      <c r="B42" s="112">
        <v>63</v>
      </c>
      <c r="C42" s="112">
        <v>63.6</v>
      </c>
      <c r="D42" s="112">
        <v>81</v>
      </c>
      <c r="E42" s="112">
        <v>64</v>
      </c>
      <c r="F42" s="23">
        <v>326.68</v>
      </c>
      <c r="G42" s="23">
        <v>266.66000000000003</v>
      </c>
      <c r="H42" s="113"/>
    </row>
    <row r="43" spans="1:8" x14ac:dyDescent="0.2">
      <c r="A43" s="22" t="s">
        <v>74</v>
      </c>
      <c r="B43" s="112">
        <v>67</v>
      </c>
      <c r="C43" s="112">
        <v>64.680000000000007</v>
      </c>
      <c r="D43" s="112">
        <v>84</v>
      </c>
      <c r="E43" s="112">
        <v>66</v>
      </c>
      <c r="F43" s="23">
        <v>363.77</v>
      </c>
      <c r="G43" s="23">
        <v>285.17</v>
      </c>
      <c r="H43" s="113"/>
    </row>
    <row r="44" spans="1:8" x14ac:dyDescent="0.2">
      <c r="A44" s="22" t="s">
        <v>24</v>
      </c>
      <c r="B44" s="112">
        <v>60</v>
      </c>
      <c r="C44" s="112">
        <v>77.069999999999993</v>
      </c>
      <c r="D44" s="112">
        <v>91</v>
      </c>
      <c r="E44" s="112">
        <v>64</v>
      </c>
      <c r="F44" s="23">
        <v>387.81</v>
      </c>
      <c r="G44" s="23">
        <v>327.27999999999997</v>
      </c>
      <c r="H44" s="113"/>
    </row>
    <row r="45" spans="1:8" x14ac:dyDescent="0.2">
      <c r="A45" s="22" t="s">
        <v>36</v>
      </c>
      <c r="B45" s="112">
        <v>54</v>
      </c>
      <c r="C45" s="112">
        <v>58.44</v>
      </c>
      <c r="D45" s="112">
        <v>90</v>
      </c>
      <c r="E45" s="112">
        <v>56.000000000000007</v>
      </c>
      <c r="F45" s="23">
        <v>640.41</v>
      </c>
      <c r="G45" s="23">
        <v>200.46</v>
      </c>
      <c r="H45" s="113"/>
    </row>
    <row r="46" spans="1:8" x14ac:dyDescent="0.2">
      <c r="A46" s="22" t="s">
        <v>40</v>
      </c>
      <c r="B46" s="112">
        <v>67</v>
      </c>
      <c r="C46" s="112">
        <v>39.57</v>
      </c>
      <c r="D46" s="112">
        <v>87</v>
      </c>
      <c r="E46" s="112">
        <v>47</v>
      </c>
      <c r="F46" s="23">
        <v>1606.58</v>
      </c>
      <c r="G46" s="23">
        <v>203.28</v>
      </c>
      <c r="H46" s="113"/>
    </row>
    <row r="47" spans="1:8" x14ac:dyDescent="0.2">
      <c r="A47" s="22" t="s">
        <v>9</v>
      </c>
      <c r="B47" s="112">
        <v>70</v>
      </c>
      <c r="C47" s="112">
        <v>59.17</v>
      </c>
      <c r="D47" s="112">
        <v>85</v>
      </c>
      <c r="E47" s="112">
        <v>55.000000000000007</v>
      </c>
      <c r="F47" s="23">
        <v>224.91</v>
      </c>
      <c r="G47" s="23">
        <v>102.79</v>
      </c>
      <c r="H47" s="113"/>
    </row>
    <row r="48" spans="1:8" x14ac:dyDescent="0.2">
      <c r="A48" s="22" t="s">
        <v>21</v>
      </c>
      <c r="B48" s="112">
        <v>66</v>
      </c>
      <c r="C48" s="112">
        <v>59.45</v>
      </c>
      <c r="D48" s="112">
        <v>88</v>
      </c>
      <c r="E48" s="112">
        <v>66</v>
      </c>
      <c r="F48" s="23">
        <v>491.41</v>
      </c>
      <c r="G48" s="23">
        <v>181.87</v>
      </c>
      <c r="H48" s="113"/>
    </row>
    <row r="49" spans="1:8" x14ac:dyDescent="0.2">
      <c r="A49" s="22" t="s">
        <v>16</v>
      </c>
      <c r="B49" s="112">
        <v>67</v>
      </c>
      <c r="C49" s="112">
        <v>42.87</v>
      </c>
      <c r="D49" s="112">
        <v>81</v>
      </c>
      <c r="E49" s="112">
        <v>49</v>
      </c>
      <c r="F49" s="23">
        <v>785.52</v>
      </c>
      <c r="G49" s="23">
        <v>210.33</v>
      </c>
      <c r="H49" s="113"/>
    </row>
    <row r="50" spans="1:8" x14ac:dyDescent="0.2">
      <c r="A50" s="22" t="s">
        <v>39</v>
      </c>
      <c r="B50" s="112">
        <v>49</v>
      </c>
      <c r="C50" s="112">
        <v>58.98</v>
      </c>
      <c r="D50" s="112">
        <v>91</v>
      </c>
      <c r="E50" s="112">
        <v>52</v>
      </c>
      <c r="F50" s="23">
        <v>503.34</v>
      </c>
      <c r="G50" s="23">
        <v>157.49</v>
      </c>
      <c r="H50" s="113"/>
    </row>
    <row r="51" spans="1:8" x14ac:dyDescent="0.2">
      <c r="A51" s="22" t="s">
        <v>19</v>
      </c>
      <c r="B51" s="112">
        <v>67</v>
      </c>
      <c r="C51" s="112">
        <v>54.71</v>
      </c>
      <c r="D51" s="112">
        <v>90</v>
      </c>
      <c r="E51" s="112">
        <v>56.000000000000007</v>
      </c>
      <c r="F51" s="23">
        <v>563.48</v>
      </c>
      <c r="G51" s="23">
        <v>214.37</v>
      </c>
      <c r="H51" s="113"/>
    </row>
    <row r="52" spans="1:8" x14ac:dyDescent="0.2">
      <c r="A52" s="22" t="s">
        <v>35</v>
      </c>
      <c r="B52" s="112">
        <v>56.000000000000007</v>
      </c>
      <c r="C52" s="112">
        <v>52.85</v>
      </c>
      <c r="D52" s="112">
        <v>82</v>
      </c>
      <c r="E52" s="112" t="s">
        <v>75</v>
      </c>
      <c r="F52" s="23">
        <v>596.04</v>
      </c>
      <c r="G52" s="23">
        <v>139.38</v>
      </c>
      <c r="H52" s="113"/>
    </row>
    <row r="53" spans="1:8" x14ac:dyDescent="0.2">
      <c r="H53" s="113"/>
    </row>
    <row r="55" spans="1:8" x14ac:dyDescent="0.2">
      <c r="H55" s="110"/>
    </row>
    <row r="56" spans="1:8" x14ac:dyDescent="0.2">
      <c r="H56" s="110"/>
    </row>
    <row r="57" spans="1:8" x14ac:dyDescent="0.2">
      <c r="H57" s="110"/>
    </row>
    <row r="58" spans="1:8" x14ac:dyDescent="0.2">
      <c r="H58" s="110"/>
    </row>
    <row r="59" spans="1:8" x14ac:dyDescent="0.2">
      <c r="H59" s="110"/>
    </row>
    <row r="60" spans="1:8" x14ac:dyDescent="0.2">
      <c r="H60" s="110"/>
    </row>
    <row r="61" spans="1:8" x14ac:dyDescent="0.2">
      <c r="H61" s="110"/>
    </row>
    <row r="62" spans="1:8" x14ac:dyDescent="0.2">
      <c r="H62" s="110"/>
    </row>
    <row r="63" spans="1:8" x14ac:dyDescent="0.2">
      <c r="H63" s="110"/>
    </row>
    <row r="64" spans="1:8" x14ac:dyDescent="0.2">
      <c r="H64" s="110"/>
    </row>
    <row r="65" spans="8:8" x14ac:dyDescent="0.2">
      <c r="H65" s="110"/>
    </row>
    <row r="66" spans="8:8" x14ac:dyDescent="0.2">
      <c r="H66" s="110"/>
    </row>
    <row r="67" spans="8:8" x14ac:dyDescent="0.2">
      <c r="H67" s="110"/>
    </row>
    <row r="68" spans="8:8" x14ac:dyDescent="0.2">
      <c r="H68" s="110"/>
    </row>
    <row r="69" spans="8:8" x14ac:dyDescent="0.2">
      <c r="H69" s="110"/>
    </row>
    <row r="70" spans="8:8" x14ac:dyDescent="0.2">
      <c r="H70" s="110"/>
    </row>
    <row r="71" spans="8:8" x14ac:dyDescent="0.2">
      <c r="H71" s="110"/>
    </row>
    <row r="72" spans="8:8" x14ac:dyDescent="0.2">
      <c r="H72" s="110"/>
    </row>
    <row r="73" spans="8:8" x14ac:dyDescent="0.2">
      <c r="H73" s="110"/>
    </row>
    <row r="74" spans="8:8" x14ac:dyDescent="0.2">
      <c r="H74" s="110"/>
    </row>
    <row r="75" spans="8:8" x14ac:dyDescent="0.2">
      <c r="H75" s="110"/>
    </row>
    <row r="76" spans="8:8" x14ac:dyDescent="0.2">
      <c r="H76" s="110"/>
    </row>
    <row r="77" spans="8:8" x14ac:dyDescent="0.2">
      <c r="H77" s="110"/>
    </row>
    <row r="78" spans="8:8" x14ac:dyDescent="0.2">
      <c r="H78" s="110"/>
    </row>
    <row r="79" spans="8:8" x14ac:dyDescent="0.2">
      <c r="H79" s="110"/>
    </row>
    <row r="80" spans="8:8" x14ac:dyDescent="0.2">
      <c r="H80" s="110"/>
    </row>
    <row r="81" spans="8:8" x14ac:dyDescent="0.2">
      <c r="H81" s="110"/>
    </row>
    <row r="82" spans="8:8" x14ac:dyDescent="0.2">
      <c r="H82" s="110"/>
    </row>
    <row r="83" spans="8:8" x14ac:dyDescent="0.2">
      <c r="H83" s="110"/>
    </row>
    <row r="84" spans="8:8" x14ac:dyDescent="0.2">
      <c r="H84" s="110"/>
    </row>
    <row r="85" spans="8:8" x14ac:dyDescent="0.2">
      <c r="H85" s="110"/>
    </row>
    <row r="86" spans="8:8" x14ac:dyDescent="0.2">
      <c r="H86" s="110"/>
    </row>
    <row r="87" spans="8:8" x14ac:dyDescent="0.2">
      <c r="H87" s="110"/>
    </row>
    <row r="88" spans="8:8" x14ac:dyDescent="0.2">
      <c r="H88" s="110"/>
    </row>
    <row r="89" spans="8:8" x14ac:dyDescent="0.2">
      <c r="H89" s="110"/>
    </row>
    <row r="90" spans="8:8" x14ac:dyDescent="0.2">
      <c r="H90" s="110"/>
    </row>
    <row r="91" spans="8:8" x14ac:dyDescent="0.2">
      <c r="H91" s="110"/>
    </row>
    <row r="92" spans="8:8" x14ac:dyDescent="0.2">
      <c r="H92" s="110"/>
    </row>
    <row r="93" spans="8:8" x14ac:dyDescent="0.2">
      <c r="H93" s="110"/>
    </row>
    <row r="94" spans="8:8" x14ac:dyDescent="0.2">
      <c r="H94" s="110"/>
    </row>
    <row r="95" spans="8:8" x14ac:dyDescent="0.2">
      <c r="H95" s="110"/>
    </row>
    <row r="96" spans="8:8" x14ac:dyDescent="0.2">
      <c r="H96" s="110"/>
    </row>
    <row r="97" spans="8:8" x14ac:dyDescent="0.2">
      <c r="H97" s="110"/>
    </row>
    <row r="98" spans="8:8" x14ac:dyDescent="0.2">
      <c r="H98" s="110"/>
    </row>
    <row r="99" spans="8:8" x14ac:dyDescent="0.2">
      <c r="H99" s="110"/>
    </row>
    <row r="100" spans="8:8" x14ac:dyDescent="0.2">
      <c r="H100" s="110"/>
    </row>
    <row r="101" spans="8:8" x14ac:dyDescent="0.2">
      <c r="H101" s="110"/>
    </row>
    <row r="102" spans="8:8" x14ac:dyDescent="0.2">
      <c r="H102" s="110"/>
    </row>
    <row r="103" spans="8:8" x14ac:dyDescent="0.2">
      <c r="H103" s="110"/>
    </row>
    <row r="104" spans="8:8" x14ac:dyDescent="0.2">
      <c r="H104" s="110"/>
    </row>
    <row r="105" spans="8:8" x14ac:dyDescent="0.2">
      <c r="H105" s="110"/>
    </row>
    <row r="106" spans="8:8" x14ac:dyDescent="0.2">
      <c r="H106" s="110"/>
    </row>
    <row r="107" spans="8:8" x14ac:dyDescent="0.2">
      <c r="H107" s="110"/>
    </row>
    <row r="108" spans="8:8" x14ac:dyDescent="0.2">
      <c r="H108" s="110"/>
    </row>
    <row r="109" spans="8:8" x14ac:dyDescent="0.2">
      <c r="H109" s="110"/>
    </row>
    <row r="110" spans="8:8" x14ac:dyDescent="0.2">
      <c r="H110" s="110"/>
    </row>
    <row r="111" spans="8:8" x14ac:dyDescent="0.2">
      <c r="H111" s="110"/>
    </row>
    <row r="112" spans="8:8" x14ac:dyDescent="0.2">
      <c r="H112" s="110"/>
    </row>
    <row r="113" spans="8:8" x14ac:dyDescent="0.2">
      <c r="H113" s="110"/>
    </row>
    <row r="114" spans="8:8" x14ac:dyDescent="0.2">
      <c r="H114" s="110"/>
    </row>
    <row r="115" spans="8:8" x14ac:dyDescent="0.2">
      <c r="H115" s="110"/>
    </row>
    <row r="116" spans="8:8" x14ac:dyDescent="0.2">
      <c r="H116" s="110"/>
    </row>
    <row r="117" spans="8:8" x14ac:dyDescent="0.2">
      <c r="H117" s="110"/>
    </row>
    <row r="118" spans="8:8" x14ac:dyDescent="0.2">
      <c r="H118" s="110"/>
    </row>
    <row r="119" spans="8:8" x14ac:dyDescent="0.2">
      <c r="H119" s="110"/>
    </row>
    <row r="120" spans="8:8" x14ac:dyDescent="0.2">
      <c r="H120" s="110"/>
    </row>
    <row r="121" spans="8:8" x14ac:dyDescent="0.2">
      <c r="H121" s="110"/>
    </row>
    <row r="122" spans="8:8" x14ac:dyDescent="0.2">
      <c r="H122" s="110"/>
    </row>
    <row r="123" spans="8:8" x14ac:dyDescent="0.2">
      <c r="H123" s="110"/>
    </row>
    <row r="124" spans="8:8" x14ac:dyDescent="0.2">
      <c r="H124" s="110"/>
    </row>
    <row r="125" spans="8:8" x14ac:dyDescent="0.2">
      <c r="H125" s="110"/>
    </row>
    <row r="126" spans="8:8" x14ac:dyDescent="0.2">
      <c r="H126" s="110"/>
    </row>
    <row r="127" spans="8:8" x14ac:dyDescent="0.2">
      <c r="H127" s="110"/>
    </row>
    <row r="128" spans="8:8" x14ac:dyDescent="0.2">
      <c r="H128" s="110"/>
    </row>
    <row r="129" spans="8:8" x14ac:dyDescent="0.2">
      <c r="H129" s="110"/>
    </row>
    <row r="130" spans="8:8" x14ac:dyDescent="0.2">
      <c r="H130" s="110"/>
    </row>
    <row r="131" spans="8:8" x14ac:dyDescent="0.2">
      <c r="H131" s="110"/>
    </row>
    <row r="132" spans="8:8" x14ac:dyDescent="0.2">
      <c r="H132" s="110"/>
    </row>
    <row r="133" spans="8:8" x14ac:dyDescent="0.2">
      <c r="H133" s="110"/>
    </row>
    <row r="134" spans="8:8" x14ac:dyDescent="0.2">
      <c r="H134" s="110"/>
    </row>
    <row r="135" spans="8:8" x14ac:dyDescent="0.2">
      <c r="H135" s="110"/>
    </row>
    <row r="136" spans="8:8" x14ac:dyDescent="0.2">
      <c r="H136" s="110"/>
    </row>
    <row r="137" spans="8:8" x14ac:dyDescent="0.2">
      <c r="H137" s="110"/>
    </row>
    <row r="138" spans="8:8" x14ac:dyDescent="0.2">
      <c r="H138" s="110"/>
    </row>
    <row r="139" spans="8:8" x14ac:dyDescent="0.2">
      <c r="H139" s="110"/>
    </row>
    <row r="140" spans="8:8" x14ac:dyDescent="0.2">
      <c r="H140" s="110"/>
    </row>
    <row r="141" spans="8:8" x14ac:dyDescent="0.2">
      <c r="H141" s="110"/>
    </row>
    <row r="142" spans="8:8" x14ac:dyDescent="0.2">
      <c r="H142" s="110"/>
    </row>
    <row r="143" spans="8:8" x14ac:dyDescent="0.2">
      <c r="H143" s="110"/>
    </row>
    <row r="144" spans="8:8" x14ac:dyDescent="0.2">
      <c r="H144" s="110"/>
    </row>
    <row r="145" spans="8:8" x14ac:dyDescent="0.2">
      <c r="H145" s="110"/>
    </row>
    <row r="146" spans="8:8" x14ac:dyDescent="0.2">
      <c r="H146" s="110"/>
    </row>
    <row r="147" spans="8:8" x14ac:dyDescent="0.2">
      <c r="H147" s="110"/>
    </row>
    <row r="148" spans="8:8" x14ac:dyDescent="0.2">
      <c r="H148" s="110"/>
    </row>
    <row r="149" spans="8:8" x14ac:dyDescent="0.2">
      <c r="H149" s="110"/>
    </row>
    <row r="150" spans="8:8" x14ac:dyDescent="0.2">
      <c r="H150" s="110"/>
    </row>
    <row r="151" spans="8:8" x14ac:dyDescent="0.2">
      <c r="H151" s="110"/>
    </row>
    <row r="152" spans="8:8" x14ac:dyDescent="0.2">
      <c r="H152" s="110"/>
    </row>
    <row r="153" spans="8:8" x14ac:dyDescent="0.2">
      <c r="H153" s="110"/>
    </row>
    <row r="154" spans="8:8" x14ac:dyDescent="0.2">
      <c r="H154" s="110"/>
    </row>
    <row r="155" spans="8:8" x14ac:dyDescent="0.2">
      <c r="H155" s="110"/>
    </row>
    <row r="156" spans="8:8" x14ac:dyDescent="0.2">
      <c r="H156" s="110"/>
    </row>
    <row r="157" spans="8:8" x14ac:dyDescent="0.2">
      <c r="H157" s="110"/>
    </row>
    <row r="158" spans="8:8" x14ac:dyDescent="0.2">
      <c r="H158" s="110"/>
    </row>
    <row r="159" spans="8:8" x14ac:dyDescent="0.2">
      <c r="H159" s="110"/>
    </row>
    <row r="160" spans="8:8" x14ac:dyDescent="0.2">
      <c r="H160" s="110"/>
    </row>
    <row r="161" spans="8:8" x14ac:dyDescent="0.2">
      <c r="H161" s="110"/>
    </row>
    <row r="162" spans="8:8" x14ac:dyDescent="0.2">
      <c r="H162" s="110"/>
    </row>
    <row r="163" spans="8:8" x14ac:dyDescent="0.2">
      <c r="H163" s="110"/>
    </row>
    <row r="164" spans="8:8" x14ac:dyDescent="0.2">
      <c r="H164" s="110"/>
    </row>
    <row r="165" spans="8:8" x14ac:dyDescent="0.2">
      <c r="H165" s="110"/>
    </row>
    <row r="166" spans="8:8" x14ac:dyDescent="0.2">
      <c r="H166" s="110"/>
    </row>
    <row r="167" spans="8:8" x14ac:dyDescent="0.2">
      <c r="H167" s="110"/>
    </row>
    <row r="168" spans="8:8" x14ac:dyDescent="0.2">
      <c r="H168" s="110"/>
    </row>
    <row r="169" spans="8:8" x14ac:dyDescent="0.2">
      <c r="H169" s="110"/>
    </row>
    <row r="170" spans="8:8" x14ac:dyDescent="0.2">
      <c r="H170" s="110"/>
    </row>
    <row r="171" spans="8:8" x14ac:dyDescent="0.2">
      <c r="H171" s="110"/>
    </row>
    <row r="172" spans="8:8" x14ac:dyDescent="0.2">
      <c r="H172" s="110"/>
    </row>
    <row r="173" spans="8:8" x14ac:dyDescent="0.2">
      <c r="H173" s="110"/>
    </row>
    <row r="174" spans="8:8" x14ac:dyDescent="0.2">
      <c r="H174" s="110"/>
    </row>
    <row r="175" spans="8:8" x14ac:dyDescent="0.2">
      <c r="H175" s="110"/>
    </row>
    <row r="176" spans="8:8" x14ac:dyDescent="0.2">
      <c r="H176" s="110"/>
    </row>
    <row r="177" spans="8:8" x14ac:dyDescent="0.2">
      <c r="H177" s="110"/>
    </row>
    <row r="178" spans="8:8" x14ac:dyDescent="0.2">
      <c r="H178" s="110"/>
    </row>
    <row r="179" spans="8:8" x14ac:dyDescent="0.2">
      <c r="H179" s="110"/>
    </row>
    <row r="180" spans="8:8" x14ac:dyDescent="0.2">
      <c r="H180" s="110"/>
    </row>
    <row r="181" spans="8:8" x14ac:dyDescent="0.2">
      <c r="H181" s="110"/>
    </row>
    <row r="182" spans="8:8" x14ac:dyDescent="0.2">
      <c r="H182" s="110"/>
    </row>
    <row r="183" spans="8:8" x14ac:dyDescent="0.2">
      <c r="H183" s="110"/>
    </row>
    <row r="184" spans="8:8" x14ac:dyDescent="0.2">
      <c r="H184" s="110"/>
    </row>
    <row r="185" spans="8:8" x14ac:dyDescent="0.2">
      <c r="H185" s="110"/>
    </row>
    <row r="186" spans="8:8" x14ac:dyDescent="0.2">
      <c r="H186" s="110"/>
    </row>
    <row r="187" spans="8:8" x14ac:dyDescent="0.2">
      <c r="H187" s="110"/>
    </row>
    <row r="188" spans="8:8" x14ac:dyDescent="0.2">
      <c r="H188" s="110"/>
    </row>
    <row r="189" spans="8:8" x14ac:dyDescent="0.2">
      <c r="H189" s="110"/>
    </row>
    <row r="190" spans="8:8" x14ac:dyDescent="0.2">
      <c r="H190" s="110"/>
    </row>
    <row r="191" spans="8:8" x14ac:dyDescent="0.2">
      <c r="H191" s="110"/>
    </row>
    <row r="192" spans="8:8" x14ac:dyDescent="0.2">
      <c r="H192" s="110"/>
    </row>
    <row r="193" spans="8:8" x14ac:dyDescent="0.2">
      <c r="H193" s="110"/>
    </row>
    <row r="194" spans="8:8" x14ac:dyDescent="0.2">
      <c r="H194" s="110"/>
    </row>
    <row r="195" spans="8:8" x14ac:dyDescent="0.2">
      <c r="H195" s="110"/>
    </row>
    <row r="196" spans="8:8" x14ac:dyDescent="0.2">
      <c r="H196" s="110"/>
    </row>
    <row r="197" spans="8:8" x14ac:dyDescent="0.2">
      <c r="H197" s="110"/>
    </row>
    <row r="198" spans="8:8" x14ac:dyDescent="0.2">
      <c r="H198" s="110"/>
    </row>
    <row r="199" spans="8:8" x14ac:dyDescent="0.2">
      <c r="H199" s="110"/>
    </row>
    <row r="200" spans="8:8" x14ac:dyDescent="0.2">
      <c r="H200" s="110"/>
    </row>
    <row r="201" spans="8:8" x14ac:dyDescent="0.2">
      <c r="H201" s="110"/>
    </row>
    <row r="202" spans="8:8" x14ac:dyDescent="0.2">
      <c r="H202" s="110"/>
    </row>
    <row r="203" spans="8:8" x14ac:dyDescent="0.2">
      <c r="H203" s="110"/>
    </row>
    <row r="204" spans="8:8" x14ac:dyDescent="0.2">
      <c r="H204" s="110"/>
    </row>
    <row r="205" spans="8:8" x14ac:dyDescent="0.2">
      <c r="H205" s="110"/>
    </row>
    <row r="206" spans="8:8" x14ac:dyDescent="0.2">
      <c r="H206" s="110"/>
    </row>
    <row r="207" spans="8:8" x14ac:dyDescent="0.2">
      <c r="H207" s="110"/>
    </row>
    <row r="208" spans="8:8" x14ac:dyDescent="0.2">
      <c r="H208" s="110"/>
    </row>
    <row r="209" spans="8:8" x14ac:dyDescent="0.2">
      <c r="H209" s="110"/>
    </row>
    <row r="210" spans="8:8" x14ac:dyDescent="0.2">
      <c r="H210" s="110"/>
    </row>
    <row r="211" spans="8:8" x14ac:dyDescent="0.2">
      <c r="H211" s="110"/>
    </row>
    <row r="212" spans="8:8" x14ac:dyDescent="0.2">
      <c r="H212" s="110"/>
    </row>
    <row r="213" spans="8:8" x14ac:dyDescent="0.2">
      <c r="H213" s="110"/>
    </row>
    <row r="214" spans="8:8" x14ac:dyDescent="0.2">
      <c r="H214" s="110"/>
    </row>
    <row r="215" spans="8:8" x14ac:dyDescent="0.2">
      <c r="H215" s="110"/>
    </row>
    <row r="216" spans="8:8" x14ac:dyDescent="0.2">
      <c r="H216" s="110"/>
    </row>
    <row r="217" spans="8:8" x14ac:dyDescent="0.2">
      <c r="H217" s="110"/>
    </row>
    <row r="218" spans="8:8" x14ac:dyDescent="0.2">
      <c r="H218" s="110"/>
    </row>
    <row r="219" spans="8:8" x14ac:dyDescent="0.2">
      <c r="H219" s="110"/>
    </row>
    <row r="220" spans="8:8" x14ac:dyDescent="0.2">
      <c r="H220" s="110"/>
    </row>
    <row r="221" spans="8:8" x14ac:dyDescent="0.2">
      <c r="H221" s="110"/>
    </row>
    <row r="222" spans="8:8" x14ac:dyDescent="0.2">
      <c r="H222" s="110"/>
    </row>
    <row r="223" spans="8:8" x14ac:dyDescent="0.2">
      <c r="H223" s="110"/>
    </row>
    <row r="224" spans="8:8" x14ac:dyDescent="0.2">
      <c r="H224" s="110"/>
    </row>
    <row r="225" spans="8:8" x14ac:dyDescent="0.2">
      <c r="H225" s="110"/>
    </row>
    <row r="226" spans="8:8" x14ac:dyDescent="0.2">
      <c r="H226" s="110"/>
    </row>
    <row r="227" spans="8:8" x14ac:dyDescent="0.2">
      <c r="H227" s="110"/>
    </row>
    <row r="228" spans="8:8" x14ac:dyDescent="0.2">
      <c r="H228" s="110"/>
    </row>
    <row r="229" spans="8:8" x14ac:dyDescent="0.2">
      <c r="H229" s="110"/>
    </row>
    <row r="230" spans="8:8" x14ac:dyDescent="0.2">
      <c r="H230" s="110"/>
    </row>
    <row r="231" spans="8:8" x14ac:dyDescent="0.2">
      <c r="H231" s="110"/>
    </row>
    <row r="232" spans="8:8" x14ac:dyDescent="0.2">
      <c r="H232" s="110"/>
    </row>
    <row r="233" spans="8:8" x14ac:dyDescent="0.2">
      <c r="H233" s="110"/>
    </row>
    <row r="234" spans="8:8" x14ac:dyDescent="0.2">
      <c r="H234" s="110"/>
    </row>
    <row r="235" spans="8:8" x14ac:dyDescent="0.2">
      <c r="H235" s="110"/>
    </row>
    <row r="236" spans="8:8" x14ac:dyDescent="0.2">
      <c r="H236" s="110"/>
    </row>
    <row r="237" spans="8:8" x14ac:dyDescent="0.2">
      <c r="H237" s="110"/>
    </row>
    <row r="238" spans="8:8" x14ac:dyDescent="0.2">
      <c r="H238" s="110"/>
    </row>
    <row r="239" spans="8:8" x14ac:dyDescent="0.2">
      <c r="H239" s="110"/>
    </row>
    <row r="240" spans="8:8" x14ac:dyDescent="0.2">
      <c r="H240" s="110"/>
    </row>
    <row r="241" spans="8:8" x14ac:dyDescent="0.2">
      <c r="H241" s="110"/>
    </row>
    <row r="242" spans="8:8" x14ac:dyDescent="0.2">
      <c r="H242" s="110"/>
    </row>
    <row r="243" spans="8:8" x14ac:dyDescent="0.2">
      <c r="H243" s="110"/>
    </row>
    <row r="244" spans="8:8" x14ac:dyDescent="0.2">
      <c r="H244" s="110"/>
    </row>
    <row r="245" spans="8:8" x14ac:dyDescent="0.2">
      <c r="H245" s="110"/>
    </row>
    <row r="246" spans="8:8" x14ac:dyDescent="0.2">
      <c r="H246" s="110"/>
    </row>
    <row r="247" spans="8:8" x14ac:dyDescent="0.2">
      <c r="H247" s="110"/>
    </row>
    <row r="248" spans="8:8" x14ac:dyDescent="0.2">
      <c r="H248" s="110"/>
    </row>
    <row r="249" spans="8:8" x14ac:dyDescent="0.2">
      <c r="H249" s="110"/>
    </row>
    <row r="250" spans="8:8" x14ac:dyDescent="0.2">
      <c r="H250" s="110"/>
    </row>
    <row r="251" spans="8:8" x14ac:dyDescent="0.2">
      <c r="H251" s="110"/>
    </row>
    <row r="252" spans="8:8" x14ac:dyDescent="0.2">
      <c r="H252" s="110"/>
    </row>
    <row r="253" spans="8:8" x14ac:dyDescent="0.2">
      <c r="H253" s="110"/>
    </row>
    <row r="254" spans="8:8" x14ac:dyDescent="0.2">
      <c r="H254" s="110"/>
    </row>
    <row r="255" spans="8:8" x14ac:dyDescent="0.2">
      <c r="H255" s="110"/>
    </row>
    <row r="256" spans="8:8" x14ac:dyDescent="0.2">
      <c r="H256" s="110"/>
    </row>
    <row r="257" spans="8:8" x14ac:dyDescent="0.2">
      <c r="H257" s="110"/>
    </row>
    <row r="258" spans="8:8" x14ac:dyDescent="0.2">
      <c r="H258" s="110"/>
    </row>
    <row r="259" spans="8:8" x14ac:dyDescent="0.2">
      <c r="H259" s="110"/>
    </row>
    <row r="260" spans="8:8" x14ac:dyDescent="0.2">
      <c r="H260" s="110"/>
    </row>
    <row r="261" spans="8:8" x14ac:dyDescent="0.2">
      <c r="H261" s="110"/>
    </row>
    <row r="262" spans="8:8" x14ac:dyDescent="0.2">
      <c r="H262" s="110"/>
    </row>
    <row r="263" spans="8:8" x14ac:dyDescent="0.2">
      <c r="H263" s="110"/>
    </row>
    <row r="264" spans="8:8" x14ac:dyDescent="0.2">
      <c r="H264" s="110"/>
    </row>
    <row r="265" spans="8:8" x14ac:dyDescent="0.2">
      <c r="H265" s="110"/>
    </row>
    <row r="266" spans="8:8" x14ac:dyDescent="0.2">
      <c r="H266" s="110"/>
    </row>
    <row r="267" spans="8:8" x14ac:dyDescent="0.2">
      <c r="H267" s="110"/>
    </row>
    <row r="268" spans="8:8" x14ac:dyDescent="0.2">
      <c r="H268" s="110"/>
    </row>
    <row r="269" spans="8:8" x14ac:dyDescent="0.2">
      <c r="H269" s="110"/>
    </row>
    <row r="270" spans="8:8" x14ac:dyDescent="0.2">
      <c r="H270" s="110"/>
    </row>
    <row r="271" spans="8:8" x14ac:dyDescent="0.2">
      <c r="H271" s="110"/>
    </row>
    <row r="272" spans="8:8" x14ac:dyDescent="0.2">
      <c r="H272" s="110"/>
    </row>
    <row r="273" spans="8:8" x14ac:dyDescent="0.2">
      <c r="H273" s="110"/>
    </row>
    <row r="274" spans="8:8" x14ac:dyDescent="0.2">
      <c r="H274" s="110"/>
    </row>
    <row r="275" spans="8:8" x14ac:dyDescent="0.2">
      <c r="H275" s="110"/>
    </row>
    <row r="276" spans="8:8" x14ac:dyDescent="0.2">
      <c r="H276" s="110"/>
    </row>
    <row r="277" spans="8:8" x14ac:dyDescent="0.2">
      <c r="H277" s="110"/>
    </row>
    <row r="278" spans="8:8" x14ac:dyDescent="0.2">
      <c r="H278" s="110"/>
    </row>
    <row r="279" spans="8:8" x14ac:dyDescent="0.2">
      <c r="H279" s="110"/>
    </row>
    <row r="280" spans="8:8" x14ac:dyDescent="0.2">
      <c r="H280" s="110"/>
    </row>
    <row r="281" spans="8:8" x14ac:dyDescent="0.2">
      <c r="H281" s="110"/>
    </row>
    <row r="282" spans="8:8" x14ac:dyDescent="0.2">
      <c r="H282" s="110"/>
    </row>
    <row r="283" spans="8:8" x14ac:dyDescent="0.2">
      <c r="H283" s="110"/>
    </row>
    <row r="284" spans="8:8" x14ac:dyDescent="0.2">
      <c r="H284" s="110"/>
    </row>
    <row r="285" spans="8:8" x14ac:dyDescent="0.2">
      <c r="H285" s="110"/>
    </row>
    <row r="286" spans="8:8" x14ac:dyDescent="0.2">
      <c r="H286" s="110"/>
    </row>
    <row r="287" spans="8:8" x14ac:dyDescent="0.2">
      <c r="H287" s="110"/>
    </row>
    <row r="288" spans="8:8" x14ac:dyDescent="0.2">
      <c r="H288" s="110"/>
    </row>
    <row r="289" spans="8:8" x14ac:dyDescent="0.2">
      <c r="H289" s="110"/>
    </row>
    <row r="290" spans="8:8" x14ac:dyDescent="0.2">
      <c r="H290" s="110"/>
    </row>
    <row r="291" spans="8:8" x14ac:dyDescent="0.2">
      <c r="H291" s="110"/>
    </row>
    <row r="292" spans="8:8" x14ac:dyDescent="0.2">
      <c r="H292" s="110"/>
    </row>
    <row r="293" spans="8:8" x14ac:dyDescent="0.2">
      <c r="H293" s="110"/>
    </row>
    <row r="294" spans="8:8" x14ac:dyDescent="0.2">
      <c r="H294" s="110"/>
    </row>
    <row r="295" spans="8:8" x14ac:dyDescent="0.2">
      <c r="H295" s="110"/>
    </row>
    <row r="296" spans="8:8" x14ac:dyDescent="0.2">
      <c r="H296" s="110"/>
    </row>
    <row r="297" spans="8:8" x14ac:dyDescent="0.2">
      <c r="H297" s="110"/>
    </row>
    <row r="298" spans="8:8" x14ac:dyDescent="0.2">
      <c r="H298" s="110"/>
    </row>
    <row r="299" spans="8:8" x14ac:dyDescent="0.2">
      <c r="H299" s="110"/>
    </row>
    <row r="300" spans="8:8" x14ac:dyDescent="0.2">
      <c r="H300" s="110"/>
    </row>
    <row r="301" spans="8:8" x14ac:dyDescent="0.2">
      <c r="H301" s="110"/>
    </row>
    <row r="302" spans="8:8" x14ac:dyDescent="0.2">
      <c r="H302" s="110"/>
    </row>
    <row r="303" spans="8:8" x14ac:dyDescent="0.2">
      <c r="H303" s="110"/>
    </row>
    <row r="304" spans="8:8" x14ac:dyDescent="0.2">
      <c r="H304" s="110"/>
    </row>
    <row r="305" spans="8:8" x14ac:dyDescent="0.2">
      <c r="H305" s="110"/>
    </row>
    <row r="306" spans="8:8" x14ac:dyDescent="0.2">
      <c r="H306" s="110"/>
    </row>
    <row r="307" spans="8:8" x14ac:dyDescent="0.2">
      <c r="H307" s="110"/>
    </row>
    <row r="308" spans="8:8" x14ac:dyDescent="0.2">
      <c r="H308" s="110"/>
    </row>
    <row r="309" spans="8:8" x14ac:dyDescent="0.2">
      <c r="H309" s="110"/>
    </row>
    <row r="310" spans="8:8" x14ac:dyDescent="0.2">
      <c r="H310" s="110"/>
    </row>
    <row r="311" spans="8:8" x14ac:dyDescent="0.2">
      <c r="H311" s="110"/>
    </row>
    <row r="312" spans="8:8" x14ac:dyDescent="0.2">
      <c r="H312" s="110"/>
    </row>
    <row r="313" spans="8:8" x14ac:dyDescent="0.2">
      <c r="H313" s="110"/>
    </row>
    <row r="314" spans="8:8" x14ac:dyDescent="0.2">
      <c r="H314" s="110"/>
    </row>
    <row r="315" spans="8:8" x14ac:dyDescent="0.2">
      <c r="H315" s="110"/>
    </row>
    <row r="316" spans="8:8" x14ac:dyDescent="0.2">
      <c r="H316" s="110"/>
    </row>
    <row r="317" spans="8:8" x14ac:dyDescent="0.2">
      <c r="H317" s="110"/>
    </row>
    <row r="318" spans="8:8" x14ac:dyDescent="0.2">
      <c r="H318" s="110"/>
    </row>
    <row r="319" spans="8:8" x14ac:dyDescent="0.2">
      <c r="H319" s="110"/>
    </row>
    <row r="320" spans="8:8" x14ac:dyDescent="0.2">
      <c r="H320" s="110"/>
    </row>
    <row r="321" spans="8:8" x14ac:dyDescent="0.2">
      <c r="H321" s="110"/>
    </row>
    <row r="322" spans="8:8" x14ac:dyDescent="0.2">
      <c r="H322" s="110"/>
    </row>
    <row r="323" spans="8:8" x14ac:dyDescent="0.2">
      <c r="H323" s="110"/>
    </row>
    <row r="324" spans="8:8" x14ac:dyDescent="0.2">
      <c r="H324" s="110"/>
    </row>
    <row r="325" spans="8:8" x14ac:dyDescent="0.2">
      <c r="H325" s="110"/>
    </row>
    <row r="326" spans="8:8" x14ac:dyDescent="0.2">
      <c r="H326" s="110"/>
    </row>
    <row r="327" spans="8:8" x14ac:dyDescent="0.2">
      <c r="H327" s="110"/>
    </row>
    <row r="328" spans="8:8" x14ac:dyDescent="0.2">
      <c r="H328" s="110"/>
    </row>
    <row r="329" spans="8:8" x14ac:dyDescent="0.2">
      <c r="H329" s="110"/>
    </row>
    <row r="330" spans="8:8" x14ac:dyDescent="0.2">
      <c r="H330" s="110"/>
    </row>
    <row r="331" spans="8:8" x14ac:dyDescent="0.2">
      <c r="H331" s="110"/>
    </row>
    <row r="332" spans="8:8" x14ac:dyDescent="0.2">
      <c r="H332" s="110"/>
    </row>
    <row r="333" spans="8:8" x14ac:dyDescent="0.2">
      <c r="H333" s="110"/>
    </row>
    <row r="334" spans="8:8" x14ac:dyDescent="0.2">
      <c r="H334" s="110"/>
    </row>
    <row r="335" spans="8:8" x14ac:dyDescent="0.2">
      <c r="H335" s="110"/>
    </row>
    <row r="336" spans="8:8" x14ac:dyDescent="0.2">
      <c r="H336" s="110"/>
    </row>
    <row r="337" spans="8:8" x14ac:dyDescent="0.2">
      <c r="H337" s="110"/>
    </row>
    <row r="338" spans="8:8" x14ac:dyDescent="0.2">
      <c r="H338" s="110"/>
    </row>
    <row r="339" spans="8:8" x14ac:dyDescent="0.2">
      <c r="H339" s="110"/>
    </row>
    <row r="340" spans="8:8" x14ac:dyDescent="0.2">
      <c r="H340" s="110"/>
    </row>
    <row r="341" spans="8:8" x14ac:dyDescent="0.2">
      <c r="H341" s="110"/>
    </row>
    <row r="342" spans="8:8" x14ac:dyDescent="0.2">
      <c r="H342" s="110"/>
    </row>
    <row r="343" spans="8:8" x14ac:dyDescent="0.2">
      <c r="H343" s="110"/>
    </row>
    <row r="344" spans="8:8" x14ac:dyDescent="0.2">
      <c r="H344" s="110"/>
    </row>
    <row r="345" spans="8:8" x14ac:dyDescent="0.2">
      <c r="H345" s="110"/>
    </row>
    <row r="346" spans="8:8" x14ac:dyDescent="0.2">
      <c r="H346" s="110"/>
    </row>
    <row r="347" spans="8:8" x14ac:dyDescent="0.2">
      <c r="H347" s="110"/>
    </row>
    <row r="348" spans="8:8" x14ac:dyDescent="0.2">
      <c r="H348" s="110"/>
    </row>
    <row r="349" spans="8:8" x14ac:dyDescent="0.2">
      <c r="H349" s="110"/>
    </row>
    <row r="350" spans="8:8" x14ac:dyDescent="0.2">
      <c r="H350" s="110"/>
    </row>
    <row r="351" spans="8:8" x14ac:dyDescent="0.2">
      <c r="H351" s="110"/>
    </row>
    <row r="352" spans="8:8" x14ac:dyDescent="0.2">
      <c r="H352" s="110"/>
    </row>
    <row r="353" spans="8:8" x14ac:dyDescent="0.2">
      <c r="H353" s="110"/>
    </row>
    <row r="354" spans="8:8" x14ac:dyDescent="0.2">
      <c r="H354" s="110"/>
    </row>
    <row r="355" spans="8:8" x14ac:dyDescent="0.2">
      <c r="H355" s="110"/>
    </row>
    <row r="356" spans="8:8" x14ac:dyDescent="0.2">
      <c r="H356" s="110"/>
    </row>
    <row r="357" spans="8:8" x14ac:dyDescent="0.2">
      <c r="H357" s="110"/>
    </row>
    <row r="358" spans="8:8" x14ac:dyDescent="0.2">
      <c r="H358" s="110"/>
    </row>
    <row r="359" spans="8:8" x14ac:dyDescent="0.2">
      <c r="H359" s="110"/>
    </row>
    <row r="360" spans="8:8" x14ac:dyDescent="0.2">
      <c r="H360" s="110"/>
    </row>
    <row r="361" spans="8:8" x14ac:dyDescent="0.2">
      <c r="H361" s="110"/>
    </row>
    <row r="362" spans="8:8" x14ac:dyDescent="0.2">
      <c r="H362" s="110"/>
    </row>
    <row r="363" spans="8:8" x14ac:dyDescent="0.2">
      <c r="H363" s="110"/>
    </row>
    <row r="364" spans="8:8" x14ac:dyDescent="0.2">
      <c r="H364" s="110"/>
    </row>
    <row r="365" spans="8:8" x14ac:dyDescent="0.2">
      <c r="H365" s="110"/>
    </row>
    <row r="366" spans="8:8" x14ac:dyDescent="0.2">
      <c r="H366" s="110"/>
    </row>
    <row r="367" spans="8:8" x14ac:dyDescent="0.2">
      <c r="H367" s="110"/>
    </row>
    <row r="368" spans="8:8" x14ac:dyDescent="0.2">
      <c r="H368" s="110"/>
    </row>
    <row r="369" spans="8:8" x14ac:dyDescent="0.2">
      <c r="H369" s="110"/>
    </row>
    <row r="370" spans="8:8" x14ac:dyDescent="0.2">
      <c r="H370" s="110"/>
    </row>
    <row r="371" spans="8:8" x14ac:dyDescent="0.2">
      <c r="H371" s="110"/>
    </row>
    <row r="372" spans="8:8" x14ac:dyDescent="0.2">
      <c r="H372" s="110"/>
    </row>
    <row r="373" spans="8:8" x14ac:dyDescent="0.2">
      <c r="H373" s="110"/>
    </row>
    <row r="374" spans="8:8" x14ac:dyDescent="0.2">
      <c r="H374" s="110"/>
    </row>
    <row r="375" spans="8:8" x14ac:dyDescent="0.2">
      <c r="H375" s="110"/>
    </row>
    <row r="376" spans="8:8" x14ac:dyDescent="0.2">
      <c r="H376" s="110"/>
    </row>
    <row r="377" spans="8:8" x14ac:dyDescent="0.2">
      <c r="H377" s="110"/>
    </row>
    <row r="378" spans="8:8" x14ac:dyDescent="0.2">
      <c r="H378" s="110"/>
    </row>
    <row r="379" spans="8:8" x14ac:dyDescent="0.2">
      <c r="H379" s="110"/>
    </row>
    <row r="380" spans="8:8" x14ac:dyDescent="0.2">
      <c r="H380" s="110"/>
    </row>
    <row r="381" spans="8:8" x14ac:dyDescent="0.2">
      <c r="H381" s="110"/>
    </row>
    <row r="382" spans="8:8" x14ac:dyDescent="0.2">
      <c r="H382" s="110"/>
    </row>
    <row r="383" spans="8:8" x14ac:dyDescent="0.2">
      <c r="H383" s="110"/>
    </row>
    <row r="384" spans="8:8" x14ac:dyDescent="0.2">
      <c r="H384" s="110"/>
    </row>
    <row r="385" spans="8:8" x14ac:dyDescent="0.2">
      <c r="H385" s="110"/>
    </row>
    <row r="386" spans="8:8" x14ac:dyDescent="0.2">
      <c r="H386" s="110"/>
    </row>
    <row r="387" spans="8:8" x14ac:dyDescent="0.2">
      <c r="H387" s="110"/>
    </row>
    <row r="388" spans="8:8" x14ac:dyDescent="0.2">
      <c r="H388" s="110"/>
    </row>
    <row r="389" spans="8:8" x14ac:dyDescent="0.2">
      <c r="H389" s="110"/>
    </row>
    <row r="390" spans="8:8" x14ac:dyDescent="0.2">
      <c r="H390" s="110"/>
    </row>
    <row r="391" spans="8:8" x14ac:dyDescent="0.2">
      <c r="H391" s="110"/>
    </row>
    <row r="392" spans="8:8" x14ac:dyDescent="0.2">
      <c r="H392" s="110"/>
    </row>
    <row r="393" spans="8:8" x14ac:dyDescent="0.2">
      <c r="H393" s="110"/>
    </row>
    <row r="394" spans="8:8" x14ac:dyDescent="0.2">
      <c r="H394" s="110"/>
    </row>
    <row r="395" spans="8:8" x14ac:dyDescent="0.2">
      <c r="H395" s="110"/>
    </row>
    <row r="396" spans="8:8" x14ac:dyDescent="0.2">
      <c r="H396" s="110"/>
    </row>
    <row r="397" spans="8:8" x14ac:dyDescent="0.2">
      <c r="H397" s="110"/>
    </row>
    <row r="398" spans="8:8" x14ac:dyDescent="0.2">
      <c r="H398" s="110"/>
    </row>
    <row r="399" spans="8:8" x14ac:dyDescent="0.2">
      <c r="H399" s="110"/>
    </row>
    <row r="400" spans="8:8" x14ac:dyDescent="0.2">
      <c r="H400" s="110"/>
    </row>
    <row r="401" spans="8:8" x14ac:dyDescent="0.2">
      <c r="H401" s="110"/>
    </row>
    <row r="402" spans="8:8" x14ac:dyDescent="0.2">
      <c r="H402" s="110"/>
    </row>
    <row r="403" spans="8:8" x14ac:dyDescent="0.2">
      <c r="H403" s="110"/>
    </row>
    <row r="404" spans="8:8" x14ac:dyDescent="0.2">
      <c r="H404" s="110"/>
    </row>
    <row r="405" spans="8:8" x14ac:dyDescent="0.2">
      <c r="H405" s="110"/>
    </row>
    <row r="406" spans="8:8" x14ac:dyDescent="0.2">
      <c r="H406" s="110"/>
    </row>
    <row r="407" spans="8:8" x14ac:dyDescent="0.2">
      <c r="H407" s="110"/>
    </row>
    <row r="408" spans="8:8" x14ac:dyDescent="0.2">
      <c r="H408" s="110"/>
    </row>
    <row r="409" spans="8:8" x14ac:dyDescent="0.2">
      <c r="H409" s="110"/>
    </row>
    <row r="410" spans="8:8" x14ac:dyDescent="0.2">
      <c r="H410" s="110"/>
    </row>
    <row r="411" spans="8:8" x14ac:dyDescent="0.2">
      <c r="H411" s="110"/>
    </row>
    <row r="412" spans="8:8" x14ac:dyDescent="0.2">
      <c r="H412" s="110"/>
    </row>
    <row r="413" spans="8:8" x14ac:dyDescent="0.2">
      <c r="H413" s="110"/>
    </row>
    <row r="414" spans="8:8" x14ac:dyDescent="0.2">
      <c r="H414" s="110"/>
    </row>
    <row r="415" spans="8:8" x14ac:dyDescent="0.2">
      <c r="H415" s="110"/>
    </row>
    <row r="416" spans="8:8" x14ac:dyDescent="0.2">
      <c r="H416" s="110"/>
    </row>
    <row r="417" spans="8:8" x14ac:dyDescent="0.2">
      <c r="H417" s="110"/>
    </row>
    <row r="418" spans="8:8" x14ac:dyDescent="0.2">
      <c r="H418" s="110"/>
    </row>
    <row r="419" spans="8:8" x14ac:dyDescent="0.2">
      <c r="H419" s="110"/>
    </row>
    <row r="420" spans="8:8" x14ac:dyDescent="0.2">
      <c r="H420" s="110"/>
    </row>
    <row r="421" spans="8:8" x14ac:dyDescent="0.2">
      <c r="H421" s="110"/>
    </row>
    <row r="422" spans="8:8" x14ac:dyDescent="0.2">
      <c r="H422" s="110"/>
    </row>
    <row r="423" spans="8:8" x14ac:dyDescent="0.2">
      <c r="H423" s="110"/>
    </row>
    <row r="424" spans="8:8" x14ac:dyDescent="0.2">
      <c r="H424" s="110"/>
    </row>
    <row r="425" spans="8:8" x14ac:dyDescent="0.2">
      <c r="H425" s="110"/>
    </row>
    <row r="426" spans="8:8" x14ac:dyDescent="0.2">
      <c r="H426" s="110"/>
    </row>
    <row r="427" spans="8:8" x14ac:dyDescent="0.2">
      <c r="H427" s="110"/>
    </row>
    <row r="428" spans="8:8" x14ac:dyDescent="0.2">
      <c r="H428" s="110"/>
    </row>
    <row r="429" spans="8:8" x14ac:dyDescent="0.2">
      <c r="H429" s="110"/>
    </row>
    <row r="430" spans="8:8" x14ac:dyDescent="0.2">
      <c r="H430" s="110"/>
    </row>
    <row r="431" spans="8:8" x14ac:dyDescent="0.2">
      <c r="H431" s="110"/>
    </row>
    <row r="432" spans="8:8" x14ac:dyDescent="0.2">
      <c r="H432" s="110"/>
    </row>
    <row r="433" spans="8:8" x14ac:dyDescent="0.2">
      <c r="H433" s="110"/>
    </row>
    <row r="434" spans="8:8" x14ac:dyDescent="0.2">
      <c r="H434" s="110"/>
    </row>
    <row r="435" spans="8:8" x14ac:dyDescent="0.2">
      <c r="H435" s="110"/>
    </row>
    <row r="436" spans="8:8" x14ac:dyDescent="0.2">
      <c r="H436" s="110"/>
    </row>
    <row r="437" spans="8:8" x14ac:dyDescent="0.2">
      <c r="H437" s="110"/>
    </row>
    <row r="438" spans="8:8" x14ac:dyDescent="0.2">
      <c r="H438" s="110"/>
    </row>
    <row r="439" spans="8:8" x14ac:dyDescent="0.2">
      <c r="H439" s="110"/>
    </row>
    <row r="440" spans="8:8" x14ac:dyDescent="0.2">
      <c r="H440" s="110"/>
    </row>
    <row r="441" spans="8:8" x14ac:dyDescent="0.2">
      <c r="H441" s="110"/>
    </row>
    <row r="442" spans="8:8" x14ac:dyDescent="0.2">
      <c r="H442" s="110"/>
    </row>
    <row r="443" spans="8:8" x14ac:dyDescent="0.2">
      <c r="H443" s="110"/>
    </row>
    <row r="444" spans="8:8" x14ac:dyDescent="0.2">
      <c r="H444" s="110"/>
    </row>
    <row r="445" spans="8:8" x14ac:dyDescent="0.2">
      <c r="H445" s="110"/>
    </row>
    <row r="446" spans="8:8" x14ac:dyDescent="0.2">
      <c r="H446" s="110"/>
    </row>
    <row r="447" spans="8:8" x14ac:dyDescent="0.2">
      <c r="H447" s="110"/>
    </row>
    <row r="448" spans="8:8" x14ac:dyDescent="0.2">
      <c r="H448" s="110"/>
    </row>
    <row r="449" spans="8:8" x14ac:dyDescent="0.2">
      <c r="H449" s="110"/>
    </row>
    <row r="450" spans="8:8" x14ac:dyDescent="0.2">
      <c r="H450" s="110"/>
    </row>
    <row r="451" spans="8:8" x14ac:dyDescent="0.2">
      <c r="H451" s="110"/>
    </row>
    <row r="452" spans="8:8" x14ac:dyDescent="0.2">
      <c r="H452" s="110"/>
    </row>
    <row r="453" spans="8:8" x14ac:dyDescent="0.2">
      <c r="H453" s="110"/>
    </row>
    <row r="454" spans="8:8" x14ac:dyDescent="0.2">
      <c r="H454" s="110"/>
    </row>
    <row r="455" spans="8:8" x14ac:dyDescent="0.2">
      <c r="H455" s="110"/>
    </row>
    <row r="456" spans="8:8" x14ac:dyDescent="0.2">
      <c r="H456" s="110"/>
    </row>
    <row r="457" spans="8:8" x14ac:dyDescent="0.2">
      <c r="H457" s="110"/>
    </row>
    <row r="458" spans="8:8" x14ac:dyDescent="0.2">
      <c r="H458" s="110"/>
    </row>
    <row r="459" spans="8:8" x14ac:dyDescent="0.2">
      <c r="H459" s="110"/>
    </row>
    <row r="460" spans="8:8" x14ac:dyDescent="0.2">
      <c r="H460" s="110"/>
    </row>
    <row r="461" spans="8:8" x14ac:dyDescent="0.2">
      <c r="H461" s="110"/>
    </row>
    <row r="462" spans="8:8" x14ac:dyDescent="0.2">
      <c r="H462" s="110"/>
    </row>
    <row r="463" spans="8:8" x14ac:dyDescent="0.2">
      <c r="H463" s="110"/>
    </row>
    <row r="464" spans="8:8" x14ac:dyDescent="0.2">
      <c r="H464" s="110"/>
    </row>
    <row r="465" spans="8:8" x14ac:dyDescent="0.2">
      <c r="H465" s="110"/>
    </row>
    <row r="466" spans="8:8" x14ac:dyDescent="0.2">
      <c r="H466" s="110"/>
    </row>
    <row r="467" spans="8:8" x14ac:dyDescent="0.2">
      <c r="H467" s="110"/>
    </row>
    <row r="468" spans="8:8" x14ac:dyDescent="0.2">
      <c r="H468" s="110"/>
    </row>
    <row r="469" spans="8:8" x14ac:dyDescent="0.2">
      <c r="H469" s="110"/>
    </row>
    <row r="470" spans="8:8" x14ac:dyDescent="0.2">
      <c r="H470" s="110"/>
    </row>
    <row r="471" spans="8:8" x14ac:dyDescent="0.2">
      <c r="H471" s="110"/>
    </row>
    <row r="472" spans="8:8" x14ac:dyDescent="0.2">
      <c r="H472" s="110"/>
    </row>
    <row r="473" spans="8:8" x14ac:dyDescent="0.2">
      <c r="H473" s="110"/>
    </row>
    <row r="474" spans="8:8" x14ac:dyDescent="0.2">
      <c r="H474" s="110"/>
    </row>
    <row r="475" spans="8:8" x14ac:dyDescent="0.2">
      <c r="H475" s="110"/>
    </row>
    <row r="476" spans="8:8" x14ac:dyDescent="0.2">
      <c r="H476" s="110"/>
    </row>
    <row r="477" spans="8:8" x14ac:dyDescent="0.2">
      <c r="H477" s="110"/>
    </row>
    <row r="478" spans="8:8" x14ac:dyDescent="0.2">
      <c r="H478" s="110"/>
    </row>
    <row r="479" spans="8:8" x14ac:dyDescent="0.2">
      <c r="H479" s="110"/>
    </row>
    <row r="480" spans="8:8" x14ac:dyDescent="0.2">
      <c r="H480" s="110"/>
    </row>
    <row r="481" spans="8:8" x14ac:dyDescent="0.2">
      <c r="H481" s="110"/>
    </row>
    <row r="482" spans="8:8" x14ac:dyDescent="0.2">
      <c r="H482" s="110"/>
    </row>
    <row r="483" spans="8:8" x14ac:dyDescent="0.2">
      <c r="H483" s="110"/>
    </row>
    <row r="484" spans="8:8" x14ac:dyDescent="0.2">
      <c r="H484" s="110"/>
    </row>
    <row r="485" spans="8:8" x14ac:dyDescent="0.2">
      <c r="H485" s="110"/>
    </row>
    <row r="486" spans="8:8" x14ac:dyDescent="0.2">
      <c r="H486" s="110"/>
    </row>
    <row r="487" spans="8:8" x14ac:dyDescent="0.2">
      <c r="H487" s="110"/>
    </row>
    <row r="488" spans="8:8" x14ac:dyDescent="0.2">
      <c r="H488" s="110"/>
    </row>
    <row r="489" spans="8:8" x14ac:dyDescent="0.2">
      <c r="H489" s="110"/>
    </row>
    <row r="490" spans="8:8" x14ac:dyDescent="0.2">
      <c r="H490" s="110"/>
    </row>
    <row r="491" spans="8:8" x14ac:dyDescent="0.2">
      <c r="H491" s="110"/>
    </row>
    <row r="492" spans="8:8" x14ac:dyDescent="0.2">
      <c r="H492" s="110"/>
    </row>
    <row r="493" spans="8:8" x14ac:dyDescent="0.2">
      <c r="H493" s="110"/>
    </row>
    <row r="494" spans="8:8" x14ac:dyDescent="0.2">
      <c r="H494" s="110"/>
    </row>
    <row r="495" spans="8:8" x14ac:dyDescent="0.2">
      <c r="H495" s="110"/>
    </row>
    <row r="496" spans="8:8" x14ac:dyDescent="0.2">
      <c r="H496" s="110"/>
    </row>
    <row r="497" spans="8:8" x14ac:dyDescent="0.2">
      <c r="H497" s="110"/>
    </row>
    <row r="498" spans="8:8" x14ac:dyDescent="0.2">
      <c r="H498" s="110"/>
    </row>
    <row r="499" spans="8:8" x14ac:dyDescent="0.2">
      <c r="H499" s="110"/>
    </row>
    <row r="500" spans="8:8" x14ac:dyDescent="0.2">
      <c r="H500" s="110"/>
    </row>
    <row r="501" spans="8:8" x14ac:dyDescent="0.2">
      <c r="H501" s="110"/>
    </row>
    <row r="502" spans="8:8" x14ac:dyDescent="0.2">
      <c r="H502" s="110"/>
    </row>
    <row r="503" spans="8:8" x14ac:dyDescent="0.2">
      <c r="H503" s="110"/>
    </row>
    <row r="504" spans="8:8" x14ac:dyDescent="0.2">
      <c r="H504" s="110"/>
    </row>
    <row r="505" spans="8:8" x14ac:dyDescent="0.2">
      <c r="H505" s="110"/>
    </row>
    <row r="506" spans="8:8" x14ac:dyDescent="0.2">
      <c r="H506" s="110"/>
    </row>
    <row r="507" spans="8:8" x14ac:dyDescent="0.2">
      <c r="H507" s="110"/>
    </row>
    <row r="508" spans="8:8" x14ac:dyDescent="0.2">
      <c r="H508" s="110"/>
    </row>
    <row r="509" spans="8:8" x14ac:dyDescent="0.2">
      <c r="H509" s="110"/>
    </row>
    <row r="510" spans="8:8" x14ac:dyDescent="0.2">
      <c r="H510" s="110"/>
    </row>
    <row r="511" spans="8:8" x14ac:dyDescent="0.2">
      <c r="H511" s="110"/>
    </row>
    <row r="512" spans="8:8" x14ac:dyDescent="0.2">
      <c r="H512" s="110"/>
    </row>
    <row r="513" spans="8:8" x14ac:dyDescent="0.2">
      <c r="H513" s="110"/>
    </row>
    <row r="514" spans="8:8" x14ac:dyDescent="0.2">
      <c r="H514" s="110"/>
    </row>
    <row r="515" spans="8:8" x14ac:dyDescent="0.2">
      <c r="H515" s="110"/>
    </row>
    <row r="516" spans="8:8" x14ac:dyDescent="0.2">
      <c r="H516" s="110"/>
    </row>
    <row r="517" spans="8:8" x14ac:dyDescent="0.2">
      <c r="H517" s="110"/>
    </row>
    <row r="518" spans="8:8" x14ac:dyDescent="0.2">
      <c r="H518" s="110"/>
    </row>
    <row r="519" spans="8:8" x14ac:dyDescent="0.2">
      <c r="H519" s="110"/>
    </row>
    <row r="520" spans="8:8" x14ac:dyDescent="0.2">
      <c r="H520" s="110"/>
    </row>
    <row r="521" spans="8:8" x14ac:dyDescent="0.2">
      <c r="H521" s="110"/>
    </row>
    <row r="522" spans="8:8" x14ac:dyDescent="0.2">
      <c r="H522" s="110"/>
    </row>
    <row r="523" spans="8:8" x14ac:dyDescent="0.2">
      <c r="H523" s="110"/>
    </row>
    <row r="524" spans="8:8" x14ac:dyDescent="0.2">
      <c r="H524" s="110"/>
    </row>
    <row r="525" spans="8:8" x14ac:dyDescent="0.2">
      <c r="H525" s="110"/>
    </row>
    <row r="526" spans="8:8" x14ac:dyDescent="0.2">
      <c r="H526" s="110"/>
    </row>
    <row r="527" spans="8:8" x14ac:dyDescent="0.2">
      <c r="H527" s="110"/>
    </row>
    <row r="528" spans="8:8" x14ac:dyDescent="0.2">
      <c r="H528" s="110"/>
    </row>
    <row r="529" spans="8:8" x14ac:dyDescent="0.2">
      <c r="H529" s="110"/>
    </row>
    <row r="530" spans="8:8" x14ac:dyDescent="0.2">
      <c r="H530" s="110"/>
    </row>
    <row r="531" spans="8:8" x14ac:dyDescent="0.2">
      <c r="H531" s="110"/>
    </row>
    <row r="532" spans="8:8" x14ac:dyDescent="0.2">
      <c r="H532" s="110"/>
    </row>
    <row r="533" spans="8:8" x14ac:dyDescent="0.2">
      <c r="H533" s="110"/>
    </row>
    <row r="534" spans="8:8" x14ac:dyDescent="0.2">
      <c r="H534" s="110"/>
    </row>
    <row r="535" spans="8:8" x14ac:dyDescent="0.2">
      <c r="H535" s="110"/>
    </row>
    <row r="536" spans="8:8" x14ac:dyDescent="0.2">
      <c r="H536" s="110"/>
    </row>
    <row r="537" spans="8:8" x14ac:dyDescent="0.2">
      <c r="H537" s="110"/>
    </row>
    <row r="538" spans="8:8" x14ac:dyDescent="0.2">
      <c r="H538" s="110"/>
    </row>
    <row r="539" spans="8:8" x14ac:dyDescent="0.2">
      <c r="H539" s="110"/>
    </row>
    <row r="540" spans="8:8" x14ac:dyDescent="0.2">
      <c r="H540" s="110"/>
    </row>
    <row r="541" spans="8:8" x14ac:dyDescent="0.2">
      <c r="H541" s="110"/>
    </row>
    <row r="542" spans="8:8" x14ac:dyDescent="0.2">
      <c r="H542" s="110"/>
    </row>
    <row r="543" spans="8:8" x14ac:dyDescent="0.2">
      <c r="H543" s="110"/>
    </row>
    <row r="544" spans="8:8" x14ac:dyDescent="0.2">
      <c r="H544" s="110"/>
    </row>
    <row r="545" spans="8:8" x14ac:dyDescent="0.2">
      <c r="H545" s="110"/>
    </row>
    <row r="546" spans="8:8" x14ac:dyDescent="0.2">
      <c r="H546" s="110"/>
    </row>
    <row r="547" spans="8:8" x14ac:dyDescent="0.2">
      <c r="H547" s="110"/>
    </row>
    <row r="548" spans="8:8" x14ac:dyDescent="0.2">
      <c r="H548" s="110"/>
    </row>
    <row r="549" spans="8:8" x14ac:dyDescent="0.2">
      <c r="H549" s="110"/>
    </row>
    <row r="550" spans="8:8" x14ac:dyDescent="0.2">
      <c r="H550" s="110"/>
    </row>
    <row r="551" spans="8:8" x14ac:dyDescent="0.2">
      <c r="H551" s="110"/>
    </row>
    <row r="552" spans="8:8" x14ac:dyDescent="0.2">
      <c r="H552" s="110"/>
    </row>
    <row r="553" spans="8:8" x14ac:dyDescent="0.2">
      <c r="H553" s="110"/>
    </row>
    <row r="554" spans="8:8" x14ac:dyDescent="0.2">
      <c r="H554" s="110"/>
    </row>
    <row r="555" spans="8:8" x14ac:dyDescent="0.2">
      <c r="H555" s="110"/>
    </row>
    <row r="556" spans="8:8" x14ac:dyDescent="0.2">
      <c r="H556" s="110"/>
    </row>
    <row r="557" spans="8:8" x14ac:dyDescent="0.2">
      <c r="H557" s="110"/>
    </row>
    <row r="558" spans="8:8" x14ac:dyDescent="0.2">
      <c r="H558" s="110"/>
    </row>
    <row r="559" spans="8:8" x14ac:dyDescent="0.2">
      <c r="H559" s="110"/>
    </row>
    <row r="560" spans="8:8" x14ac:dyDescent="0.2">
      <c r="H560" s="110"/>
    </row>
    <row r="561" spans="8:8" x14ac:dyDescent="0.2">
      <c r="H561" s="110"/>
    </row>
    <row r="562" spans="8:8" x14ac:dyDescent="0.2">
      <c r="H562" s="110"/>
    </row>
    <row r="563" spans="8:8" x14ac:dyDescent="0.2">
      <c r="H563" s="110"/>
    </row>
    <row r="564" spans="8:8" x14ac:dyDescent="0.2">
      <c r="H564" s="110"/>
    </row>
    <row r="565" spans="8:8" x14ac:dyDescent="0.2">
      <c r="H565" s="110"/>
    </row>
    <row r="566" spans="8:8" x14ac:dyDescent="0.2">
      <c r="H566" s="110"/>
    </row>
    <row r="567" spans="8:8" x14ac:dyDescent="0.2">
      <c r="H567" s="110"/>
    </row>
    <row r="568" spans="8:8" x14ac:dyDescent="0.2">
      <c r="H568" s="110"/>
    </row>
    <row r="569" spans="8:8" x14ac:dyDescent="0.2">
      <c r="H569" s="110"/>
    </row>
    <row r="570" spans="8:8" x14ac:dyDescent="0.2">
      <c r="H570" s="110"/>
    </row>
    <row r="571" spans="8:8" x14ac:dyDescent="0.2">
      <c r="H571" s="110"/>
    </row>
    <row r="572" spans="8:8" x14ac:dyDescent="0.2">
      <c r="H572" s="110"/>
    </row>
    <row r="573" spans="8:8" x14ac:dyDescent="0.2">
      <c r="H573" s="110"/>
    </row>
    <row r="574" spans="8:8" x14ac:dyDescent="0.2">
      <c r="H574" s="110"/>
    </row>
    <row r="575" spans="8:8" x14ac:dyDescent="0.2">
      <c r="H575" s="110"/>
    </row>
    <row r="576" spans="8:8" x14ac:dyDescent="0.2">
      <c r="H576" s="110"/>
    </row>
    <row r="577" spans="8:8" x14ac:dyDescent="0.2">
      <c r="H577" s="110"/>
    </row>
    <row r="578" spans="8:8" x14ac:dyDescent="0.2">
      <c r="H578" s="110"/>
    </row>
    <row r="579" spans="8:8" x14ac:dyDescent="0.2">
      <c r="H579" s="110"/>
    </row>
    <row r="580" spans="8:8" x14ac:dyDescent="0.2">
      <c r="H580" s="110"/>
    </row>
    <row r="581" spans="8:8" x14ac:dyDescent="0.2">
      <c r="H581" s="110"/>
    </row>
    <row r="582" spans="8:8" x14ac:dyDescent="0.2">
      <c r="H582" s="110"/>
    </row>
    <row r="583" spans="8:8" x14ac:dyDescent="0.2">
      <c r="H583" s="110"/>
    </row>
    <row r="584" spans="8:8" x14ac:dyDescent="0.2">
      <c r="H584" s="110"/>
    </row>
    <row r="585" spans="8:8" x14ac:dyDescent="0.2">
      <c r="H585" s="110"/>
    </row>
    <row r="586" spans="8:8" x14ac:dyDescent="0.2">
      <c r="H586" s="110"/>
    </row>
    <row r="587" spans="8:8" x14ac:dyDescent="0.2">
      <c r="H587" s="110"/>
    </row>
    <row r="588" spans="8:8" x14ac:dyDescent="0.2">
      <c r="H588" s="110"/>
    </row>
    <row r="589" spans="8:8" x14ac:dyDescent="0.2">
      <c r="H589" s="110"/>
    </row>
    <row r="590" spans="8:8" x14ac:dyDescent="0.2">
      <c r="H590" s="110"/>
    </row>
    <row r="591" spans="8:8" x14ac:dyDescent="0.2">
      <c r="H591" s="110"/>
    </row>
    <row r="592" spans="8:8" x14ac:dyDescent="0.2">
      <c r="H592" s="110"/>
    </row>
    <row r="593" spans="8:8" x14ac:dyDescent="0.2">
      <c r="H593" s="110"/>
    </row>
    <row r="594" spans="8:8" x14ac:dyDescent="0.2">
      <c r="H594" s="110"/>
    </row>
    <row r="595" spans="8:8" x14ac:dyDescent="0.2">
      <c r="H595" s="110"/>
    </row>
    <row r="596" spans="8:8" x14ac:dyDescent="0.2">
      <c r="H596" s="110"/>
    </row>
    <row r="597" spans="8:8" x14ac:dyDescent="0.2">
      <c r="H597" s="110"/>
    </row>
    <row r="598" spans="8:8" x14ac:dyDescent="0.2">
      <c r="H598" s="110"/>
    </row>
    <row r="599" spans="8:8" x14ac:dyDescent="0.2">
      <c r="H599" s="110"/>
    </row>
    <row r="600" spans="8:8" x14ac:dyDescent="0.2">
      <c r="H600" s="110"/>
    </row>
    <row r="601" spans="8:8" x14ac:dyDescent="0.2">
      <c r="H601" s="110"/>
    </row>
    <row r="602" spans="8:8" x14ac:dyDescent="0.2">
      <c r="H602" s="110"/>
    </row>
    <row r="603" spans="8:8" x14ac:dyDescent="0.2">
      <c r="H603" s="110"/>
    </row>
    <row r="604" spans="8:8" x14ac:dyDescent="0.2">
      <c r="H604" s="110"/>
    </row>
    <row r="605" spans="8:8" x14ac:dyDescent="0.2">
      <c r="H605" s="110"/>
    </row>
    <row r="606" spans="8:8" x14ac:dyDescent="0.2">
      <c r="H606" s="110"/>
    </row>
    <row r="607" spans="8:8" x14ac:dyDescent="0.2">
      <c r="H607" s="110"/>
    </row>
    <row r="608" spans="8:8" x14ac:dyDescent="0.2">
      <c r="H608" s="110"/>
    </row>
    <row r="609" spans="8:8" x14ac:dyDescent="0.2">
      <c r="H609" s="110"/>
    </row>
    <row r="610" spans="8:8" x14ac:dyDescent="0.2">
      <c r="H610" s="110"/>
    </row>
    <row r="611" spans="8:8" x14ac:dyDescent="0.2">
      <c r="H611" s="110"/>
    </row>
    <row r="612" spans="8:8" x14ac:dyDescent="0.2">
      <c r="H612" s="110"/>
    </row>
    <row r="613" spans="8:8" x14ac:dyDescent="0.2">
      <c r="H613" s="110"/>
    </row>
    <row r="614" spans="8:8" x14ac:dyDescent="0.2">
      <c r="H614" s="110"/>
    </row>
    <row r="615" spans="8:8" x14ac:dyDescent="0.2">
      <c r="H615" s="110"/>
    </row>
    <row r="616" spans="8:8" x14ac:dyDescent="0.2">
      <c r="H616" s="110"/>
    </row>
    <row r="617" spans="8:8" x14ac:dyDescent="0.2">
      <c r="H617" s="110"/>
    </row>
    <row r="618" spans="8:8" x14ac:dyDescent="0.2">
      <c r="H618" s="110"/>
    </row>
    <row r="619" spans="8:8" x14ac:dyDescent="0.2">
      <c r="H619" s="110"/>
    </row>
    <row r="620" spans="8:8" x14ac:dyDescent="0.2">
      <c r="H620" s="110"/>
    </row>
    <row r="621" spans="8:8" x14ac:dyDescent="0.2">
      <c r="H621" s="110"/>
    </row>
    <row r="622" spans="8:8" x14ac:dyDescent="0.2">
      <c r="H622" s="110"/>
    </row>
    <row r="623" spans="8:8" x14ac:dyDescent="0.2">
      <c r="H623" s="110"/>
    </row>
    <row r="624" spans="8:8" x14ac:dyDescent="0.2">
      <c r="H624" s="110"/>
    </row>
    <row r="625" spans="8:8" x14ac:dyDescent="0.2">
      <c r="H625" s="110"/>
    </row>
    <row r="626" spans="8:8" x14ac:dyDescent="0.2">
      <c r="H626" s="110"/>
    </row>
    <row r="627" spans="8:8" x14ac:dyDescent="0.2">
      <c r="H627" s="110"/>
    </row>
    <row r="628" spans="8:8" x14ac:dyDescent="0.2">
      <c r="H628" s="110"/>
    </row>
    <row r="629" spans="8:8" x14ac:dyDescent="0.2">
      <c r="H629" s="110"/>
    </row>
    <row r="630" spans="8:8" x14ac:dyDescent="0.2">
      <c r="H630" s="110"/>
    </row>
    <row r="631" spans="8:8" x14ac:dyDescent="0.2">
      <c r="H631" s="110"/>
    </row>
    <row r="632" spans="8:8" x14ac:dyDescent="0.2">
      <c r="H632" s="110"/>
    </row>
    <row r="633" spans="8:8" x14ac:dyDescent="0.2">
      <c r="H633" s="110"/>
    </row>
    <row r="634" spans="8:8" x14ac:dyDescent="0.2">
      <c r="H634" s="110"/>
    </row>
    <row r="635" spans="8:8" x14ac:dyDescent="0.2">
      <c r="H635" s="110"/>
    </row>
    <row r="636" spans="8:8" x14ac:dyDescent="0.2">
      <c r="H636" s="110"/>
    </row>
    <row r="637" spans="8:8" x14ac:dyDescent="0.2">
      <c r="H637" s="110"/>
    </row>
    <row r="638" spans="8:8" x14ac:dyDescent="0.2">
      <c r="H638" s="110"/>
    </row>
    <row r="639" spans="8:8" x14ac:dyDescent="0.2">
      <c r="H639" s="110"/>
    </row>
    <row r="640" spans="8:8" x14ac:dyDescent="0.2">
      <c r="H640" s="110"/>
    </row>
    <row r="641" spans="8:8" x14ac:dyDescent="0.2">
      <c r="H641" s="110"/>
    </row>
    <row r="642" spans="8:8" x14ac:dyDescent="0.2">
      <c r="H642" s="110"/>
    </row>
    <row r="643" spans="8:8" x14ac:dyDescent="0.2">
      <c r="H643" s="110"/>
    </row>
    <row r="644" spans="8:8" x14ac:dyDescent="0.2">
      <c r="H644" s="110"/>
    </row>
    <row r="645" spans="8:8" x14ac:dyDescent="0.2">
      <c r="H645" s="110"/>
    </row>
    <row r="646" spans="8:8" x14ac:dyDescent="0.2">
      <c r="H646" s="110"/>
    </row>
    <row r="647" spans="8:8" x14ac:dyDescent="0.2">
      <c r="H647" s="110"/>
    </row>
    <row r="648" spans="8:8" x14ac:dyDescent="0.2">
      <c r="H648" s="110"/>
    </row>
    <row r="649" spans="8:8" x14ac:dyDescent="0.2">
      <c r="H649" s="110"/>
    </row>
    <row r="650" spans="8:8" x14ac:dyDescent="0.2">
      <c r="H650" s="110"/>
    </row>
    <row r="651" spans="8:8" x14ac:dyDescent="0.2">
      <c r="H651" s="110"/>
    </row>
    <row r="652" spans="8:8" x14ac:dyDescent="0.2">
      <c r="H652" s="110"/>
    </row>
    <row r="653" spans="8:8" x14ac:dyDescent="0.2">
      <c r="H653" s="110"/>
    </row>
    <row r="654" spans="8:8" x14ac:dyDescent="0.2">
      <c r="H654" s="110"/>
    </row>
    <row r="655" spans="8:8" x14ac:dyDescent="0.2">
      <c r="H655" s="110"/>
    </row>
    <row r="656" spans="8:8" x14ac:dyDescent="0.2">
      <c r="H656" s="110"/>
    </row>
    <row r="657" spans="8:8" x14ac:dyDescent="0.2">
      <c r="H657" s="110"/>
    </row>
    <row r="658" spans="8:8" x14ac:dyDescent="0.2">
      <c r="H658" s="110"/>
    </row>
    <row r="659" spans="8:8" x14ac:dyDescent="0.2">
      <c r="H659" s="110"/>
    </row>
    <row r="660" spans="8:8" x14ac:dyDescent="0.2">
      <c r="H660" s="110"/>
    </row>
    <row r="661" spans="8:8" x14ac:dyDescent="0.2">
      <c r="H661" s="110"/>
    </row>
    <row r="662" spans="8:8" x14ac:dyDescent="0.2">
      <c r="H662" s="110"/>
    </row>
    <row r="663" spans="8:8" x14ac:dyDescent="0.2">
      <c r="H663" s="110"/>
    </row>
    <row r="664" spans="8:8" x14ac:dyDescent="0.2">
      <c r="H664" s="110"/>
    </row>
    <row r="665" spans="8:8" x14ac:dyDescent="0.2">
      <c r="H665" s="110"/>
    </row>
    <row r="666" spans="8:8" x14ac:dyDescent="0.2">
      <c r="H666" s="110"/>
    </row>
    <row r="667" spans="8:8" x14ac:dyDescent="0.2">
      <c r="H667" s="110"/>
    </row>
    <row r="668" spans="8:8" x14ac:dyDescent="0.2">
      <c r="H668" s="110"/>
    </row>
    <row r="669" spans="8:8" x14ac:dyDescent="0.2">
      <c r="H669" s="110"/>
    </row>
    <row r="670" spans="8:8" x14ac:dyDescent="0.2">
      <c r="H670" s="110"/>
    </row>
    <row r="671" spans="8:8" x14ac:dyDescent="0.2">
      <c r="H671" s="110"/>
    </row>
    <row r="672" spans="8:8" x14ac:dyDescent="0.2">
      <c r="H672" s="110"/>
    </row>
    <row r="673" spans="8:8" x14ac:dyDescent="0.2">
      <c r="H673" s="110"/>
    </row>
    <row r="674" spans="8:8" x14ac:dyDescent="0.2">
      <c r="H674" s="110"/>
    </row>
    <row r="675" spans="8:8" x14ac:dyDescent="0.2">
      <c r="H675" s="110"/>
    </row>
    <row r="676" spans="8:8" x14ac:dyDescent="0.2">
      <c r="H676" s="110"/>
    </row>
    <row r="677" spans="8:8" x14ac:dyDescent="0.2">
      <c r="H677" s="110"/>
    </row>
    <row r="678" spans="8:8" x14ac:dyDescent="0.2">
      <c r="H678" s="110"/>
    </row>
    <row r="679" spans="8:8" x14ac:dyDescent="0.2">
      <c r="H679" s="110"/>
    </row>
    <row r="680" spans="8:8" x14ac:dyDescent="0.2">
      <c r="H680" s="110"/>
    </row>
    <row r="681" spans="8:8" x14ac:dyDescent="0.2">
      <c r="H681" s="110"/>
    </row>
    <row r="682" spans="8:8" x14ac:dyDescent="0.2">
      <c r="H682" s="110"/>
    </row>
    <row r="683" spans="8:8" x14ac:dyDescent="0.2">
      <c r="H683" s="110"/>
    </row>
    <row r="684" spans="8:8" x14ac:dyDescent="0.2">
      <c r="H684" s="110"/>
    </row>
    <row r="685" spans="8:8" x14ac:dyDescent="0.2">
      <c r="H685" s="110"/>
    </row>
    <row r="686" spans="8:8" x14ac:dyDescent="0.2">
      <c r="H686" s="110"/>
    </row>
    <row r="687" spans="8:8" x14ac:dyDescent="0.2">
      <c r="H687" s="110"/>
    </row>
    <row r="688" spans="8:8" x14ac:dyDescent="0.2">
      <c r="H688" s="110"/>
    </row>
    <row r="689" spans="8:8" x14ac:dyDescent="0.2">
      <c r="H689" s="110"/>
    </row>
    <row r="690" spans="8:8" x14ac:dyDescent="0.2">
      <c r="H690" s="110"/>
    </row>
    <row r="691" spans="8:8" x14ac:dyDescent="0.2">
      <c r="H691" s="110"/>
    </row>
    <row r="692" spans="8:8" x14ac:dyDescent="0.2">
      <c r="H692" s="110"/>
    </row>
    <row r="693" spans="8:8" x14ac:dyDescent="0.2">
      <c r="H693" s="110"/>
    </row>
    <row r="694" spans="8:8" x14ac:dyDescent="0.2">
      <c r="H694" s="110"/>
    </row>
    <row r="695" spans="8:8" x14ac:dyDescent="0.2">
      <c r="H695" s="110"/>
    </row>
    <row r="696" spans="8:8" x14ac:dyDescent="0.2">
      <c r="H696" s="110"/>
    </row>
    <row r="697" spans="8:8" x14ac:dyDescent="0.2">
      <c r="H697" s="110"/>
    </row>
    <row r="698" spans="8:8" x14ac:dyDescent="0.2">
      <c r="H698" s="110"/>
    </row>
    <row r="699" spans="8:8" x14ac:dyDescent="0.2">
      <c r="H699" s="110"/>
    </row>
    <row r="700" spans="8:8" x14ac:dyDescent="0.2">
      <c r="H700" s="110"/>
    </row>
    <row r="701" spans="8:8" x14ac:dyDescent="0.2">
      <c r="H701" s="110"/>
    </row>
    <row r="702" spans="8:8" x14ac:dyDescent="0.2">
      <c r="H702" s="110"/>
    </row>
    <row r="703" spans="8:8" x14ac:dyDescent="0.2">
      <c r="H703" s="110"/>
    </row>
    <row r="704" spans="8:8" x14ac:dyDescent="0.2">
      <c r="H704" s="110"/>
    </row>
    <row r="705" spans="8:8" x14ac:dyDescent="0.2">
      <c r="H705" s="110"/>
    </row>
    <row r="706" spans="8:8" x14ac:dyDescent="0.2">
      <c r="H706" s="110"/>
    </row>
    <row r="707" spans="8:8" x14ac:dyDescent="0.2">
      <c r="H707" s="110"/>
    </row>
    <row r="708" spans="8:8" x14ac:dyDescent="0.2">
      <c r="H708" s="110"/>
    </row>
    <row r="709" spans="8:8" x14ac:dyDescent="0.2">
      <c r="H709" s="110"/>
    </row>
    <row r="710" spans="8:8" x14ac:dyDescent="0.2">
      <c r="H710" s="110"/>
    </row>
    <row r="711" spans="8:8" x14ac:dyDescent="0.2">
      <c r="H711" s="110"/>
    </row>
    <row r="712" spans="8:8" x14ac:dyDescent="0.2">
      <c r="H712" s="110"/>
    </row>
    <row r="713" spans="8:8" x14ac:dyDescent="0.2">
      <c r="H713" s="110"/>
    </row>
    <row r="714" spans="8:8" x14ac:dyDescent="0.2">
      <c r="H714" s="110"/>
    </row>
    <row r="715" spans="8:8" x14ac:dyDescent="0.2">
      <c r="H715" s="110"/>
    </row>
    <row r="716" spans="8:8" x14ac:dyDescent="0.2">
      <c r="H716" s="110"/>
    </row>
    <row r="717" spans="8:8" x14ac:dyDescent="0.2">
      <c r="H717" s="110"/>
    </row>
    <row r="718" spans="8:8" x14ac:dyDescent="0.2">
      <c r="H718" s="110"/>
    </row>
    <row r="719" spans="8:8" x14ac:dyDescent="0.2">
      <c r="H719" s="110"/>
    </row>
    <row r="720" spans="8:8" x14ac:dyDescent="0.2">
      <c r="H720" s="110"/>
    </row>
    <row r="721" spans="8:8" x14ac:dyDescent="0.2">
      <c r="H721" s="110"/>
    </row>
    <row r="722" spans="8:8" x14ac:dyDescent="0.2">
      <c r="H722" s="110"/>
    </row>
    <row r="723" spans="8:8" x14ac:dyDescent="0.2">
      <c r="H723" s="110"/>
    </row>
    <row r="724" spans="8:8" x14ac:dyDescent="0.2">
      <c r="H724" s="110"/>
    </row>
    <row r="725" spans="8:8" x14ac:dyDescent="0.2">
      <c r="H725" s="110"/>
    </row>
    <row r="726" spans="8:8" x14ac:dyDescent="0.2">
      <c r="H726" s="110"/>
    </row>
    <row r="727" spans="8:8" x14ac:dyDescent="0.2">
      <c r="H727" s="110"/>
    </row>
    <row r="728" spans="8:8" x14ac:dyDescent="0.2">
      <c r="H728" s="110"/>
    </row>
    <row r="729" spans="8:8" x14ac:dyDescent="0.2">
      <c r="H729" s="110"/>
    </row>
    <row r="730" spans="8:8" x14ac:dyDescent="0.2">
      <c r="H730" s="110"/>
    </row>
    <row r="731" spans="8:8" x14ac:dyDescent="0.2">
      <c r="H731" s="110"/>
    </row>
    <row r="732" spans="8:8" x14ac:dyDescent="0.2">
      <c r="H732" s="110"/>
    </row>
    <row r="733" spans="8:8" x14ac:dyDescent="0.2">
      <c r="H733" s="110"/>
    </row>
    <row r="734" spans="8:8" x14ac:dyDescent="0.2">
      <c r="H734" s="110"/>
    </row>
    <row r="735" spans="8:8" x14ac:dyDescent="0.2">
      <c r="H735" s="110"/>
    </row>
    <row r="736" spans="8:8" x14ac:dyDescent="0.2">
      <c r="H736" s="110"/>
    </row>
    <row r="737" spans="8:8" x14ac:dyDescent="0.2">
      <c r="H737" s="110"/>
    </row>
    <row r="738" spans="8:8" x14ac:dyDescent="0.2">
      <c r="H738" s="110"/>
    </row>
    <row r="739" spans="8:8" x14ac:dyDescent="0.2">
      <c r="H739" s="110"/>
    </row>
    <row r="740" spans="8:8" x14ac:dyDescent="0.2">
      <c r="H740" s="110"/>
    </row>
    <row r="741" spans="8:8" x14ac:dyDescent="0.2">
      <c r="H741" s="110"/>
    </row>
    <row r="742" spans="8:8" x14ac:dyDescent="0.2">
      <c r="H742" s="110"/>
    </row>
    <row r="743" spans="8:8" x14ac:dyDescent="0.2">
      <c r="H743" s="110"/>
    </row>
    <row r="744" spans="8:8" x14ac:dyDescent="0.2">
      <c r="H744" s="110"/>
    </row>
    <row r="745" spans="8:8" x14ac:dyDescent="0.2">
      <c r="H745" s="110"/>
    </row>
    <row r="746" spans="8:8" x14ac:dyDescent="0.2">
      <c r="H746" s="110"/>
    </row>
    <row r="747" spans="8:8" x14ac:dyDescent="0.2">
      <c r="H747" s="110"/>
    </row>
    <row r="748" spans="8:8" x14ac:dyDescent="0.2">
      <c r="H748" s="110"/>
    </row>
    <row r="749" spans="8:8" x14ac:dyDescent="0.2">
      <c r="H749" s="110"/>
    </row>
    <row r="750" spans="8:8" x14ac:dyDescent="0.2">
      <c r="H750" s="110"/>
    </row>
    <row r="751" spans="8:8" x14ac:dyDescent="0.2">
      <c r="H751" s="110"/>
    </row>
    <row r="752" spans="8:8" x14ac:dyDescent="0.2">
      <c r="H752" s="110"/>
    </row>
    <row r="753" spans="8:8" x14ac:dyDescent="0.2">
      <c r="H753" s="110"/>
    </row>
    <row r="754" spans="8:8" x14ac:dyDescent="0.2">
      <c r="H754" s="110"/>
    </row>
    <row r="755" spans="8:8" x14ac:dyDescent="0.2">
      <c r="H755" s="110"/>
    </row>
    <row r="756" spans="8:8" x14ac:dyDescent="0.2">
      <c r="H756" s="110"/>
    </row>
    <row r="757" spans="8:8" x14ac:dyDescent="0.2">
      <c r="H757" s="110"/>
    </row>
    <row r="758" spans="8:8" x14ac:dyDescent="0.2">
      <c r="H758" s="110"/>
    </row>
    <row r="759" spans="8:8" x14ac:dyDescent="0.2">
      <c r="H759" s="110"/>
    </row>
    <row r="760" spans="8:8" x14ac:dyDescent="0.2">
      <c r="H760" s="110"/>
    </row>
    <row r="761" spans="8:8" x14ac:dyDescent="0.2">
      <c r="H761" s="110"/>
    </row>
    <row r="762" spans="8:8" x14ac:dyDescent="0.2">
      <c r="H762" s="110"/>
    </row>
    <row r="763" spans="8:8" x14ac:dyDescent="0.2">
      <c r="H763" s="110"/>
    </row>
    <row r="764" spans="8:8" x14ac:dyDescent="0.2">
      <c r="H764" s="110"/>
    </row>
    <row r="765" spans="8:8" x14ac:dyDescent="0.2">
      <c r="H765" s="110"/>
    </row>
    <row r="766" spans="8:8" x14ac:dyDescent="0.2">
      <c r="H766" s="110"/>
    </row>
    <row r="767" spans="8:8" x14ac:dyDescent="0.2">
      <c r="H767" s="110"/>
    </row>
    <row r="768" spans="8:8" x14ac:dyDescent="0.2">
      <c r="H768" s="110"/>
    </row>
    <row r="769" spans="8:8" x14ac:dyDescent="0.2">
      <c r="H769" s="110"/>
    </row>
    <row r="770" spans="8:8" x14ac:dyDescent="0.2">
      <c r="H770" s="110"/>
    </row>
    <row r="771" spans="8:8" x14ac:dyDescent="0.2">
      <c r="H771" s="110"/>
    </row>
    <row r="772" spans="8:8" x14ac:dyDescent="0.2">
      <c r="H772" s="110"/>
    </row>
    <row r="773" spans="8:8" x14ac:dyDescent="0.2">
      <c r="H773" s="110"/>
    </row>
    <row r="774" spans="8:8" x14ac:dyDescent="0.2">
      <c r="H774" s="110"/>
    </row>
    <row r="775" spans="8:8" x14ac:dyDescent="0.2">
      <c r="H775" s="110"/>
    </row>
    <row r="776" spans="8:8" x14ac:dyDescent="0.2">
      <c r="H776" s="110"/>
    </row>
    <row r="777" spans="8:8" x14ac:dyDescent="0.2">
      <c r="H777" s="110"/>
    </row>
    <row r="778" spans="8:8" x14ac:dyDescent="0.2">
      <c r="H778" s="110"/>
    </row>
    <row r="779" spans="8:8" x14ac:dyDescent="0.2">
      <c r="H779" s="110"/>
    </row>
    <row r="780" spans="8:8" x14ac:dyDescent="0.2">
      <c r="H780" s="110"/>
    </row>
    <row r="781" spans="8:8" x14ac:dyDescent="0.2">
      <c r="H781" s="110"/>
    </row>
    <row r="782" spans="8:8" x14ac:dyDescent="0.2">
      <c r="H782" s="110"/>
    </row>
    <row r="783" spans="8:8" x14ac:dyDescent="0.2">
      <c r="H783" s="110"/>
    </row>
    <row r="784" spans="8:8" x14ac:dyDescent="0.2">
      <c r="H784" s="110"/>
    </row>
    <row r="785" spans="8:8" x14ac:dyDescent="0.2">
      <c r="H785" s="110"/>
    </row>
    <row r="786" spans="8:8" x14ac:dyDescent="0.2">
      <c r="H786" s="110"/>
    </row>
    <row r="787" spans="8:8" x14ac:dyDescent="0.2">
      <c r="H787" s="110"/>
    </row>
    <row r="788" spans="8:8" x14ac:dyDescent="0.2">
      <c r="H788" s="110"/>
    </row>
    <row r="789" spans="8:8" x14ac:dyDescent="0.2">
      <c r="H789" s="110"/>
    </row>
    <row r="790" spans="8:8" x14ac:dyDescent="0.2">
      <c r="H790" s="110"/>
    </row>
    <row r="791" spans="8:8" x14ac:dyDescent="0.2">
      <c r="H791" s="110"/>
    </row>
    <row r="792" spans="8:8" x14ac:dyDescent="0.2">
      <c r="H792" s="110"/>
    </row>
    <row r="793" spans="8:8" x14ac:dyDescent="0.2">
      <c r="H793" s="110"/>
    </row>
    <row r="794" spans="8:8" x14ac:dyDescent="0.2">
      <c r="H794" s="110"/>
    </row>
    <row r="795" spans="8:8" x14ac:dyDescent="0.2">
      <c r="H795" s="110"/>
    </row>
    <row r="796" spans="8:8" x14ac:dyDescent="0.2">
      <c r="H796" s="110"/>
    </row>
    <row r="797" spans="8:8" x14ac:dyDescent="0.2">
      <c r="H797" s="110"/>
    </row>
    <row r="798" spans="8:8" x14ac:dyDescent="0.2">
      <c r="H798" s="110"/>
    </row>
    <row r="799" spans="8:8" x14ac:dyDescent="0.2">
      <c r="H799" s="110"/>
    </row>
    <row r="800" spans="8:8" x14ac:dyDescent="0.2">
      <c r="H800" s="110"/>
    </row>
    <row r="801" spans="8:8" x14ac:dyDescent="0.2">
      <c r="H801" s="110"/>
    </row>
    <row r="802" spans="8:8" x14ac:dyDescent="0.2">
      <c r="H802" s="110"/>
    </row>
    <row r="803" spans="8:8" x14ac:dyDescent="0.2">
      <c r="H803" s="110"/>
    </row>
    <row r="804" spans="8:8" x14ac:dyDescent="0.2">
      <c r="H804" s="110"/>
    </row>
    <row r="805" spans="8:8" x14ac:dyDescent="0.2">
      <c r="H805" s="110"/>
    </row>
    <row r="806" spans="8:8" x14ac:dyDescent="0.2">
      <c r="H806" s="110"/>
    </row>
    <row r="807" spans="8:8" x14ac:dyDescent="0.2">
      <c r="H807" s="110"/>
    </row>
    <row r="808" spans="8:8" x14ac:dyDescent="0.2">
      <c r="H808" s="110"/>
    </row>
    <row r="809" spans="8:8" x14ac:dyDescent="0.2">
      <c r="H809" s="110"/>
    </row>
    <row r="810" spans="8:8" x14ac:dyDescent="0.2">
      <c r="H810" s="110"/>
    </row>
    <row r="811" spans="8:8" x14ac:dyDescent="0.2">
      <c r="H811" s="110"/>
    </row>
    <row r="812" spans="8:8" x14ac:dyDescent="0.2">
      <c r="H812" s="110"/>
    </row>
    <row r="813" spans="8:8" x14ac:dyDescent="0.2">
      <c r="H813" s="110"/>
    </row>
    <row r="814" spans="8:8" x14ac:dyDescent="0.2">
      <c r="H814" s="110"/>
    </row>
    <row r="815" spans="8:8" x14ac:dyDescent="0.2">
      <c r="H815" s="110"/>
    </row>
    <row r="816" spans="8:8" x14ac:dyDescent="0.2">
      <c r="H816" s="110"/>
    </row>
    <row r="817" spans="8:8" x14ac:dyDescent="0.2">
      <c r="H817" s="110"/>
    </row>
    <row r="818" spans="8:8" x14ac:dyDescent="0.2">
      <c r="H818" s="110"/>
    </row>
    <row r="819" spans="8:8" x14ac:dyDescent="0.2">
      <c r="H819" s="110"/>
    </row>
    <row r="820" spans="8:8" x14ac:dyDescent="0.2">
      <c r="H820" s="110"/>
    </row>
    <row r="821" spans="8:8" x14ac:dyDescent="0.2">
      <c r="H821" s="110"/>
    </row>
    <row r="822" spans="8:8" x14ac:dyDescent="0.2">
      <c r="H822" s="110"/>
    </row>
    <row r="823" spans="8:8" x14ac:dyDescent="0.2">
      <c r="H823" s="110"/>
    </row>
    <row r="824" spans="8:8" x14ac:dyDescent="0.2">
      <c r="H824" s="110"/>
    </row>
    <row r="825" spans="8:8" x14ac:dyDescent="0.2">
      <c r="H825" s="110"/>
    </row>
    <row r="826" spans="8:8" x14ac:dyDescent="0.2">
      <c r="H826" s="110"/>
    </row>
    <row r="827" spans="8:8" x14ac:dyDescent="0.2">
      <c r="H827" s="110"/>
    </row>
    <row r="828" spans="8:8" x14ac:dyDescent="0.2">
      <c r="H828" s="110"/>
    </row>
    <row r="829" spans="8:8" x14ac:dyDescent="0.2">
      <c r="H829" s="110"/>
    </row>
    <row r="830" spans="8:8" x14ac:dyDescent="0.2">
      <c r="H830" s="110"/>
    </row>
    <row r="831" spans="8:8" x14ac:dyDescent="0.2">
      <c r="H831" s="110"/>
    </row>
    <row r="832" spans="8:8" x14ac:dyDescent="0.2">
      <c r="H832" s="110"/>
    </row>
    <row r="833" spans="8:8" x14ac:dyDescent="0.2">
      <c r="H833" s="110"/>
    </row>
    <row r="834" spans="8:8" x14ac:dyDescent="0.2">
      <c r="H834" s="110"/>
    </row>
    <row r="835" spans="8:8" x14ac:dyDescent="0.2">
      <c r="H835" s="110"/>
    </row>
    <row r="836" spans="8:8" x14ac:dyDescent="0.2">
      <c r="H836" s="110"/>
    </row>
    <row r="837" spans="8:8" x14ac:dyDescent="0.2">
      <c r="H837" s="110"/>
    </row>
    <row r="838" spans="8:8" x14ac:dyDescent="0.2">
      <c r="H838" s="110"/>
    </row>
    <row r="839" spans="8:8" x14ac:dyDescent="0.2">
      <c r="H839" s="110"/>
    </row>
    <row r="840" spans="8:8" x14ac:dyDescent="0.2">
      <c r="H840" s="110"/>
    </row>
    <row r="841" spans="8:8" x14ac:dyDescent="0.2">
      <c r="H841" s="110"/>
    </row>
    <row r="842" spans="8:8" x14ac:dyDescent="0.2">
      <c r="H842" s="110"/>
    </row>
    <row r="843" spans="8:8" x14ac:dyDescent="0.2">
      <c r="H843" s="110"/>
    </row>
    <row r="844" spans="8:8" x14ac:dyDescent="0.2">
      <c r="H844" s="110"/>
    </row>
    <row r="845" spans="8:8" x14ac:dyDescent="0.2">
      <c r="H845" s="110"/>
    </row>
    <row r="846" spans="8:8" x14ac:dyDescent="0.2">
      <c r="H846" s="110"/>
    </row>
    <row r="847" spans="8:8" x14ac:dyDescent="0.2">
      <c r="H847" s="110"/>
    </row>
    <row r="848" spans="8:8" x14ac:dyDescent="0.2">
      <c r="H848" s="110"/>
    </row>
    <row r="849" spans="8:8" x14ac:dyDescent="0.2">
      <c r="H849" s="110"/>
    </row>
    <row r="850" spans="8:8" x14ac:dyDescent="0.2">
      <c r="H850" s="110"/>
    </row>
    <row r="851" spans="8:8" x14ac:dyDescent="0.2">
      <c r="H851" s="110"/>
    </row>
    <row r="852" spans="8:8" x14ac:dyDescent="0.2">
      <c r="H852" s="110"/>
    </row>
    <row r="853" spans="8:8" x14ac:dyDescent="0.2">
      <c r="H853" s="110"/>
    </row>
    <row r="854" spans="8:8" x14ac:dyDescent="0.2">
      <c r="H854" s="110"/>
    </row>
    <row r="855" spans="8:8" x14ac:dyDescent="0.2">
      <c r="H855" s="110"/>
    </row>
    <row r="856" spans="8:8" x14ac:dyDescent="0.2">
      <c r="H856" s="110"/>
    </row>
    <row r="857" spans="8:8" x14ac:dyDescent="0.2">
      <c r="H857" s="110"/>
    </row>
    <row r="858" spans="8:8" x14ac:dyDescent="0.2">
      <c r="H858" s="110"/>
    </row>
    <row r="859" spans="8:8" x14ac:dyDescent="0.2">
      <c r="H859" s="110"/>
    </row>
    <row r="860" spans="8:8" x14ac:dyDescent="0.2">
      <c r="H860" s="110"/>
    </row>
    <row r="861" spans="8:8" x14ac:dyDescent="0.2">
      <c r="H861" s="110"/>
    </row>
    <row r="862" spans="8:8" x14ac:dyDescent="0.2">
      <c r="H862" s="110"/>
    </row>
    <row r="863" spans="8:8" x14ac:dyDescent="0.2">
      <c r="H863" s="110"/>
    </row>
    <row r="864" spans="8:8" x14ac:dyDescent="0.2">
      <c r="H864" s="110"/>
    </row>
    <row r="865" spans="8:8" x14ac:dyDescent="0.2">
      <c r="H865" s="110"/>
    </row>
    <row r="866" spans="8:8" x14ac:dyDescent="0.2">
      <c r="H866" s="110"/>
    </row>
    <row r="867" spans="8:8" x14ac:dyDescent="0.2">
      <c r="H867" s="110"/>
    </row>
    <row r="868" spans="8:8" x14ac:dyDescent="0.2">
      <c r="H868" s="110"/>
    </row>
    <row r="869" spans="8:8" x14ac:dyDescent="0.2">
      <c r="H869" s="110"/>
    </row>
    <row r="870" spans="8:8" x14ac:dyDescent="0.2">
      <c r="H870" s="110"/>
    </row>
    <row r="871" spans="8:8" x14ac:dyDescent="0.2">
      <c r="H871" s="110"/>
    </row>
    <row r="872" spans="8:8" x14ac:dyDescent="0.2">
      <c r="H872" s="110"/>
    </row>
    <row r="873" spans="8:8" x14ac:dyDescent="0.2">
      <c r="H873" s="110"/>
    </row>
    <row r="874" spans="8:8" x14ac:dyDescent="0.2">
      <c r="H874" s="110"/>
    </row>
    <row r="875" spans="8:8" x14ac:dyDescent="0.2">
      <c r="H875" s="110"/>
    </row>
    <row r="876" spans="8:8" x14ac:dyDescent="0.2">
      <c r="H876" s="110"/>
    </row>
    <row r="877" spans="8:8" x14ac:dyDescent="0.2">
      <c r="H877" s="110"/>
    </row>
    <row r="878" spans="8:8" x14ac:dyDescent="0.2">
      <c r="H878" s="110"/>
    </row>
    <row r="879" spans="8:8" x14ac:dyDescent="0.2">
      <c r="H879" s="110"/>
    </row>
    <row r="880" spans="8:8" x14ac:dyDescent="0.2">
      <c r="H880" s="110"/>
    </row>
    <row r="881" spans="8:8" x14ac:dyDescent="0.2">
      <c r="H881" s="110"/>
    </row>
    <row r="882" spans="8:8" x14ac:dyDescent="0.2">
      <c r="H882" s="110"/>
    </row>
    <row r="883" spans="8:8" x14ac:dyDescent="0.2">
      <c r="H883" s="110"/>
    </row>
    <row r="884" spans="8:8" x14ac:dyDescent="0.2">
      <c r="H884" s="110"/>
    </row>
    <row r="885" spans="8:8" x14ac:dyDescent="0.2">
      <c r="H885" s="110"/>
    </row>
    <row r="886" spans="8:8" x14ac:dyDescent="0.2">
      <c r="H886" s="110"/>
    </row>
    <row r="887" spans="8:8" x14ac:dyDescent="0.2">
      <c r="H887" s="110"/>
    </row>
    <row r="888" spans="8:8" x14ac:dyDescent="0.2">
      <c r="H888" s="110"/>
    </row>
    <row r="889" spans="8:8" x14ac:dyDescent="0.2">
      <c r="H889" s="110"/>
    </row>
    <row r="890" spans="8:8" x14ac:dyDescent="0.2">
      <c r="H890" s="110"/>
    </row>
    <row r="891" spans="8:8" x14ac:dyDescent="0.2">
      <c r="H891" s="110"/>
    </row>
    <row r="892" spans="8:8" x14ac:dyDescent="0.2">
      <c r="H892" s="110"/>
    </row>
    <row r="893" spans="8:8" x14ac:dyDescent="0.2">
      <c r="H893" s="110"/>
    </row>
    <row r="894" spans="8:8" x14ac:dyDescent="0.2">
      <c r="H894" s="110"/>
    </row>
    <row r="895" spans="8:8" x14ac:dyDescent="0.2">
      <c r="H895" s="110"/>
    </row>
    <row r="896" spans="8:8" x14ac:dyDescent="0.2">
      <c r="H896" s="110"/>
    </row>
    <row r="897" spans="8:8" x14ac:dyDescent="0.2">
      <c r="H897" s="110"/>
    </row>
    <row r="898" spans="8:8" x14ac:dyDescent="0.2">
      <c r="H898" s="110"/>
    </row>
    <row r="899" spans="8:8" x14ac:dyDescent="0.2">
      <c r="H899" s="110"/>
    </row>
    <row r="900" spans="8:8" x14ac:dyDescent="0.2">
      <c r="H900" s="110"/>
    </row>
    <row r="901" spans="8:8" x14ac:dyDescent="0.2">
      <c r="H901" s="110"/>
    </row>
    <row r="902" spans="8:8" x14ac:dyDescent="0.2">
      <c r="H902" s="110"/>
    </row>
    <row r="903" spans="8:8" x14ac:dyDescent="0.2">
      <c r="H903" s="110"/>
    </row>
    <row r="904" spans="8:8" x14ac:dyDescent="0.2">
      <c r="H904" s="110"/>
    </row>
    <row r="905" spans="8:8" x14ac:dyDescent="0.2">
      <c r="H905" s="110"/>
    </row>
    <row r="906" spans="8:8" x14ac:dyDescent="0.2">
      <c r="H906" s="110"/>
    </row>
    <row r="907" spans="8:8" x14ac:dyDescent="0.2">
      <c r="H907" s="110"/>
    </row>
    <row r="908" spans="8:8" x14ac:dyDescent="0.2">
      <c r="H908" s="110"/>
    </row>
    <row r="909" spans="8:8" x14ac:dyDescent="0.2">
      <c r="H909" s="110"/>
    </row>
    <row r="910" spans="8:8" x14ac:dyDescent="0.2">
      <c r="H910" s="110"/>
    </row>
    <row r="911" spans="8:8" x14ac:dyDescent="0.2">
      <c r="H911" s="110"/>
    </row>
    <row r="912" spans="8:8" x14ac:dyDescent="0.2">
      <c r="H912" s="110"/>
    </row>
    <row r="913" spans="8:8" x14ac:dyDescent="0.2">
      <c r="H913" s="110"/>
    </row>
    <row r="914" spans="8:8" x14ac:dyDescent="0.2">
      <c r="H914" s="110"/>
    </row>
    <row r="915" spans="8:8" x14ac:dyDescent="0.2">
      <c r="H915" s="110"/>
    </row>
    <row r="916" spans="8:8" x14ac:dyDescent="0.2">
      <c r="H916" s="110"/>
    </row>
    <row r="917" spans="8:8" x14ac:dyDescent="0.2">
      <c r="H917" s="110"/>
    </row>
    <row r="918" spans="8:8" x14ac:dyDescent="0.2">
      <c r="H918" s="110"/>
    </row>
    <row r="919" spans="8:8" x14ac:dyDescent="0.2">
      <c r="H919" s="110"/>
    </row>
    <row r="920" spans="8:8" x14ac:dyDescent="0.2">
      <c r="H920" s="110"/>
    </row>
    <row r="921" spans="8:8" x14ac:dyDescent="0.2">
      <c r="H921" s="110"/>
    </row>
    <row r="922" spans="8:8" x14ac:dyDescent="0.2">
      <c r="H922" s="110"/>
    </row>
    <row r="923" spans="8:8" x14ac:dyDescent="0.2">
      <c r="H923" s="110"/>
    </row>
    <row r="924" spans="8:8" x14ac:dyDescent="0.2">
      <c r="H924" s="110"/>
    </row>
    <row r="925" spans="8:8" x14ac:dyDescent="0.2">
      <c r="H925" s="110"/>
    </row>
    <row r="926" spans="8:8" x14ac:dyDescent="0.2">
      <c r="H926" s="110"/>
    </row>
    <row r="927" spans="8:8" x14ac:dyDescent="0.2">
      <c r="H927" s="110"/>
    </row>
    <row r="928" spans="8:8" x14ac:dyDescent="0.2">
      <c r="H928" s="110"/>
    </row>
    <row r="929" spans="8:8" x14ac:dyDescent="0.2">
      <c r="H929" s="110"/>
    </row>
    <row r="930" spans="8:8" x14ac:dyDescent="0.2">
      <c r="H930" s="110"/>
    </row>
    <row r="931" spans="8:8" x14ac:dyDescent="0.2">
      <c r="H931" s="110"/>
    </row>
    <row r="932" spans="8:8" x14ac:dyDescent="0.2">
      <c r="H932" s="110"/>
    </row>
    <row r="933" spans="8:8" x14ac:dyDescent="0.2">
      <c r="H933" s="110"/>
    </row>
    <row r="934" spans="8:8" x14ac:dyDescent="0.2">
      <c r="H934" s="110"/>
    </row>
    <row r="935" spans="8:8" x14ac:dyDescent="0.2">
      <c r="H935" s="110"/>
    </row>
    <row r="936" spans="8:8" x14ac:dyDescent="0.2">
      <c r="H936" s="110"/>
    </row>
    <row r="937" spans="8:8" x14ac:dyDescent="0.2">
      <c r="H937" s="110"/>
    </row>
    <row r="938" spans="8:8" x14ac:dyDescent="0.2">
      <c r="H938" s="110"/>
    </row>
    <row r="939" spans="8:8" x14ac:dyDescent="0.2">
      <c r="H939" s="110"/>
    </row>
    <row r="940" spans="8:8" x14ac:dyDescent="0.2">
      <c r="H940" s="110"/>
    </row>
    <row r="941" spans="8:8" x14ac:dyDescent="0.2">
      <c r="H941" s="110"/>
    </row>
    <row r="942" spans="8:8" x14ac:dyDescent="0.2">
      <c r="H942" s="110"/>
    </row>
    <row r="943" spans="8:8" x14ac:dyDescent="0.2">
      <c r="H943" s="110"/>
    </row>
    <row r="944" spans="8:8" x14ac:dyDescent="0.2">
      <c r="H944" s="110"/>
    </row>
    <row r="945" spans="8:8" x14ac:dyDescent="0.2">
      <c r="H945" s="110"/>
    </row>
    <row r="946" spans="8:8" x14ac:dyDescent="0.2">
      <c r="H946" s="110"/>
    </row>
    <row r="947" spans="8:8" x14ac:dyDescent="0.2">
      <c r="H947" s="110"/>
    </row>
    <row r="948" spans="8:8" x14ac:dyDescent="0.2">
      <c r="H948" s="110"/>
    </row>
    <row r="949" spans="8:8" x14ac:dyDescent="0.2">
      <c r="H949" s="110"/>
    </row>
    <row r="950" spans="8:8" x14ac:dyDescent="0.2">
      <c r="H950" s="110"/>
    </row>
    <row r="951" spans="8:8" x14ac:dyDescent="0.2">
      <c r="H951" s="110"/>
    </row>
    <row r="952" spans="8:8" x14ac:dyDescent="0.2">
      <c r="H952" s="110"/>
    </row>
    <row r="953" spans="8:8" x14ac:dyDescent="0.2">
      <c r="H953" s="110"/>
    </row>
    <row r="954" spans="8:8" x14ac:dyDescent="0.2">
      <c r="H954" s="110"/>
    </row>
    <row r="955" spans="8:8" x14ac:dyDescent="0.2">
      <c r="H955" s="110"/>
    </row>
    <row r="956" spans="8:8" x14ac:dyDescent="0.2">
      <c r="H956" s="110"/>
    </row>
    <row r="957" spans="8:8" x14ac:dyDescent="0.2">
      <c r="H957" s="110"/>
    </row>
    <row r="958" spans="8:8" x14ac:dyDescent="0.2">
      <c r="H958" s="110"/>
    </row>
    <row r="959" spans="8:8" x14ac:dyDescent="0.2">
      <c r="H959" s="110"/>
    </row>
    <row r="960" spans="8:8" x14ac:dyDescent="0.2">
      <c r="H960" s="110"/>
    </row>
    <row r="961" spans="8:8" x14ac:dyDescent="0.2">
      <c r="H961" s="110"/>
    </row>
    <row r="962" spans="8:8" x14ac:dyDescent="0.2">
      <c r="H962" s="110"/>
    </row>
    <row r="963" spans="8:8" x14ac:dyDescent="0.2">
      <c r="H963" s="110"/>
    </row>
    <row r="964" spans="8:8" x14ac:dyDescent="0.2">
      <c r="H964" s="110"/>
    </row>
    <row r="965" spans="8:8" x14ac:dyDescent="0.2">
      <c r="H965" s="110"/>
    </row>
    <row r="966" spans="8:8" x14ac:dyDescent="0.2">
      <c r="H966" s="110"/>
    </row>
    <row r="967" spans="8:8" x14ac:dyDescent="0.2">
      <c r="H967" s="110"/>
    </row>
    <row r="968" spans="8:8" x14ac:dyDescent="0.2">
      <c r="H968" s="110"/>
    </row>
    <row r="969" spans="8:8" x14ac:dyDescent="0.2">
      <c r="H969" s="110"/>
    </row>
    <row r="970" spans="8:8" x14ac:dyDescent="0.2">
      <c r="H970" s="110"/>
    </row>
    <row r="971" spans="8:8" x14ac:dyDescent="0.2">
      <c r="H971" s="110"/>
    </row>
    <row r="972" spans="8:8" x14ac:dyDescent="0.2">
      <c r="H972" s="110"/>
    </row>
    <row r="973" spans="8:8" x14ac:dyDescent="0.2">
      <c r="H973" s="110"/>
    </row>
    <row r="974" spans="8:8" x14ac:dyDescent="0.2">
      <c r="H974" s="110"/>
    </row>
    <row r="975" spans="8:8" x14ac:dyDescent="0.2">
      <c r="H975" s="110"/>
    </row>
    <row r="976" spans="8:8" x14ac:dyDescent="0.2">
      <c r="H976" s="110"/>
    </row>
    <row r="977" spans="8:8" x14ac:dyDescent="0.2">
      <c r="H977" s="110"/>
    </row>
    <row r="978" spans="8:8" x14ac:dyDescent="0.2">
      <c r="H978" s="110"/>
    </row>
    <row r="979" spans="8:8" x14ac:dyDescent="0.2">
      <c r="H979" s="110"/>
    </row>
    <row r="980" spans="8:8" x14ac:dyDescent="0.2">
      <c r="H980" s="110"/>
    </row>
    <row r="981" spans="8:8" x14ac:dyDescent="0.2">
      <c r="H981" s="110"/>
    </row>
    <row r="982" spans="8:8" x14ac:dyDescent="0.2">
      <c r="H982" s="110"/>
    </row>
    <row r="983" spans="8:8" x14ac:dyDescent="0.2">
      <c r="H983" s="110"/>
    </row>
    <row r="984" spans="8:8" x14ac:dyDescent="0.2">
      <c r="H984" s="110"/>
    </row>
    <row r="985" spans="8:8" x14ac:dyDescent="0.2">
      <c r="H985" s="110"/>
    </row>
    <row r="986" spans="8:8" x14ac:dyDescent="0.2">
      <c r="H986" s="110"/>
    </row>
    <row r="987" spans="8:8" x14ac:dyDescent="0.2">
      <c r="H987" s="110"/>
    </row>
    <row r="988" spans="8:8" x14ac:dyDescent="0.2">
      <c r="H988" s="110"/>
    </row>
    <row r="989" spans="8:8" x14ac:dyDescent="0.2">
      <c r="H989" s="110"/>
    </row>
    <row r="990" spans="8:8" x14ac:dyDescent="0.2">
      <c r="H990" s="110"/>
    </row>
    <row r="991" spans="8:8" x14ac:dyDescent="0.2">
      <c r="H991" s="110"/>
    </row>
    <row r="992" spans="8:8" x14ac:dyDescent="0.2">
      <c r="H992" s="110"/>
    </row>
    <row r="993" spans="8:8" x14ac:dyDescent="0.2">
      <c r="H993" s="110"/>
    </row>
    <row r="994" spans="8:8" x14ac:dyDescent="0.2">
      <c r="H994" s="110"/>
    </row>
    <row r="995" spans="8:8" x14ac:dyDescent="0.2">
      <c r="H995" s="110"/>
    </row>
    <row r="996" spans="8:8" x14ac:dyDescent="0.2">
      <c r="H996" s="110"/>
    </row>
    <row r="997" spans="8:8" x14ac:dyDescent="0.2">
      <c r="H997" s="110"/>
    </row>
    <row r="998" spans="8:8" x14ac:dyDescent="0.2">
      <c r="H998" s="110"/>
    </row>
    <row r="999" spans="8:8" x14ac:dyDescent="0.2">
      <c r="H999" s="110"/>
    </row>
    <row r="1000" spans="8:8" x14ac:dyDescent="0.2">
      <c r="H1000" s="110"/>
    </row>
    <row r="1001" spans="8:8" x14ac:dyDescent="0.2">
      <c r="H1001" s="110"/>
    </row>
    <row r="1002" spans="8:8" x14ac:dyDescent="0.2">
      <c r="H1002" s="110"/>
    </row>
  </sheetData>
  <mergeCells count="1">
    <mergeCell ref="B1:G1"/>
  </mergeCells>
  <hyperlinks>
    <hyperlink ref="B1" r:id="rId1" xr:uid="{00000000-0004-0000-05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9"/>
  <sheetViews>
    <sheetView workbookViewId="0"/>
  </sheetViews>
  <sheetFormatPr baseColWidth="10" defaultColWidth="12.6640625" defaultRowHeight="15" customHeight="1" x14ac:dyDescent="0.15"/>
  <cols>
    <col min="2" max="2" width="21.33203125" customWidth="1"/>
  </cols>
  <sheetData>
    <row r="1" spans="1:6" x14ac:dyDescent="0.2">
      <c r="A1" s="84" t="s">
        <v>155</v>
      </c>
      <c r="B1" s="84"/>
      <c r="C1" s="84"/>
      <c r="D1" s="84"/>
      <c r="E1" s="84"/>
      <c r="F1" s="84"/>
    </row>
    <row r="2" spans="1:6" x14ac:dyDescent="0.2">
      <c r="A2" s="84"/>
      <c r="B2" s="84"/>
      <c r="C2" s="84" t="s">
        <v>156</v>
      </c>
      <c r="D2" s="84" t="s">
        <v>157</v>
      </c>
      <c r="E2" s="84" t="s">
        <v>158</v>
      </c>
      <c r="F2" s="84" t="s">
        <v>159</v>
      </c>
    </row>
    <row r="3" spans="1:6" x14ac:dyDescent="0.2">
      <c r="A3" s="84" t="s">
        <v>160</v>
      </c>
      <c r="B3" s="84" t="s">
        <v>161</v>
      </c>
      <c r="C3" s="114">
        <v>210679</v>
      </c>
      <c r="D3" s="115">
        <v>62.5</v>
      </c>
      <c r="E3" s="114">
        <v>62.5</v>
      </c>
      <c r="F3" s="114">
        <v>62.5</v>
      </c>
    </row>
    <row r="4" spans="1:6" x14ac:dyDescent="0.2">
      <c r="A4" s="84"/>
      <c r="B4" s="84" t="s">
        <v>162</v>
      </c>
      <c r="C4" s="114">
        <v>126287</v>
      </c>
      <c r="D4" s="114">
        <v>37.5</v>
      </c>
      <c r="E4" s="114">
        <v>37.5</v>
      </c>
      <c r="F4" s="114">
        <v>100</v>
      </c>
    </row>
    <row r="5" spans="1:6" x14ac:dyDescent="0.2">
      <c r="A5" s="84"/>
      <c r="B5" s="84" t="s">
        <v>163</v>
      </c>
      <c r="C5" s="114">
        <v>336966</v>
      </c>
      <c r="D5" s="114">
        <v>100</v>
      </c>
      <c r="E5" s="114">
        <v>100</v>
      </c>
      <c r="F5" s="84"/>
    </row>
    <row r="6" spans="1:6" x14ac:dyDescent="0.2">
      <c r="A6" s="84"/>
      <c r="B6" s="84"/>
      <c r="C6" s="84"/>
      <c r="D6" s="84"/>
      <c r="E6" s="84"/>
      <c r="F6" s="84"/>
    </row>
    <row r="7" spans="1:6" x14ac:dyDescent="0.2">
      <c r="A7" s="84" t="s">
        <v>164</v>
      </c>
      <c r="B7" s="84"/>
      <c r="C7" s="84"/>
      <c r="D7" s="84"/>
      <c r="E7" s="84"/>
      <c r="F7" s="84"/>
    </row>
    <row r="8" spans="1:6" x14ac:dyDescent="0.2">
      <c r="A8" s="84"/>
      <c r="B8" s="84"/>
      <c r="C8" s="84" t="s">
        <v>156</v>
      </c>
      <c r="D8" s="84" t="s">
        <v>157</v>
      </c>
      <c r="E8" s="84" t="s">
        <v>158</v>
      </c>
      <c r="F8" s="84" t="s">
        <v>159</v>
      </c>
    </row>
    <row r="9" spans="1:6" x14ac:dyDescent="0.2">
      <c r="A9" s="84" t="s">
        <v>160</v>
      </c>
      <c r="B9" s="84" t="s">
        <v>165</v>
      </c>
      <c r="C9" s="114">
        <v>223111</v>
      </c>
      <c r="D9" s="114">
        <v>66.2</v>
      </c>
      <c r="E9" s="114">
        <v>66.2</v>
      </c>
      <c r="F9" s="114">
        <v>66.2</v>
      </c>
    </row>
    <row r="10" spans="1:6" x14ac:dyDescent="0.2">
      <c r="A10" s="84"/>
      <c r="B10" s="84" t="s">
        <v>166</v>
      </c>
      <c r="C10" s="114">
        <v>21704</v>
      </c>
      <c r="D10" s="115">
        <v>6.4</v>
      </c>
      <c r="E10" s="114">
        <v>6.4</v>
      </c>
      <c r="F10" s="114">
        <v>72.7</v>
      </c>
    </row>
    <row r="11" spans="1:6" x14ac:dyDescent="0.2">
      <c r="A11" s="84"/>
      <c r="B11" s="84" t="s">
        <v>167</v>
      </c>
      <c r="C11" s="114">
        <v>92151</v>
      </c>
      <c r="D11" s="114">
        <v>27.3</v>
      </c>
      <c r="E11" s="114">
        <v>27.3</v>
      </c>
      <c r="F11" s="114">
        <v>100</v>
      </c>
    </row>
    <row r="12" spans="1:6" x14ac:dyDescent="0.2">
      <c r="A12" s="84"/>
      <c r="B12" s="84" t="s">
        <v>163</v>
      </c>
      <c r="C12" s="114">
        <v>336966</v>
      </c>
      <c r="D12" s="114">
        <v>100</v>
      </c>
      <c r="E12" s="114">
        <v>100</v>
      </c>
      <c r="F12" s="84"/>
    </row>
    <row r="13" spans="1:6" x14ac:dyDescent="0.2">
      <c r="A13" s="84"/>
      <c r="B13" s="84"/>
      <c r="C13" s="84"/>
      <c r="D13" s="84"/>
      <c r="E13" s="84"/>
      <c r="F13" s="84"/>
    </row>
    <row r="14" spans="1:6" x14ac:dyDescent="0.2">
      <c r="A14" s="84"/>
      <c r="B14" s="84"/>
      <c r="C14" s="84"/>
      <c r="D14" s="84"/>
      <c r="E14" s="84"/>
      <c r="F14" s="84"/>
    </row>
    <row r="15" spans="1:6" x14ac:dyDescent="0.2">
      <c r="A15" s="84" t="s">
        <v>168</v>
      </c>
      <c r="B15" s="84"/>
      <c r="C15" s="84"/>
      <c r="D15" s="84"/>
      <c r="E15" s="84"/>
      <c r="F15" s="84"/>
    </row>
    <row r="16" spans="1:6" x14ac:dyDescent="0.2">
      <c r="A16" s="84"/>
      <c r="B16" s="84"/>
      <c r="C16" s="84" t="s">
        <v>156</v>
      </c>
      <c r="D16" s="84" t="s">
        <v>157</v>
      </c>
      <c r="E16" s="84" t="s">
        <v>158</v>
      </c>
      <c r="F16" s="84" t="s">
        <v>159</v>
      </c>
    </row>
    <row r="17" spans="1:6" x14ac:dyDescent="0.2">
      <c r="A17" s="84" t="s">
        <v>160</v>
      </c>
      <c r="B17" s="84" t="s">
        <v>169</v>
      </c>
      <c r="C17" s="114">
        <v>92151</v>
      </c>
      <c r="D17" s="115">
        <v>27.3</v>
      </c>
      <c r="E17" s="114">
        <v>27.3</v>
      </c>
      <c r="F17" s="114">
        <v>27.3</v>
      </c>
    </row>
    <row r="18" spans="1:6" x14ac:dyDescent="0.2">
      <c r="A18" s="84"/>
      <c r="B18" s="84" t="s">
        <v>170</v>
      </c>
      <c r="C18" s="114">
        <v>244815</v>
      </c>
      <c r="D18" s="114">
        <v>72.7</v>
      </c>
      <c r="E18" s="114">
        <v>72.7</v>
      </c>
      <c r="F18" s="114">
        <v>100</v>
      </c>
    </row>
    <row r="19" spans="1:6" x14ac:dyDescent="0.2">
      <c r="A19" s="84"/>
      <c r="B19" s="84" t="s">
        <v>163</v>
      </c>
      <c r="C19" s="114">
        <v>336966</v>
      </c>
      <c r="D19" s="114">
        <v>100</v>
      </c>
      <c r="E19" s="114">
        <v>100</v>
      </c>
      <c r="F19" s="8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AG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" customHeight="1" x14ac:dyDescent="0.15"/>
  <cols>
    <col min="18" max="23" width="14" customWidth="1"/>
    <col min="32" max="33" width="16.1640625" customWidth="1"/>
  </cols>
  <sheetData>
    <row r="1" spans="1:33" ht="15.75" customHeight="1" x14ac:dyDescent="0.15">
      <c r="A1" s="4"/>
      <c r="B1" s="116"/>
      <c r="C1" s="116"/>
      <c r="D1" s="116"/>
      <c r="E1" s="116"/>
      <c r="F1" s="5" t="s">
        <v>1</v>
      </c>
      <c r="G1" s="117"/>
      <c r="H1" s="117"/>
      <c r="I1" s="117"/>
      <c r="J1" s="117"/>
      <c r="K1" s="5" t="s">
        <v>2</v>
      </c>
      <c r="L1" s="117"/>
      <c r="M1" s="118"/>
      <c r="N1" s="119"/>
      <c r="O1" s="119"/>
      <c r="P1" s="119"/>
      <c r="Q1" s="119"/>
      <c r="R1" s="119"/>
      <c r="S1" s="120"/>
      <c r="T1" s="198" t="s">
        <v>3</v>
      </c>
      <c r="U1" s="190"/>
      <c r="V1" s="190"/>
      <c r="W1" s="190"/>
      <c r="X1" s="190"/>
      <c r="Y1" s="190"/>
      <c r="Z1" s="191"/>
      <c r="AA1" s="194" t="s">
        <v>4</v>
      </c>
      <c r="AB1" s="190"/>
      <c r="AC1" s="190"/>
      <c r="AD1" s="190"/>
      <c r="AE1" s="191"/>
      <c r="AF1" s="195" t="s">
        <v>46</v>
      </c>
      <c r="AG1" s="196"/>
    </row>
    <row r="2" spans="1:33" ht="15.75" customHeight="1" x14ac:dyDescent="0.15">
      <c r="A2" s="6"/>
      <c r="B2" s="121"/>
      <c r="C2" s="121"/>
      <c r="D2" s="121"/>
      <c r="E2" s="121"/>
      <c r="F2" s="121"/>
      <c r="G2" s="122"/>
      <c r="H2" s="122"/>
      <c r="I2" s="122"/>
      <c r="J2" s="122"/>
      <c r="K2" s="121"/>
      <c r="L2" s="122"/>
      <c r="M2" s="123"/>
      <c r="N2" s="124"/>
      <c r="O2" s="124"/>
      <c r="P2" s="124"/>
      <c r="Q2" s="124"/>
      <c r="R2" s="124"/>
      <c r="S2" s="125"/>
      <c r="T2" s="16"/>
      <c r="U2" s="16"/>
      <c r="V2" s="16"/>
      <c r="W2" s="16"/>
      <c r="X2" s="16"/>
      <c r="Y2" s="16"/>
      <c r="Z2" s="16"/>
      <c r="AA2" s="18"/>
      <c r="AB2" s="18"/>
      <c r="AC2" s="18"/>
      <c r="AD2" s="18"/>
      <c r="AE2" s="18"/>
      <c r="AF2" s="10"/>
      <c r="AG2" s="10"/>
    </row>
    <row r="3" spans="1:33" ht="54" customHeight="1" x14ac:dyDescent="0.15">
      <c r="A3" s="6" t="s">
        <v>47</v>
      </c>
      <c r="B3" s="126" t="s">
        <v>171</v>
      </c>
      <c r="C3" s="126" t="s">
        <v>172</v>
      </c>
      <c r="D3" s="126" t="s">
        <v>173</v>
      </c>
      <c r="E3" s="126" t="s">
        <v>174</v>
      </c>
      <c r="F3" s="11" t="s">
        <v>48</v>
      </c>
      <c r="G3" s="11" t="s">
        <v>49</v>
      </c>
      <c r="H3" s="11" t="s">
        <v>50</v>
      </c>
      <c r="I3" s="11" t="s">
        <v>51</v>
      </c>
      <c r="J3" s="11" t="s">
        <v>52</v>
      </c>
      <c r="K3" s="11" t="s">
        <v>53</v>
      </c>
      <c r="L3" s="11" t="s">
        <v>175</v>
      </c>
      <c r="M3" s="11" t="s">
        <v>0</v>
      </c>
      <c r="N3" s="14" t="s">
        <v>56</v>
      </c>
      <c r="O3" s="14" t="s">
        <v>57</v>
      </c>
      <c r="P3" s="14" t="s">
        <v>58</v>
      </c>
      <c r="Q3" s="14" t="s">
        <v>59</v>
      </c>
      <c r="R3" s="14" t="s">
        <v>175</v>
      </c>
      <c r="S3" s="14" t="s">
        <v>0</v>
      </c>
      <c r="T3" s="126" t="s">
        <v>176</v>
      </c>
      <c r="U3" s="126" t="s">
        <v>177</v>
      </c>
      <c r="V3" s="16" t="s">
        <v>178</v>
      </c>
      <c r="W3" s="16" t="s">
        <v>179</v>
      </c>
      <c r="X3" s="16" t="s">
        <v>180</v>
      </c>
      <c r="Y3" s="16" t="s">
        <v>175</v>
      </c>
      <c r="Z3" s="16" t="s">
        <v>60</v>
      </c>
      <c r="AA3" s="18" t="s">
        <v>181</v>
      </c>
      <c r="AB3" s="18" t="s">
        <v>66</v>
      </c>
      <c r="AC3" s="18" t="s">
        <v>182</v>
      </c>
      <c r="AD3" s="18" t="s">
        <v>175</v>
      </c>
      <c r="AE3" s="18" t="s">
        <v>60</v>
      </c>
      <c r="AF3" s="127" t="s">
        <v>183</v>
      </c>
      <c r="AG3" s="127" t="s">
        <v>60</v>
      </c>
    </row>
    <row r="4" spans="1:33" ht="15.75" customHeight="1" x14ac:dyDescent="0.2">
      <c r="A4" s="22" t="s">
        <v>31</v>
      </c>
      <c r="B4" s="23">
        <v>467.62</v>
      </c>
      <c r="C4" s="23">
        <v>331.08</v>
      </c>
      <c r="D4" s="128">
        <f t="shared" ref="D4:E4" si="0">1/B4</f>
        <v>2.1384885163166674E-3</v>
      </c>
      <c r="E4" s="128">
        <f t="shared" si="0"/>
        <v>3.0204180258547784E-3</v>
      </c>
      <c r="F4" s="25">
        <v>0.28000000000000003</v>
      </c>
      <c r="G4" s="38">
        <v>-1.1499999999999999</v>
      </c>
      <c r="H4" s="129">
        <v>-1.68045</v>
      </c>
      <c r="I4" s="129">
        <v>-9.0880000000000002E-2</v>
      </c>
      <c r="J4" s="129">
        <v>1.62022</v>
      </c>
      <c r="K4" s="129">
        <v>0.18601000000000001</v>
      </c>
      <c r="L4" s="129">
        <v>-0.13849833333333336</v>
      </c>
      <c r="M4" s="112">
        <v>31</v>
      </c>
      <c r="N4" s="25">
        <v>-0.56762999999999997</v>
      </c>
      <c r="O4" s="25">
        <v>-0.40499000000000002</v>
      </c>
      <c r="P4" s="25">
        <v>-0.73738999999999999</v>
      </c>
      <c r="Q4" s="25">
        <v>-0.27388000000000001</v>
      </c>
      <c r="R4" s="130">
        <v>-0.49597250000000004</v>
      </c>
      <c r="S4" s="131">
        <v>40</v>
      </c>
      <c r="T4" s="29">
        <v>0.1416</v>
      </c>
      <c r="U4" s="33">
        <v>0.85840000000000005</v>
      </c>
      <c r="V4" s="132">
        <v>-0.83043999999999996</v>
      </c>
      <c r="W4" s="25">
        <v>-1.38961</v>
      </c>
      <c r="X4" s="25">
        <v>-0.63107999999999997</v>
      </c>
      <c r="Y4" s="26">
        <f t="shared" ref="Y4:Y53" si="1">AVERAGE(V4:X4)</f>
        <v>-0.95037666666666665</v>
      </c>
      <c r="Z4" s="28">
        <f t="shared" ref="Z4:Z53" si="2">RANK(Y4,Y:Y)</f>
        <v>45</v>
      </c>
      <c r="AA4" s="130">
        <v>-1.2728600000000001</v>
      </c>
      <c r="AB4" s="130">
        <v>-0.3599</v>
      </c>
      <c r="AC4" s="130">
        <v>-0.68452999999999997</v>
      </c>
      <c r="AD4" s="133">
        <f t="shared" ref="AD4:AD53" si="3">AVERAGE(AA4:AC4)</f>
        <v>-0.77243000000000006</v>
      </c>
      <c r="AE4" s="134">
        <f t="shared" ref="AE4:AE53" si="4">RANK(AD4,AD:AD)</f>
        <v>41</v>
      </c>
      <c r="AF4" s="135">
        <f t="shared" ref="AF4:AF53" si="5">AVERAGE(AD4,Y4,R4,L4)</f>
        <v>-0.58931937499999998</v>
      </c>
      <c r="AG4" s="136">
        <f t="shared" ref="AG4:AG53" si="6">RANK(AF4,AF:AF)</f>
        <v>43</v>
      </c>
    </row>
    <row r="5" spans="1:33" ht="15.75" customHeight="1" x14ac:dyDescent="0.2">
      <c r="A5" s="22" t="s">
        <v>20</v>
      </c>
      <c r="B5" s="23">
        <v>1007.11</v>
      </c>
      <c r="C5" s="23">
        <v>193.4</v>
      </c>
      <c r="D5" s="128">
        <f t="shared" ref="D5:E5" si="7">1/B5</f>
        <v>9.9294019521204238E-4</v>
      </c>
      <c r="E5" s="128">
        <f t="shared" si="7"/>
        <v>5.170630816959669E-3</v>
      </c>
      <c r="F5" s="137">
        <v>-0.91</v>
      </c>
      <c r="G5" s="138">
        <v>0.36</v>
      </c>
      <c r="H5" s="129">
        <v>-0.32524999999999998</v>
      </c>
      <c r="I5" s="129">
        <v>-2.5336599999999998</v>
      </c>
      <c r="J5" s="129">
        <v>-1.4272199999999999</v>
      </c>
      <c r="K5" s="129"/>
      <c r="L5" s="129">
        <v>-0.96718399999999993</v>
      </c>
      <c r="M5" s="112">
        <v>47</v>
      </c>
      <c r="N5" s="25">
        <v>3.8706299999999998</v>
      </c>
      <c r="O5" s="25">
        <v>-1.08755</v>
      </c>
      <c r="P5" s="25">
        <v>2.9245999999999999</v>
      </c>
      <c r="Q5" s="25">
        <v>-2.8216199999999998</v>
      </c>
      <c r="R5" s="130">
        <v>0.72151500000000002</v>
      </c>
      <c r="S5" s="131">
        <v>6</v>
      </c>
      <c r="T5" s="29">
        <v>0.154</v>
      </c>
      <c r="U5" s="33">
        <v>0.84599999999999997</v>
      </c>
      <c r="V5" s="132">
        <v>-1.25878</v>
      </c>
      <c r="W5" s="25">
        <v>1.1351100000000001</v>
      </c>
      <c r="X5" s="25">
        <v>0.53954000000000002</v>
      </c>
      <c r="Y5" s="26">
        <f t="shared" si="1"/>
        <v>0.13862333333333335</v>
      </c>
      <c r="Z5" s="28">
        <f t="shared" si="2"/>
        <v>23</v>
      </c>
      <c r="AA5" s="130">
        <v>6.4430000000000001E-2</v>
      </c>
      <c r="AB5" s="130">
        <v>-2.5853000000000002</v>
      </c>
      <c r="AC5" s="130">
        <v>0.28464</v>
      </c>
      <c r="AD5" s="133">
        <f t="shared" si="3"/>
        <v>-0.74541000000000002</v>
      </c>
      <c r="AE5" s="134">
        <f t="shared" si="4"/>
        <v>40</v>
      </c>
      <c r="AF5" s="135">
        <f t="shared" si="5"/>
        <v>-0.21311391666666665</v>
      </c>
      <c r="AG5" s="136">
        <f t="shared" si="6"/>
        <v>32</v>
      </c>
    </row>
    <row r="6" spans="1:33" ht="15.75" customHeight="1" x14ac:dyDescent="0.2">
      <c r="A6" s="22" t="s">
        <v>29</v>
      </c>
      <c r="B6" s="23">
        <v>991.51</v>
      </c>
      <c r="C6" s="23">
        <v>403.71</v>
      </c>
      <c r="D6" s="128">
        <f t="shared" ref="D6:E6" si="8">1/B6</f>
        <v>1.0085626973000777E-3</v>
      </c>
      <c r="E6" s="128">
        <f t="shared" si="8"/>
        <v>2.477025587674321E-3</v>
      </c>
      <c r="F6" s="137">
        <v>-0.89</v>
      </c>
      <c r="G6" s="138">
        <v>-1.54</v>
      </c>
      <c r="H6" s="129">
        <v>8.1309999999999993E-2</v>
      </c>
      <c r="I6" s="129">
        <v>-1.57866</v>
      </c>
      <c r="J6" s="129">
        <v>-1.93513</v>
      </c>
      <c r="K6" s="129">
        <v>-1.72142</v>
      </c>
      <c r="L6" s="129">
        <v>-1.2629716666666668</v>
      </c>
      <c r="M6" s="112">
        <v>50</v>
      </c>
      <c r="N6" s="25">
        <v>1.635E-2</v>
      </c>
      <c r="O6" s="25">
        <v>5.0049999999999997E-2</v>
      </c>
      <c r="P6" s="25">
        <v>-0.32125999999999999</v>
      </c>
      <c r="Q6" s="25">
        <v>-1.97238</v>
      </c>
      <c r="R6" s="130">
        <v>-0.55681000000000003</v>
      </c>
      <c r="S6" s="131">
        <v>43</v>
      </c>
      <c r="T6" s="29">
        <v>0.14019999999999999</v>
      </c>
      <c r="U6" s="33">
        <v>0.85980000000000001</v>
      </c>
      <c r="V6" s="132">
        <v>-0.78208</v>
      </c>
      <c r="W6" s="25">
        <v>0.23549999999999999</v>
      </c>
      <c r="X6" s="25">
        <v>-0.57676000000000005</v>
      </c>
      <c r="Y6" s="26">
        <f t="shared" si="1"/>
        <v>-0.37444666666666676</v>
      </c>
      <c r="Z6" s="28">
        <f t="shared" si="2"/>
        <v>33</v>
      </c>
      <c r="AA6" s="130">
        <v>-0.54257</v>
      </c>
      <c r="AB6" s="130">
        <v>-0.69335000000000002</v>
      </c>
      <c r="AC6" s="130">
        <v>0.37375999999999998</v>
      </c>
      <c r="AD6" s="133">
        <f t="shared" si="3"/>
        <v>-0.28738666666666673</v>
      </c>
      <c r="AE6" s="134">
        <f t="shared" si="4"/>
        <v>33</v>
      </c>
      <c r="AF6" s="135">
        <f t="shared" si="5"/>
        <v>-0.62040375000000014</v>
      </c>
      <c r="AG6" s="136">
        <f t="shared" si="6"/>
        <v>44</v>
      </c>
    </row>
    <row r="7" spans="1:33" ht="15.75" customHeight="1" x14ac:dyDescent="0.2">
      <c r="A7" s="22" t="s">
        <v>38</v>
      </c>
      <c r="B7" s="23">
        <v>503.29</v>
      </c>
      <c r="C7" s="23">
        <v>188.77</v>
      </c>
      <c r="D7" s="128">
        <f t="shared" ref="D7:E7" si="9">1/B7</f>
        <v>1.9869260267440241E-3</v>
      </c>
      <c r="E7" s="128">
        <f t="shared" si="9"/>
        <v>5.2974519256237746E-3</v>
      </c>
      <c r="F7" s="137">
        <v>0.13</v>
      </c>
      <c r="G7" s="138">
        <v>0.45</v>
      </c>
      <c r="H7" s="129">
        <v>-2.0870199999999999</v>
      </c>
      <c r="I7" s="129">
        <v>-0.34218999999999999</v>
      </c>
      <c r="J7" s="129">
        <v>0.60441</v>
      </c>
      <c r="K7" s="129">
        <v>0.18601000000000001</v>
      </c>
      <c r="L7" s="129">
        <v>-0.17812833333333331</v>
      </c>
      <c r="M7" s="112">
        <v>35</v>
      </c>
      <c r="N7" s="25">
        <v>-0.56762999999999997</v>
      </c>
      <c r="O7" s="25">
        <v>-1.08755</v>
      </c>
      <c r="P7" s="25">
        <v>-0.23802999999999999</v>
      </c>
      <c r="Q7" s="25">
        <v>-0.80466000000000004</v>
      </c>
      <c r="R7" s="130">
        <v>-0.6744675</v>
      </c>
      <c r="S7" s="131">
        <v>45</v>
      </c>
      <c r="T7" s="29">
        <v>0.14979999999999999</v>
      </c>
      <c r="U7" s="33">
        <v>0.85019999999999996</v>
      </c>
      <c r="V7" s="132">
        <v>-1.1136999999999999</v>
      </c>
      <c r="W7" s="25">
        <v>-0.83098000000000005</v>
      </c>
      <c r="X7" s="25">
        <v>-0.28936000000000001</v>
      </c>
      <c r="Y7" s="26">
        <f t="shared" si="1"/>
        <v>-0.7446799999999999</v>
      </c>
      <c r="Z7" s="28">
        <f t="shared" si="2"/>
        <v>40</v>
      </c>
      <c r="AA7" s="130">
        <v>-1.90831</v>
      </c>
      <c r="AB7" s="130">
        <v>-0.54673000000000005</v>
      </c>
      <c r="AC7" s="130">
        <v>-1.8399000000000001</v>
      </c>
      <c r="AD7" s="133">
        <f t="shared" si="3"/>
        <v>-1.4316466666666667</v>
      </c>
      <c r="AE7" s="134">
        <f t="shared" si="4"/>
        <v>49</v>
      </c>
      <c r="AF7" s="135">
        <f t="shared" si="5"/>
        <v>-0.75723062500000005</v>
      </c>
      <c r="AG7" s="136">
        <f t="shared" si="6"/>
        <v>46</v>
      </c>
    </row>
    <row r="8" spans="1:33" ht="15.75" customHeight="1" x14ac:dyDescent="0.2">
      <c r="A8" s="22" t="s">
        <v>28</v>
      </c>
      <c r="B8" s="23">
        <v>1016.8</v>
      </c>
      <c r="C8" s="23">
        <v>408.41</v>
      </c>
      <c r="D8" s="128">
        <f t="shared" ref="D8:E8" si="10">1/B8</f>
        <v>9.8347757671125098E-4</v>
      </c>
      <c r="E8" s="128">
        <f t="shared" si="10"/>
        <v>2.448519869738743E-3</v>
      </c>
      <c r="F8" s="137">
        <v>-0.92</v>
      </c>
      <c r="G8" s="138">
        <v>-1.56</v>
      </c>
      <c r="H8" s="129">
        <v>0.48787000000000003</v>
      </c>
      <c r="I8" s="129">
        <v>1.9699999999999999E-2</v>
      </c>
      <c r="J8" s="129">
        <v>-0.15745000000000001</v>
      </c>
      <c r="K8" s="129">
        <v>0.34495999999999999</v>
      </c>
      <c r="L8" s="129">
        <v>-0.29614166666666675</v>
      </c>
      <c r="M8" s="112">
        <v>41</v>
      </c>
      <c r="N8" s="25">
        <v>-0.45083000000000001</v>
      </c>
      <c r="O8" s="25">
        <v>1.41517</v>
      </c>
      <c r="P8" s="25">
        <v>0.17810999999999999</v>
      </c>
      <c r="Q8" s="25">
        <v>0.89383000000000001</v>
      </c>
      <c r="R8" s="130">
        <v>0.50907000000000002</v>
      </c>
      <c r="S8" s="131">
        <v>10</v>
      </c>
      <c r="T8" s="29">
        <v>0.12139999999999999</v>
      </c>
      <c r="U8" s="33">
        <v>0.87860000000000005</v>
      </c>
      <c r="V8" s="132">
        <v>-0.13264999999999999</v>
      </c>
      <c r="W8" s="25">
        <v>-8.3720000000000003E-2</v>
      </c>
      <c r="X8" s="25">
        <v>-1.53708</v>
      </c>
      <c r="Y8" s="26">
        <f t="shared" si="1"/>
        <v>-0.58448333333333335</v>
      </c>
      <c r="Z8" s="28">
        <f t="shared" si="2"/>
        <v>39</v>
      </c>
      <c r="AA8" s="130">
        <v>0.70304</v>
      </c>
      <c r="AB8" s="130">
        <v>-0.76902999999999999</v>
      </c>
      <c r="AC8" s="130">
        <v>0.28782000000000002</v>
      </c>
      <c r="AD8" s="133">
        <f t="shared" si="3"/>
        <v>7.3943333333333347E-2</v>
      </c>
      <c r="AE8" s="134">
        <f t="shared" si="4"/>
        <v>23</v>
      </c>
      <c r="AF8" s="135">
        <f t="shared" si="5"/>
        <v>-7.440291666666668E-2</v>
      </c>
      <c r="AG8" s="136">
        <f t="shared" si="6"/>
        <v>26</v>
      </c>
    </row>
    <row r="9" spans="1:33" ht="15.75" customHeight="1" x14ac:dyDescent="0.2">
      <c r="A9" s="22" t="s">
        <v>14</v>
      </c>
      <c r="B9" s="23">
        <v>800.51</v>
      </c>
      <c r="C9" s="23">
        <v>134.22</v>
      </c>
      <c r="D9" s="128">
        <f t="shared" ref="D9:E9" si="11">1/B9</f>
        <v>1.2492036326841639E-3</v>
      </c>
      <c r="E9" s="128">
        <f t="shared" si="11"/>
        <v>7.450454477723141E-3</v>
      </c>
      <c r="F9" s="137">
        <v>-0.64</v>
      </c>
      <c r="G9" s="138">
        <v>1.96</v>
      </c>
      <c r="H9" s="129">
        <v>0.48787000000000003</v>
      </c>
      <c r="I9" s="129">
        <v>-1.22682</v>
      </c>
      <c r="J9" s="129">
        <v>-1.17326</v>
      </c>
      <c r="K9" s="129">
        <v>-0.29085</v>
      </c>
      <c r="L9" s="129">
        <v>-0.14613166666666666</v>
      </c>
      <c r="M9" s="112">
        <v>33</v>
      </c>
      <c r="N9" s="25">
        <v>1.30111</v>
      </c>
      <c r="O9" s="25">
        <v>0.50509000000000004</v>
      </c>
      <c r="P9" s="25">
        <v>2.1755599999999999</v>
      </c>
      <c r="Q9" s="25">
        <v>-0.59235000000000004</v>
      </c>
      <c r="R9" s="130">
        <v>0.84735249999999995</v>
      </c>
      <c r="S9" s="131">
        <v>3</v>
      </c>
      <c r="T9" s="29">
        <v>9.6699999999999994E-2</v>
      </c>
      <c r="U9" s="33">
        <v>0.90329999999999999</v>
      </c>
      <c r="V9" s="132">
        <v>0.72058999999999995</v>
      </c>
      <c r="W9" s="25">
        <v>1.11334</v>
      </c>
      <c r="X9" s="25">
        <v>-0.17544999999999999</v>
      </c>
      <c r="Y9" s="26">
        <f t="shared" si="1"/>
        <v>0.55282666666666669</v>
      </c>
      <c r="Z9" s="28">
        <f t="shared" si="2"/>
        <v>15</v>
      </c>
      <c r="AA9" s="130">
        <v>1.4143699999999999</v>
      </c>
      <c r="AB9" s="130">
        <v>0.82494000000000001</v>
      </c>
      <c r="AC9" s="130">
        <v>0.75251999999999997</v>
      </c>
      <c r="AD9" s="133">
        <f t="shared" si="3"/>
        <v>0.99727666666666659</v>
      </c>
      <c r="AE9" s="134">
        <f t="shared" si="4"/>
        <v>5</v>
      </c>
      <c r="AF9" s="135">
        <f t="shared" si="5"/>
        <v>0.56283104166666664</v>
      </c>
      <c r="AG9" s="136">
        <f t="shared" si="6"/>
        <v>8</v>
      </c>
    </row>
    <row r="10" spans="1:33" ht="15.75" customHeight="1" x14ac:dyDescent="0.2">
      <c r="A10" s="22" t="s">
        <v>13</v>
      </c>
      <c r="B10" s="23">
        <v>533.27</v>
      </c>
      <c r="C10" s="23">
        <v>182.07</v>
      </c>
      <c r="D10" s="128">
        <f t="shared" ref="D10:E10" si="12">1/B10</f>
        <v>1.8752226826935698E-3</v>
      </c>
      <c r="E10" s="128">
        <f t="shared" si="12"/>
        <v>5.4923930356456313E-3</v>
      </c>
      <c r="F10" s="137">
        <v>0.01</v>
      </c>
      <c r="G10" s="138">
        <v>0.57999999999999996</v>
      </c>
      <c r="H10" s="129">
        <v>1.70756</v>
      </c>
      <c r="I10" s="129">
        <v>1.0450699999999999</v>
      </c>
      <c r="J10" s="129">
        <v>0.85836000000000001</v>
      </c>
      <c r="K10" s="129">
        <v>1.7755300000000001</v>
      </c>
      <c r="L10" s="129">
        <v>0.99715666666666658</v>
      </c>
      <c r="M10" s="112">
        <v>3</v>
      </c>
      <c r="N10" s="25">
        <v>1.635E-2</v>
      </c>
      <c r="O10" s="25">
        <v>0.96013000000000004</v>
      </c>
      <c r="P10" s="25">
        <v>-0.90385000000000004</v>
      </c>
      <c r="Q10" s="25">
        <v>1.31846</v>
      </c>
      <c r="R10" s="130">
        <v>0.34777249999999998</v>
      </c>
      <c r="S10" s="131">
        <v>15</v>
      </c>
      <c r="T10" s="29">
        <v>7.85E-2</v>
      </c>
      <c r="U10" s="33">
        <v>0.92149999999999999</v>
      </c>
      <c r="V10" s="132">
        <v>1.3492900000000001</v>
      </c>
      <c r="W10" s="25">
        <v>0.76510999999999996</v>
      </c>
      <c r="X10" s="25">
        <v>0.68323</v>
      </c>
      <c r="Y10" s="26">
        <f t="shared" si="1"/>
        <v>0.93254333333333328</v>
      </c>
      <c r="Z10" s="28">
        <f t="shared" si="2"/>
        <v>10</v>
      </c>
      <c r="AA10" s="130">
        <v>1.5850900000000001</v>
      </c>
      <c r="AB10" s="130">
        <v>0.45128000000000001</v>
      </c>
      <c r="AC10" s="130">
        <v>1.78216</v>
      </c>
      <c r="AD10" s="133">
        <f t="shared" si="3"/>
        <v>1.2728433333333333</v>
      </c>
      <c r="AE10" s="134">
        <f t="shared" si="4"/>
        <v>4</v>
      </c>
      <c r="AF10" s="135">
        <f t="shared" si="5"/>
        <v>0.88757895833333333</v>
      </c>
      <c r="AG10" s="136">
        <f t="shared" si="6"/>
        <v>2</v>
      </c>
    </row>
    <row r="11" spans="1:33" ht="15.75" customHeight="1" x14ac:dyDescent="0.2">
      <c r="A11" s="22" t="s">
        <v>10</v>
      </c>
      <c r="B11" s="23">
        <v>659.66</v>
      </c>
      <c r="C11" s="23">
        <v>182.54</v>
      </c>
      <c r="D11" s="128">
        <f t="shared" ref="D11:E11" si="13">1/B11</f>
        <v>1.5159324500500259E-3</v>
      </c>
      <c r="E11" s="128">
        <f t="shared" si="13"/>
        <v>5.4782513421715792E-3</v>
      </c>
      <c r="F11" s="137">
        <v>-0.36</v>
      </c>
      <c r="G11" s="138">
        <v>0.56999999999999995</v>
      </c>
      <c r="H11" s="129">
        <v>0.35235</v>
      </c>
      <c r="I11" s="129">
        <v>1.0752299999999999</v>
      </c>
      <c r="J11" s="129">
        <v>0.85836000000000001</v>
      </c>
      <c r="K11" s="129">
        <v>1.29867</v>
      </c>
      <c r="L11" s="129">
        <v>0.63207333333333338</v>
      </c>
      <c r="M11" s="112">
        <v>6</v>
      </c>
      <c r="N11" s="25">
        <v>-0.10044</v>
      </c>
      <c r="O11" s="25">
        <v>2.0977299999999999</v>
      </c>
      <c r="P11" s="25">
        <v>1.8426499999999999</v>
      </c>
      <c r="Q11" s="25">
        <v>-0.38003999999999999</v>
      </c>
      <c r="R11" s="130">
        <v>0.86497499999999983</v>
      </c>
      <c r="S11" s="131">
        <v>2</v>
      </c>
      <c r="T11" s="29">
        <v>9.5699999999999993E-2</v>
      </c>
      <c r="U11" s="33">
        <v>0.90429999999999999</v>
      </c>
      <c r="V11" s="132">
        <v>0.75512999999999997</v>
      </c>
      <c r="W11" s="25">
        <v>-0.47549000000000002</v>
      </c>
      <c r="X11" s="25">
        <v>-0.92898999999999998</v>
      </c>
      <c r="Y11" s="26">
        <f t="shared" si="1"/>
        <v>-0.21645000000000003</v>
      </c>
      <c r="Z11" s="28">
        <f t="shared" si="2"/>
        <v>30</v>
      </c>
      <c r="AA11" s="130">
        <v>0.57025999999999999</v>
      </c>
      <c r="AB11" s="130">
        <v>0.45601000000000003</v>
      </c>
      <c r="AC11" s="130">
        <v>1.2776799999999999</v>
      </c>
      <c r="AD11" s="133">
        <f t="shared" si="3"/>
        <v>0.76798333333333335</v>
      </c>
      <c r="AE11" s="134">
        <f t="shared" si="4"/>
        <v>10</v>
      </c>
      <c r="AF11" s="135">
        <f t="shared" si="5"/>
        <v>0.51214541666666669</v>
      </c>
      <c r="AG11" s="136">
        <f t="shared" si="6"/>
        <v>10</v>
      </c>
    </row>
    <row r="12" spans="1:33" ht="15.75" customHeight="1" x14ac:dyDescent="0.2">
      <c r="A12" s="22" t="s">
        <v>6</v>
      </c>
      <c r="B12" s="23">
        <v>826.65</v>
      </c>
      <c r="C12" s="23">
        <v>240.09</v>
      </c>
      <c r="D12" s="128">
        <f t="shared" ref="D12:E12" si="14">1/B12</f>
        <v>1.2097018085042038E-3</v>
      </c>
      <c r="E12" s="128">
        <f t="shared" si="14"/>
        <v>4.1651047523845221E-3</v>
      </c>
      <c r="F12" s="137">
        <v>-0.68</v>
      </c>
      <c r="G12" s="138">
        <v>-0.35</v>
      </c>
      <c r="H12" s="129">
        <v>-5.4210000000000001E-2</v>
      </c>
      <c r="I12" s="129">
        <v>-0.26177</v>
      </c>
      <c r="J12" s="129">
        <v>0.35045999999999999</v>
      </c>
      <c r="K12" s="129">
        <v>-0.29085</v>
      </c>
      <c r="L12" s="129">
        <v>-0.21393333333333334</v>
      </c>
      <c r="M12" s="112">
        <v>38</v>
      </c>
      <c r="N12" s="139">
        <v>1.7682899999999999</v>
      </c>
      <c r="O12" s="139">
        <v>0.96013000000000004</v>
      </c>
      <c r="P12" s="139">
        <v>1.92588</v>
      </c>
      <c r="Q12" s="139">
        <v>-0.59235000000000004</v>
      </c>
      <c r="R12" s="140">
        <v>1.0154875000000001</v>
      </c>
      <c r="S12" s="141">
        <v>1</v>
      </c>
      <c r="T12" s="29">
        <v>0.1268</v>
      </c>
      <c r="U12" s="33">
        <v>0.87319999999999998</v>
      </c>
      <c r="V12" s="132">
        <v>-0.31918999999999997</v>
      </c>
      <c r="W12" s="25">
        <v>-0.83098000000000005</v>
      </c>
      <c r="X12" s="25">
        <v>-1.41266</v>
      </c>
      <c r="Y12" s="26">
        <f t="shared" si="1"/>
        <v>-0.85427666666666668</v>
      </c>
      <c r="Z12" s="28">
        <f t="shared" si="2"/>
        <v>42</v>
      </c>
      <c r="AA12" s="130">
        <v>-0.61212</v>
      </c>
      <c r="AB12" s="130">
        <v>3.5049999999999998E-2</v>
      </c>
      <c r="AC12" s="130">
        <v>-1.03783</v>
      </c>
      <c r="AD12" s="133">
        <f t="shared" si="3"/>
        <v>-0.5383</v>
      </c>
      <c r="AE12" s="134">
        <f t="shared" si="4"/>
        <v>37</v>
      </c>
      <c r="AF12" s="135">
        <f t="shared" si="5"/>
        <v>-0.147755625</v>
      </c>
      <c r="AG12" s="136">
        <f t="shared" si="6"/>
        <v>29</v>
      </c>
    </row>
    <row r="13" spans="1:33" ht="15.75" customHeight="1" x14ac:dyDescent="0.2">
      <c r="A13" s="22" t="s">
        <v>34</v>
      </c>
      <c r="B13" s="23">
        <v>628.70000000000005</v>
      </c>
      <c r="C13" s="23">
        <v>214.48</v>
      </c>
      <c r="D13" s="128">
        <f t="shared" ref="D13:E13" si="15">1/B13</f>
        <v>1.5905837442341338E-3</v>
      </c>
      <c r="E13" s="128">
        <f t="shared" si="15"/>
        <v>4.6624393882879521E-3</v>
      </c>
      <c r="F13" s="137">
        <v>-0.28999999999999998</v>
      </c>
      <c r="G13" s="138">
        <v>0</v>
      </c>
      <c r="H13" s="129">
        <v>0.21682999999999999</v>
      </c>
      <c r="I13" s="129">
        <v>0.42181000000000002</v>
      </c>
      <c r="J13" s="129">
        <v>-0.91930999999999996</v>
      </c>
      <c r="K13" s="129">
        <v>0.18601000000000001</v>
      </c>
      <c r="L13" s="129">
        <v>-6.3103333333333331E-2</v>
      </c>
      <c r="M13" s="112">
        <v>26</v>
      </c>
      <c r="N13" s="25">
        <v>0.48354000000000003</v>
      </c>
      <c r="O13" s="25">
        <v>0.27756999999999998</v>
      </c>
      <c r="P13" s="25">
        <v>0.34455999999999998</v>
      </c>
      <c r="Q13" s="25">
        <v>-1.22929</v>
      </c>
      <c r="R13" s="130">
        <v>-3.0905000000000016E-2</v>
      </c>
      <c r="S13" s="131">
        <v>25</v>
      </c>
      <c r="T13" s="29">
        <v>0.14460000000000001</v>
      </c>
      <c r="U13" s="33">
        <v>0.85540000000000005</v>
      </c>
      <c r="V13" s="132">
        <v>-0.93406999999999996</v>
      </c>
      <c r="W13" s="25">
        <v>-0.83098000000000005</v>
      </c>
      <c r="X13" s="25">
        <v>-0.86941000000000002</v>
      </c>
      <c r="Y13" s="26">
        <f t="shared" si="1"/>
        <v>-0.87815333333333323</v>
      </c>
      <c r="Z13" s="28">
        <f t="shared" si="2"/>
        <v>43</v>
      </c>
      <c r="AA13" s="130">
        <v>-0.54257</v>
      </c>
      <c r="AB13" s="130">
        <v>-8.3199999999999996E-2</v>
      </c>
      <c r="AC13" s="130">
        <v>3.0009999999999998E-2</v>
      </c>
      <c r="AD13" s="133">
        <f t="shared" si="3"/>
        <v>-0.19858666666666666</v>
      </c>
      <c r="AE13" s="134">
        <f t="shared" si="4"/>
        <v>32</v>
      </c>
      <c r="AF13" s="135">
        <f t="shared" si="5"/>
        <v>-0.29268708333333326</v>
      </c>
      <c r="AG13" s="136">
        <f t="shared" si="6"/>
        <v>36</v>
      </c>
    </row>
    <row r="14" spans="1:33" ht="15.75" customHeight="1" x14ac:dyDescent="0.2">
      <c r="A14" s="22" t="s">
        <v>22</v>
      </c>
      <c r="B14" s="23">
        <v>404.82</v>
      </c>
      <c r="C14" s="23">
        <v>134.52000000000001</v>
      </c>
      <c r="D14" s="128">
        <f t="shared" ref="D14:E14" si="16">1/B14</f>
        <v>2.4702336841065167E-3</v>
      </c>
      <c r="E14" s="128">
        <f t="shared" si="16"/>
        <v>7.4338388343740706E-3</v>
      </c>
      <c r="F14" s="137">
        <v>0.63</v>
      </c>
      <c r="G14" s="138">
        <v>1.95</v>
      </c>
      <c r="H14" s="129">
        <v>-0.18973000000000001</v>
      </c>
      <c r="I14" s="129">
        <v>1.60802</v>
      </c>
      <c r="J14" s="129">
        <v>-0.15745000000000001</v>
      </c>
      <c r="K14" s="129">
        <v>-0.29085</v>
      </c>
      <c r="L14" s="129">
        <v>0.59085500000000002</v>
      </c>
      <c r="M14" s="112">
        <v>7</v>
      </c>
      <c r="N14" s="25">
        <v>0.13314999999999999</v>
      </c>
      <c r="O14" s="25">
        <v>-1.5425800000000001</v>
      </c>
      <c r="P14" s="25">
        <v>-0.82062000000000002</v>
      </c>
      <c r="Q14" s="25">
        <v>-0.69850999999999996</v>
      </c>
      <c r="R14" s="130">
        <v>-0.73214000000000001</v>
      </c>
      <c r="S14" s="131">
        <v>46</v>
      </c>
      <c r="T14" s="29">
        <v>0.1114</v>
      </c>
      <c r="U14" s="33">
        <v>0.88859999999999995</v>
      </c>
      <c r="V14" s="132">
        <v>0.21279000000000001</v>
      </c>
      <c r="W14" s="25">
        <v>-0.48274</v>
      </c>
      <c r="X14" s="25">
        <v>-2.2730999999999999</v>
      </c>
      <c r="Y14" s="26">
        <f t="shared" si="1"/>
        <v>-0.84768333333333334</v>
      </c>
      <c r="Z14" s="28">
        <f t="shared" si="2"/>
        <v>41</v>
      </c>
      <c r="AA14" s="130">
        <v>6.4430000000000001E-2</v>
      </c>
      <c r="AB14" s="130">
        <v>-1.1758</v>
      </c>
      <c r="AC14" s="130">
        <v>-1.6728000000000001</v>
      </c>
      <c r="AD14" s="133">
        <f t="shared" si="3"/>
        <v>-0.92805666666666664</v>
      </c>
      <c r="AE14" s="134">
        <f t="shared" si="4"/>
        <v>45</v>
      </c>
      <c r="AF14" s="135">
        <f t="shared" si="5"/>
        <v>-0.47925625000000005</v>
      </c>
      <c r="AG14" s="136">
        <f t="shared" si="6"/>
        <v>41</v>
      </c>
    </row>
    <row r="15" spans="1:33" ht="15.75" customHeight="1" x14ac:dyDescent="0.2">
      <c r="A15" s="22" t="s">
        <v>32</v>
      </c>
      <c r="B15" s="23">
        <v>884.85</v>
      </c>
      <c r="C15" s="23">
        <v>268.08999999999997</v>
      </c>
      <c r="D15" s="128">
        <f t="shared" ref="D15:E15" si="17">1/B15</f>
        <v>1.1301350511386111E-3</v>
      </c>
      <c r="E15" s="128">
        <f t="shared" si="17"/>
        <v>3.7300906412025816E-3</v>
      </c>
      <c r="F15" s="137">
        <v>-0.76</v>
      </c>
      <c r="G15" s="138">
        <v>-0.65</v>
      </c>
      <c r="H15" s="129">
        <v>-0.59628999999999999</v>
      </c>
      <c r="I15" s="129">
        <v>-1.1765600000000001</v>
      </c>
      <c r="J15" s="129">
        <v>-1.17326</v>
      </c>
      <c r="K15" s="129">
        <v>-2.3572299999999999</v>
      </c>
      <c r="L15" s="129">
        <v>-1.1202399999999999</v>
      </c>
      <c r="M15" s="112">
        <v>49</v>
      </c>
      <c r="N15" s="25">
        <v>-0.33404</v>
      </c>
      <c r="O15" s="25">
        <v>-0.63251000000000002</v>
      </c>
      <c r="P15" s="25">
        <v>-0.23802999999999999</v>
      </c>
      <c r="Q15" s="25">
        <v>-0.91081999999999996</v>
      </c>
      <c r="R15" s="130">
        <v>-0.52885000000000004</v>
      </c>
      <c r="S15" s="131">
        <v>42</v>
      </c>
      <c r="T15" s="29">
        <v>0.1193</v>
      </c>
      <c r="U15" s="33">
        <v>0.88070000000000004</v>
      </c>
      <c r="V15" s="132">
        <v>-6.0109999999999997E-2</v>
      </c>
      <c r="W15" s="25">
        <v>-0.27234999999999998</v>
      </c>
      <c r="X15" s="25">
        <v>-0.19822999999999999</v>
      </c>
      <c r="Y15" s="26">
        <f t="shared" si="1"/>
        <v>-0.17689666666666667</v>
      </c>
      <c r="Z15" s="28">
        <f t="shared" si="2"/>
        <v>29</v>
      </c>
      <c r="AA15" s="130">
        <v>-0.88083999999999996</v>
      </c>
      <c r="AB15" s="130">
        <v>0.21242</v>
      </c>
      <c r="AC15" s="130">
        <v>-0.84685999999999995</v>
      </c>
      <c r="AD15" s="133">
        <f t="shared" si="3"/>
        <v>-0.50509333333333328</v>
      </c>
      <c r="AE15" s="134">
        <f t="shared" si="4"/>
        <v>36</v>
      </c>
      <c r="AF15" s="135">
        <f t="shared" si="5"/>
        <v>-0.58277000000000001</v>
      </c>
      <c r="AG15" s="136">
        <f t="shared" si="6"/>
        <v>42</v>
      </c>
    </row>
    <row r="16" spans="1:33" ht="15.75" customHeight="1" x14ac:dyDescent="0.2">
      <c r="A16" s="22" t="s">
        <v>77</v>
      </c>
      <c r="B16" s="23">
        <v>1048.43</v>
      </c>
      <c r="C16" s="23">
        <v>296.13</v>
      </c>
      <c r="D16" s="128">
        <f t="shared" ref="D16:E16" si="18">1/B16</f>
        <v>9.538071211239662E-4</v>
      </c>
      <c r="E16" s="128">
        <f t="shared" si="18"/>
        <v>3.3768952824772902E-3</v>
      </c>
      <c r="F16" s="137">
        <v>-0.95</v>
      </c>
      <c r="G16" s="138">
        <v>-0.9</v>
      </c>
      <c r="H16" s="129">
        <v>0.62339</v>
      </c>
      <c r="I16" s="129">
        <v>1.11544</v>
      </c>
      <c r="J16" s="129">
        <v>9.6500000000000002E-2</v>
      </c>
      <c r="K16" s="129">
        <v>-0.44979999999999998</v>
      </c>
      <c r="L16" s="129">
        <v>-7.8021666666666614E-2</v>
      </c>
      <c r="M16" s="112">
        <v>28</v>
      </c>
      <c r="N16" s="25">
        <v>1.635E-2</v>
      </c>
      <c r="O16" s="25">
        <v>0.27756999999999998</v>
      </c>
      <c r="P16" s="25">
        <v>-0.15479999999999999</v>
      </c>
      <c r="Q16" s="25">
        <v>0.68152000000000001</v>
      </c>
      <c r="R16" s="130">
        <v>0.20516000000000001</v>
      </c>
      <c r="S16" s="131">
        <v>20</v>
      </c>
      <c r="T16" s="29">
        <v>0.10390000000000001</v>
      </c>
      <c r="U16" s="33">
        <v>0.89610000000000001</v>
      </c>
      <c r="V16" s="132">
        <v>0.47187000000000001</v>
      </c>
      <c r="W16" s="25">
        <v>0.12667</v>
      </c>
      <c r="X16" s="25">
        <v>-8.7830000000000005E-2</v>
      </c>
      <c r="Y16" s="26">
        <f t="shared" si="1"/>
        <v>0.1702366666666667</v>
      </c>
      <c r="Z16" s="28">
        <f t="shared" si="2"/>
        <v>21</v>
      </c>
      <c r="AA16" s="130">
        <v>0.43431999999999998</v>
      </c>
      <c r="AB16" s="130">
        <v>0.35431000000000001</v>
      </c>
      <c r="AC16" s="130">
        <v>0.61883999999999995</v>
      </c>
      <c r="AD16" s="133">
        <f t="shared" si="3"/>
        <v>0.46915666666666667</v>
      </c>
      <c r="AE16" s="134">
        <f t="shared" si="4"/>
        <v>15</v>
      </c>
      <c r="AF16" s="135">
        <f t="shared" si="5"/>
        <v>0.19163291666666668</v>
      </c>
      <c r="AG16" s="136">
        <f t="shared" si="6"/>
        <v>20</v>
      </c>
    </row>
    <row r="17" spans="1:33" ht="15.75" customHeight="1" x14ac:dyDescent="0.2">
      <c r="A17" s="22" t="s">
        <v>79</v>
      </c>
      <c r="B17" s="23">
        <v>999.87</v>
      </c>
      <c r="C17" s="23">
        <v>207.45</v>
      </c>
      <c r="D17" s="128">
        <f t="shared" ref="D17:E17" si="19">1/B17</f>
        <v>1.0001300169021972E-3</v>
      </c>
      <c r="E17" s="128">
        <f t="shared" si="19"/>
        <v>4.8204386599180532E-3</v>
      </c>
      <c r="F17" s="137">
        <v>-0.9</v>
      </c>
      <c r="G17" s="138">
        <v>0.11</v>
      </c>
      <c r="H17" s="129">
        <v>-0.73180999999999996</v>
      </c>
      <c r="I17" s="129">
        <v>-0.27182000000000001</v>
      </c>
      <c r="J17" s="129">
        <v>0.35045999999999999</v>
      </c>
      <c r="K17" s="129">
        <v>-0.13189999999999999</v>
      </c>
      <c r="L17" s="129">
        <v>-0.26199166666666662</v>
      </c>
      <c r="M17" s="112">
        <v>40</v>
      </c>
      <c r="N17" s="25">
        <v>-0.80122000000000004</v>
      </c>
      <c r="O17" s="25">
        <v>0.50509000000000004</v>
      </c>
      <c r="P17" s="25">
        <v>-0.40448000000000001</v>
      </c>
      <c r="Q17" s="25">
        <v>0.46921000000000002</v>
      </c>
      <c r="R17" s="130">
        <v>-5.7849999999999985E-2</v>
      </c>
      <c r="S17" s="131">
        <v>26</v>
      </c>
      <c r="T17" s="29">
        <v>0.1153</v>
      </c>
      <c r="U17" s="33">
        <v>0.88470000000000004</v>
      </c>
      <c r="V17" s="132">
        <v>7.8070000000000001E-2</v>
      </c>
      <c r="W17" s="25">
        <v>0.77236000000000005</v>
      </c>
      <c r="X17" s="25">
        <v>1.32813</v>
      </c>
      <c r="Y17" s="26">
        <f t="shared" si="1"/>
        <v>0.72618666666666665</v>
      </c>
      <c r="Z17" s="28">
        <f t="shared" si="2"/>
        <v>11</v>
      </c>
      <c r="AA17" s="130">
        <v>-0.35604000000000002</v>
      </c>
      <c r="AB17" s="130">
        <v>0.15093000000000001</v>
      </c>
      <c r="AC17" s="130">
        <v>0.32919999999999999</v>
      </c>
      <c r="AD17" s="133">
        <f t="shared" si="3"/>
        <v>4.1363333333333328E-2</v>
      </c>
      <c r="AE17" s="134">
        <f t="shared" si="4"/>
        <v>26</v>
      </c>
      <c r="AF17" s="135">
        <f t="shared" si="5"/>
        <v>0.11192708333333334</v>
      </c>
      <c r="AG17" s="136">
        <f t="shared" si="6"/>
        <v>21</v>
      </c>
    </row>
    <row r="18" spans="1:33" ht="15.75" customHeight="1" x14ac:dyDescent="0.2">
      <c r="A18" s="22" t="s">
        <v>23</v>
      </c>
      <c r="B18" s="23">
        <v>884.85</v>
      </c>
      <c r="C18" s="23">
        <v>268.08999999999997</v>
      </c>
      <c r="D18" s="128">
        <f t="shared" ref="D18:E18" si="20">1/B18</f>
        <v>1.1301350511386111E-3</v>
      </c>
      <c r="E18" s="128">
        <f t="shared" si="20"/>
        <v>3.7300906412025816E-3</v>
      </c>
      <c r="F18" s="137">
        <v>-0.76</v>
      </c>
      <c r="G18" s="138">
        <v>-0.65</v>
      </c>
      <c r="H18" s="129">
        <v>-5.4210000000000001E-2</v>
      </c>
      <c r="I18" s="129">
        <v>8.0019999999999994E-2</v>
      </c>
      <c r="J18" s="129">
        <v>1.62022</v>
      </c>
      <c r="K18" s="129">
        <v>0.66286999999999996</v>
      </c>
      <c r="L18" s="129">
        <v>0.14934666666666666</v>
      </c>
      <c r="M18" s="112">
        <v>18</v>
      </c>
      <c r="N18" s="25">
        <v>-0.21723999999999999</v>
      </c>
      <c r="O18" s="25">
        <v>5.0049999999999997E-2</v>
      </c>
      <c r="P18" s="25">
        <v>9.4880000000000006E-2</v>
      </c>
      <c r="Q18" s="25">
        <v>1.2122999999999999</v>
      </c>
      <c r="R18" s="130">
        <v>0.28499749999999996</v>
      </c>
      <c r="S18" s="131">
        <v>18</v>
      </c>
      <c r="T18" s="29">
        <v>8.1199999999999994E-2</v>
      </c>
      <c r="U18" s="33">
        <v>0.91879999999999995</v>
      </c>
      <c r="V18" s="132">
        <v>1.2560199999999999</v>
      </c>
      <c r="W18" s="25">
        <v>0.55471000000000004</v>
      </c>
      <c r="X18" s="25">
        <v>1.2001999999999999</v>
      </c>
      <c r="Y18" s="26">
        <f t="shared" si="1"/>
        <v>1.0036433333333334</v>
      </c>
      <c r="Z18" s="28">
        <f t="shared" si="2"/>
        <v>7</v>
      </c>
      <c r="AA18" s="130">
        <v>6.4430000000000001E-2</v>
      </c>
      <c r="AB18" s="130">
        <v>1.56043</v>
      </c>
      <c r="AC18" s="130">
        <v>-0.12753999999999999</v>
      </c>
      <c r="AD18" s="133">
        <f t="shared" si="3"/>
        <v>0.49910666666666664</v>
      </c>
      <c r="AE18" s="134">
        <f t="shared" si="4"/>
        <v>13</v>
      </c>
      <c r="AF18" s="135">
        <f t="shared" si="5"/>
        <v>0.4842735416666667</v>
      </c>
      <c r="AG18" s="136">
        <f t="shared" si="6"/>
        <v>14</v>
      </c>
    </row>
    <row r="19" spans="1:33" ht="15.75" customHeight="1" x14ac:dyDescent="0.2">
      <c r="A19" s="22" t="s">
        <v>30</v>
      </c>
      <c r="B19" s="23">
        <v>348.41</v>
      </c>
      <c r="C19" s="23">
        <v>317.83</v>
      </c>
      <c r="D19" s="128">
        <f t="shared" ref="D19:E19" si="21">1/B19</f>
        <v>2.8701816825005022E-3</v>
      </c>
      <c r="E19" s="128">
        <f t="shared" si="21"/>
        <v>3.1463360916213073E-3</v>
      </c>
      <c r="F19" s="137">
        <v>1.04</v>
      </c>
      <c r="G19" s="138">
        <v>-1.06</v>
      </c>
      <c r="H19" s="129">
        <v>0.62339</v>
      </c>
      <c r="I19" s="129">
        <v>-0.37235000000000001</v>
      </c>
      <c r="J19" s="129">
        <v>0.35045999999999999</v>
      </c>
      <c r="K19" s="129">
        <v>0.18601000000000001</v>
      </c>
      <c r="L19" s="129">
        <v>0.12685166666666667</v>
      </c>
      <c r="M19" s="112">
        <v>21</v>
      </c>
      <c r="N19" s="25">
        <v>-0.56762999999999997</v>
      </c>
      <c r="O19" s="25">
        <v>-1.08755</v>
      </c>
      <c r="P19" s="25">
        <v>1.1650000000000001E-2</v>
      </c>
      <c r="Q19" s="25">
        <v>-0.38003999999999999</v>
      </c>
      <c r="R19" s="130">
        <v>-0.50589250000000008</v>
      </c>
      <c r="S19" s="131">
        <v>41</v>
      </c>
      <c r="T19" s="29">
        <v>0.12570000000000001</v>
      </c>
      <c r="U19" s="33">
        <v>0.87429999999999997</v>
      </c>
      <c r="V19" s="132">
        <v>-0.28119</v>
      </c>
      <c r="W19" s="25">
        <v>-0.48274</v>
      </c>
      <c r="X19" s="25">
        <v>0.30296000000000001</v>
      </c>
      <c r="Y19" s="26">
        <f t="shared" si="1"/>
        <v>-0.15365666666666666</v>
      </c>
      <c r="Z19" s="28">
        <f t="shared" si="2"/>
        <v>28</v>
      </c>
      <c r="AA19" s="130">
        <v>-0.23591000000000001</v>
      </c>
      <c r="AB19" s="130">
        <v>1.4800199999999999</v>
      </c>
      <c r="AC19" s="130">
        <v>-8.616E-2</v>
      </c>
      <c r="AD19" s="133">
        <f t="shared" si="3"/>
        <v>0.38598333333333329</v>
      </c>
      <c r="AE19" s="134">
        <f t="shared" si="4"/>
        <v>17</v>
      </c>
      <c r="AF19" s="135">
        <f t="shared" si="5"/>
        <v>-3.6678541666666696E-2</v>
      </c>
      <c r="AG19" s="136">
        <f t="shared" si="6"/>
        <v>24</v>
      </c>
    </row>
    <row r="20" spans="1:33" ht="15.75" customHeight="1" x14ac:dyDescent="0.2">
      <c r="A20" s="22" t="s">
        <v>83</v>
      </c>
      <c r="B20" s="23">
        <v>786.81</v>
      </c>
      <c r="C20" s="23">
        <v>182.95</v>
      </c>
      <c r="D20" s="128">
        <f t="shared" ref="D20:E20" si="22">1/B20</f>
        <v>1.2709548683926236E-3</v>
      </c>
      <c r="E20" s="128">
        <f t="shared" si="22"/>
        <v>5.4659743099207438E-3</v>
      </c>
      <c r="F20" s="137">
        <v>-0.62</v>
      </c>
      <c r="G20" s="138">
        <v>0.56999999999999995</v>
      </c>
      <c r="H20" s="129">
        <v>-0.59628999999999999</v>
      </c>
      <c r="I20" s="129">
        <v>0.18054999999999999</v>
      </c>
      <c r="J20" s="129">
        <v>1.3662700000000001</v>
      </c>
      <c r="K20" s="129">
        <v>-0.13189999999999999</v>
      </c>
      <c r="L20" s="129">
        <v>0.12806000000000001</v>
      </c>
      <c r="M20" s="112">
        <v>20</v>
      </c>
      <c r="N20" s="25">
        <v>-0.56762999999999997</v>
      </c>
      <c r="O20" s="25">
        <v>-0.63251000000000002</v>
      </c>
      <c r="P20" s="25">
        <v>-7.1580000000000005E-2</v>
      </c>
      <c r="Q20" s="25">
        <v>-0.59235000000000004</v>
      </c>
      <c r="R20" s="130">
        <v>-0.46601749999999997</v>
      </c>
      <c r="S20" s="131">
        <v>39</v>
      </c>
      <c r="T20" s="29">
        <v>0.14199999999999999</v>
      </c>
      <c r="U20" s="33">
        <v>0.85799999999999998</v>
      </c>
      <c r="V20" s="132">
        <v>-0.84426000000000001</v>
      </c>
      <c r="W20" s="25">
        <v>-0.48274</v>
      </c>
      <c r="X20" s="25">
        <v>0.23637</v>
      </c>
      <c r="Y20" s="26">
        <f t="shared" si="1"/>
        <v>-0.36354333333333333</v>
      </c>
      <c r="Z20" s="28">
        <f t="shared" si="2"/>
        <v>32</v>
      </c>
      <c r="AA20" s="130">
        <v>-0.94723000000000002</v>
      </c>
      <c r="AB20" s="130">
        <v>-1.19472</v>
      </c>
      <c r="AC20" s="130">
        <v>-2.2499999999999999E-2</v>
      </c>
      <c r="AD20" s="133">
        <f t="shared" si="3"/>
        <v>-0.72148333333333337</v>
      </c>
      <c r="AE20" s="134">
        <f t="shared" si="4"/>
        <v>39</v>
      </c>
      <c r="AF20" s="135">
        <f t="shared" si="5"/>
        <v>-0.35574604166666668</v>
      </c>
      <c r="AG20" s="136">
        <f t="shared" si="6"/>
        <v>39</v>
      </c>
    </row>
    <row r="21" spans="1:33" ht="15.75" customHeight="1" x14ac:dyDescent="0.2">
      <c r="A21" s="22" t="s">
        <v>41</v>
      </c>
      <c r="B21" s="23">
        <v>460.48</v>
      </c>
      <c r="C21" s="23">
        <v>273.33999999999997</v>
      </c>
      <c r="D21" s="128">
        <f t="shared" ref="D21:E21" si="23">1/B21</f>
        <v>2.1716469770674081E-3</v>
      </c>
      <c r="E21" s="128">
        <f t="shared" si="23"/>
        <v>3.6584473549425628E-3</v>
      </c>
      <c r="F21" s="137">
        <v>0.32</v>
      </c>
      <c r="G21" s="138">
        <v>-0.7</v>
      </c>
      <c r="H21" s="129">
        <v>-1.68045</v>
      </c>
      <c r="I21" s="129">
        <v>2.2915899999999998</v>
      </c>
      <c r="J21" s="129">
        <v>-1.4272199999999999</v>
      </c>
      <c r="K21" s="129">
        <v>2.7060000000000001E-2</v>
      </c>
      <c r="L21" s="129">
        <v>-0.19623833333333332</v>
      </c>
      <c r="M21" s="112">
        <v>37</v>
      </c>
      <c r="N21" s="25">
        <v>-1.03481</v>
      </c>
      <c r="O21" s="25">
        <v>-1.08755</v>
      </c>
      <c r="P21" s="25">
        <v>-0.90385000000000004</v>
      </c>
      <c r="Q21" s="25">
        <v>-0.38003999999999999</v>
      </c>
      <c r="R21" s="130">
        <v>-0.8515625</v>
      </c>
      <c r="S21" s="131">
        <v>48</v>
      </c>
      <c r="T21" s="29">
        <v>0.16769999999999999</v>
      </c>
      <c r="U21" s="33">
        <v>0.83230000000000004</v>
      </c>
      <c r="V21" s="132">
        <v>-1.73204</v>
      </c>
      <c r="W21" s="25">
        <v>-1.94824</v>
      </c>
      <c r="X21" s="25">
        <v>-1.10073</v>
      </c>
      <c r="Y21" s="26">
        <f t="shared" si="1"/>
        <v>-1.5936700000000001</v>
      </c>
      <c r="Z21" s="28">
        <f t="shared" si="2"/>
        <v>48</v>
      </c>
      <c r="AA21" s="130">
        <v>-1.4562299999999999</v>
      </c>
      <c r="AB21" s="130">
        <v>-1.3744499999999999</v>
      </c>
      <c r="AC21" s="130">
        <v>-1.295E-2</v>
      </c>
      <c r="AD21" s="133">
        <f t="shared" si="3"/>
        <v>-0.9478766666666667</v>
      </c>
      <c r="AE21" s="134">
        <f t="shared" si="4"/>
        <v>46</v>
      </c>
      <c r="AF21" s="135">
        <f t="shared" si="5"/>
        <v>-0.89733687500000014</v>
      </c>
      <c r="AG21" s="136">
        <f t="shared" si="6"/>
        <v>49</v>
      </c>
    </row>
    <row r="22" spans="1:33" ht="15.75" customHeight="1" x14ac:dyDescent="0.2">
      <c r="A22" s="22" t="s">
        <v>27</v>
      </c>
      <c r="B22" s="23">
        <v>393.25</v>
      </c>
      <c r="C22" s="23">
        <v>385.88</v>
      </c>
      <c r="D22" s="128">
        <f t="shared" ref="D22:E22" si="24">1/B22</f>
        <v>2.5429116338207248E-3</v>
      </c>
      <c r="E22" s="128">
        <f t="shared" si="24"/>
        <v>2.5914792163366849E-3</v>
      </c>
      <c r="F22" s="137">
        <v>0.7</v>
      </c>
      <c r="G22" s="138">
        <v>-1.46</v>
      </c>
      <c r="H22" s="129">
        <v>0.48787000000000003</v>
      </c>
      <c r="I22" s="129">
        <v>-6.0720000000000003E-2</v>
      </c>
      <c r="J22" s="129">
        <v>0.35045999999999999</v>
      </c>
      <c r="K22" s="129">
        <v>-0.76771</v>
      </c>
      <c r="L22" s="129">
        <v>-0.12369833333333331</v>
      </c>
      <c r="M22" s="112">
        <v>29</v>
      </c>
      <c r="N22" s="25">
        <v>-0.33404</v>
      </c>
      <c r="O22" s="25">
        <v>-0.17746999999999999</v>
      </c>
      <c r="P22" s="25">
        <v>-0.65417000000000003</v>
      </c>
      <c r="Q22" s="25">
        <v>0.25690000000000002</v>
      </c>
      <c r="R22" s="130">
        <v>-0.22719500000000001</v>
      </c>
      <c r="S22" s="131">
        <v>33</v>
      </c>
      <c r="T22" s="29">
        <v>0.10539999999999999</v>
      </c>
      <c r="U22" s="33">
        <v>0.89459999999999995</v>
      </c>
      <c r="V22" s="132">
        <v>0.42005999999999999</v>
      </c>
      <c r="W22" s="25">
        <v>1.1641300000000001</v>
      </c>
      <c r="X22" s="25">
        <v>1.22298</v>
      </c>
      <c r="Y22" s="26">
        <f t="shared" si="1"/>
        <v>0.93572333333333335</v>
      </c>
      <c r="Z22" s="28">
        <f t="shared" si="2"/>
        <v>9</v>
      </c>
      <c r="AA22" s="130">
        <v>6.4430000000000001E-2</v>
      </c>
      <c r="AB22" s="130">
        <v>0.29992000000000002</v>
      </c>
      <c r="AC22" s="130">
        <v>-1.53912</v>
      </c>
      <c r="AD22" s="133">
        <f t="shared" si="3"/>
        <v>-0.39159000000000005</v>
      </c>
      <c r="AE22" s="134">
        <f t="shared" si="4"/>
        <v>34</v>
      </c>
      <c r="AF22" s="135">
        <f t="shared" si="5"/>
        <v>4.8310000000000006E-2</v>
      </c>
      <c r="AG22" s="136">
        <f t="shared" si="6"/>
        <v>23</v>
      </c>
    </row>
    <row r="23" spans="1:33" ht="15.75" customHeight="1" x14ac:dyDescent="0.2">
      <c r="A23" s="22" t="s">
        <v>12</v>
      </c>
      <c r="B23" s="23">
        <v>335.79</v>
      </c>
      <c r="C23" s="23">
        <v>210.94</v>
      </c>
      <c r="D23" s="128">
        <f t="shared" ref="D23:E23" si="25">1/B23</f>
        <v>2.9780517585395634E-3</v>
      </c>
      <c r="E23" s="128">
        <f t="shared" si="25"/>
        <v>4.7406845548497202E-3</v>
      </c>
      <c r="F23" s="137">
        <v>1.1499999999999999</v>
      </c>
      <c r="G23" s="138">
        <v>0.06</v>
      </c>
      <c r="H23" s="129">
        <v>1.02996</v>
      </c>
      <c r="I23" s="129">
        <v>0.49218000000000001</v>
      </c>
      <c r="J23" s="129">
        <v>0.35045999999999999</v>
      </c>
      <c r="K23" s="129">
        <v>-0.13189999999999999</v>
      </c>
      <c r="L23" s="129">
        <v>0.49128500000000003</v>
      </c>
      <c r="M23" s="112">
        <v>9</v>
      </c>
      <c r="N23" s="25">
        <v>1.635E-2</v>
      </c>
      <c r="O23" s="25">
        <v>0.73260999999999998</v>
      </c>
      <c r="P23" s="25">
        <v>-0.90385000000000004</v>
      </c>
      <c r="Q23" s="25">
        <v>1.4246099999999999</v>
      </c>
      <c r="R23" s="130">
        <v>0.31742999999999999</v>
      </c>
      <c r="S23" s="131">
        <v>16</v>
      </c>
      <c r="T23" s="29">
        <v>0.1043</v>
      </c>
      <c r="U23" s="33">
        <v>0.89570000000000005</v>
      </c>
      <c r="V23" s="132">
        <v>0.45805000000000001</v>
      </c>
      <c r="W23" s="25">
        <v>0.24274999999999999</v>
      </c>
      <c r="X23" s="25">
        <v>-0.46811000000000003</v>
      </c>
      <c r="Y23" s="26">
        <f t="shared" si="1"/>
        <v>7.7563333333333317E-2</v>
      </c>
      <c r="Z23" s="28">
        <f t="shared" si="2"/>
        <v>24</v>
      </c>
      <c r="AA23" s="130">
        <v>1.5155400000000001</v>
      </c>
      <c r="AB23" s="130">
        <v>1.1040000000000001</v>
      </c>
      <c r="AC23" s="130">
        <v>1.74715</v>
      </c>
      <c r="AD23" s="133">
        <f t="shared" si="3"/>
        <v>1.4555633333333333</v>
      </c>
      <c r="AE23" s="134">
        <f t="shared" si="4"/>
        <v>2</v>
      </c>
      <c r="AF23" s="135">
        <f t="shared" si="5"/>
        <v>0.58546041666666659</v>
      </c>
      <c r="AG23" s="136">
        <f t="shared" si="6"/>
        <v>7</v>
      </c>
    </row>
    <row r="24" spans="1:33" ht="15.75" customHeight="1" x14ac:dyDescent="0.2">
      <c r="A24" s="22" t="s">
        <v>8</v>
      </c>
      <c r="B24" s="23">
        <v>546.6</v>
      </c>
      <c r="C24" s="23">
        <v>191.15</v>
      </c>
      <c r="D24" s="128">
        <f t="shared" ref="D24:E24" si="26">1/B24</f>
        <v>1.8294914013904135E-3</v>
      </c>
      <c r="E24" s="128">
        <f t="shared" si="26"/>
        <v>5.2314935914203504E-3</v>
      </c>
      <c r="F24" s="137">
        <v>-0.04</v>
      </c>
      <c r="G24" s="138">
        <v>0.4</v>
      </c>
      <c r="H24" s="129">
        <v>1.43652</v>
      </c>
      <c r="I24" s="129">
        <v>0.97470000000000001</v>
      </c>
      <c r="J24" s="129">
        <v>0.60441</v>
      </c>
      <c r="K24" s="129">
        <v>1.29867</v>
      </c>
      <c r="L24" s="129">
        <v>0.78032166666666669</v>
      </c>
      <c r="M24" s="112">
        <v>4</v>
      </c>
      <c r="N24" s="25">
        <v>0.13314999999999999</v>
      </c>
      <c r="O24" s="25">
        <v>1.64269</v>
      </c>
      <c r="P24" s="25">
        <v>-1.1535299999999999</v>
      </c>
      <c r="Q24" s="25">
        <v>1.95539</v>
      </c>
      <c r="R24" s="130">
        <v>0.64442500000000003</v>
      </c>
      <c r="S24" s="131">
        <v>8</v>
      </c>
      <c r="T24" s="29">
        <v>6.6199999999999995E-2</v>
      </c>
      <c r="U24" s="33">
        <v>0.93379999999999996</v>
      </c>
      <c r="V24" s="132">
        <v>1.7741800000000001</v>
      </c>
      <c r="W24" s="25">
        <v>1.9549099999999999</v>
      </c>
      <c r="X24" s="25">
        <v>0.32573999999999997</v>
      </c>
      <c r="Y24" s="26">
        <f t="shared" si="1"/>
        <v>1.35161</v>
      </c>
      <c r="Z24" s="28">
        <f t="shared" si="2"/>
        <v>3</v>
      </c>
      <c r="AA24" s="130">
        <v>3.0646499999999999</v>
      </c>
      <c r="AB24" s="130">
        <v>0.95028000000000001</v>
      </c>
      <c r="AC24" s="130">
        <v>0.93711999999999995</v>
      </c>
      <c r="AD24" s="133">
        <f t="shared" si="3"/>
        <v>1.6506833333333333</v>
      </c>
      <c r="AE24" s="134">
        <f t="shared" si="4"/>
        <v>1</v>
      </c>
      <c r="AF24" s="135">
        <f t="shared" si="5"/>
        <v>1.10676</v>
      </c>
      <c r="AG24" s="136">
        <f t="shared" si="6"/>
        <v>1</v>
      </c>
    </row>
    <row r="25" spans="1:33" ht="15.75" customHeight="1" x14ac:dyDescent="0.2">
      <c r="A25" s="22" t="s">
        <v>45</v>
      </c>
      <c r="B25" s="23">
        <v>3246.22</v>
      </c>
      <c r="C25" s="23">
        <v>278.89</v>
      </c>
      <c r="D25" s="128">
        <f t="shared" ref="D25:E25" si="27">1/B25</f>
        <v>3.0805059422959628E-4</v>
      </c>
      <c r="E25" s="128">
        <f t="shared" si="27"/>
        <v>3.5856430850873108E-3</v>
      </c>
      <c r="F25" s="137">
        <v>-1.62</v>
      </c>
      <c r="G25" s="138">
        <v>-0.76</v>
      </c>
      <c r="H25" s="129">
        <v>0.62339</v>
      </c>
      <c r="I25" s="129">
        <v>-0.44272</v>
      </c>
      <c r="J25" s="129">
        <v>-1.17326</v>
      </c>
      <c r="K25" s="129">
        <v>2.7060000000000001E-2</v>
      </c>
      <c r="L25" s="129">
        <v>-0.55669499999999994</v>
      </c>
      <c r="M25" s="112">
        <v>43</v>
      </c>
      <c r="N25" s="25">
        <v>0.13314999999999999</v>
      </c>
      <c r="O25" s="25">
        <v>0.73260999999999998</v>
      </c>
      <c r="P25" s="25">
        <v>-1.2367600000000001</v>
      </c>
      <c r="Q25" s="25">
        <v>4.4589999999999998E-2</v>
      </c>
      <c r="R25" s="130">
        <v>-8.1602500000000022E-2</v>
      </c>
      <c r="S25" s="131">
        <v>27</v>
      </c>
      <c r="T25" s="29">
        <v>0.122</v>
      </c>
      <c r="U25" s="33">
        <v>0.878</v>
      </c>
      <c r="V25" s="132">
        <v>-0.15337999999999999</v>
      </c>
      <c r="W25" s="25">
        <v>0.56196999999999997</v>
      </c>
      <c r="X25" s="25">
        <v>0.85321999999999998</v>
      </c>
      <c r="Y25" s="26">
        <f t="shared" si="1"/>
        <v>0.42060333333333338</v>
      </c>
      <c r="Z25" s="28">
        <f t="shared" si="2"/>
        <v>19</v>
      </c>
      <c r="AA25" s="130">
        <v>-0.17584</v>
      </c>
      <c r="AB25" s="130">
        <v>-0.89200999999999997</v>
      </c>
      <c r="AC25" s="130">
        <v>-0.81979999999999997</v>
      </c>
      <c r="AD25" s="133">
        <f t="shared" si="3"/>
        <v>-0.62921666666666665</v>
      </c>
      <c r="AE25" s="134">
        <f t="shared" si="4"/>
        <v>38</v>
      </c>
      <c r="AF25" s="135">
        <f t="shared" si="5"/>
        <v>-0.21172770833333332</v>
      </c>
      <c r="AG25" s="136">
        <f t="shared" si="6"/>
        <v>31</v>
      </c>
    </row>
    <row r="26" spans="1:33" ht="15.75" customHeight="1" x14ac:dyDescent="0.2">
      <c r="A26" s="22" t="s">
        <v>7</v>
      </c>
      <c r="B26" s="23">
        <v>1888.58</v>
      </c>
      <c r="C26" s="23">
        <v>231.06</v>
      </c>
      <c r="D26" s="128">
        <f t="shared" ref="D26:E26" si="28">1/B26</f>
        <v>5.2949835326012134E-4</v>
      </c>
      <c r="E26" s="128">
        <f t="shared" si="28"/>
        <v>4.3278802042759452E-3</v>
      </c>
      <c r="F26" s="137">
        <v>-1.39</v>
      </c>
      <c r="G26" s="138">
        <v>-0.23</v>
      </c>
      <c r="H26" s="129">
        <v>0.62339</v>
      </c>
      <c r="I26" s="129">
        <v>-0.55330000000000001</v>
      </c>
      <c r="J26" s="129">
        <v>-0.41139999999999999</v>
      </c>
      <c r="K26" s="129">
        <v>1.1397200000000001</v>
      </c>
      <c r="L26" s="129">
        <v>-0.1376083333333333</v>
      </c>
      <c r="M26" s="112">
        <v>30</v>
      </c>
      <c r="N26" s="25">
        <v>1.635E-2</v>
      </c>
      <c r="O26" s="25">
        <v>0.27756999999999998</v>
      </c>
      <c r="P26" s="25">
        <v>-0.23802999999999999</v>
      </c>
      <c r="Q26" s="25">
        <v>0.99999000000000005</v>
      </c>
      <c r="R26" s="130">
        <v>0.26396999999999998</v>
      </c>
      <c r="S26" s="131">
        <v>19</v>
      </c>
      <c r="T26" s="29">
        <v>8.0500000000000002E-2</v>
      </c>
      <c r="U26" s="33">
        <v>0.91949999999999998</v>
      </c>
      <c r="V26" s="132">
        <v>1.2802</v>
      </c>
      <c r="W26" s="25">
        <v>1.65021</v>
      </c>
      <c r="X26" s="25">
        <v>1.4578</v>
      </c>
      <c r="Y26" s="26">
        <f t="shared" si="1"/>
        <v>1.4627366666666666</v>
      </c>
      <c r="Z26" s="28">
        <f t="shared" si="2"/>
        <v>1</v>
      </c>
      <c r="AA26" s="130">
        <v>0.90220999999999996</v>
      </c>
      <c r="AB26" s="130">
        <v>1.1134599999999999</v>
      </c>
      <c r="AC26" s="130">
        <v>0.71591000000000005</v>
      </c>
      <c r="AD26" s="133">
        <f t="shared" si="3"/>
        <v>0.91052666666666671</v>
      </c>
      <c r="AE26" s="134">
        <f t="shared" si="4"/>
        <v>7</v>
      </c>
      <c r="AF26" s="135">
        <f t="shared" si="5"/>
        <v>0.62490625</v>
      </c>
      <c r="AG26" s="136">
        <f t="shared" si="6"/>
        <v>6</v>
      </c>
    </row>
    <row r="27" spans="1:33" ht="15.75" customHeight="1" x14ac:dyDescent="0.2">
      <c r="A27" s="22" t="s">
        <v>44</v>
      </c>
      <c r="B27" s="23">
        <v>552.70000000000005</v>
      </c>
      <c r="C27" s="23">
        <v>205.75</v>
      </c>
      <c r="D27" s="128">
        <f t="shared" ref="D27:E27" si="29">1/B27</f>
        <v>1.8092998009770218E-3</v>
      </c>
      <c r="E27" s="128">
        <f t="shared" si="29"/>
        <v>4.8602673147023082E-3</v>
      </c>
      <c r="F27" s="137">
        <v>-0.06</v>
      </c>
      <c r="G27" s="138">
        <v>0.14000000000000001</v>
      </c>
      <c r="H27" s="129">
        <v>-2.0870199999999999</v>
      </c>
      <c r="I27" s="129">
        <v>1.50749</v>
      </c>
      <c r="J27" s="129">
        <v>-0.15745000000000001</v>
      </c>
      <c r="K27" s="129">
        <v>2.41134</v>
      </c>
      <c r="L27" s="129">
        <v>0.29261833333333337</v>
      </c>
      <c r="M27" s="112">
        <v>14</v>
      </c>
      <c r="N27" s="139">
        <v>-2.2027800000000002</v>
      </c>
      <c r="O27" s="139">
        <v>-1.08755</v>
      </c>
      <c r="P27" s="139">
        <v>9.4880000000000006E-2</v>
      </c>
      <c r="Q27" s="139">
        <v>-0.27388000000000001</v>
      </c>
      <c r="R27" s="140">
        <v>-0.86733250000000006</v>
      </c>
      <c r="S27" s="141">
        <v>49</v>
      </c>
      <c r="T27" s="29">
        <v>0.15240000000000001</v>
      </c>
      <c r="U27" s="33">
        <v>0.84760000000000002</v>
      </c>
      <c r="V27" s="132">
        <v>-1.2035100000000001</v>
      </c>
      <c r="W27" s="25">
        <v>-2.39805</v>
      </c>
      <c r="X27" s="25">
        <v>-1.49678</v>
      </c>
      <c r="Y27" s="26">
        <f t="shared" si="1"/>
        <v>-1.6994466666666668</v>
      </c>
      <c r="Z27" s="28">
        <f t="shared" si="2"/>
        <v>49</v>
      </c>
      <c r="AA27" s="130">
        <v>-1.62378</v>
      </c>
      <c r="AB27" s="130">
        <v>-0.27949000000000002</v>
      </c>
      <c r="AC27" s="130">
        <v>-1.6330100000000001</v>
      </c>
      <c r="AD27" s="133">
        <f t="shared" si="3"/>
        <v>-1.17876</v>
      </c>
      <c r="AE27" s="134">
        <f t="shared" si="4"/>
        <v>47</v>
      </c>
      <c r="AF27" s="135">
        <f t="shared" si="5"/>
        <v>-0.86323020833333342</v>
      </c>
      <c r="AG27" s="136">
        <f t="shared" si="6"/>
        <v>48</v>
      </c>
    </row>
    <row r="28" spans="1:33" ht="15.75" customHeight="1" x14ac:dyDescent="0.2">
      <c r="A28" s="22" t="s">
        <v>81</v>
      </c>
      <c r="B28" s="23">
        <v>466.82</v>
      </c>
      <c r="C28" s="23">
        <v>451.62</v>
      </c>
      <c r="D28" s="128">
        <f t="shared" ref="D28:E28" si="30">1/B28</f>
        <v>2.1421532924896106E-3</v>
      </c>
      <c r="E28" s="128">
        <f t="shared" si="30"/>
        <v>2.2142509189141315E-3</v>
      </c>
      <c r="F28" s="137">
        <v>0.28999999999999998</v>
      </c>
      <c r="G28" s="138">
        <v>-1.72</v>
      </c>
      <c r="H28" s="129">
        <v>0.35235</v>
      </c>
      <c r="I28" s="129">
        <v>0.11018</v>
      </c>
      <c r="J28" s="129">
        <v>1.11232</v>
      </c>
      <c r="K28" s="129">
        <v>-0.13189999999999999</v>
      </c>
      <c r="L28" s="129">
        <v>2.1650000000000141E-3</v>
      </c>
      <c r="M28" s="112">
        <v>24</v>
      </c>
      <c r="N28" s="25">
        <v>-0.80122000000000004</v>
      </c>
      <c r="O28" s="25">
        <v>-0.40499000000000002</v>
      </c>
      <c r="P28" s="25">
        <v>-0.40448000000000001</v>
      </c>
      <c r="Q28" s="25">
        <v>4.4589999999999998E-2</v>
      </c>
      <c r="R28" s="130">
        <v>-0.39152500000000001</v>
      </c>
      <c r="S28" s="131">
        <v>36</v>
      </c>
      <c r="T28" s="29">
        <v>0.1103</v>
      </c>
      <c r="U28" s="33">
        <v>0.88970000000000005</v>
      </c>
      <c r="V28" s="132">
        <v>0.25079000000000001</v>
      </c>
      <c r="W28" s="25">
        <v>-0.48274</v>
      </c>
      <c r="X28" s="25">
        <v>0.13122</v>
      </c>
      <c r="Y28" s="26">
        <f t="shared" si="1"/>
        <v>-3.3576666666666664E-2</v>
      </c>
      <c r="Z28" s="28">
        <f t="shared" si="2"/>
        <v>26</v>
      </c>
      <c r="AA28" s="130">
        <v>-0.38133</v>
      </c>
      <c r="AB28" s="130">
        <v>0.95028000000000001</v>
      </c>
      <c r="AC28" s="130">
        <v>0.12709000000000001</v>
      </c>
      <c r="AD28" s="133">
        <f t="shared" si="3"/>
        <v>0.23201333333333338</v>
      </c>
      <c r="AE28" s="134">
        <f t="shared" si="4"/>
        <v>19</v>
      </c>
      <c r="AF28" s="135">
        <f t="shared" si="5"/>
        <v>-4.773083333333332E-2</v>
      </c>
      <c r="AG28" s="136">
        <f t="shared" si="6"/>
        <v>25</v>
      </c>
    </row>
    <row r="29" spans="1:33" ht="15.75" customHeight="1" x14ac:dyDescent="0.2">
      <c r="A29" s="22" t="s">
        <v>37</v>
      </c>
      <c r="B29" s="23">
        <v>268.64999999999998</v>
      </c>
      <c r="C29" s="23">
        <v>256.58</v>
      </c>
      <c r="D29" s="128">
        <f t="shared" ref="D29:E29" si="31">1/B29</f>
        <v>3.7223152801042253E-3</v>
      </c>
      <c r="E29" s="128">
        <f t="shared" si="31"/>
        <v>3.8974199080208903E-3</v>
      </c>
      <c r="F29" s="137">
        <v>1.93</v>
      </c>
      <c r="G29" s="138">
        <v>-0.54</v>
      </c>
      <c r="H29" s="129">
        <v>8.1309999999999993E-2</v>
      </c>
      <c r="I29" s="129">
        <v>-0.87497999999999998</v>
      </c>
      <c r="J29" s="129">
        <v>0.35045999999999999</v>
      </c>
      <c r="K29" s="129">
        <v>-1.08561</v>
      </c>
      <c r="L29" s="129">
        <v>-2.3015000000000008E-2</v>
      </c>
      <c r="M29" s="112">
        <v>25</v>
      </c>
      <c r="N29" s="25">
        <v>0.48354000000000003</v>
      </c>
      <c r="O29" s="25">
        <v>-0.86002999999999996</v>
      </c>
      <c r="P29" s="25">
        <v>-0.32125999999999999</v>
      </c>
      <c r="Q29" s="25">
        <v>-1.0169699999999999</v>
      </c>
      <c r="R29" s="130">
        <v>-0.42867999999999995</v>
      </c>
      <c r="S29" s="131">
        <v>38</v>
      </c>
      <c r="T29" s="29">
        <v>0.1285</v>
      </c>
      <c r="U29" s="33">
        <v>0.87150000000000005</v>
      </c>
      <c r="V29" s="132">
        <v>-0.37791000000000002</v>
      </c>
      <c r="W29" s="25">
        <v>-0.48274</v>
      </c>
      <c r="X29" s="25">
        <v>0.54654999999999998</v>
      </c>
      <c r="Y29" s="26">
        <f t="shared" si="1"/>
        <v>-0.10470000000000002</v>
      </c>
      <c r="Z29" s="28">
        <f t="shared" si="2"/>
        <v>27</v>
      </c>
      <c r="AA29" s="130">
        <v>-0.69432000000000005</v>
      </c>
      <c r="AB29" s="130">
        <v>-0.32915</v>
      </c>
      <c r="AC29" s="130">
        <v>-1.4181699999999999</v>
      </c>
      <c r="AD29" s="133">
        <f t="shared" si="3"/>
        <v>-0.81388000000000005</v>
      </c>
      <c r="AE29" s="134">
        <f t="shared" si="4"/>
        <v>44</v>
      </c>
      <c r="AF29" s="135">
        <f t="shared" si="5"/>
        <v>-0.34256874999999998</v>
      </c>
      <c r="AG29" s="136">
        <f t="shared" si="6"/>
        <v>38</v>
      </c>
    </row>
    <row r="30" spans="1:33" ht="15.75" customHeight="1" x14ac:dyDescent="0.2">
      <c r="A30" s="22" t="s">
        <v>25</v>
      </c>
      <c r="B30" s="23">
        <v>395.15</v>
      </c>
      <c r="C30" s="23">
        <v>239.5</v>
      </c>
      <c r="D30" s="128">
        <f t="shared" ref="D30:E30" si="32">1/B30</f>
        <v>2.5306845501708213E-3</v>
      </c>
      <c r="E30" s="128">
        <f t="shared" si="32"/>
        <v>4.1753653444676405E-3</v>
      </c>
      <c r="F30" s="137">
        <v>0.69</v>
      </c>
      <c r="G30" s="138">
        <v>-0.34</v>
      </c>
      <c r="H30" s="129">
        <v>-0.18973000000000001</v>
      </c>
      <c r="I30" s="129">
        <v>8.0019999999999994E-2</v>
      </c>
      <c r="J30" s="129">
        <v>0.60441</v>
      </c>
      <c r="K30" s="129">
        <v>2.7060000000000001E-2</v>
      </c>
      <c r="L30" s="129">
        <v>0.14559833333333333</v>
      </c>
      <c r="M30" s="112">
        <v>19</v>
      </c>
      <c r="N30" s="25">
        <v>-0.56762999999999997</v>
      </c>
      <c r="O30" s="25">
        <v>5.0049999999999997E-2</v>
      </c>
      <c r="P30" s="25">
        <v>1.1650000000000001E-2</v>
      </c>
      <c r="Q30" s="25">
        <v>0.15074000000000001</v>
      </c>
      <c r="R30" s="130">
        <v>-8.8797499999999974E-2</v>
      </c>
      <c r="S30" s="131">
        <v>28</v>
      </c>
      <c r="T30" s="29">
        <v>8.9399999999999993E-2</v>
      </c>
      <c r="U30" s="33">
        <v>0.91059999999999997</v>
      </c>
      <c r="V30" s="132">
        <v>0.97275999999999996</v>
      </c>
      <c r="W30" s="25">
        <v>-0.13450999999999999</v>
      </c>
      <c r="X30" s="25">
        <v>0.43964999999999999</v>
      </c>
      <c r="Y30" s="26">
        <f t="shared" si="1"/>
        <v>0.4259666666666666</v>
      </c>
      <c r="Z30" s="28">
        <f t="shared" si="2"/>
        <v>18</v>
      </c>
      <c r="AA30" s="130">
        <v>6.4430000000000001E-2</v>
      </c>
      <c r="AB30" s="130">
        <v>2.3290299999999999</v>
      </c>
      <c r="AC30" s="130">
        <v>6.6619999999999999E-2</v>
      </c>
      <c r="AD30" s="133">
        <f t="shared" si="3"/>
        <v>0.82002666666666668</v>
      </c>
      <c r="AE30" s="134">
        <f t="shared" si="4"/>
        <v>8</v>
      </c>
      <c r="AF30" s="135">
        <f t="shared" si="5"/>
        <v>0.32569854166666662</v>
      </c>
      <c r="AG30" s="136">
        <f t="shared" si="6"/>
        <v>18</v>
      </c>
    </row>
    <row r="31" spans="1:33" ht="15.75" customHeight="1" x14ac:dyDescent="0.2">
      <c r="A31" s="22" t="s">
        <v>18</v>
      </c>
      <c r="B31" s="23">
        <v>838.8</v>
      </c>
      <c r="C31" s="23">
        <v>227.15</v>
      </c>
      <c r="D31" s="128">
        <f t="shared" ref="D31:E31" si="33">1/B31</f>
        <v>1.1921793037672867E-3</v>
      </c>
      <c r="E31" s="128">
        <f t="shared" si="33"/>
        <v>4.4023772837332156E-3</v>
      </c>
      <c r="F31" s="137">
        <v>-0.7</v>
      </c>
      <c r="G31" s="138">
        <v>-0.18</v>
      </c>
      <c r="H31" s="129">
        <v>-0.73180999999999996</v>
      </c>
      <c r="I31" s="129">
        <v>-1.13635</v>
      </c>
      <c r="J31" s="129">
        <v>-0.41139999999999999</v>
      </c>
      <c r="K31" s="129">
        <v>-0.44979999999999998</v>
      </c>
      <c r="L31" s="129">
        <v>-0.60106166666666672</v>
      </c>
      <c r="M31" s="112">
        <v>44</v>
      </c>
      <c r="N31" s="139">
        <v>1.6515</v>
      </c>
      <c r="O31" s="139">
        <v>0.96013000000000004</v>
      </c>
      <c r="P31" s="139">
        <v>2.09233</v>
      </c>
      <c r="Q31" s="139">
        <v>-1.65391</v>
      </c>
      <c r="R31" s="140">
        <v>0.76251250000000015</v>
      </c>
      <c r="S31" s="141">
        <v>5</v>
      </c>
      <c r="T31" s="29">
        <v>0.13619999999999999</v>
      </c>
      <c r="U31" s="33">
        <v>0.86380000000000001</v>
      </c>
      <c r="V31" s="132">
        <v>-0.64390000000000003</v>
      </c>
      <c r="W31" s="25">
        <v>9.7650000000000001E-2</v>
      </c>
      <c r="X31" s="25">
        <v>-0.43831999999999999</v>
      </c>
      <c r="Y31" s="26">
        <f t="shared" si="1"/>
        <v>-0.32818999999999998</v>
      </c>
      <c r="Z31" s="28">
        <f t="shared" si="2"/>
        <v>31</v>
      </c>
      <c r="AA31" s="130">
        <v>-0.23907</v>
      </c>
      <c r="AB31" s="130">
        <v>-1.3129599999999999</v>
      </c>
      <c r="AC31" s="130">
        <v>-0.82776000000000005</v>
      </c>
      <c r="AD31" s="133">
        <f t="shared" si="3"/>
        <v>-0.79326333333333332</v>
      </c>
      <c r="AE31" s="134">
        <f t="shared" si="4"/>
        <v>43</v>
      </c>
      <c r="AF31" s="135">
        <f t="shared" si="5"/>
        <v>-0.24000062499999994</v>
      </c>
      <c r="AG31" s="136">
        <f t="shared" si="6"/>
        <v>34</v>
      </c>
    </row>
    <row r="32" spans="1:33" ht="15.75" customHeight="1" x14ac:dyDescent="0.2">
      <c r="A32" s="22" t="s">
        <v>5</v>
      </c>
      <c r="B32" s="23">
        <v>215.44</v>
      </c>
      <c r="C32" s="23">
        <v>159.66999999999999</v>
      </c>
      <c r="D32" s="128">
        <f t="shared" ref="D32:E32" si="34">1/B32</f>
        <v>4.6416635722242852E-3</v>
      </c>
      <c r="E32" s="128">
        <f t="shared" si="34"/>
        <v>6.2629172668629048E-3</v>
      </c>
      <c r="F32" s="137">
        <v>2.88</v>
      </c>
      <c r="G32" s="138">
        <v>1.1299999999999999</v>
      </c>
      <c r="H32" s="129">
        <v>1.5720400000000001</v>
      </c>
      <c r="I32" s="129">
        <v>0.47206999999999999</v>
      </c>
      <c r="J32" s="129">
        <v>0.60441</v>
      </c>
      <c r="K32" s="129">
        <v>2.7060000000000001E-2</v>
      </c>
      <c r="L32" s="129">
        <v>1.1140366666666666</v>
      </c>
      <c r="M32" s="112">
        <v>1</v>
      </c>
      <c r="N32" s="25">
        <v>-0.33404</v>
      </c>
      <c r="O32" s="25">
        <v>0.27756999999999998</v>
      </c>
      <c r="P32" s="25">
        <v>-0.40448000000000001</v>
      </c>
      <c r="Q32" s="25">
        <v>0.78768000000000005</v>
      </c>
      <c r="R32" s="130">
        <v>8.1682500000000005E-2</v>
      </c>
      <c r="S32" s="131">
        <v>22</v>
      </c>
      <c r="T32" s="29">
        <v>7.3499999999999996E-2</v>
      </c>
      <c r="U32" s="33">
        <v>0.92649999999999999</v>
      </c>
      <c r="V32" s="132">
        <v>1.5220100000000001</v>
      </c>
      <c r="W32" s="25">
        <v>1.25844</v>
      </c>
      <c r="X32" s="25">
        <v>0.70601999999999998</v>
      </c>
      <c r="Y32" s="26">
        <f t="shared" si="1"/>
        <v>1.1621566666666667</v>
      </c>
      <c r="Z32" s="28">
        <f t="shared" si="2"/>
        <v>6</v>
      </c>
      <c r="AA32" s="130">
        <v>0.82318000000000002</v>
      </c>
      <c r="AB32" s="130">
        <v>-0.18962000000000001</v>
      </c>
      <c r="AC32" s="130">
        <v>0.88141999999999998</v>
      </c>
      <c r="AD32" s="133">
        <f t="shared" si="3"/>
        <v>0.50499333333333329</v>
      </c>
      <c r="AE32" s="134">
        <f t="shared" si="4"/>
        <v>12</v>
      </c>
      <c r="AF32" s="135">
        <f t="shared" si="5"/>
        <v>0.71571729166666664</v>
      </c>
      <c r="AG32" s="136">
        <f t="shared" si="6"/>
        <v>4</v>
      </c>
    </row>
    <row r="33" spans="1:33" ht="15.75" customHeight="1" x14ac:dyDescent="0.2">
      <c r="A33" s="22" t="s">
        <v>15</v>
      </c>
      <c r="B33" s="23">
        <v>1048.43</v>
      </c>
      <c r="C33" s="23">
        <v>296.13</v>
      </c>
      <c r="D33" s="128">
        <f t="shared" ref="D33:E33" si="35">1/B33</f>
        <v>9.538071211239662E-4</v>
      </c>
      <c r="E33" s="128">
        <f t="shared" si="35"/>
        <v>3.3768952824772902E-3</v>
      </c>
      <c r="F33" s="137">
        <v>-0.95</v>
      </c>
      <c r="G33" s="138">
        <v>-0.9</v>
      </c>
      <c r="H33" s="129">
        <v>1.70756</v>
      </c>
      <c r="I33" s="129">
        <v>1.3366</v>
      </c>
      <c r="J33" s="129">
        <v>1.3662700000000001</v>
      </c>
      <c r="K33" s="129">
        <v>1.29867</v>
      </c>
      <c r="L33" s="129">
        <v>0.64338833333333334</v>
      </c>
      <c r="M33" s="112">
        <v>5</v>
      </c>
      <c r="N33" s="25">
        <v>0.48354000000000003</v>
      </c>
      <c r="O33" s="25">
        <v>0.50509000000000004</v>
      </c>
      <c r="P33" s="25">
        <v>-0.57094</v>
      </c>
      <c r="Q33" s="25">
        <v>1.31846</v>
      </c>
      <c r="R33" s="130">
        <v>0.43403750000000002</v>
      </c>
      <c r="S33" s="131">
        <v>12</v>
      </c>
      <c r="T33" s="29">
        <v>9.9199999999999997E-2</v>
      </c>
      <c r="U33" s="33">
        <v>0.90080000000000005</v>
      </c>
      <c r="V33" s="132">
        <v>0.63422999999999996</v>
      </c>
      <c r="W33" s="25">
        <v>0.50392999999999999</v>
      </c>
      <c r="X33" s="25">
        <v>0.18204000000000001</v>
      </c>
      <c r="Y33" s="26">
        <f t="shared" si="1"/>
        <v>0.44006666666666666</v>
      </c>
      <c r="Z33" s="28">
        <f t="shared" si="2"/>
        <v>17</v>
      </c>
      <c r="AA33" s="130">
        <v>2.0909200000000001</v>
      </c>
      <c r="AB33" s="130">
        <v>6.8159999999999998E-2</v>
      </c>
      <c r="AC33" s="130">
        <v>2.1004399999999999</v>
      </c>
      <c r="AD33" s="133">
        <f t="shared" si="3"/>
        <v>1.41984</v>
      </c>
      <c r="AE33" s="134">
        <f t="shared" si="4"/>
        <v>3</v>
      </c>
      <c r="AF33" s="135">
        <f t="shared" si="5"/>
        <v>0.73433312499999992</v>
      </c>
      <c r="AG33" s="136">
        <f t="shared" si="6"/>
        <v>3</v>
      </c>
    </row>
    <row r="34" spans="1:33" ht="15.75" customHeight="1" x14ac:dyDescent="0.2">
      <c r="A34" s="22" t="s">
        <v>33</v>
      </c>
      <c r="B34" s="23">
        <v>688.97</v>
      </c>
      <c r="C34" s="23">
        <v>228.77</v>
      </c>
      <c r="D34" s="128">
        <f t="shared" ref="D34:E34" si="36">1/B34</f>
        <v>1.4514420076345849E-3</v>
      </c>
      <c r="E34" s="128">
        <f t="shared" si="36"/>
        <v>4.3712025178126498E-3</v>
      </c>
      <c r="F34" s="137">
        <v>-0.43</v>
      </c>
      <c r="G34" s="138">
        <v>-0.2</v>
      </c>
      <c r="H34" s="129">
        <v>-2.35806</v>
      </c>
      <c r="I34" s="129">
        <v>-0.80461000000000005</v>
      </c>
      <c r="J34" s="129">
        <v>-2.69699</v>
      </c>
      <c r="K34" s="129">
        <v>2.7060000000000001E-2</v>
      </c>
      <c r="L34" s="129">
        <v>-1.0773216666666667</v>
      </c>
      <c r="M34" s="112">
        <v>48</v>
      </c>
      <c r="N34" s="25">
        <v>-0.80122000000000004</v>
      </c>
      <c r="O34" s="25">
        <v>-1.7701</v>
      </c>
      <c r="P34" s="25">
        <v>-0.73738999999999999</v>
      </c>
      <c r="Q34" s="25">
        <v>-1.12313</v>
      </c>
      <c r="R34" s="130">
        <v>-1.1079600000000001</v>
      </c>
      <c r="S34" s="131">
        <v>50</v>
      </c>
      <c r="T34" s="29">
        <v>0.22159999999999999</v>
      </c>
      <c r="U34" s="33">
        <v>0.77839999999999998</v>
      </c>
      <c r="V34" s="132">
        <v>-3.59396</v>
      </c>
      <c r="W34" s="25">
        <v>-1.8756900000000001</v>
      </c>
      <c r="X34" s="25">
        <v>-0.97806000000000004</v>
      </c>
      <c r="Y34" s="26">
        <f t="shared" si="1"/>
        <v>-2.1492366666666665</v>
      </c>
      <c r="Z34" s="28">
        <f t="shared" si="2"/>
        <v>50</v>
      </c>
      <c r="AA34" s="130">
        <v>-0.97252000000000005</v>
      </c>
      <c r="AB34" s="130">
        <v>-1.6842600000000001</v>
      </c>
      <c r="AC34" s="130">
        <v>0.31487999999999999</v>
      </c>
      <c r="AD34" s="133">
        <f t="shared" si="3"/>
        <v>-0.7806333333333334</v>
      </c>
      <c r="AE34" s="134">
        <f t="shared" si="4"/>
        <v>42</v>
      </c>
      <c r="AF34" s="135">
        <f t="shared" si="5"/>
        <v>-1.2787879166666665</v>
      </c>
      <c r="AG34" s="136">
        <f t="shared" si="6"/>
        <v>50</v>
      </c>
    </row>
    <row r="35" spans="1:33" ht="15.75" customHeight="1" x14ac:dyDescent="0.2">
      <c r="A35" s="22" t="s">
        <v>76</v>
      </c>
      <c r="B35" s="23">
        <v>1092.21</v>
      </c>
      <c r="C35" s="23">
        <v>246.7</v>
      </c>
      <c r="D35" s="128">
        <f t="shared" ref="D35:E35" si="37">1/B35</f>
        <v>9.1557484366559545E-4</v>
      </c>
      <c r="E35" s="128">
        <f t="shared" si="37"/>
        <v>4.0535062829347391E-3</v>
      </c>
      <c r="F35" s="137">
        <v>-0.99</v>
      </c>
      <c r="G35" s="138">
        <v>-0.43</v>
      </c>
      <c r="H35" s="129">
        <v>0.62339</v>
      </c>
      <c r="I35" s="129">
        <v>1.3366</v>
      </c>
      <c r="J35" s="129">
        <v>-0.66535999999999995</v>
      </c>
      <c r="K35" s="129">
        <v>1.6165799999999999</v>
      </c>
      <c r="L35" s="129">
        <v>0.24959166666666666</v>
      </c>
      <c r="M35" s="112">
        <v>15</v>
      </c>
      <c r="N35" s="25">
        <v>0.48354000000000003</v>
      </c>
      <c r="O35" s="25">
        <v>0.50509000000000004</v>
      </c>
      <c r="P35" s="25">
        <v>-0.23802999999999999</v>
      </c>
      <c r="Q35" s="25">
        <v>0.78768000000000005</v>
      </c>
      <c r="R35" s="130">
        <v>0.38457000000000008</v>
      </c>
      <c r="S35" s="131">
        <v>13</v>
      </c>
      <c r="T35" s="29">
        <v>0.11360000000000001</v>
      </c>
      <c r="U35" s="33">
        <v>0.88639999999999997</v>
      </c>
      <c r="V35" s="132">
        <v>0.13678999999999999</v>
      </c>
      <c r="W35" s="25">
        <v>0.56196999999999997</v>
      </c>
      <c r="X35" s="25">
        <v>-0.75375000000000003</v>
      </c>
      <c r="Y35" s="26">
        <f t="shared" si="1"/>
        <v>-1.833000000000003E-2</v>
      </c>
      <c r="Z35" s="28">
        <f t="shared" si="2"/>
        <v>25</v>
      </c>
      <c r="AA35" s="130">
        <v>1.0097</v>
      </c>
      <c r="AB35" s="130">
        <v>-0.34571000000000002</v>
      </c>
      <c r="AC35" s="130">
        <v>0.37694</v>
      </c>
      <c r="AD35" s="133">
        <f t="shared" si="3"/>
        <v>0.34697666666666671</v>
      </c>
      <c r="AE35" s="134">
        <f t="shared" si="4"/>
        <v>18</v>
      </c>
      <c r="AF35" s="135">
        <f t="shared" si="5"/>
        <v>0.24070208333333337</v>
      </c>
      <c r="AG35" s="136">
        <f t="shared" si="6"/>
        <v>19</v>
      </c>
    </row>
    <row r="36" spans="1:33" ht="15.75" customHeight="1" x14ac:dyDescent="0.2">
      <c r="A36" s="22" t="s">
        <v>80</v>
      </c>
      <c r="B36" s="23">
        <v>493.1</v>
      </c>
      <c r="C36" s="23">
        <v>176.36</v>
      </c>
      <c r="D36" s="128">
        <f t="shared" ref="D36:E36" si="38">1/B36</f>
        <v>2.0279862096937739E-3</v>
      </c>
      <c r="E36" s="128">
        <f t="shared" si="38"/>
        <v>5.6702200045361754E-3</v>
      </c>
      <c r="F36" s="137">
        <v>0.17</v>
      </c>
      <c r="G36" s="138">
        <v>0.71</v>
      </c>
      <c r="H36" s="129">
        <v>-0.32524999999999998</v>
      </c>
      <c r="I36" s="129">
        <v>0.23080999999999999</v>
      </c>
      <c r="J36" s="129">
        <v>0.35045999999999999</v>
      </c>
      <c r="K36" s="129">
        <v>0.18601000000000001</v>
      </c>
      <c r="L36" s="129">
        <v>0.22006666666666672</v>
      </c>
      <c r="M36" s="112">
        <v>17</v>
      </c>
      <c r="N36" s="25">
        <v>-0.10044</v>
      </c>
      <c r="O36" s="25">
        <v>0.27756999999999998</v>
      </c>
      <c r="P36" s="25">
        <v>-0.40448000000000001</v>
      </c>
      <c r="Q36" s="25">
        <v>0.68152000000000001</v>
      </c>
      <c r="R36" s="130">
        <v>0.11354249999999999</v>
      </c>
      <c r="S36" s="131">
        <v>21</v>
      </c>
      <c r="T36" s="29">
        <v>0.115</v>
      </c>
      <c r="U36" s="33">
        <v>0.88500000000000001</v>
      </c>
      <c r="V36" s="132">
        <v>8.8429999999999995E-2</v>
      </c>
      <c r="W36" s="25">
        <v>-0.83098000000000005</v>
      </c>
      <c r="X36" s="25">
        <v>-0.77829000000000004</v>
      </c>
      <c r="Y36" s="26">
        <f t="shared" si="1"/>
        <v>-0.50694666666666677</v>
      </c>
      <c r="Z36" s="28">
        <f t="shared" si="2"/>
        <v>38</v>
      </c>
      <c r="AA36" s="130">
        <v>-0.23907</v>
      </c>
      <c r="AB36" s="130">
        <v>0.30229</v>
      </c>
      <c r="AC36" s="130">
        <v>-0.61451</v>
      </c>
      <c r="AD36" s="133">
        <f t="shared" si="3"/>
        <v>-0.18376333333333336</v>
      </c>
      <c r="AE36" s="134">
        <f t="shared" si="4"/>
        <v>31</v>
      </c>
      <c r="AF36" s="135">
        <f t="shared" si="5"/>
        <v>-8.9275208333333356E-2</v>
      </c>
      <c r="AG36" s="136">
        <f t="shared" si="6"/>
        <v>27</v>
      </c>
    </row>
    <row r="37" spans="1:33" ht="15.75" customHeight="1" x14ac:dyDescent="0.2">
      <c r="A37" s="22" t="s">
        <v>11</v>
      </c>
      <c r="B37" s="23">
        <v>294.42</v>
      </c>
      <c r="C37" s="23">
        <v>213.79</v>
      </c>
      <c r="D37" s="128">
        <f t="shared" ref="D37:E37" si="39">1/B37</f>
        <v>3.3965083893757217E-3</v>
      </c>
      <c r="E37" s="128">
        <f t="shared" si="39"/>
        <v>4.6774872538472333E-3</v>
      </c>
      <c r="F37" s="137">
        <v>1.59</v>
      </c>
      <c r="G37" s="138">
        <v>0.01</v>
      </c>
      <c r="H37" s="129">
        <v>-0.46077000000000001</v>
      </c>
      <c r="I37" s="129">
        <v>-6.0720000000000003E-2</v>
      </c>
      <c r="J37" s="129">
        <v>0.60441</v>
      </c>
      <c r="K37" s="129"/>
      <c r="L37" s="129">
        <v>0.33735799999999994</v>
      </c>
      <c r="M37" s="112">
        <v>12</v>
      </c>
      <c r="N37" s="25">
        <v>-0.80122000000000004</v>
      </c>
      <c r="O37" s="25">
        <v>-0.17746999999999999</v>
      </c>
      <c r="P37" s="25">
        <v>0.76070000000000004</v>
      </c>
      <c r="Q37" s="25">
        <v>-0.27388000000000001</v>
      </c>
      <c r="R37" s="130">
        <v>-0.12296750000000001</v>
      </c>
      <c r="S37" s="131">
        <v>31</v>
      </c>
      <c r="T37" s="29">
        <v>9.35E-2</v>
      </c>
      <c r="U37" s="33">
        <v>0.90649999999999997</v>
      </c>
      <c r="V37" s="132">
        <v>0.83113000000000004</v>
      </c>
      <c r="W37" s="25">
        <v>1.25844</v>
      </c>
      <c r="X37" s="25">
        <v>2.2516500000000002</v>
      </c>
      <c r="Y37" s="26">
        <f t="shared" si="1"/>
        <v>1.4470733333333332</v>
      </c>
      <c r="Z37" s="28">
        <f t="shared" si="2"/>
        <v>2</v>
      </c>
      <c r="AA37" s="130">
        <v>-0.23907</v>
      </c>
      <c r="AB37" s="130">
        <v>0.59789999999999999</v>
      </c>
      <c r="AC37" s="130">
        <v>0.11277</v>
      </c>
      <c r="AD37" s="133">
        <f t="shared" si="3"/>
        <v>0.15719999999999998</v>
      </c>
      <c r="AE37" s="134">
        <f t="shared" si="4"/>
        <v>21</v>
      </c>
      <c r="AF37" s="135">
        <f t="shared" si="5"/>
        <v>0.45466595833333334</v>
      </c>
      <c r="AG37" s="136">
        <f t="shared" si="6"/>
        <v>16</v>
      </c>
    </row>
    <row r="38" spans="1:33" ht="15.75" customHeight="1" x14ac:dyDescent="0.2">
      <c r="A38" s="22" t="s">
        <v>78</v>
      </c>
      <c r="B38" s="23">
        <v>630.85</v>
      </c>
      <c r="C38" s="23">
        <v>219.48</v>
      </c>
      <c r="D38" s="128">
        <f t="shared" ref="D38:E38" si="40">1/B38</f>
        <v>1.585162875485456E-3</v>
      </c>
      <c r="E38" s="128">
        <f t="shared" si="40"/>
        <v>4.5562238017131402E-3</v>
      </c>
      <c r="F38" s="137">
        <v>-0.28999999999999998</v>
      </c>
      <c r="G38" s="138">
        <v>-7.0000000000000007E-2</v>
      </c>
      <c r="H38" s="129">
        <v>0.75892000000000004</v>
      </c>
      <c r="I38" s="129">
        <v>0.39165</v>
      </c>
      <c r="J38" s="129">
        <v>-0.91930999999999996</v>
      </c>
      <c r="K38" s="129">
        <v>-0.76771</v>
      </c>
      <c r="L38" s="129">
        <v>-0.14977499999999999</v>
      </c>
      <c r="M38" s="112">
        <v>34</v>
      </c>
      <c r="N38" s="25">
        <v>-0.56762999999999997</v>
      </c>
      <c r="O38" s="25">
        <v>5.0049999999999997E-2</v>
      </c>
      <c r="P38" s="25">
        <v>0.17810999999999999</v>
      </c>
      <c r="Q38" s="25">
        <v>-6.157E-2</v>
      </c>
      <c r="R38" s="130">
        <v>-0.10025999999999999</v>
      </c>
      <c r="S38" s="131">
        <v>29</v>
      </c>
      <c r="T38" s="29">
        <v>0.11210000000000001</v>
      </c>
      <c r="U38" s="33">
        <v>0.88790000000000002</v>
      </c>
      <c r="V38" s="132">
        <v>0.18861</v>
      </c>
      <c r="W38" s="25">
        <v>0.21373</v>
      </c>
      <c r="X38" s="25">
        <v>1.39822</v>
      </c>
      <c r="Y38" s="26">
        <f t="shared" si="1"/>
        <v>0.60018666666666665</v>
      </c>
      <c r="Z38" s="28">
        <f t="shared" si="2"/>
        <v>14</v>
      </c>
      <c r="AA38" s="130">
        <v>6.4430000000000001E-2</v>
      </c>
      <c r="AB38" s="130">
        <v>0.49385000000000001</v>
      </c>
      <c r="AC38" s="130">
        <v>-0.31054999999999999</v>
      </c>
      <c r="AD38" s="133">
        <f t="shared" si="3"/>
        <v>8.2576666666666673E-2</v>
      </c>
      <c r="AE38" s="134">
        <f t="shared" si="4"/>
        <v>22</v>
      </c>
      <c r="AF38" s="135">
        <f t="shared" si="5"/>
        <v>0.10818208333333332</v>
      </c>
      <c r="AG38" s="136">
        <f t="shared" si="6"/>
        <v>22</v>
      </c>
    </row>
    <row r="39" spans="1:33" ht="15.75" customHeight="1" x14ac:dyDescent="0.2">
      <c r="A39" s="22" t="s">
        <v>43</v>
      </c>
      <c r="B39" s="23">
        <v>566.91999999999996</v>
      </c>
      <c r="C39" s="23">
        <v>192.61</v>
      </c>
      <c r="D39" s="128">
        <f t="shared" ref="D39:E39" si="41">1/B39</f>
        <v>1.7639173075566219E-3</v>
      </c>
      <c r="E39" s="128">
        <f t="shared" si="41"/>
        <v>5.191838429988058E-3</v>
      </c>
      <c r="F39" s="137">
        <v>-0.11</v>
      </c>
      <c r="G39" s="138">
        <v>0.37</v>
      </c>
      <c r="H39" s="129">
        <v>-1.4094100000000001</v>
      </c>
      <c r="I39" s="129">
        <v>-1.05593</v>
      </c>
      <c r="J39" s="129">
        <v>-0.15745000000000001</v>
      </c>
      <c r="K39" s="129">
        <v>-0.60875000000000001</v>
      </c>
      <c r="L39" s="129">
        <v>-0.49461499999999997</v>
      </c>
      <c r="M39" s="112">
        <v>42</v>
      </c>
      <c r="N39" s="25">
        <v>0.83391999999999999</v>
      </c>
      <c r="O39" s="25">
        <v>-1.3150599999999999</v>
      </c>
      <c r="P39" s="25">
        <v>0.17810999999999999</v>
      </c>
      <c r="Q39" s="25">
        <v>-0.80466000000000004</v>
      </c>
      <c r="R39" s="130">
        <v>-0.27692249999999996</v>
      </c>
      <c r="S39" s="131">
        <v>34</v>
      </c>
      <c r="T39" s="29">
        <v>0.15609999999999999</v>
      </c>
      <c r="U39" s="33">
        <v>0.84389999999999998</v>
      </c>
      <c r="V39" s="132">
        <v>-1.3313299999999999</v>
      </c>
      <c r="W39" s="25">
        <v>-1.38961</v>
      </c>
      <c r="X39" s="25">
        <v>-0.91673000000000004</v>
      </c>
      <c r="Y39" s="26">
        <f t="shared" si="1"/>
        <v>-1.2125566666666667</v>
      </c>
      <c r="Z39" s="28">
        <f t="shared" si="2"/>
        <v>47</v>
      </c>
      <c r="AA39" s="130">
        <v>-1.5731999999999999</v>
      </c>
      <c r="AB39" s="130">
        <v>-0.79030999999999996</v>
      </c>
      <c r="AC39" s="130">
        <v>-1.7300899999999999</v>
      </c>
      <c r="AD39" s="133">
        <f t="shared" si="3"/>
        <v>-1.3645333333333332</v>
      </c>
      <c r="AE39" s="134">
        <f t="shared" si="4"/>
        <v>48</v>
      </c>
      <c r="AF39" s="135">
        <f t="shared" si="5"/>
        <v>-0.83715687500000002</v>
      </c>
      <c r="AG39" s="136">
        <f t="shared" si="6"/>
        <v>47</v>
      </c>
    </row>
    <row r="40" spans="1:33" ht="15.75" customHeight="1" x14ac:dyDescent="0.2">
      <c r="A40" s="22" t="s">
        <v>82</v>
      </c>
      <c r="B40" s="23">
        <v>294.42</v>
      </c>
      <c r="C40" s="23">
        <v>213.79</v>
      </c>
      <c r="D40" s="128">
        <f t="shared" ref="D40:E40" si="42">1/B40</f>
        <v>3.3965083893757217E-3</v>
      </c>
      <c r="E40" s="128">
        <f t="shared" si="42"/>
        <v>4.6774872538472333E-3</v>
      </c>
      <c r="F40" s="137">
        <v>1.59</v>
      </c>
      <c r="G40" s="138">
        <v>0.01</v>
      </c>
      <c r="H40" s="129">
        <v>0.21682999999999999</v>
      </c>
      <c r="I40" s="129">
        <v>-0.95540000000000003</v>
      </c>
      <c r="J40" s="129">
        <v>-1.4272199999999999</v>
      </c>
      <c r="K40" s="129">
        <v>-0.92666000000000004</v>
      </c>
      <c r="L40" s="129">
        <v>-0.24901333333333334</v>
      </c>
      <c r="M40" s="112">
        <v>39</v>
      </c>
      <c r="N40" s="25">
        <v>-0.56762999999999997</v>
      </c>
      <c r="O40" s="25">
        <v>-0.40499000000000002</v>
      </c>
      <c r="P40" s="25">
        <v>-0.65417000000000003</v>
      </c>
      <c r="Q40" s="25">
        <v>0.78768000000000005</v>
      </c>
      <c r="R40" s="130">
        <v>-0.20977750000000003</v>
      </c>
      <c r="S40" s="131">
        <v>32</v>
      </c>
      <c r="T40" s="29">
        <v>0.13170000000000001</v>
      </c>
      <c r="U40" s="33">
        <v>0.86829999999999996</v>
      </c>
      <c r="V40" s="132">
        <v>-0.48845</v>
      </c>
      <c r="W40" s="25">
        <v>0.38058999999999998</v>
      </c>
      <c r="X40" s="25">
        <v>-1.14279</v>
      </c>
      <c r="Y40" s="26">
        <f t="shared" si="1"/>
        <v>-0.41688333333333333</v>
      </c>
      <c r="Z40" s="28">
        <f t="shared" si="2"/>
        <v>35</v>
      </c>
      <c r="AA40" s="130">
        <v>0.57025999999999999</v>
      </c>
      <c r="AB40" s="130">
        <v>-1.0433600000000001</v>
      </c>
      <c r="AC40" s="130">
        <v>0.27667999999999998</v>
      </c>
      <c r="AD40" s="133">
        <f t="shared" si="3"/>
        <v>-6.5473333333333369E-2</v>
      </c>
      <c r="AE40" s="134">
        <f t="shared" si="4"/>
        <v>28</v>
      </c>
      <c r="AF40" s="135">
        <f t="shared" si="5"/>
        <v>-0.23528687500000001</v>
      </c>
      <c r="AG40" s="136">
        <f t="shared" si="6"/>
        <v>33</v>
      </c>
    </row>
    <row r="41" spans="1:33" ht="15.75" customHeight="1" x14ac:dyDescent="0.2">
      <c r="A41" s="22" t="s">
        <v>26</v>
      </c>
      <c r="B41" s="23">
        <v>630.85</v>
      </c>
      <c r="C41" s="23">
        <v>219.48</v>
      </c>
      <c r="D41" s="128">
        <f t="shared" ref="D41:E41" si="43">1/B41</f>
        <v>1.585162875485456E-3</v>
      </c>
      <c r="E41" s="128">
        <f t="shared" si="43"/>
        <v>4.5562238017131402E-3</v>
      </c>
      <c r="F41" s="137">
        <v>-0.28999999999999998</v>
      </c>
      <c r="G41" s="138">
        <v>-7.0000000000000007E-2</v>
      </c>
      <c r="H41" s="129">
        <v>1.1654800000000001</v>
      </c>
      <c r="I41" s="129">
        <v>0.29111999999999999</v>
      </c>
      <c r="J41" s="129">
        <v>0.35045999999999999</v>
      </c>
      <c r="K41" s="129">
        <v>2.7060000000000001E-2</v>
      </c>
      <c r="L41" s="129">
        <v>0.24415833333333337</v>
      </c>
      <c r="M41" s="112">
        <v>16</v>
      </c>
      <c r="N41" s="25">
        <v>-0.10044</v>
      </c>
      <c r="O41" s="25">
        <v>1.1876500000000001</v>
      </c>
      <c r="P41" s="25">
        <v>1.1650000000000001E-2</v>
      </c>
      <c r="Q41" s="25">
        <v>1.2122999999999999</v>
      </c>
      <c r="R41" s="130">
        <v>0.57779000000000003</v>
      </c>
      <c r="S41" s="131">
        <v>9</v>
      </c>
      <c r="T41" s="29">
        <v>0.10199999999999999</v>
      </c>
      <c r="U41" s="33">
        <v>0.89800000000000002</v>
      </c>
      <c r="V41" s="132">
        <v>0.53749999999999998</v>
      </c>
      <c r="W41" s="25">
        <v>0.49667</v>
      </c>
      <c r="X41" s="25">
        <v>1.0249600000000001</v>
      </c>
      <c r="Y41" s="26">
        <f t="shared" si="1"/>
        <v>0.68637666666666675</v>
      </c>
      <c r="Z41" s="28">
        <f t="shared" si="2"/>
        <v>13</v>
      </c>
      <c r="AA41" s="130">
        <v>0.30786000000000002</v>
      </c>
      <c r="AB41" s="130">
        <v>0.48675000000000002</v>
      </c>
      <c r="AC41" s="130">
        <v>0.63156999999999996</v>
      </c>
      <c r="AD41" s="133">
        <f t="shared" si="3"/>
        <v>0.47539333333333333</v>
      </c>
      <c r="AE41" s="134">
        <f t="shared" si="4"/>
        <v>14</v>
      </c>
      <c r="AF41" s="135">
        <f t="shared" si="5"/>
        <v>0.49592958333333337</v>
      </c>
      <c r="AG41" s="136">
        <f t="shared" si="6"/>
        <v>12</v>
      </c>
    </row>
    <row r="42" spans="1:33" ht="15.75" customHeight="1" x14ac:dyDescent="0.2">
      <c r="A42" s="22" t="s">
        <v>17</v>
      </c>
      <c r="B42" s="23">
        <v>1486.21</v>
      </c>
      <c r="C42" s="23">
        <v>160.94</v>
      </c>
      <c r="D42" s="128">
        <f t="shared" ref="D42:E42" si="44">1/B42</f>
        <v>6.7285242327800243E-4</v>
      </c>
      <c r="E42" s="128">
        <f t="shared" si="44"/>
        <v>6.2134957126879584E-3</v>
      </c>
      <c r="F42" s="137">
        <v>-1.24</v>
      </c>
      <c r="G42" s="138">
        <v>1.0900000000000001</v>
      </c>
      <c r="H42" s="129">
        <v>0.35235</v>
      </c>
      <c r="I42" s="129">
        <v>1.1556500000000001</v>
      </c>
      <c r="J42" s="129">
        <v>-0.41139999999999999</v>
      </c>
      <c r="K42" s="129">
        <v>1.29867</v>
      </c>
      <c r="L42" s="129">
        <v>0.37562166666666669</v>
      </c>
      <c r="M42" s="112">
        <v>11</v>
      </c>
      <c r="N42" s="25">
        <v>-0.56762999999999997</v>
      </c>
      <c r="O42" s="25">
        <v>1.41517</v>
      </c>
      <c r="P42" s="25">
        <v>-1.0703</v>
      </c>
      <c r="Q42" s="25">
        <v>1.6369199999999999</v>
      </c>
      <c r="R42" s="130">
        <v>0.35353999999999997</v>
      </c>
      <c r="S42" s="131">
        <v>14</v>
      </c>
      <c r="T42" s="29">
        <v>7.3800000000000004E-2</v>
      </c>
      <c r="U42" s="33">
        <v>0.92620000000000002</v>
      </c>
      <c r="V42" s="132">
        <v>1.5116499999999999</v>
      </c>
      <c r="W42" s="25">
        <v>1.1713800000000001</v>
      </c>
      <c r="X42" s="25">
        <v>1.0810299999999999</v>
      </c>
      <c r="Y42" s="26">
        <f t="shared" si="1"/>
        <v>1.2546866666666665</v>
      </c>
      <c r="Z42" s="28">
        <f t="shared" si="2"/>
        <v>4</v>
      </c>
      <c r="AA42" s="130">
        <v>0.74097999999999997</v>
      </c>
      <c r="AB42" s="130">
        <v>-0.69572000000000001</v>
      </c>
      <c r="AC42" s="130">
        <v>1.60233</v>
      </c>
      <c r="AD42" s="133">
        <f t="shared" si="3"/>
        <v>0.54919666666666667</v>
      </c>
      <c r="AE42" s="134">
        <f t="shared" si="4"/>
        <v>11</v>
      </c>
      <c r="AF42" s="135">
        <f t="shared" si="5"/>
        <v>0.63326124999999989</v>
      </c>
      <c r="AG42" s="136">
        <f t="shared" si="6"/>
        <v>5</v>
      </c>
    </row>
    <row r="43" spans="1:33" ht="15.75" customHeight="1" x14ac:dyDescent="0.2">
      <c r="A43" s="22" t="s">
        <v>42</v>
      </c>
      <c r="B43" s="23">
        <v>326.68</v>
      </c>
      <c r="C43" s="23">
        <v>266.66000000000003</v>
      </c>
      <c r="D43" s="128">
        <f t="shared" ref="D43:E43" si="45">1/B43</f>
        <v>3.0610995469572671E-3</v>
      </c>
      <c r="E43" s="128">
        <f t="shared" si="45"/>
        <v>3.7500937523438083E-3</v>
      </c>
      <c r="F43" s="137">
        <v>1.24</v>
      </c>
      <c r="G43" s="138">
        <v>-0.64</v>
      </c>
      <c r="H43" s="129">
        <v>8.1309999999999993E-2</v>
      </c>
      <c r="I43" s="129">
        <v>0.4017</v>
      </c>
      <c r="J43" s="129">
        <v>-1.17326</v>
      </c>
      <c r="K43" s="129">
        <v>0.66286999999999996</v>
      </c>
      <c r="L43" s="129">
        <v>9.538333333333332E-2</v>
      </c>
      <c r="M43" s="112">
        <v>22</v>
      </c>
      <c r="N43" s="139">
        <v>-1.3852</v>
      </c>
      <c r="O43" s="139">
        <v>-0.86002999999999996</v>
      </c>
      <c r="P43" s="139">
        <v>-1.2367600000000001</v>
      </c>
      <c r="Q43" s="139">
        <v>0.15074000000000001</v>
      </c>
      <c r="R43" s="140">
        <v>-0.83281249999999996</v>
      </c>
      <c r="S43" s="141">
        <v>47</v>
      </c>
      <c r="T43" s="29">
        <v>0.1124</v>
      </c>
      <c r="U43" s="33">
        <v>0.88759999999999994</v>
      </c>
      <c r="V43" s="132">
        <v>0.17824999999999999</v>
      </c>
      <c r="W43" s="25">
        <v>-0.88902000000000003</v>
      </c>
      <c r="X43" s="25">
        <v>-0.71519999999999995</v>
      </c>
      <c r="Y43" s="26">
        <f t="shared" si="1"/>
        <v>-0.47532333333333332</v>
      </c>
      <c r="Z43" s="28">
        <f t="shared" si="2"/>
        <v>37</v>
      </c>
      <c r="AA43" s="130">
        <v>-0.61212</v>
      </c>
      <c r="AB43" s="130">
        <v>0.21715000000000001</v>
      </c>
      <c r="AC43" s="130">
        <v>-6.0699999999999997E-2</v>
      </c>
      <c r="AD43" s="133">
        <f t="shared" si="3"/>
        <v>-0.15189</v>
      </c>
      <c r="AE43" s="134">
        <f t="shared" si="4"/>
        <v>30</v>
      </c>
      <c r="AF43" s="135">
        <f t="shared" si="5"/>
        <v>-0.341160625</v>
      </c>
      <c r="AG43" s="136">
        <f t="shared" si="6"/>
        <v>37</v>
      </c>
    </row>
    <row r="44" spans="1:33" ht="15.75" customHeight="1" x14ac:dyDescent="0.2">
      <c r="A44" s="22" t="s">
        <v>74</v>
      </c>
      <c r="B44" s="23">
        <v>363.77</v>
      </c>
      <c r="C44" s="23">
        <v>285.17</v>
      </c>
      <c r="D44" s="128">
        <f t="shared" ref="D44:E44" si="46">1/B44</f>
        <v>2.7489897462682467E-3</v>
      </c>
      <c r="E44" s="128">
        <f t="shared" si="46"/>
        <v>3.5066802258302064E-3</v>
      </c>
      <c r="F44" s="137">
        <v>0.92</v>
      </c>
      <c r="G44" s="138">
        <v>-0.81</v>
      </c>
      <c r="H44" s="129">
        <v>0.62339</v>
      </c>
      <c r="I44" s="129">
        <v>0.51227999999999996</v>
      </c>
      <c r="J44" s="129">
        <v>-0.41139999999999999</v>
      </c>
      <c r="K44" s="129">
        <v>0.98077000000000003</v>
      </c>
      <c r="L44" s="129">
        <v>0.30130499999999999</v>
      </c>
      <c r="M44" s="112">
        <v>13</v>
      </c>
      <c r="N44" s="25">
        <v>0.13314999999999999</v>
      </c>
      <c r="O44" s="25">
        <v>5.0049999999999997E-2</v>
      </c>
      <c r="P44" s="25">
        <v>2.4252400000000001</v>
      </c>
      <c r="Q44" s="25">
        <v>-0.59235000000000004</v>
      </c>
      <c r="R44" s="130">
        <v>0.50402249999999993</v>
      </c>
      <c r="S44" s="131">
        <v>11</v>
      </c>
      <c r="T44" s="29">
        <v>0.1109</v>
      </c>
      <c r="U44" s="33">
        <v>0.8891</v>
      </c>
      <c r="V44" s="132">
        <v>0.23005999999999999</v>
      </c>
      <c r="W44" s="25">
        <v>0.46765000000000001</v>
      </c>
      <c r="X44" s="25">
        <v>1.4735799999999999</v>
      </c>
      <c r="Y44" s="26">
        <f t="shared" si="1"/>
        <v>0.72376333333333331</v>
      </c>
      <c r="Z44" s="28">
        <f t="shared" si="2"/>
        <v>12</v>
      </c>
      <c r="AA44" s="130">
        <v>-9.6799999999999997E-2</v>
      </c>
      <c r="AB44" s="130">
        <v>2.2368000000000001</v>
      </c>
      <c r="AC44" s="130">
        <v>-0.90573999999999999</v>
      </c>
      <c r="AD44" s="133">
        <f t="shared" si="3"/>
        <v>0.41142000000000006</v>
      </c>
      <c r="AE44" s="134">
        <f t="shared" si="4"/>
        <v>16</v>
      </c>
      <c r="AF44" s="135">
        <f t="shared" si="5"/>
        <v>0.48512770833333335</v>
      </c>
      <c r="AG44" s="136">
        <f t="shared" si="6"/>
        <v>13</v>
      </c>
    </row>
    <row r="45" spans="1:33" ht="15.75" customHeight="1" x14ac:dyDescent="0.2">
      <c r="A45" s="22" t="s">
        <v>24</v>
      </c>
      <c r="B45" s="23">
        <v>387.81</v>
      </c>
      <c r="C45" s="23">
        <v>327.27999999999997</v>
      </c>
      <c r="D45" s="128">
        <f t="shared" ref="D45:E45" si="47">1/B45</f>
        <v>2.5785822954539593E-3</v>
      </c>
      <c r="E45" s="128">
        <f t="shared" si="47"/>
        <v>3.0554876558298708E-3</v>
      </c>
      <c r="F45" s="137">
        <v>0.74</v>
      </c>
      <c r="G45" s="138">
        <v>-1.1299999999999999</v>
      </c>
      <c r="H45" s="129">
        <v>-0.32524999999999998</v>
      </c>
      <c r="I45" s="129">
        <v>1.75881</v>
      </c>
      <c r="J45" s="129">
        <v>1.3662700000000001</v>
      </c>
      <c r="K45" s="129">
        <v>0.66286999999999996</v>
      </c>
      <c r="L45" s="129">
        <v>0.51163166666666671</v>
      </c>
      <c r="M45" s="112">
        <v>8</v>
      </c>
      <c r="N45" s="25">
        <v>0.60033000000000003</v>
      </c>
      <c r="O45" s="25">
        <v>-1.3150599999999999</v>
      </c>
      <c r="P45" s="25">
        <v>0.42779</v>
      </c>
      <c r="Q45" s="25">
        <v>-0.16772999999999999</v>
      </c>
      <c r="R45" s="130">
        <v>-0.11366749999999996</v>
      </c>
      <c r="S45" s="131">
        <v>30</v>
      </c>
      <c r="T45" s="29">
        <v>0.13550000000000001</v>
      </c>
      <c r="U45" s="33">
        <v>0.86450000000000005</v>
      </c>
      <c r="V45" s="132">
        <v>-0.61972000000000005</v>
      </c>
      <c r="W45" s="25">
        <v>-0.59882000000000002</v>
      </c>
      <c r="X45" s="25">
        <v>-0.1404</v>
      </c>
      <c r="Y45" s="26">
        <f t="shared" si="1"/>
        <v>-0.45297999999999999</v>
      </c>
      <c r="Z45" s="28">
        <f t="shared" si="2"/>
        <v>36</v>
      </c>
      <c r="AA45" s="130">
        <v>-0.86187000000000002</v>
      </c>
      <c r="AB45" s="130">
        <v>-0.13996</v>
      </c>
      <c r="AC45" s="130">
        <v>-0.24529999999999999</v>
      </c>
      <c r="AD45" s="133">
        <f t="shared" si="3"/>
        <v>-0.41571000000000002</v>
      </c>
      <c r="AE45" s="134">
        <f t="shared" si="4"/>
        <v>35</v>
      </c>
      <c r="AF45" s="135">
        <f t="shared" si="5"/>
        <v>-0.11768145833333329</v>
      </c>
      <c r="AG45" s="136">
        <f t="shared" si="6"/>
        <v>28</v>
      </c>
    </row>
    <row r="46" spans="1:33" ht="15.75" customHeight="1" x14ac:dyDescent="0.2">
      <c r="A46" s="22" t="s">
        <v>36</v>
      </c>
      <c r="B46" s="23">
        <v>640.41</v>
      </c>
      <c r="C46" s="23">
        <v>200.46</v>
      </c>
      <c r="D46" s="128">
        <f t="shared" ref="D46:E46" si="48">1/B46</f>
        <v>1.5614996642775722E-3</v>
      </c>
      <c r="E46" s="128">
        <f t="shared" si="48"/>
        <v>4.988526389304599E-3</v>
      </c>
      <c r="F46" s="137">
        <v>-0.32</v>
      </c>
      <c r="G46" s="138">
        <v>0.23</v>
      </c>
      <c r="H46" s="129">
        <v>-1.1383700000000001</v>
      </c>
      <c r="I46" s="129">
        <v>-0.12103</v>
      </c>
      <c r="J46" s="129">
        <v>1.11232</v>
      </c>
      <c r="K46" s="129">
        <v>-0.60875000000000001</v>
      </c>
      <c r="L46" s="129">
        <v>-0.13939166666666666</v>
      </c>
      <c r="M46" s="112">
        <v>32</v>
      </c>
      <c r="N46" s="25">
        <v>0.24994</v>
      </c>
      <c r="O46" s="25">
        <v>-0.63251000000000002</v>
      </c>
      <c r="P46" s="25">
        <v>-0.40448000000000001</v>
      </c>
      <c r="Q46" s="25">
        <v>-0.48619000000000001</v>
      </c>
      <c r="R46" s="130">
        <v>-0.31830999999999998</v>
      </c>
      <c r="S46" s="131">
        <v>35</v>
      </c>
      <c r="T46" s="29">
        <v>0.14710000000000001</v>
      </c>
      <c r="U46" s="33">
        <v>0.85289999999999999</v>
      </c>
      <c r="V46" s="132">
        <v>-1.0204299999999999</v>
      </c>
      <c r="W46" s="25">
        <v>-1.0413699999999999</v>
      </c>
      <c r="X46" s="25">
        <v>-0.75024999999999997</v>
      </c>
      <c r="Y46" s="26">
        <f t="shared" si="1"/>
        <v>-0.93734999999999991</v>
      </c>
      <c r="Z46" s="28">
        <f t="shared" si="2"/>
        <v>44</v>
      </c>
      <c r="AA46" s="130">
        <v>-0.63424999999999998</v>
      </c>
      <c r="AB46" s="130">
        <v>-7.1370000000000003E-2</v>
      </c>
      <c r="AC46" s="130">
        <v>0.41036</v>
      </c>
      <c r="AD46" s="133">
        <f t="shared" si="3"/>
        <v>-9.8420000000000007E-2</v>
      </c>
      <c r="AE46" s="134">
        <f t="shared" si="4"/>
        <v>29</v>
      </c>
      <c r="AF46" s="135">
        <f t="shared" si="5"/>
        <v>-0.37336791666666658</v>
      </c>
      <c r="AG46" s="136">
        <f t="shared" si="6"/>
        <v>40</v>
      </c>
    </row>
    <row r="47" spans="1:33" ht="15.75" customHeight="1" x14ac:dyDescent="0.2">
      <c r="A47" s="22" t="s">
        <v>40</v>
      </c>
      <c r="B47" s="23">
        <v>1606.58</v>
      </c>
      <c r="C47" s="23">
        <v>203.28</v>
      </c>
      <c r="D47" s="128">
        <f t="shared" ref="D47:E47" si="49">1/B47</f>
        <v>6.2244021461738607E-4</v>
      </c>
      <c r="E47" s="128">
        <f t="shared" si="49"/>
        <v>4.9193231011412826E-3</v>
      </c>
      <c r="F47" s="137">
        <v>-1.29</v>
      </c>
      <c r="G47" s="138">
        <v>0.18</v>
      </c>
      <c r="H47" s="129">
        <v>0.62339</v>
      </c>
      <c r="I47" s="129">
        <v>-2.0109300000000001</v>
      </c>
      <c r="J47" s="129">
        <v>0.35045999999999999</v>
      </c>
      <c r="K47" s="129">
        <v>-2.0393300000000001</v>
      </c>
      <c r="L47" s="129">
        <v>-0.6975716666666667</v>
      </c>
      <c r="M47" s="112">
        <v>45</v>
      </c>
      <c r="N47" s="25">
        <v>0.71713000000000005</v>
      </c>
      <c r="O47" s="25">
        <v>-0.86002999999999996</v>
      </c>
      <c r="P47" s="25">
        <v>-0.48770999999999998</v>
      </c>
      <c r="Q47" s="25">
        <v>-1.0169699999999999</v>
      </c>
      <c r="R47" s="130">
        <v>-0.41189499999999996</v>
      </c>
      <c r="S47" s="131">
        <v>37</v>
      </c>
      <c r="T47" s="29">
        <v>8.8700000000000001E-2</v>
      </c>
      <c r="U47" s="33">
        <v>0.9113</v>
      </c>
      <c r="V47" s="132">
        <v>0.99694000000000005</v>
      </c>
      <c r="W47" s="25">
        <v>0.12667</v>
      </c>
      <c r="X47" s="25">
        <v>-0.63634000000000002</v>
      </c>
      <c r="Y47" s="26">
        <f t="shared" si="1"/>
        <v>0.16242333333333334</v>
      </c>
      <c r="Z47" s="28">
        <f t="shared" si="2"/>
        <v>22</v>
      </c>
      <c r="AA47" s="130">
        <v>0.30786000000000002</v>
      </c>
      <c r="AB47" s="130">
        <v>-0.50888999999999995</v>
      </c>
      <c r="AC47" s="130">
        <v>0.73660000000000003</v>
      </c>
      <c r="AD47" s="133">
        <f t="shared" si="3"/>
        <v>0.17852333333333337</v>
      </c>
      <c r="AE47" s="134">
        <f t="shared" si="4"/>
        <v>20</v>
      </c>
      <c r="AF47" s="135">
        <f t="shared" si="5"/>
        <v>-0.19212999999999997</v>
      </c>
      <c r="AG47" s="136">
        <f t="shared" si="6"/>
        <v>30</v>
      </c>
    </row>
    <row r="48" spans="1:33" ht="15.75" customHeight="1" x14ac:dyDescent="0.2">
      <c r="A48" s="22" t="s">
        <v>9</v>
      </c>
      <c r="B48" s="23">
        <v>224.91</v>
      </c>
      <c r="C48" s="23">
        <v>102.79</v>
      </c>
      <c r="D48" s="128">
        <f t="shared" ref="D48:E48" si="50">1/B48</f>
        <v>4.4462229336178919E-3</v>
      </c>
      <c r="E48" s="128">
        <f t="shared" si="50"/>
        <v>9.7285728183675452E-3</v>
      </c>
      <c r="F48" s="137">
        <v>2.68</v>
      </c>
      <c r="G48" s="138">
        <v>3.56</v>
      </c>
      <c r="H48" s="129">
        <v>1.02996</v>
      </c>
      <c r="I48" s="129">
        <v>-4.061E-2</v>
      </c>
      <c r="J48" s="129">
        <v>-0.15745000000000001</v>
      </c>
      <c r="K48" s="129">
        <v>-0.76771</v>
      </c>
      <c r="L48" s="129">
        <v>1.0501799999999999</v>
      </c>
      <c r="M48" s="112">
        <v>2</v>
      </c>
      <c r="N48" s="25">
        <v>-0.91801999999999995</v>
      </c>
      <c r="O48" s="25">
        <v>1.64269</v>
      </c>
      <c r="P48" s="25">
        <v>-1.7361200000000001</v>
      </c>
      <c r="Q48" s="25">
        <v>1.31846</v>
      </c>
      <c r="R48" s="130">
        <v>7.6752500000000001E-2</v>
      </c>
      <c r="S48" s="131">
        <v>23</v>
      </c>
      <c r="T48" s="29">
        <v>8.9899999999999994E-2</v>
      </c>
      <c r="U48" s="33">
        <v>0.91010000000000002</v>
      </c>
      <c r="V48" s="132">
        <v>0.95548999999999995</v>
      </c>
      <c r="W48" s="25">
        <v>0.76510999999999996</v>
      </c>
      <c r="X48" s="25">
        <v>1.1756599999999999</v>
      </c>
      <c r="Y48" s="26">
        <f t="shared" si="1"/>
        <v>0.96541999999999994</v>
      </c>
      <c r="Z48" s="28">
        <f t="shared" si="2"/>
        <v>8</v>
      </c>
      <c r="AA48" s="130">
        <v>0.17508000000000001</v>
      </c>
      <c r="AB48" s="130">
        <v>0.95501000000000003</v>
      </c>
      <c r="AC48" s="130">
        <v>-1.0807899999999999</v>
      </c>
      <c r="AD48" s="133">
        <f t="shared" si="3"/>
        <v>1.6433333333333373E-2</v>
      </c>
      <c r="AE48" s="134">
        <f t="shared" si="4"/>
        <v>27</v>
      </c>
      <c r="AF48" s="135">
        <f t="shared" si="5"/>
        <v>0.52719645833333328</v>
      </c>
      <c r="AG48" s="136">
        <f t="shared" si="6"/>
        <v>9</v>
      </c>
    </row>
    <row r="49" spans="1:33" ht="15.75" customHeight="1" x14ac:dyDescent="0.2">
      <c r="A49" s="22" t="s">
        <v>21</v>
      </c>
      <c r="B49" s="23">
        <v>491.41</v>
      </c>
      <c r="C49" s="23">
        <v>181.87</v>
      </c>
      <c r="D49" s="128">
        <f t="shared" ref="D49:E49" si="51">1/B49</f>
        <v>2.0349606235119349E-3</v>
      </c>
      <c r="E49" s="128">
        <f t="shared" si="51"/>
        <v>5.4984329466102157E-3</v>
      </c>
      <c r="F49" s="137">
        <v>0.18</v>
      </c>
      <c r="G49" s="138">
        <v>0.59</v>
      </c>
      <c r="H49" s="129">
        <v>0.48787000000000003</v>
      </c>
      <c r="I49" s="129">
        <v>-1.0449999999999999E-2</v>
      </c>
      <c r="J49" s="129">
        <v>0.60441</v>
      </c>
      <c r="K49" s="129">
        <v>0.98077000000000003</v>
      </c>
      <c r="L49" s="129">
        <v>0.47042500000000004</v>
      </c>
      <c r="M49" s="112">
        <v>10</v>
      </c>
      <c r="N49" s="25">
        <v>-0.45083000000000001</v>
      </c>
      <c r="O49" s="25">
        <v>0.73260999999999998</v>
      </c>
      <c r="P49" s="25">
        <v>-0.23802999999999999</v>
      </c>
      <c r="Q49" s="25">
        <v>1.1061399999999999</v>
      </c>
      <c r="R49" s="130">
        <v>0.28747249999999996</v>
      </c>
      <c r="S49" s="131">
        <v>17</v>
      </c>
      <c r="T49" s="29">
        <v>9.4E-2</v>
      </c>
      <c r="U49" s="33">
        <v>0.90600000000000003</v>
      </c>
      <c r="V49" s="132">
        <v>0.81386000000000003</v>
      </c>
      <c r="W49" s="25">
        <v>-0.13450999999999999</v>
      </c>
      <c r="X49" s="25">
        <v>-0.15618000000000001</v>
      </c>
      <c r="Y49" s="26">
        <f t="shared" si="1"/>
        <v>0.17439000000000002</v>
      </c>
      <c r="Z49" s="28">
        <f t="shared" si="2"/>
        <v>20</v>
      </c>
      <c r="AA49" s="130">
        <v>0.82318000000000002</v>
      </c>
      <c r="AB49" s="130">
        <v>1.1560299999999999</v>
      </c>
      <c r="AC49" s="130">
        <v>0.79071000000000002</v>
      </c>
      <c r="AD49" s="133">
        <f t="shared" si="3"/>
        <v>0.92330666666666661</v>
      </c>
      <c r="AE49" s="134">
        <f t="shared" si="4"/>
        <v>6</v>
      </c>
      <c r="AF49" s="135">
        <f t="shared" si="5"/>
        <v>0.46389854166666666</v>
      </c>
      <c r="AG49" s="136">
        <f t="shared" si="6"/>
        <v>15</v>
      </c>
    </row>
    <row r="50" spans="1:33" ht="15.75" customHeight="1" x14ac:dyDescent="0.2">
      <c r="A50" s="22" t="s">
        <v>16</v>
      </c>
      <c r="B50" s="23">
        <v>785.52</v>
      </c>
      <c r="C50" s="23">
        <v>210.33</v>
      </c>
      <c r="D50" s="128">
        <f t="shared" ref="D50:E50" si="52">1/B50</f>
        <v>1.2730420613097056E-3</v>
      </c>
      <c r="E50" s="128">
        <f t="shared" si="52"/>
        <v>4.7544335092473732E-3</v>
      </c>
      <c r="F50" s="137">
        <v>-0.61</v>
      </c>
      <c r="G50" s="138">
        <v>7.0000000000000007E-2</v>
      </c>
      <c r="H50" s="129">
        <v>0.62339</v>
      </c>
      <c r="I50" s="129">
        <v>-1.67919</v>
      </c>
      <c r="J50" s="129">
        <v>-1.17326</v>
      </c>
      <c r="K50" s="129">
        <v>-1.72142</v>
      </c>
      <c r="L50" s="129">
        <v>-0.75014999999999998</v>
      </c>
      <c r="M50" s="112">
        <v>46</v>
      </c>
      <c r="N50" s="25">
        <v>0.36674000000000001</v>
      </c>
      <c r="O50" s="25">
        <v>1.64269</v>
      </c>
      <c r="P50" s="25">
        <v>1.17683</v>
      </c>
      <c r="Q50" s="25">
        <v>4.4589999999999998E-2</v>
      </c>
      <c r="R50" s="130">
        <v>0.80771249999999994</v>
      </c>
      <c r="S50" s="131">
        <v>4</v>
      </c>
      <c r="T50" s="29">
        <v>0.1159</v>
      </c>
      <c r="U50" s="33">
        <v>0.8841</v>
      </c>
      <c r="V50" s="132">
        <v>5.7340000000000002E-2</v>
      </c>
      <c r="W50" s="25">
        <v>1.65021</v>
      </c>
      <c r="X50" s="25">
        <v>-5.8040000000000001E-2</v>
      </c>
      <c r="Y50" s="26">
        <f t="shared" si="1"/>
        <v>0.54983666666666664</v>
      </c>
      <c r="Z50" s="28">
        <f t="shared" si="2"/>
        <v>16</v>
      </c>
      <c r="AA50" s="140">
        <v>1.3543000000000001</v>
      </c>
      <c r="AB50" s="140">
        <v>-0.76902999999999999</v>
      </c>
      <c r="AC50" s="140">
        <v>1.7344200000000001</v>
      </c>
      <c r="AD50" s="142">
        <f t="shared" si="3"/>
        <v>0.77322999999999997</v>
      </c>
      <c r="AE50" s="143">
        <f t="shared" si="4"/>
        <v>9</v>
      </c>
      <c r="AF50" s="135">
        <f t="shared" si="5"/>
        <v>0.34515729166666664</v>
      </c>
      <c r="AG50" s="136">
        <f t="shared" si="6"/>
        <v>17</v>
      </c>
    </row>
    <row r="51" spans="1:33" ht="15.75" customHeight="1" x14ac:dyDescent="0.2">
      <c r="A51" s="22" t="s">
        <v>39</v>
      </c>
      <c r="B51" s="23">
        <v>503.34</v>
      </c>
      <c r="C51" s="23">
        <v>157.49</v>
      </c>
      <c r="D51" s="128">
        <f t="shared" ref="D51:E51" si="53">1/B51</f>
        <v>1.9867286526006277E-3</v>
      </c>
      <c r="E51" s="128">
        <f t="shared" si="53"/>
        <v>6.3496094990158104E-3</v>
      </c>
      <c r="F51" s="137">
        <v>0.13</v>
      </c>
      <c r="G51" s="138">
        <v>1.19</v>
      </c>
      <c r="H51" s="129">
        <v>-1.8159799999999999</v>
      </c>
      <c r="I51" s="129">
        <v>-6.0720000000000003E-2</v>
      </c>
      <c r="J51" s="129">
        <v>1.3662700000000001</v>
      </c>
      <c r="K51" s="129">
        <v>-1.2445600000000001</v>
      </c>
      <c r="L51" s="129">
        <v>-7.3933333333333337E-2</v>
      </c>
      <c r="M51" s="112">
        <v>27</v>
      </c>
      <c r="N51" s="139">
        <v>2.4690699999999999</v>
      </c>
      <c r="O51" s="139">
        <v>-1.5425800000000001</v>
      </c>
      <c r="P51" s="139">
        <v>0.17810999999999999</v>
      </c>
      <c r="Q51" s="139">
        <v>-1.12313</v>
      </c>
      <c r="R51" s="140">
        <v>-4.6325000000000394E-3</v>
      </c>
      <c r="S51" s="141">
        <v>24</v>
      </c>
      <c r="T51" s="29">
        <v>0.15809999999999999</v>
      </c>
      <c r="U51" s="33">
        <v>0.84189999999999998</v>
      </c>
      <c r="V51" s="132">
        <v>-1.4004099999999999</v>
      </c>
      <c r="W51" s="25">
        <v>-1.22275</v>
      </c>
      <c r="X51" s="25">
        <v>-0.70818999999999999</v>
      </c>
      <c r="Y51" s="26">
        <f t="shared" si="1"/>
        <v>-1.1104499999999999</v>
      </c>
      <c r="Z51" s="28">
        <f t="shared" si="2"/>
        <v>46</v>
      </c>
      <c r="AA51" s="140">
        <v>-1.5352600000000001</v>
      </c>
      <c r="AB51" s="140">
        <v>-1.71027</v>
      </c>
      <c r="AC51" s="140">
        <v>-1.48183</v>
      </c>
      <c r="AD51" s="142">
        <f t="shared" si="3"/>
        <v>-1.5757866666666667</v>
      </c>
      <c r="AE51" s="143">
        <f t="shared" si="4"/>
        <v>50</v>
      </c>
      <c r="AF51" s="135">
        <f t="shared" si="5"/>
        <v>-0.69120062500000001</v>
      </c>
      <c r="AG51" s="136">
        <f t="shared" si="6"/>
        <v>45</v>
      </c>
    </row>
    <row r="52" spans="1:33" ht="15.75" customHeight="1" x14ac:dyDescent="0.2">
      <c r="A52" s="22" t="s">
        <v>19</v>
      </c>
      <c r="B52" s="23">
        <v>563.48</v>
      </c>
      <c r="C52" s="23">
        <v>214.37</v>
      </c>
      <c r="D52" s="128">
        <f t="shared" ref="D52:E52" si="54">1/B52</f>
        <v>1.774685880599134E-3</v>
      </c>
      <c r="E52" s="128">
        <f t="shared" si="54"/>
        <v>4.664831832812427E-3</v>
      </c>
      <c r="F52" s="137">
        <v>-0.09</v>
      </c>
      <c r="G52" s="138">
        <v>0</v>
      </c>
      <c r="H52" s="129">
        <v>0.62339</v>
      </c>
      <c r="I52" s="129">
        <v>-0.49297999999999997</v>
      </c>
      <c r="J52" s="129">
        <v>1.11232</v>
      </c>
      <c r="K52" s="129">
        <v>-0.60875000000000001</v>
      </c>
      <c r="L52" s="129">
        <v>9.0698333333333311E-2</v>
      </c>
      <c r="M52" s="112">
        <v>23</v>
      </c>
      <c r="N52" s="25">
        <v>0.83391999999999999</v>
      </c>
      <c r="O52" s="25">
        <v>0.96013000000000004</v>
      </c>
      <c r="P52" s="25">
        <v>0.26133000000000001</v>
      </c>
      <c r="Q52" s="25">
        <v>0.68152000000000001</v>
      </c>
      <c r="R52" s="130">
        <v>0.68422499999999997</v>
      </c>
      <c r="S52" s="131">
        <v>7</v>
      </c>
      <c r="T52" s="29">
        <v>0.1111</v>
      </c>
      <c r="U52" s="33">
        <v>0.88890000000000002</v>
      </c>
      <c r="V52" s="132">
        <v>0.22314999999999999</v>
      </c>
      <c r="W52" s="25">
        <v>1.3092299999999999</v>
      </c>
      <c r="X52" s="25">
        <v>2.0571299999999999</v>
      </c>
      <c r="Y52" s="26">
        <f t="shared" si="1"/>
        <v>1.1965033333333333</v>
      </c>
      <c r="Z52" s="28">
        <f t="shared" si="2"/>
        <v>5</v>
      </c>
      <c r="AA52" s="130">
        <v>0.30786000000000002</v>
      </c>
      <c r="AB52" s="130">
        <v>0.69723000000000002</v>
      </c>
      <c r="AC52" s="130">
        <v>-0.82138999999999995</v>
      </c>
      <c r="AD52" s="133">
        <f t="shared" si="3"/>
        <v>6.1233333333333362E-2</v>
      </c>
      <c r="AE52" s="134">
        <f t="shared" si="4"/>
        <v>24</v>
      </c>
      <c r="AF52" s="135">
        <f t="shared" si="5"/>
        <v>0.50816499999999998</v>
      </c>
      <c r="AG52" s="136">
        <f t="shared" si="6"/>
        <v>11</v>
      </c>
    </row>
    <row r="53" spans="1:33" ht="15.75" customHeight="1" x14ac:dyDescent="0.2">
      <c r="A53" s="22" t="s">
        <v>35</v>
      </c>
      <c r="B53" s="23">
        <v>596.04</v>
      </c>
      <c r="C53" s="23">
        <v>139.38</v>
      </c>
      <c r="D53" s="128">
        <f t="shared" ref="D53:E53" si="55">1/B53</f>
        <v>1.6777397490101336E-3</v>
      </c>
      <c r="E53" s="128">
        <f t="shared" si="55"/>
        <v>7.1746305065289138E-3</v>
      </c>
      <c r="F53" s="137">
        <v>-0.2</v>
      </c>
      <c r="G53" s="138">
        <v>1.77</v>
      </c>
      <c r="H53" s="129">
        <v>-0.86733000000000005</v>
      </c>
      <c r="I53" s="129">
        <v>-0.67393000000000003</v>
      </c>
      <c r="J53" s="129">
        <v>-0.91930999999999996</v>
      </c>
      <c r="K53" s="129"/>
      <c r="L53" s="129">
        <v>-0.178448</v>
      </c>
      <c r="M53" s="112">
        <v>36</v>
      </c>
      <c r="N53" s="139">
        <v>-1.502</v>
      </c>
      <c r="O53" s="139">
        <v>-1.7701</v>
      </c>
      <c r="P53" s="139">
        <v>0.59423999999999999</v>
      </c>
      <c r="Q53" s="139">
        <v>0.25690000000000002</v>
      </c>
      <c r="R53" s="140">
        <v>-0.60524</v>
      </c>
      <c r="S53" s="141">
        <v>44</v>
      </c>
      <c r="T53" s="29">
        <v>0.1113</v>
      </c>
      <c r="U53" s="33">
        <v>0.88870000000000005</v>
      </c>
      <c r="V53" s="132">
        <v>0.21625</v>
      </c>
      <c r="W53" s="25">
        <v>-0.94706000000000001</v>
      </c>
      <c r="X53" s="25">
        <v>-0.39976</v>
      </c>
      <c r="Y53" s="26">
        <f t="shared" si="1"/>
        <v>-0.37685666666666667</v>
      </c>
      <c r="Z53" s="28">
        <f t="shared" si="2"/>
        <v>34</v>
      </c>
      <c r="AA53" s="130">
        <v>-0.45405000000000001</v>
      </c>
      <c r="AB53" s="130">
        <v>6.1060000000000003E-2</v>
      </c>
      <c r="AC53" s="130">
        <v>0.52017000000000002</v>
      </c>
      <c r="AD53" s="133">
        <f t="shared" si="3"/>
        <v>4.2393333333333338E-2</v>
      </c>
      <c r="AE53" s="134">
        <f t="shared" si="4"/>
        <v>25</v>
      </c>
      <c r="AF53" s="135">
        <f t="shared" si="5"/>
        <v>-0.27953783333333332</v>
      </c>
      <c r="AG53" s="136">
        <f t="shared" si="6"/>
        <v>35</v>
      </c>
    </row>
    <row r="54" spans="1:33" ht="15.75" customHeight="1" x14ac:dyDescent="0.15"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X54" s="51"/>
    </row>
    <row r="55" spans="1:33" ht="15.75" customHeight="1" x14ac:dyDescent="0.15"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X55" s="51"/>
    </row>
    <row r="56" spans="1:33" ht="15.75" customHeight="1" x14ac:dyDescent="0.15"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X56" s="51"/>
    </row>
    <row r="57" spans="1:33" ht="15.75" customHeight="1" x14ac:dyDescent="0.15"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X57" s="51"/>
    </row>
    <row r="58" spans="1:33" ht="15.75" customHeight="1" x14ac:dyDescent="0.15"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X58" s="51"/>
    </row>
    <row r="59" spans="1:33" ht="15.75" customHeight="1" x14ac:dyDescent="0.15"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X59" s="51"/>
    </row>
    <row r="60" spans="1:33" ht="15.75" customHeight="1" x14ac:dyDescent="0.15"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X60" s="51"/>
    </row>
    <row r="61" spans="1:33" ht="15.75" customHeight="1" x14ac:dyDescent="0.15"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X61" s="51"/>
    </row>
    <row r="62" spans="1:33" ht="15.75" customHeight="1" x14ac:dyDescent="0.15"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X62" s="51"/>
    </row>
    <row r="63" spans="1:33" ht="15.75" customHeight="1" x14ac:dyDescent="0.15"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X63" s="51"/>
    </row>
    <row r="64" spans="1:33" ht="15.75" customHeight="1" x14ac:dyDescent="0.15"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X64" s="51"/>
    </row>
    <row r="65" spans="2:24" ht="15.75" customHeight="1" x14ac:dyDescent="0.15"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X65" s="51"/>
    </row>
    <row r="66" spans="2:24" ht="15.75" customHeight="1" x14ac:dyDescent="0.15"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X66" s="51"/>
    </row>
    <row r="67" spans="2:24" ht="15.75" customHeight="1" x14ac:dyDescent="0.15">
      <c r="B67" s="144"/>
      <c r="C67" s="144"/>
      <c r="D67" s="144"/>
      <c r="E67" s="144"/>
      <c r="F67" s="144"/>
      <c r="G67" s="144"/>
      <c r="H67" s="144"/>
      <c r="I67" s="144"/>
      <c r="J67" s="144"/>
      <c r="K67" s="144"/>
      <c r="X67" s="51"/>
    </row>
    <row r="68" spans="2:24" ht="15.75" customHeight="1" x14ac:dyDescent="0.15">
      <c r="B68" s="144"/>
      <c r="C68" s="144"/>
      <c r="D68" s="144"/>
      <c r="E68" s="144"/>
      <c r="F68" s="144"/>
      <c r="G68" s="144"/>
      <c r="H68" s="144"/>
      <c r="I68" s="144"/>
      <c r="J68" s="144"/>
      <c r="K68" s="144"/>
      <c r="X68" s="51"/>
    </row>
    <row r="69" spans="2:24" ht="15.75" customHeight="1" x14ac:dyDescent="0.15">
      <c r="B69" s="144"/>
      <c r="C69" s="144"/>
      <c r="D69" s="144"/>
      <c r="E69" s="144"/>
      <c r="F69" s="144"/>
      <c r="G69" s="144"/>
      <c r="H69" s="144"/>
      <c r="I69" s="144"/>
      <c r="J69" s="144"/>
      <c r="K69" s="144"/>
      <c r="X69" s="51"/>
    </row>
    <row r="70" spans="2:24" ht="15.75" customHeight="1" x14ac:dyDescent="0.15">
      <c r="B70" s="144"/>
      <c r="C70" s="144"/>
      <c r="D70" s="144"/>
      <c r="E70" s="144"/>
      <c r="F70" s="144"/>
      <c r="G70" s="144"/>
      <c r="H70" s="144"/>
      <c r="I70" s="144"/>
      <c r="J70" s="144"/>
      <c r="K70" s="144"/>
      <c r="X70" s="51"/>
    </row>
    <row r="71" spans="2:24" ht="15.75" customHeight="1" x14ac:dyDescent="0.15">
      <c r="B71" s="144"/>
      <c r="C71" s="144"/>
      <c r="D71" s="144"/>
      <c r="E71" s="144"/>
      <c r="F71" s="144"/>
      <c r="G71" s="144"/>
      <c r="H71" s="144"/>
      <c r="I71" s="144"/>
      <c r="J71" s="144"/>
      <c r="K71" s="144"/>
      <c r="X71" s="51"/>
    </row>
    <row r="72" spans="2:24" ht="15.75" customHeight="1" x14ac:dyDescent="0.15"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X72" s="51"/>
    </row>
    <row r="73" spans="2:24" ht="15.75" customHeight="1" x14ac:dyDescent="0.15">
      <c r="B73" s="144"/>
      <c r="C73" s="144"/>
      <c r="D73" s="144"/>
      <c r="E73" s="144"/>
      <c r="F73" s="144"/>
      <c r="G73" s="144"/>
      <c r="H73" s="144"/>
      <c r="I73" s="144"/>
      <c r="J73" s="144"/>
      <c r="K73" s="144"/>
      <c r="X73" s="51"/>
    </row>
    <row r="74" spans="2:24" ht="15.75" customHeight="1" x14ac:dyDescent="0.15">
      <c r="B74" s="144"/>
      <c r="C74" s="144"/>
      <c r="D74" s="144"/>
      <c r="E74" s="144"/>
      <c r="F74" s="144"/>
      <c r="G74" s="144"/>
      <c r="H74" s="144"/>
      <c r="I74" s="144"/>
      <c r="J74" s="144"/>
      <c r="K74" s="144"/>
      <c r="X74" s="51"/>
    </row>
    <row r="75" spans="2:24" ht="15.75" customHeight="1" x14ac:dyDescent="0.15">
      <c r="B75" s="144"/>
      <c r="C75" s="144"/>
      <c r="D75" s="144"/>
      <c r="E75" s="144"/>
      <c r="F75" s="144"/>
      <c r="G75" s="144"/>
      <c r="H75" s="144"/>
      <c r="I75" s="144"/>
      <c r="J75" s="144"/>
      <c r="K75" s="144"/>
      <c r="X75" s="51"/>
    </row>
    <row r="76" spans="2:24" ht="15.75" customHeight="1" x14ac:dyDescent="0.15">
      <c r="B76" s="144"/>
      <c r="C76" s="144"/>
      <c r="D76" s="144"/>
      <c r="E76" s="144"/>
      <c r="F76" s="144"/>
      <c r="G76" s="144"/>
      <c r="H76" s="144"/>
      <c r="I76" s="144"/>
      <c r="J76" s="144"/>
      <c r="K76" s="144"/>
      <c r="X76" s="51"/>
    </row>
    <row r="77" spans="2:24" ht="15.75" customHeight="1" x14ac:dyDescent="0.15"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X77" s="51"/>
    </row>
    <row r="78" spans="2:24" ht="15.75" customHeight="1" x14ac:dyDescent="0.15"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X78" s="51"/>
    </row>
    <row r="79" spans="2:24" ht="15.75" customHeight="1" x14ac:dyDescent="0.15"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X79" s="51"/>
    </row>
    <row r="80" spans="2:24" ht="15.75" customHeight="1" x14ac:dyDescent="0.15">
      <c r="B80" s="144"/>
      <c r="C80" s="144"/>
      <c r="D80" s="144"/>
      <c r="E80" s="144"/>
      <c r="F80" s="144"/>
      <c r="G80" s="144"/>
      <c r="H80" s="144"/>
      <c r="I80" s="144"/>
      <c r="J80" s="144"/>
      <c r="K80" s="144"/>
      <c r="X80" s="51"/>
    </row>
    <row r="81" spans="2:24" ht="15.75" customHeight="1" x14ac:dyDescent="0.15">
      <c r="B81" s="144"/>
      <c r="C81" s="144"/>
      <c r="D81" s="144"/>
      <c r="E81" s="144"/>
      <c r="F81" s="144"/>
      <c r="G81" s="144"/>
      <c r="H81" s="144"/>
      <c r="I81" s="144"/>
      <c r="J81" s="144"/>
      <c r="K81" s="144"/>
      <c r="X81" s="51"/>
    </row>
    <row r="82" spans="2:24" ht="15.75" customHeight="1" x14ac:dyDescent="0.15">
      <c r="B82" s="144"/>
      <c r="C82" s="144"/>
      <c r="D82" s="144"/>
      <c r="E82" s="144"/>
      <c r="F82" s="144"/>
      <c r="G82" s="144"/>
      <c r="H82" s="144"/>
      <c r="I82" s="144"/>
      <c r="J82" s="144"/>
      <c r="K82" s="144"/>
      <c r="X82" s="51"/>
    </row>
    <row r="83" spans="2:24" ht="15.75" customHeight="1" x14ac:dyDescent="0.15">
      <c r="B83" s="144"/>
      <c r="C83" s="144"/>
      <c r="D83" s="144"/>
      <c r="E83" s="144"/>
      <c r="F83" s="144"/>
      <c r="G83" s="144"/>
      <c r="H83" s="144"/>
      <c r="I83" s="144"/>
      <c r="J83" s="144"/>
      <c r="K83" s="144"/>
      <c r="X83" s="51"/>
    </row>
    <row r="84" spans="2:24" ht="15.75" customHeight="1" x14ac:dyDescent="0.15">
      <c r="B84" s="144"/>
      <c r="C84" s="144"/>
      <c r="D84" s="144"/>
      <c r="E84" s="144"/>
      <c r="F84" s="144"/>
      <c r="G84" s="144"/>
      <c r="H84" s="144"/>
      <c r="I84" s="144"/>
      <c r="J84" s="144"/>
      <c r="K84" s="144"/>
      <c r="X84" s="51"/>
    </row>
    <row r="85" spans="2:24" ht="15.75" customHeight="1" x14ac:dyDescent="0.15"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X85" s="51"/>
    </row>
    <row r="86" spans="2:24" ht="15.75" customHeight="1" x14ac:dyDescent="0.15">
      <c r="B86" s="144"/>
      <c r="C86" s="144"/>
      <c r="D86" s="144"/>
      <c r="E86" s="144"/>
      <c r="F86" s="144"/>
      <c r="G86" s="144"/>
      <c r="H86" s="144"/>
      <c r="I86" s="144"/>
      <c r="J86" s="144"/>
      <c r="K86" s="144"/>
      <c r="X86" s="51"/>
    </row>
    <row r="87" spans="2:24" ht="15.75" customHeight="1" x14ac:dyDescent="0.15">
      <c r="B87" s="144"/>
      <c r="C87" s="144"/>
      <c r="D87" s="144"/>
      <c r="E87" s="144"/>
      <c r="F87" s="144"/>
      <c r="G87" s="144"/>
      <c r="H87" s="144"/>
      <c r="I87" s="144"/>
      <c r="J87" s="144"/>
      <c r="K87" s="144"/>
      <c r="X87" s="51"/>
    </row>
    <row r="88" spans="2:24" ht="15.75" customHeight="1" x14ac:dyDescent="0.15">
      <c r="B88" s="144"/>
      <c r="C88" s="144"/>
      <c r="D88" s="144"/>
      <c r="E88" s="144"/>
      <c r="F88" s="144"/>
      <c r="G88" s="144"/>
      <c r="H88" s="144"/>
      <c r="I88" s="144"/>
      <c r="J88" s="144"/>
      <c r="K88" s="144"/>
      <c r="X88" s="51"/>
    </row>
    <row r="89" spans="2:24" ht="15.75" customHeight="1" x14ac:dyDescent="0.15">
      <c r="B89" s="144"/>
      <c r="C89" s="144"/>
      <c r="D89" s="144"/>
      <c r="E89" s="144"/>
      <c r="F89" s="144"/>
      <c r="G89" s="144"/>
      <c r="H89" s="144"/>
      <c r="I89" s="144"/>
      <c r="J89" s="144"/>
      <c r="K89" s="144"/>
      <c r="X89" s="51"/>
    </row>
    <row r="90" spans="2:24" ht="15.75" customHeight="1" x14ac:dyDescent="0.15"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X90" s="51"/>
    </row>
    <row r="91" spans="2:24" ht="15.75" customHeight="1" x14ac:dyDescent="0.15"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X91" s="51"/>
    </row>
    <row r="92" spans="2:24" ht="15.75" customHeight="1" x14ac:dyDescent="0.15">
      <c r="B92" s="144"/>
      <c r="C92" s="144"/>
      <c r="D92" s="144"/>
      <c r="E92" s="144"/>
      <c r="F92" s="144"/>
      <c r="G92" s="144"/>
      <c r="H92" s="144"/>
      <c r="I92" s="144"/>
      <c r="J92" s="144"/>
      <c r="K92" s="144"/>
      <c r="X92" s="51"/>
    </row>
    <row r="93" spans="2:24" ht="15.75" customHeight="1" x14ac:dyDescent="0.15">
      <c r="B93" s="144"/>
      <c r="C93" s="144"/>
      <c r="D93" s="144"/>
      <c r="E93" s="144"/>
      <c r="F93" s="144"/>
      <c r="G93" s="144"/>
      <c r="H93" s="144"/>
      <c r="I93" s="144"/>
      <c r="J93" s="144"/>
      <c r="K93" s="144"/>
      <c r="X93" s="51"/>
    </row>
    <row r="94" spans="2:24" ht="15.75" customHeight="1" x14ac:dyDescent="0.15">
      <c r="B94" s="144"/>
      <c r="C94" s="144"/>
      <c r="D94" s="144"/>
      <c r="E94" s="144"/>
      <c r="F94" s="144"/>
      <c r="G94" s="144"/>
      <c r="H94" s="144"/>
      <c r="I94" s="144"/>
      <c r="J94" s="144"/>
      <c r="K94" s="144"/>
      <c r="X94" s="51"/>
    </row>
    <row r="95" spans="2:24" ht="15.75" customHeight="1" x14ac:dyDescent="0.15">
      <c r="B95" s="144"/>
      <c r="C95" s="144"/>
      <c r="D95" s="144"/>
      <c r="E95" s="144"/>
      <c r="F95" s="144"/>
      <c r="G95" s="144"/>
      <c r="H95" s="144"/>
      <c r="I95" s="144"/>
      <c r="J95" s="144"/>
      <c r="K95" s="144"/>
      <c r="X95" s="51"/>
    </row>
    <row r="96" spans="2:24" ht="15.75" customHeight="1" x14ac:dyDescent="0.15">
      <c r="B96" s="144"/>
      <c r="C96" s="144"/>
      <c r="D96" s="144"/>
      <c r="E96" s="144"/>
      <c r="F96" s="144"/>
      <c r="G96" s="144"/>
      <c r="H96" s="144"/>
      <c r="I96" s="144"/>
      <c r="J96" s="144"/>
      <c r="K96" s="144"/>
      <c r="X96" s="51"/>
    </row>
    <row r="97" spans="2:24" ht="15.75" customHeight="1" x14ac:dyDescent="0.15">
      <c r="B97" s="144"/>
      <c r="C97" s="144"/>
      <c r="D97" s="144"/>
      <c r="E97" s="144"/>
      <c r="F97" s="144"/>
      <c r="G97" s="144"/>
      <c r="H97" s="144"/>
      <c r="I97" s="144"/>
      <c r="J97" s="144"/>
      <c r="K97" s="144"/>
      <c r="X97" s="51"/>
    </row>
    <row r="98" spans="2:24" ht="15.75" customHeight="1" x14ac:dyDescent="0.15">
      <c r="B98" s="144"/>
      <c r="C98" s="144"/>
      <c r="D98" s="144"/>
      <c r="E98" s="144"/>
      <c r="F98" s="144"/>
      <c r="G98" s="144"/>
      <c r="H98" s="144"/>
      <c r="I98" s="144"/>
      <c r="J98" s="144"/>
      <c r="K98" s="144"/>
      <c r="X98" s="51"/>
    </row>
    <row r="99" spans="2:24" ht="15.75" customHeight="1" x14ac:dyDescent="0.15">
      <c r="B99" s="144"/>
      <c r="C99" s="144"/>
      <c r="D99" s="144"/>
      <c r="E99" s="144"/>
      <c r="F99" s="144"/>
      <c r="G99" s="144"/>
      <c r="H99" s="144"/>
      <c r="I99" s="144"/>
      <c r="J99" s="144"/>
      <c r="K99" s="144"/>
      <c r="X99" s="51"/>
    </row>
    <row r="100" spans="2:24" ht="15.75" customHeight="1" x14ac:dyDescent="0.15">
      <c r="B100" s="144"/>
      <c r="C100" s="144"/>
      <c r="D100" s="144"/>
      <c r="E100" s="144"/>
      <c r="F100" s="144"/>
      <c r="G100" s="144"/>
      <c r="H100" s="144"/>
      <c r="I100" s="144"/>
      <c r="J100" s="144"/>
      <c r="K100" s="144"/>
      <c r="X100" s="51"/>
    </row>
    <row r="101" spans="2:24" ht="15.75" customHeight="1" x14ac:dyDescent="0.15">
      <c r="B101" s="144"/>
      <c r="C101" s="144"/>
      <c r="D101" s="144"/>
      <c r="E101" s="144"/>
      <c r="F101" s="144"/>
      <c r="G101" s="144"/>
      <c r="H101" s="144"/>
      <c r="I101" s="144"/>
      <c r="J101" s="144"/>
      <c r="K101" s="144"/>
      <c r="X101" s="51"/>
    </row>
    <row r="102" spans="2:24" ht="15.75" customHeight="1" x14ac:dyDescent="0.15">
      <c r="B102" s="144"/>
      <c r="C102" s="144"/>
      <c r="D102" s="144"/>
      <c r="E102" s="144"/>
      <c r="F102" s="144"/>
      <c r="G102" s="144"/>
      <c r="H102" s="144"/>
      <c r="I102" s="144"/>
      <c r="J102" s="144"/>
      <c r="K102" s="144"/>
      <c r="X102" s="51"/>
    </row>
    <row r="103" spans="2:24" ht="15.75" customHeight="1" x14ac:dyDescent="0.15">
      <c r="B103" s="144"/>
      <c r="C103" s="144"/>
      <c r="D103" s="144"/>
      <c r="E103" s="144"/>
      <c r="F103" s="144"/>
      <c r="G103" s="144"/>
      <c r="H103" s="144"/>
      <c r="I103" s="144"/>
      <c r="J103" s="144"/>
      <c r="K103" s="144"/>
      <c r="X103" s="51"/>
    </row>
    <row r="104" spans="2:24" ht="15.75" customHeight="1" x14ac:dyDescent="0.15">
      <c r="B104" s="144"/>
      <c r="C104" s="144"/>
      <c r="D104" s="144"/>
      <c r="E104" s="144"/>
      <c r="F104" s="144"/>
      <c r="G104" s="144"/>
      <c r="H104" s="144"/>
      <c r="I104" s="144"/>
      <c r="J104" s="144"/>
      <c r="K104" s="144"/>
      <c r="X104" s="51"/>
    </row>
    <row r="105" spans="2:24" ht="15.75" customHeight="1" x14ac:dyDescent="0.15">
      <c r="B105" s="144"/>
      <c r="C105" s="144"/>
      <c r="D105" s="144"/>
      <c r="E105" s="144"/>
      <c r="F105" s="144"/>
      <c r="G105" s="144"/>
      <c r="H105" s="144"/>
      <c r="I105" s="144"/>
      <c r="J105" s="144"/>
      <c r="K105" s="144"/>
      <c r="X105" s="51"/>
    </row>
    <row r="106" spans="2:24" ht="15.75" customHeight="1" x14ac:dyDescent="0.15">
      <c r="B106" s="144"/>
      <c r="C106" s="144"/>
      <c r="D106" s="144"/>
      <c r="E106" s="144"/>
      <c r="F106" s="144"/>
      <c r="G106" s="144"/>
      <c r="H106" s="144"/>
      <c r="I106" s="144"/>
      <c r="J106" s="144"/>
      <c r="K106" s="144"/>
      <c r="X106" s="51"/>
    </row>
    <row r="107" spans="2:24" ht="15.75" customHeight="1" x14ac:dyDescent="0.15">
      <c r="B107" s="144"/>
      <c r="C107" s="144"/>
      <c r="D107" s="144"/>
      <c r="E107" s="144"/>
      <c r="F107" s="144"/>
      <c r="G107" s="144"/>
      <c r="H107" s="144"/>
      <c r="I107" s="144"/>
      <c r="J107" s="144"/>
      <c r="K107" s="144"/>
      <c r="X107" s="51"/>
    </row>
    <row r="108" spans="2:24" ht="15.75" customHeight="1" x14ac:dyDescent="0.15"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X108" s="51"/>
    </row>
    <row r="109" spans="2:24" ht="15.75" customHeight="1" x14ac:dyDescent="0.15">
      <c r="B109" s="144"/>
      <c r="C109" s="144"/>
      <c r="D109" s="144"/>
      <c r="E109" s="144"/>
      <c r="F109" s="144"/>
      <c r="G109" s="144"/>
      <c r="H109" s="144"/>
      <c r="I109" s="144"/>
      <c r="J109" s="144"/>
      <c r="K109" s="144"/>
      <c r="X109" s="51"/>
    </row>
    <row r="110" spans="2:24" ht="15.75" customHeight="1" x14ac:dyDescent="0.15">
      <c r="B110" s="144"/>
      <c r="C110" s="144"/>
      <c r="D110" s="144"/>
      <c r="E110" s="144"/>
      <c r="F110" s="144"/>
      <c r="G110" s="144"/>
      <c r="H110" s="144"/>
      <c r="I110" s="144"/>
      <c r="J110" s="144"/>
      <c r="K110" s="144"/>
      <c r="X110" s="51"/>
    </row>
    <row r="111" spans="2:24" ht="15.75" customHeight="1" x14ac:dyDescent="0.15">
      <c r="B111" s="144"/>
      <c r="C111" s="144"/>
      <c r="D111" s="144"/>
      <c r="E111" s="144"/>
      <c r="F111" s="144"/>
      <c r="G111" s="144"/>
      <c r="H111" s="144"/>
      <c r="I111" s="144"/>
      <c r="J111" s="144"/>
      <c r="K111" s="144"/>
      <c r="X111" s="51"/>
    </row>
    <row r="112" spans="2:24" ht="15.75" customHeight="1" x14ac:dyDescent="0.15">
      <c r="B112" s="144"/>
      <c r="C112" s="144"/>
      <c r="D112" s="144"/>
      <c r="E112" s="144"/>
      <c r="F112" s="144"/>
      <c r="G112" s="144"/>
      <c r="H112" s="144"/>
      <c r="I112" s="144"/>
      <c r="J112" s="144"/>
      <c r="K112" s="144"/>
      <c r="X112" s="51"/>
    </row>
    <row r="113" spans="2:24" ht="15.75" customHeight="1" x14ac:dyDescent="0.15">
      <c r="B113" s="144"/>
      <c r="C113" s="144"/>
      <c r="D113" s="144"/>
      <c r="E113" s="144"/>
      <c r="F113" s="144"/>
      <c r="G113" s="144"/>
      <c r="H113" s="144"/>
      <c r="I113" s="144"/>
      <c r="J113" s="144"/>
      <c r="K113" s="144"/>
      <c r="X113" s="51"/>
    </row>
    <row r="114" spans="2:24" ht="15.75" customHeight="1" x14ac:dyDescent="0.15">
      <c r="B114" s="144"/>
      <c r="C114" s="144"/>
      <c r="D114" s="144"/>
      <c r="E114" s="144"/>
      <c r="F114" s="144"/>
      <c r="G114" s="144"/>
      <c r="H114" s="144"/>
      <c r="I114" s="144"/>
      <c r="J114" s="144"/>
      <c r="K114" s="144"/>
      <c r="X114" s="51"/>
    </row>
    <row r="115" spans="2:24" ht="15.75" customHeight="1" x14ac:dyDescent="0.15">
      <c r="B115" s="144"/>
      <c r="C115" s="144"/>
      <c r="D115" s="144"/>
      <c r="E115" s="144"/>
      <c r="F115" s="144"/>
      <c r="G115" s="144"/>
      <c r="H115" s="144"/>
      <c r="I115" s="144"/>
      <c r="J115" s="144"/>
      <c r="K115" s="144"/>
      <c r="X115" s="51"/>
    </row>
    <row r="116" spans="2:24" ht="15.75" customHeight="1" x14ac:dyDescent="0.15"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X116" s="51"/>
    </row>
    <row r="117" spans="2:24" ht="15.75" customHeight="1" x14ac:dyDescent="0.15"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X117" s="51"/>
    </row>
    <row r="118" spans="2:24" ht="15.75" customHeight="1" x14ac:dyDescent="0.15">
      <c r="B118" s="144"/>
      <c r="C118" s="144"/>
      <c r="D118" s="144"/>
      <c r="E118" s="144"/>
      <c r="F118" s="144"/>
      <c r="G118" s="144"/>
      <c r="H118" s="144"/>
      <c r="I118" s="144"/>
      <c r="J118" s="144"/>
      <c r="K118" s="144"/>
      <c r="X118" s="51"/>
    </row>
    <row r="119" spans="2:24" ht="15.75" customHeight="1" x14ac:dyDescent="0.15">
      <c r="B119" s="144"/>
      <c r="C119" s="144"/>
      <c r="D119" s="144"/>
      <c r="E119" s="144"/>
      <c r="F119" s="144"/>
      <c r="G119" s="144"/>
      <c r="H119" s="144"/>
      <c r="I119" s="144"/>
      <c r="J119" s="144"/>
      <c r="K119" s="144"/>
      <c r="X119" s="51"/>
    </row>
    <row r="120" spans="2:24" ht="15.75" customHeight="1" x14ac:dyDescent="0.15">
      <c r="B120" s="144"/>
      <c r="C120" s="144"/>
      <c r="D120" s="144"/>
      <c r="E120" s="144"/>
      <c r="F120" s="144"/>
      <c r="G120" s="144"/>
      <c r="H120" s="144"/>
      <c r="I120" s="144"/>
      <c r="J120" s="144"/>
      <c r="K120" s="144"/>
      <c r="X120" s="51"/>
    </row>
    <row r="121" spans="2:24" ht="15.75" customHeight="1" x14ac:dyDescent="0.15">
      <c r="B121" s="144"/>
      <c r="C121" s="144"/>
      <c r="D121" s="144"/>
      <c r="E121" s="144"/>
      <c r="F121" s="144"/>
      <c r="G121" s="144"/>
      <c r="H121" s="144"/>
      <c r="I121" s="144"/>
      <c r="J121" s="144"/>
      <c r="K121" s="144"/>
      <c r="X121" s="51"/>
    </row>
    <row r="122" spans="2:24" ht="15.75" customHeight="1" x14ac:dyDescent="0.15"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X122" s="51"/>
    </row>
    <row r="123" spans="2:24" ht="15.75" customHeight="1" x14ac:dyDescent="0.15">
      <c r="B123" s="144"/>
      <c r="C123" s="144"/>
      <c r="D123" s="144"/>
      <c r="E123" s="144"/>
      <c r="F123" s="144"/>
      <c r="G123" s="144"/>
      <c r="H123" s="144"/>
      <c r="I123" s="144"/>
      <c r="J123" s="144"/>
      <c r="K123" s="144"/>
      <c r="X123" s="51"/>
    </row>
    <row r="124" spans="2:24" ht="15.75" customHeight="1" x14ac:dyDescent="0.15">
      <c r="B124" s="144"/>
      <c r="C124" s="144"/>
      <c r="D124" s="144"/>
      <c r="E124" s="144"/>
      <c r="F124" s="144"/>
      <c r="G124" s="144"/>
      <c r="H124" s="144"/>
      <c r="I124" s="144"/>
      <c r="J124" s="144"/>
      <c r="K124" s="144"/>
      <c r="X124" s="51"/>
    </row>
    <row r="125" spans="2:24" ht="15.75" customHeight="1" x14ac:dyDescent="0.15"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X125" s="51"/>
    </row>
    <row r="126" spans="2:24" ht="15.75" customHeight="1" x14ac:dyDescent="0.15">
      <c r="B126" s="144"/>
      <c r="C126" s="144"/>
      <c r="D126" s="144"/>
      <c r="E126" s="144"/>
      <c r="F126" s="144"/>
      <c r="G126" s="144"/>
      <c r="H126" s="144"/>
      <c r="I126" s="144"/>
      <c r="J126" s="144"/>
      <c r="K126" s="144"/>
      <c r="X126" s="51"/>
    </row>
    <row r="127" spans="2:24" ht="15.75" customHeight="1" x14ac:dyDescent="0.15">
      <c r="B127" s="144"/>
      <c r="C127" s="144"/>
      <c r="D127" s="144"/>
      <c r="E127" s="144"/>
      <c r="F127" s="144"/>
      <c r="G127" s="144"/>
      <c r="H127" s="144"/>
      <c r="I127" s="144"/>
      <c r="J127" s="144"/>
      <c r="K127" s="144"/>
      <c r="X127" s="51"/>
    </row>
    <row r="128" spans="2:24" ht="15.75" customHeight="1" x14ac:dyDescent="0.15">
      <c r="B128" s="144"/>
      <c r="C128" s="144"/>
      <c r="D128" s="144"/>
      <c r="E128" s="144"/>
      <c r="F128" s="144"/>
      <c r="G128" s="144"/>
      <c r="H128" s="144"/>
      <c r="I128" s="144"/>
      <c r="J128" s="144"/>
      <c r="K128" s="144"/>
      <c r="X128" s="51"/>
    </row>
    <row r="129" spans="2:24" ht="15.75" customHeight="1" x14ac:dyDescent="0.15">
      <c r="B129" s="144"/>
      <c r="C129" s="144"/>
      <c r="D129" s="144"/>
      <c r="E129" s="144"/>
      <c r="F129" s="144"/>
      <c r="G129" s="144"/>
      <c r="H129" s="144"/>
      <c r="I129" s="144"/>
      <c r="J129" s="144"/>
      <c r="K129" s="144"/>
      <c r="X129" s="51"/>
    </row>
    <row r="130" spans="2:24" ht="15.75" customHeight="1" x14ac:dyDescent="0.15">
      <c r="B130" s="144"/>
      <c r="C130" s="144"/>
      <c r="D130" s="144"/>
      <c r="E130" s="144"/>
      <c r="F130" s="144"/>
      <c r="G130" s="144"/>
      <c r="H130" s="144"/>
      <c r="I130" s="144"/>
      <c r="J130" s="144"/>
      <c r="K130" s="144"/>
      <c r="X130" s="51"/>
    </row>
    <row r="131" spans="2:24" ht="15.75" customHeight="1" x14ac:dyDescent="0.15">
      <c r="B131" s="144"/>
      <c r="C131" s="144"/>
      <c r="D131" s="144"/>
      <c r="E131" s="144"/>
      <c r="F131" s="144"/>
      <c r="G131" s="144"/>
      <c r="H131" s="144"/>
      <c r="I131" s="144"/>
      <c r="J131" s="144"/>
      <c r="K131" s="144"/>
      <c r="X131" s="51"/>
    </row>
    <row r="132" spans="2:24" ht="15.75" customHeight="1" x14ac:dyDescent="0.15">
      <c r="B132" s="144"/>
      <c r="C132" s="144"/>
      <c r="D132" s="144"/>
      <c r="E132" s="144"/>
      <c r="F132" s="144"/>
      <c r="G132" s="144"/>
      <c r="H132" s="144"/>
      <c r="I132" s="144"/>
      <c r="J132" s="144"/>
      <c r="K132" s="144"/>
      <c r="X132" s="51"/>
    </row>
    <row r="133" spans="2:24" ht="15.75" customHeight="1" x14ac:dyDescent="0.15">
      <c r="B133" s="144"/>
      <c r="C133" s="144"/>
      <c r="D133" s="144"/>
      <c r="E133" s="144"/>
      <c r="F133" s="144"/>
      <c r="G133" s="144"/>
      <c r="H133" s="144"/>
      <c r="I133" s="144"/>
      <c r="J133" s="144"/>
      <c r="K133" s="144"/>
      <c r="X133" s="51"/>
    </row>
    <row r="134" spans="2:24" ht="15.75" customHeight="1" x14ac:dyDescent="0.15">
      <c r="B134" s="144"/>
      <c r="C134" s="144"/>
      <c r="D134" s="144"/>
      <c r="E134" s="144"/>
      <c r="F134" s="144"/>
      <c r="G134" s="144"/>
      <c r="H134" s="144"/>
      <c r="I134" s="144"/>
      <c r="J134" s="144"/>
      <c r="K134" s="144"/>
      <c r="X134" s="51"/>
    </row>
    <row r="135" spans="2:24" ht="15.75" customHeight="1" x14ac:dyDescent="0.15">
      <c r="B135" s="144"/>
      <c r="C135" s="144"/>
      <c r="D135" s="144"/>
      <c r="E135" s="144"/>
      <c r="F135" s="144"/>
      <c r="G135" s="144"/>
      <c r="H135" s="144"/>
      <c r="I135" s="144"/>
      <c r="J135" s="144"/>
      <c r="K135" s="144"/>
      <c r="X135" s="51"/>
    </row>
    <row r="136" spans="2:24" ht="15.75" customHeight="1" x14ac:dyDescent="0.15">
      <c r="B136" s="144"/>
      <c r="C136" s="144"/>
      <c r="D136" s="144"/>
      <c r="E136" s="144"/>
      <c r="F136" s="144"/>
      <c r="G136" s="144"/>
      <c r="H136" s="144"/>
      <c r="I136" s="144"/>
      <c r="J136" s="144"/>
      <c r="K136" s="144"/>
      <c r="X136" s="51"/>
    </row>
    <row r="137" spans="2:24" ht="15.75" customHeight="1" x14ac:dyDescent="0.15">
      <c r="B137" s="144"/>
      <c r="C137" s="144"/>
      <c r="D137" s="144"/>
      <c r="E137" s="144"/>
      <c r="F137" s="144"/>
      <c r="G137" s="144"/>
      <c r="H137" s="144"/>
      <c r="I137" s="144"/>
      <c r="J137" s="144"/>
      <c r="K137" s="144"/>
      <c r="X137" s="51"/>
    </row>
    <row r="138" spans="2:24" ht="15.75" customHeight="1" x14ac:dyDescent="0.15">
      <c r="B138" s="144"/>
      <c r="C138" s="144"/>
      <c r="D138" s="144"/>
      <c r="E138" s="144"/>
      <c r="F138" s="144"/>
      <c r="G138" s="144"/>
      <c r="H138" s="144"/>
      <c r="I138" s="144"/>
      <c r="J138" s="144"/>
      <c r="K138" s="144"/>
      <c r="X138" s="51"/>
    </row>
    <row r="139" spans="2:24" ht="15.75" customHeight="1" x14ac:dyDescent="0.15">
      <c r="B139" s="144"/>
      <c r="C139" s="144"/>
      <c r="D139" s="144"/>
      <c r="E139" s="144"/>
      <c r="F139" s="144"/>
      <c r="G139" s="144"/>
      <c r="H139" s="144"/>
      <c r="I139" s="144"/>
      <c r="J139" s="144"/>
      <c r="K139" s="144"/>
      <c r="X139" s="51"/>
    </row>
    <row r="140" spans="2:24" ht="15.75" customHeight="1" x14ac:dyDescent="0.15"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X140" s="51"/>
    </row>
    <row r="141" spans="2:24" ht="15.75" customHeight="1" x14ac:dyDescent="0.15">
      <c r="B141" s="144"/>
      <c r="C141" s="144"/>
      <c r="D141" s="144"/>
      <c r="E141" s="144"/>
      <c r="F141" s="144"/>
      <c r="G141" s="144"/>
      <c r="H141" s="144"/>
      <c r="I141" s="144"/>
      <c r="J141" s="144"/>
      <c r="K141" s="144"/>
      <c r="X141" s="51"/>
    </row>
    <row r="142" spans="2:24" ht="15.75" customHeight="1" x14ac:dyDescent="0.15"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X142" s="51"/>
    </row>
    <row r="143" spans="2:24" ht="15.75" customHeight="1" x14ac:dyDescent="0.15">
      <c r="B143" s="144"/>
      <c r="C143" s="144"/>
      <c r="D143" s="144"/>
      <c r="E143" s="144"/>
      <c r="F143" s="144"/>
      <c r="G143" s="144"/>
      <c r="H143" s="144"/>
      <c r="I143" s="144"/>
      <c r="J143" s="144"/>
      <c r="K143" s="144"/>
      <c r="X143" s="51"/>
    </row>
    <row r="144" spans="2:24" ht="15.75" customHeight="1" x14ac:dyDescent="0.15"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X144" s="51"/>
    </row>
    <row r="145" spans="2:24" ht="15.75" customHeight="1" x14ac:dyDescent="0.15">
      <c r="B145" s="144"/>
      <c r="C145" s="144"/>
      <c r="D145" s="144"/>
      <c r="E145" s="144"/>
      <c r="F145" s="144"/>
      <c r="G145" s="144"/>
      <c r="H145" s="144"/>
      <c r="I145" s="144"/>
      <c r="J145" s="144"/>
      <c r="K145" s="144"/>
      <c r="X145" s="51"/>
    </row>
    <row r="146" spans="2:24" ht="15.75" customHeight="1" x14ac:dyDescent="0.15">
      <c r="B146" s="144"/>
      <c r="C146" s="144"/>
      <c r="D146" s="144"/>
      <c r="E146" s="144"/>
      <c r="F146" s="144"/>
      <c r="G146" s="144"/>
      <c r="H146" s="144"/>
      <c r="I146" s="144"/>
      <c r="J146" s="144"/>
      <c r="K146" s="144"/>
      <c r="X146" s="51"/>
    </row>
    <row r="147" spans="2:24" ht="15.75" customHeight="1" x14ac:dyDescent="0.15">
      <c r="B147" s="144"/>
      <c r="C147" s="144"/>
      <c r="D147" s="144"/>
      <c r="E147" s="144"/>
      <c r="F147" s="144"/>
      <c r="G147" s="144"/>
      <c r="H147" s="144"/>
      <c r="I147" s="144"/>
      <c r="J147" s="144"/>
      <c r="K147" s="144"/>
      <c r="X147" s="51"/>
    </row>
    <row r="148" spans="2:24" ht="15.75" customHeight="1" x14ac:dyDescent="0.15">
      <c r="B148" s="144"/>
      <c r="C148" s="144"/>
      <c r="D148" s="144"/>
      <c r="E148" s="144"/>
      <c r="F148" s="144"/>
      <c r="G148" s="144"/>
      <c r="H148" s="144"/>
      <c r="I148" s="144"/>
      <c r="J148" s="144"/>
      <c r="K148" s="144"/>
      <c r="X148" s="51"/>
    </row>
    <row r="149" spans="2:24" ht="15.75" customHeight="1" x14ac:dyDescent="0.15">
      <c r="B149" s="144"/>
      <c r="C149" s="144"/>
      <c r="D149" s="144"/>
      <c r="E149" s="144"/>
      <c r="F149" s="144"/>
      <c r="G149" s="144"/>
      <c r="H149" s="144"/>
      <c r="I149" s="144"/>
      <c r="J149" s="144"/>
      <c r="K149" s="144"/>
      <c r="X149" s="51"/>
    </row>
    <row r="150" spans="2:24" ht="15.75" customHeight="1" x14ac:dyDescent="0.15"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X150" s="51"/>
    </row>
    <row r="151" spans="2:24" ht="15.75" customHeight="1" x14ac:dyDescent="0.15">
      <c r="B151" s="144"/>
      <c r="C151" s="144"/>
      <c r="D151" s="144"/>
      <c r="E151" s="144"/>
      <c r="F151" s="144"/>
      <c r="G151" s="144"/>
      <c r="H151" s="144"/>
      <c r="I151" s="144"/>
      <c r="J151" s="144"/>
      <c r="K151" s="144"/>
      <c r="X151" s="51"/>
    </row>
    <row r="152" spans="2:24" ht="15.75" customHeight="1" x14ac:dyDescent="0.15">
      <c r="B152" s="144"/>
      <c r="C152" s="144"/>
      <c r="D152" s="144"/>
      <c r="E152" s="144"/>
      <c r="F152" s="144"/>
      <c r="G152" s="144"/>
      <c r="H152" s="144"/>
      <c r="I152" s="144"/>
      <c r="J152" s="144"/>
      <c r="K152" s="144"/>
      <c r="X152" s="51"/>
    </row>
    <row r="153" spans="2:24" ht="15.75" customHeight="1" x14ac:dyDescent="0.15">
      <c r="B153" s="144"/>
      <c r="C153" s="144"/>
      <c r="D153" s="144"/>
      <c r="E153" s="144"/>
      <c r="F153" s="144"/>
      <c r="G153" s="144"/>
      <c r="H153" s="144"/>
      <c r="I153" s="144"/>
      <c r="J153" s="144"/>
      <c r="K153" s="144"/>
      <c r="X153" s="51"/>
    </row>
    <row r="154" spans="2:24" ht="15.75" customHeight="1" x14ac:dyDescent="0.15">
      <c r="B154" s="144"/>
      <c r="C154" s="144"/>
      <c r="D154" s="144"/>
      <c r="E154" s="144"/>
      <c r="F154" s="144"/>
      <c r="G154" s="144"/>
      <c r="H154" s="144"/>
      <c r="I154" s="144"/>
      <c r="J154" s="144"/>
      <c r="K154" s="144"/>
      <c r="X154" s="51"/>
    </row>
    <row r="155" spans="2:24" ht="15.75" customHeight="1" x14ac:dyDescent="0.15">
      <c r="B155" s="144"/>
      <c r="C155" s="144"/>
      <c r="D155" s="144"/>
      <c r="E155" s="144"/>
      <c r="F155" s="144"/>
      <c r="G155" s="144"/>
      <c r="H155" s="144"/>
      <c r="I155" s="144"/>
      <c r="J155" s="144"/>
      <c r="K155" s="144"/>
      <c r="X155" s="51"/>
    </row>
    <row r="156" spans="2:24" ht="15.75" customHeight="1" x14ac:dyDescent="0.15">
      <c r="B156" s="144"/>
      <c r="C156" s="144"/>
      <c r="D156" s="144"/>
      <c r="E156" s="144"/>
      <c r="F156" s="144"/>
      <c r="G156" s="144"/>
      <c r="H156" s="144"/>
      <c r="I156" s="144"/>
      <c r="J156" s="144"/>
      <c r="K156" s="144"/>
      <c r="X156" s="51"/>
    </row>
    <row r="157" spans="2:24" ht="15.75" customHeight="1" x14ac:dyDescent="0.15">
      <c r="B157" s="144"/>
      <c r="C157" s="144"/>
      <c r="D157" s="144"/>
      <c r="E157" s="144"/>
      <c r="F157" s="144"/>
      <c r="G157" s="144"/>
      <c r="H157" s="144"/>
      <c r="I157" s="144"/>
      <c r="J157" s="144"/>
      <c r="K157" s="144"/>
      <c r="X157" s="51"/>
    </row>
    <row r="158" spans="2:24" ht="15.75" customHeight="1" x14ac:dyDescent="0.15">
      <c r="B158" s="144"/>
      <c r="C158" s="144"/>
      <c r="D158" s="144"/>
      <c r="E158" s="144"/>
      <c r="F158" s="144"/>
      <c r="G158" s="144"/>
      <c r="H158" s="144"/>
      <c r="I158" s="144"/>
      <c r="J158" s="144"/>
      <c r="K158" s="144"/>
      <c r="X158" s="51"/>
    </row>
    <row r="159" spans="2:24" ht="15.75" customHeight="1" x14ac:dyDescent="0.15">
      <c r="B159" s="144"/>
      <c r="C159" s="144"/>
      <c r="D159" s="144"/>
      <c r="E159" s="144"/>
      <c r="F159" s="144"/>
      <c r="G159" s="144"/>
      <c r="H159" s="144"/>
      <c r="I159" s="144"/>
      <c r="J159" s="144"/>
      <c r="K159" s="144"/>
      <c r="X159" s="51"/>
    </row>
    <row r="160" spans="2:24" ht="15.75" customHeight="1" x14ac:dyDescent="0.15">
      <c r="B160" s="144"/>
      <c r="C160" s="144"/>
      <c r="D160" s="144"/>
      <c r="E160" s="144"/>
      <c r="F160" s="144"/>
      <c r="G160" s="144"/>
      <c r="H160" s="144"/>
      <c r="I160" s="144"/>
      <c r="J160" s="144"/>
      <c r="K160" s="144"/>
      <c r="X160" s="51"/>
    </row>
    <row r="161" spans="2:24" ht="15.75" customHeight="1" x14ac:dyDescent="0.15">
      <c r="B161" s="144"/>
      <c r="C161" s="144"/>
      <c r="D161" s="144"/>
      <c r="E161" s="144"/>
      <c r="F161" s="144"/>
      <c r="G161" s="144"/>
      <c r="H161" s="144"/>
      <c r="I161" s="144"/>
      <c r="J161" s="144"/>
      <c r="K161" s="144"/>
      <c r="X161" s="51"/>
    </row>
    <row r="162" spans="2:24" ht="15.75" customHeight="1" x14ac:dyDescent="0.15">
      <c r="B162" s="144"/>
      <c r="C162" s="144"/>
      <c r="D162" s="144"/>
      <c r="E162" s="144"/>
      <c r="F162" s="144"/>
      <c r="G162" s="144"/>
      <c r="H162" s="144"/>
      <c r="I162" s="144"/>
      <c r="J162" s="144"/>
      <c r="K162" s="144"/>
      <c r="X162" s="51"/>
    </row>
    <row r="163" spans="2:24" ht="15.75" customHeight="1" x14ac:dyDescent="0.15">
      <c r="B163" s="144"/>
      <c r="C163" s="144"/>
      <c r="D163" s="144"/>
      <c r="E163" s="144"/>
      <c r="F163" s="144"/>
      <c r="G163" s="144"/>
      <c r="H163" s="144"/>
      <c r="I163" s="144"/>
      <c r="J163" s="144"/>
      <c r="K163" s="144"/>
      <c r="X163" s="51"/>
    </row>
    <row r="164" spans="2:24" ht="15.75" customHeight="1" x14ac:dyDescent="0.15">
      <c r="B164" s="144"/>
      <c r="C164" s="144"/>
      <c r="D164" s="144"/>
      <c r="E164" s="144"/>
      <c r="F164" s="144"/>
      <c r="G164" s="144"/>
      <c r="H164" s="144"/>
      <c r="I164" s="144"/>
      <c r="J164" s="144"/>
      <c r="K164" s="144"/>
      <c r="X164" s="51"/>
    </row>
    <row r="165" spans="2:24" ht="15.75" customHeight="1" x14ac:dyDescent="0.15">
      <c r="B165" s="144"/>
      <c r="C165" s="144"/>
      <c r="D165" s="144"/>
      <c r="E165" s="144"/>
      <c r="F165" s="144"/>
      <c r="G165" s="144"/>
      <c r="H165" s="144"/>
      <c r="I165" s="144"/>
      <c r="J165" s="144"/>
      <c r="K165" s="144"/>
      <c r="X165" s="51"/>
    </row>
    <row r="166" spans="2:24" ht="15.75" customHeight="1" x14ac:dyDescent="0.15">
      <c r="B166" s="144"/>
      <c r="C166" s="144"/>
      <c r="D166" s="144"/>
      <c r="E166" s="144"/>
      <c r="F166" s="144"/>
      <c r="G166" s="144"/>
      <c r="H166" s="144"/>
      <c r="I166" s="144"/>
      <c r="J166" s="144"/>
      <c r="K166" s="144"/>
      <c r="X166" s="51"/>
    </row>
    <row r="167" spans="2:24" ht="15.75" customHeight="1" x14ac:dyDescent="0.15">
      <c r="B167" s="144"/>
      <c r="C167" s="144"/>
      <c r="D167" s="144"/>
      <c r="E167" s="144"/>
      <c r="F167" s="144"/>
      <c r="G167" s="144"/>
      <c r="H167" s="144"/>
      <c r="I167" s="144"/>
      <c r="J167" s="144"/>
      <c r="K167" s="144"/>
      <c r="X167" s="51"/>
    </row>
    <row r="168" spans="2:24" ht="15.75" customHeight="1" x14ac:dyDescent="0.15">
      <c r="B168" s="144"/>
      <c r="C168" s="144"/>
      <c r="D168" s="144"/>
      <c r="E168" s="144"/>
      <c r="F168" s="144"/>
      <c r="G168" s="144"/>
      <c r="H168" s="144"/>
      <c r="I168" s="144"/>
      <c r="J168" s="144"/>
      <c r="K168" s="144"/>
      <c r="X168" s="51"/>
    </row>
    <row r="169" spans="2:24" ht="15.75" customHeight="1" x14ac:dyDescent="0.15">
      <c r="B169" s="144"/>
      <c r="C169" s="144"/>
      <c r="D169" s="144"/>
      <c r="E169" s="144"/>
      <c r="F169" s="144"/>
      <c r="G169" s="144"/>
      <c r="H169" s="144"/>
      <c r="I169" s="144"/>
      <c r="J169" s="144"/>
      <c r="K169" s="144"/>
      <c r="X169" s="51"/>
    </row>
    <row r="170" spans="2:24" ht="15.75" customHeight="1" x14ac:dyDescent="0.15">
      <c r="B170" s="144"/>
      <c r="C170" s="144"/>
      <c r="D170" s="144"/>
      <c r="E170" s="144"/>
      <c r="F170" s="144"/>
      <c r="G170" s="144"/>
      <c r="H170" s="144"/>
      <c r="I170" s="144"/>
      <c r="J170" s="144"/>
      <c r="K170" s="144"/>
      <c r="X170" s="51"/>
    </row>
    <row r="171" spans="2:24" ht="15.75" customHeight="1" x14ac:dyDescent="0.15">
      <c r="B171" s="144"/>
      <c r="C171" s="144"/>
      <c r="D171" s="144"/>
      <c r="E171" s="144"/>
      <c r="F171" s="144"/>
      <c r="G171" s="144"/>
      <c r="H171" s="144"/>
      <c r="I171" s="144"/>
      <c r="J171" s="144"/>
      <c r="K171" s="144"/>
      <c r="X171" s="51"/>
    </row>
    <row r="172" spans="2:24" ht="15.75" customHeight="1" x14ac:dyDescent="0.15">
      <c r="B172" s="144"/>
      <c r="C172" s="144"/>
      <c r="D172" s="144"/>
      <c r="E172" s="144"/>
      <c r="F172" s="144"/>
      <c r="G172" s="144"/>
      <c r="H172" s="144"/>
      <c r="I172" s="144"/>
      <c r="J172" s="144"/>
      <c r="K172" s="144"/>
      <c r="X172" s="51"/>
    </row>
    <row r="173" spans="2:24" ht="15.75" customHeight="1" x14ac:dyDescent="0.15">
      <c r="B173" s="144"/>
      <c r="C173" s="144"/>
      <c r="D173" s="144"/>
      <c r="E173" s="144"/>
      <c r="F173" s="144"/>
      <c r="G173" s="144"/>
      <c r="H173" s="144"/>
      <c r="I173" s="144"/>
      <c r="J173" s="144"/>
      <c r="K173" s="144"/>
      <c r="X173" s="51"/>
    </row>
    <row r="174" spans="2:24" ht="15.75" customHeight="1" x14ac:dyDescent="0.15">
      <c r="B174" s="144"/>
      <c r="C174" s="144"/>
      <c r="D174" s="144"/>
      <c r="E174" s="144"/>
      <c r="F174" s="144"/>
      <c r="G174" s="144"/>
      <c r="H174" s="144"/>
      <c r="I174" s="144"/>
      <c r="J174" s="144"/>
      <c r="K174" s="144"/>
      <c r="X174" s="51"/>
    </row>
    <row r="175" spans="2:24" ht="15.75" customHeight="1" x14ac:dyDescent="0.15">
      <c r="B175" s="144"/>
      <c r="C175" s="144"/>
      <c r="D175" s="144"/>
      <c r="E175" s="144"/>
      <c r="F175" s="144"/>
      <c r="G175" s="144"/>
      <c r="H175" s="144"/>
      <c r="I175" s="144"/>
      <c r="J175" s="144"/>
      <c r="K175" s="144"/>
      <c r="X175" s="51"/>
    </row>
    <row r="176" spans="2:24" ht="15.75" customHeight="1" x14ac:dyDescent="0.15">
      <c r="B176" s="144"/>
      <c r="C176" s="144"/>
      <c r="D176" s="144"/>
      <c r="E176" s="144"/>
      <c r="F176" s="144"/>
      <c r="G176" s="144"/>
      <c r="H176" s="144"/>
      <c r="I176" s="144"/>
      <c r="J176" s="144"/>
      <c r="K176" s="144"/>
      <c r="X176" s="51"/>
    </row>
    <row r="177" spans="2:24" ht="15.75" customHeight="1" x14ac:dyDescent="0.15">
      <c r="B177" s="144"/>
      <c r="C177" s="144"/>
      <c r="D177" s="144"/>
      <c r="E177" s="144"/>
      <c r="F177" s="144"/>
      <c r="G177" s="144"/>
      <c r="H177" s="144"/>
      <c r="I177" s="144"/>
      <c r="J177" s="144"/>
      <c r="K177" s="144"/>
      <c r="X177" s="51"/>
    </row>
    <row r="178" spans="2:24" ht="15.75" customHeight="1" x14ac:dyDescent="0.15">
      <c r="B178" s="144"/>
      <c r="C178" s="144"/>
      <c r="D178" s="144"/>
      <c r="E178" s="144"/>
      <c r="F178" s="144"/>
      <c r="G178" s="144"/>
      <c r="H178" s="144"/>
      <c r="I178" s="144"/>
      <c r="J178" s="144"/>
      <c r="K178" s="144"/>
      <c r="X178" s="51"/>
    </row>
    <row r="179" spans="2:24" ht="15.75" customHeight="1" x14ac:dyDescent="0.15">
      <c r="B179" s="144"/>
      <c r="C179" s="144"/>
      <c r="D179" s="144"/>
      <c r="E179" s="144"/>
      <c r="F179" s="144"/>
      <c r="G179" s="144"/>
      <c r="H179" s="144"/>
      <c r="I179" s="144"/>
      <c r="J179" s="144"/>
      <c r="K179" s="144"/>
      <c r="X179" s="51"/>
    </row>
    <row r="180" spans="2:24" ht="15.75" customHeight="1" x14ac:dyDescent="0.15"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X180" s="51"/>
    </row>
    <row r="181" spans="2:24" ht="15.75" customHeight="1" x14ac:dyDescent="0.15">
      <c r="B181" s="144"/>
      <c r="C181" s="144"/>
      <c r="D181" s="144"/>
      <c r="E181" s="144"/>
      <c r="F181" s="144"/>
      <c r="G181" s="144"/>
      <c r="H181" s="144"/>
      <c r="I181" s="144"/>
      <c r="J181" s="144"/>
      <c r="K181" s="144"/>
      <c r="X181" s="51"/>
    </row>
    <row r="182" spans="2:24" ht="15.75" customHeight="1" x14ac:dyDescent="0.15">
      <c r="B182" s="144"/>
      <c r="C182" s="144"/>
      <c r="D182" s="144"/>
      <c r="E182" s="144"/>
      <c r="F182" s="144"/>
      <c r="G182" s="144"/>
      <c r="H182" s="144"/>
      <c r="I182" s="144"/>
      <c r="J182" s="144"/>
      <c r="K182" s="144"/>
      <c r="X182" s="51"/>
    </row>
    <row r="183" spans="2:24" ht="15.75" customHeight="1" x14ac:dyDescent="0.15"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X183" s="51"/>
    </row>
    <row r="184" spans="2:24" ht="15.75" customHeight="1" x14ac:dyDescent="0.15">
      <c r="B184" s="144"/>
      <c r="C184" s="144"/>
      <c r="D184" s="144"/>
      <c r="E184" s="144"/>
      <c r="F184" s="144"/>
      <c r="G184" s="144"/>
      <c r="H184" s="144"/>
      <c r="I184" s="144"/>
      <c r="J184" s="144"/>
      <c r="K184" s="144"/>
      <c r="X184" s="51"/>
    </row>
    <row r="185" spans="2:24" ht="15.75" customHeight="1" x14ac:dyDescent="0.15">
      <c r="B185" s="144"/>
      <c r="C185" s="144"/>
      <c r="D185" s="144"/>
      <c r="E185" s="144"/>
      <c r="F185" s="144"/>
      <c r="G185" s="144"/>
      <c r="H185" s="144"/>
      <c r="I185" s="144"/>
      <c r="J185" s="144"/>
      <c r="K185" s="144"/>
      <c r="X185" s="51"/>
    </row>
    <row r="186" spans="2:24" ht="15.75" customHeight="1" x14ac:dyDescent="0.15">
      <c r="B186" s="144"/>
      <c r="C186" s="144"/>
      <c r="D186" s="144"/>
      <c r="E186" s="144"/>
      <c r="F186" s="144"/>
      <c r="G186" s="144"/>
      <c r="H186" s="144"/>
      <c r="I186" s="144"/>
      <c r="J186" s="144"/>
      <c r="K186" s="144"/>
      <c r="X186" s="51"/>
    </row>
    <row r="187" spans="2:24" ht="15.75" customHeight="1" x14ac:dyDescent="0.15">
      <c r="B187" s="144"/>
      <c r="C187" s="144"/>
      <c r="D187" s="144"/>
      <c r="E187" s="144"/>
      <c r="F187" s="144"/>
      <c r="G187" s="144"/>
      <c r="H187" s="144"/>
      <c r="I187" s="144"/>
      <c r="J187" s="144"/>
      <c r="K187" s="144"/>
      <c r="X187" s="51"/>
    </row>
    <row r="188" spans="2:24" ht="15.75" customHeight="1" x14ac:dyDescent="0.15">
      <c r="B188" s="144"/>
      <c r="C188" s="144"/>
      <c r="D188" s="144"/>
      <c r="E188" s="144"/>
      <c r="F188" s="144"/>
      <c r="G188" s="144"/>
      <c r="H188" s="144"/>
      <c r="I188" s="144"/>
      <c r="J188" s="144"/>
      <c r="K188" s="144"/>
      <c r="X188" s="51"/>
    </row>
    <row r="189" spans="2:24" ht="15.75" customHeight="1" x14ac:dyDescent="0.15">
      <c r="B189" s="144"/>
      <c r="C189" s="144"/>
      <c r="D189" s="144"/>
      <c r="E189" s="144"/>
      <c r="F189" s="144"/>
      <c r="G189" s="144"/>
      <c r="H189" s="144"/>
      <c r="I189" s="144"/>
      <c r="J189" s="144"/>
      <c r="K189" s="144"/>
      <c r="X189" s="51"/>
    </row>
    <row r="190" spans="2:24" ht="15.75" customHeight="1" x14ac:dyDescent="0.15">
      <c r="B190" s="144"/>
      <c r="C190" s="144"/>
      <c r="D190" s="144"/>
      <c r="E190" s="144"/>
      <c r="F190" s="144"/>
      <c r="G190" s="144"/>
      <c r="H190" s="144"/>
      <c r="I190" s="144"/>
      <c r="J190" s="144"/>
      <c r="K190" s="144"/>
      <c r="X190" s="51"/>
    </row>
    <row r="191" spans="2:24" ht="15.75" customHeight="1" x14ac:dyDescent="0.15">
      <c r="B191" s="144"/>
      <c r="C191" s="144"/>
      <c r="D191" s="144"/>
      <c r="E191" s="144"/>
      <c r="F191" s="144"/>
      <c r="G191" s="144"/>
      <c r="H191" s="144"/>
      <c r="I191" s="144"/>
      <c r="J191" s="144"/>
      <c r="K191" s="144"/>
      <c r="X191" s="51"/>
    </row>
    <row r="192" spans="2:24" ht="15.75" customHeight="1" x14ac:dyDescent="0.15">
      <c r="B192" s="144"/>
      <c r="C192" s="144"/>
      <c r="D192" s="144"/>
      <c r="E192" s="144"/>
      <c r="F192" s="144"/>
      <c r="G192" s="144"/>
      <c r="H192" s="144"/>
      <c r="I192" s="144"/>
      <c r="J192" s="144"/>
      <c r="K192" s="144"/>
      <c r="X192" s="51"/>
    </row>
    <row r="193" spans="2:24" ht="15.75" customHeight="1" x14ac:dyDescent="0.15">
      <c r="B193" s="144"/>
      <c r="C193" s="144"/>
      <c r="D193" s="144"/>
      <c r="E193" s="144"/>
      <c r="F193" s="144"/>
      <c r="G193" s="144"/>
      <c r="H193" s="144"/>
      <c r="I193" s="144"/>
      <c r="J193" s="144"/>
      <c r="K193" s="144"/>
      <c r="X193" s="51"/>
    </row>
    <row r="194" spans="2:24" ht="15.75" customHeight="1" x14ac:dyDescent="0.15">
      <c r="B194" s="144"/>
      <c r="C194" s="144"/>
      <c r="D194" s="144"/>
      <c r="E194" s="144"/>
      <c r="F194" s="144"/>
      <c r="G194" s="144"/>
      <c r="H194" s="144"/>
      <c r="I194" s="144"/>
      <c r="J194" s="144"/>
      <c r="K194" s="144"/>
      <c r="X194" s="51"/>
    </row>
    <row r="195" spans="2:24" ht="15.75" customHeight="1" x14ac:dyDescent="0.15">
      <c r="B195" s="144"/>
      <c r="C195" s="144"/>
      <c r="D195" s="144"/>
      <c r="E195" s="144"/>
      <c r="F195" s="144"/>
      <c r="G195" s="144"/>
      <c r="H195" s="144"/>
      <c r="I195" s="144"/>
      <c r="J195" s="144"/>
      <c r="K195" s="144"/>
      <c r="X195" s="51"/>
    </row>
    <row r="196" spans="2:24" ht="15.75" customHeight="1" x14ac:dyDescent="0.15">
      <c r="B196" s="144"/>
      <c r="C196" s="144"/>
      <c r="D196" s="144"/>
      <c r="E196" s="144"/>
      <c r="F196" s="144"/>
      <c r="G196" s="144"/>
      <c r="H196" s="144"/>
      <c r="I196" s="144"/>
      <c r="J196" s="144"/>
      <c r="K196" s="144"/>
      <c r="X196" s="51"/>
    </row>
    <row r="197" spans="2:24" ht="15.75" customHeight="1" x14ac:dyDescent="0.15">
      <c r="B197" s="144"/>
      <c r="C197" s="144"/>
      <c r="D197" s="144"/>
      <c r="E197" s="144"/>
      <c r="F197" s="144"/>
      <c r="G197" s="144"/>
      <c r="H197" s="144"/>
      <c r="I197" s="144"/>
      <c r="J197" s="144"/>
      <c r="K197" s="144"/>
      <c r="X197" s="51"/>
    </row>
    <row r="198" spans="2:24" ht="15.75" customHeight="1" x14ac:dyDescent="0.15"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  <c r="X198" s="51"/>
    </row>
    <row r="199" spans="2:24" ht="15.75" customHeight="1" x14ac:dyDescent="0.15">
      <c r="B199" s="144"/>
      <c r="C199" s="144"/>
      <c r="D199" s="144"/>
      <c r="E199" s="144"/>
      <c r="F199" s="144"/>
      <c r="G199" s="144"/>
      <c r="H199" s="144"/>
      <c r="I199" s="144"/>
      <c r="J199" s="144"/>
      <c r="K199" s="144"/>
      <c r="X199" s="51"/>
    </row>
    <row r="200" spans="2:24" ht="15.75" customHeight="1" x14ac:dyDescent="0.15"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  <c r="X200" s="51"/>
    </row>
    <row r="201" spans="2:24" ht="15.75" customHeight="1" x14ac:dyDescent="0.15">
      <c r="B201" s="144"/>
      <c r="C201" s="144"/>
      <c r="D201" s="144"/>
      <c r="E201" s="144"/>
      <c r="F201" s="144"/>
      <c r="G201" s="144"/>
      <c r="H201" s="144"/>
      <c r="I201" s="144"/>
      <c r="J201" s="144"/>
      <c r="K201" s="144"/>
      <c r="X201" s="51"/>
    </row>
    <row r="202" spans="2:24" ht="15.75" customHeight="1" x14ac:dyDescent="0.15"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  <c r="X202" s="51"/>
    </row>
    <row r="203" spans="2:24" ht="15.75" customHeight="1" x14ac:dyDescent="0.15"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  <c r="X203" s="51"/>
    </row>
    <row r="204" spans="2:24" ht="15.75" customHeight="1" x14ac:dyDescent="0.15"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  <c r="X204" s="51"/>
    </row>
    <row r="205" spans="2:24" ht="15.75" customHeight="1" x14ac:dyDescent="0.15">
      <c r="B205" s="144"/>
      <c r="C205" s="144"/>
      <c r="D205" s="144"/>
      <c r="E205" s="144"/>
      <c r="F205" s="144"/>
      <c r="G205" s="144"/>
      <c r="H205" s="144"/>
      <c r="I205" s="144"/>
      <c r="J205" s="144"/>
      <c r="K205" s="144"/>
      <c r="X205" s="51"/>
    </row>
    <row r="206" spans="2:24" ht="15.75" customHeight="1" x14ac:dyDescent="0.15"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  <c r="X206" s="51"/>
    </row>
    <row r="207" spans="2:24" ht="15.75" customHeight="1" x14ac:dyDescent="0.15"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  <c r="X207" s="51"/>
    </row>
    <row r="208" spans="2:24" ht="15.75" customHeight="1" x14ac:dyDescent="0.15">
      <c r="B208" s="144"/>
      <c r="C208" s="144"/>
      <c r="D208" s="144"/>
      <c r="E208" s="144"/>
      <c r="F208" s="144"/>
      <c r="G208" s="144"/>
      <c r="H208" s="144"/>
      <c r="I208" s="144"/>
      <c r="J208" s="144"/>
      <c r="K208" s="144"/>
      <c r="X208" s="51"/>
    </row>
    <row r="209" spans="2:24" ht="15.75" customHeight="1" x14ac:dyDescent="0.15"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  <c r="X209" s="51"/>
    </row>
    <row r="210" spans="2:24" ht="15.75" customHeight="1" x14ac:dyDescent="0.15"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  <c r="X210" s="51"/>
    </row>
    <row r="211" spans="2:24" ht="15.75" customHeight="1" x14ac:dyDescent="0.15"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  <c r="X211" s="51"/>
    </row>
    <row r="212" spans="2:24" ht="15.75" customHeight="1" x14ac:dyDescent="0.15"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  <c r="X212" s="51"/>
    </row>
    <row r="213" spans="2:24" ht="15.75" customHeight="1" x14ac:dyDescent="0.15">
      <c r="B213" s="144"/>
      <c r="C213" s="144"/>
      <c r="D213" s="144"/>
      <c r="E213" s="144"/>
      <c r="F213" s="144"/>
      <c r="G213" s="144"/>
      <c r="H213" s="144"/>
      <c r="I213" s="144"/>
      <c r="J213" s="144"/>
      <c r="K213" s="144"/>
      <c r="X213" s="51"/>
    </row>
    <row r="214" spans="2:24" ht="15.75" customHeight="1" x14ac:dyDescent="0.15">
      <c r="B214" s="144"/>
      <c r="C214" s="144"/>
      <c r="D214" s="144"/>
      <c r="E214" s="144"/>
      <c r="F214" s="144"/>
      <c r="G214" s="144"/>
      <c r="H214" s="144"/>
      <c r="I214" s="144"/>
      <c r="J214" s="144"/>
      <c r="K214" s="144"/>
      <c r="X214" s="51"/>
    </row>
    <row r="215" spans="2:24" ht="15.75" customHeight="1" x14ac:dyDescent="0.15">
      <c r="B215" s="144"/>
      <c r="C215" s="144"/>
      <c r="D215" s="144"/>
      <c r="E215" s="144"/>
      <c r="F215" s="144"/>
      <c r="G215" s="144"/>
      <c r="H215" s="144"/>
      <c r="I215" s="144"/>
      <c r="J215" s="144"/>
      <c r="K215" s="144"/>
      <c r="X215" s="51"/>
    </row>
    <row r="216" spans="2:24" ht="15.75" customHeight="1" x14ac:dyDescent="0.15">
      <c r="B216" s="144"/>
      <c r="C216" s="144"/>
      <c r="D216" s="144"/>
      <c r="E216" s="144"/>
      <c r="F216" s="144"/>
      <c r="G216" s="144"/>
      <c r="H216" s="144"/>
      <c r="I216" s="144"/>
      <c r="J216" s="144"/>
      <c r="K216" s="144"/>
      <c r="X216" s="51"/>
    </row>
    <row r="217" spans="2:24" ht="15.75" customHeight="1" x14ac:dyDescent="0.15">
      <c r="B217" s="144"/>
      <c r="C217" s="144"/>
      <c r="D217" s="144"/>
      <c r="E217" s="144"/>
      <c r="F217" s="144"/>
      <c r="G217" s="144"/>
      <c r="H217" s="144"/>
      <c r="I217" s="144"/>
      <c r="J217" s="144"/>
      <c r="K217" s="144"/>
      <c r="X217" s="51"/>
    </row>
    <row r="218" spans="2:24" ht="15.75" customHeight="1" x14ac:dyDescent="0.15">
      <c r="B218" s="144"/>
      <c r="C218" s="144"/>
      <c r="D218" s="144"/>
      <c r="E218" s="144"/>
      <c r="F218" s="144"/>
      <c r="G218" s="144"/>
      <c r="H218" s="144"/>
      <c r="I218" s="144"/>
      <c r="J218" s="144"/>
      <c r="K218" s="144"/>
      <c r="X218" s="51"/>
    </row>
    <row r="219" spans="2:24" ht="15.75" customHeight="1" x14ac:dyDescent="0.15">
      <c r="B219" s="144"/>
      <c r="C219" s="144"/>
      <c r="D219" s="144"/>
      <c r="E219" s="144"/>
      <c r="F219" s="144"/>
      <c r="G219" s="144"/>
      <c r="H219" s="144"/>
      <c r="I219" s="144"/>
      <c r="J219" s="144"/>
      <c r="K219" s="144"/>
      <c r="X219" s="51"/>
    </row>
    <row r="220" spans="2:24" ht="15.75" customHeight="1" x14ac:dyDescent="0.15">
      <c r="B220" s="144"/>
      <c r="C220" s="144"/>
      <c r="D220" s="144"/>
      <c r="E220" s="144"/>
      <c r="F220" s="144"/>
      <c r="G220" s="144"/>
      <c r="H220" s="144"/>
      <c r="I220" s="144"/>
      <c r="J220" s="144"/>
      <c r="K220" s="144"/>
      <c r="X220" s="51"/>
    </row>
    <row r="221" spans="2:24" ht="15.75" customHeight="1" x14ac:dyDescent="0.15">
      <c r="B221" s="144"/>
      <c r="C221" s="144"/>
      <c r="D221" s="144"/>
      <c r="E221" s="144"/>
      <c r="F221" s="144"/>
      <c r="G221" s="144"/>
      <c r="H221" s="144"/>
      <c r="I221" s="144"/>
      <c r="J221" s="144"/>
      <c r="K221" s="144"/>
      <c r="X221" s="51"/>
    </row>
    <row r="222" spans="2:24" ht="15.75" customHeight="1" x14ac:dyDescent="0.15">
      <c r="B222" s="144"/>
      <c r="C222" s="144"/>
      <c r="D222" s="144"/>
      <c r="E222" s="144"/>
      <c r="F222" s="144"/>
      <c r="G222" s="144"/>
      <c r="H222" s="144"/>
      <c r="I222" s="144"/>
      <c r="J222" s="144"/>
      <c r="K222" s="144"/>
      <c r="X222" s="51"/>
    </row>
    <row r="223" spans="2:24" ht="15.75" customHeight="1" x14ac:dyDescent="0.15">
      <c r="B223" s="144"/>
      <c r="C223" s="144"/>
      <c r="D223" s="144"/>
      <c r="E223" s="144"/>
      <c r="F223" s="144"/>
      <c r="G223" s="144"/>
      <c r="H223" s="144"/>
      <c r="I223" s="144"/>
      <c r="J223" s="144"/>
      <c r="K223" s="144"/>
      <c r="X223" s="51"/>
    </row>
    <row r="224" spans="2:24" ht="15.75" customHeight="1" x14ac:dyDescent="0.15">
      <c r="B224" s="144"/>
      <c r="C224" s="144"/>
      <c r="D224" s="144"/>
      <c r="E224" s="144"/>
      <c r="F224" s="144"/>
      <c r="G224" s="144"/>
      <c r="H224" s="144"/>
      <c r="I224" s="144"/>
      <c r="J224" s="144"/>
      <c r="K224" s="144"/>
      <c r="X224" s="51"/>
    </row>
    <row r="225" spans="2:24" ht="15.75" customHeight="1" x14ac:dyDescent="0.15">
      <c r="B225" s="144"/>
      <c r="C225" s="144"/>
      <c r="D225" s="144"/>
      <c r="E225" s="144"/>
      <c r="F225" s="144"/>
      <c r="G225" s="144"/>
      <c r="H225" s="144"/>
      <c r="I225" s="144"/>
      <c r="J225" s="144"/>
      <c r="K225" s="144"/>
      <c r="X225" s="51"/>
    </row>
    <row r="226" spans="2:24" ht="15.75" customHeight="1" x14ac:dyDescent="0.15">
      <c r="B226" s="144"/>
      <c r="C226" s="144"/>
      <c r="D226" s="144"/>
      <c r="E226" s="144"/>
      <c r="F226" s="144"/>
      <c r="G226" s="144"/>
      <c r="H226" s="144"/>
      <c r="I226" s="144"/>
      <c r="J226" s="144"/>
      <c r="K226" s="144"/>
      <c r="X226" s="51"/>
    </row>
    <row r="227" spans="2:24" ht="15.75" customHeight="1" x14ac:dyDescent="0.15">
      <c r="B227" s="144"/>
      <c r="C227" s="144"/>
      <c r="D227" s="144"/>
      <c r="E227" s="144"/>
      <c r="F227" s="144"/>
      <c r="G227" s="144"/>
      <c r="H227" s="144"/>
      <c r="I227" s="144"/>
      <c r="J227" s="144"/>
      <c r="K227" s="144"/>
      <c r="X227" s="51"/>
    </row>
    <row r="228" spans="2:24" ht="15.75" customHeight="1" x14ac:dyDescent="0.15">
      <c r="B228" s="144"/>
      <c r="C228" s="144"/>
      <c r="D228" s="144"/>
      <c r="E228" s="144"/>
      <c r="F228" s="144"/>
      <c r="G228" s="144"/>
      <c r="H228" s="144"/>
      <c r="I228" s="144"/>
      <c r="J228" s="144"/>
      <c r="K228" s="144"/>
      <c r="X228" s="51"/>
    </row>
    <row r="229" spans="2:24" ht="15.75" customHeight="1" x14ac:dyDescent="0.15">
      <c r="B229" s="144"/>
      <c r="C229" s="144"/>
      <c r="D229" s="144"/>
      <c r="E229" s="144"/>
      <c r="F229" s="144"/>
      <c r="G229" s="144"/>
      <c r="H229" s="144"/>
      <c r="I229" s="144"/>
      <c r="J229" s="144"/>
      <c r="K229" s="144"/>
      <c r="X229" s="51"/>
    </row>
    <row r="230" spans="2:24" ht="15.75" customHeight="1" x14ac:dyDescent="0.15">
      <c r="B230" s="144"/>
      <c r="C230" s="144"/>
      <c r="D230" s="144"/>
      <c r="E230" s="144"/>
      <c r="F230" s="144"/>
      <c r="G230" s="144"/>
      <c r="H230" s="144"/>
      <c r="I230" s="144"/>
      <c r="J230" s="144"/>
      <c r="K230" s="144"/>
      <c r="X230" s="51"/>
    </row>
    <row r="231" spans="2:24" ht="15.75" customHeight="1" x14ac:dyDescent="0.15">
      <c r="B231" s="144"/>
      <c r="C231" s="144"/>
      <c r="D231" s="144"/>
      <c r="E231" s="144"/>
      <c r="F231" s="144"/>
      <c r="G231" s="144"/>
      <c r="H231" s="144"/>
      <c r="I231" s="144"/>
      <c r="J231" s="144"/>
      <c r="K231" s="144"/>
      <c r="X231" s="51"/>
    </row>
    <row r="232" spans="2:24" ht="15.75" customHeight="1" x14ac:dyDescent="0.15">
      <c r="B232" s="144"/>
      <c r="C232" s="144"/>
      <c r="D232" s="144"/>
      <c r="E232" s="144"/>
      <c r="F232" s="144"/>
      <c r="G232" s="144"/>
      <c r="H232" s="144"/>
      <c r="I232" s="144"/>
      <c r="J232" s="144"/>
      <c r="K232" s="144"/>
      <c r="X232" s="51"/>
    </row>
    <row r="233" spans="2:24" ht="15.75" customHeight="1" x14ac:dyDescent="0.15">
      <c r="B233" s="144"/>
      <c r="C233" s="144"/>
      <c r="D233" s="144"/>
      <c r="E233" s="144"/>
      <c r="F233" s="144"/>
      <c r="G233" s="144"/>
      <c r="H233" s="144"/>
      <c r="I233" s="144"/>
      <c r="J233" s="144"/>
      <c r="K233" s="144"/>
      <c r="X233" s="51"/>
    </row>
    <row r="234" spans="2:24" ht="15.75" customHeight="1" x14ac:dyDescent="0.15">
      <c r="B234" s="144"/>
      <c r="C234" s="144"/>
      <c r="D234" s="144"/>
      <c r="E234" s="144"/>
      <c r="F234" s="144"/>
      <c r="G234" s="144"/>
      <c r="H234" s="144"/>
      <c r="I234" s="144"/>
      <c r="J234" s="144"/>
      <c r="K234" s="144"/>
      <c r="X234" s="51"/>
    </row>
    <row r="235" spans="2:24" ht="15.75" customHeight="1" x14ac:dyDescent="0.15">
      <c r="B235" s="144"/>
      <c r="C235" s="144"/>
      <c r="D235" s="144"/>
      <c r="E235" s="144"/>
      <c r="F235" s="144"/>
      <c r="G235" s="144"/>
      <c r="H235" s="144"/>
      <c r="I235" s="144"/>
      <c r="J235" s="144"/>
      <c r="K235" s="144"/>
      <c r="X235" s="51"/>
    </row>
    <row r="236" spans="2:24" ht="15.75" customHeight="1" x14ac:dyDescent="0.15">
      <c r="B236" s="144"/>
      <c r="C236" s="144"/>
      <c r="D236" s="144"/>
      <c r="E236" s="144"/>
      <c r="F236" s="144"/>
      <c r="G236" s="144"/>
      <c r="H236" s="144"/>
      <c r="I236" s="144"/>
      <c r="J236" s="144"/>
      <c r="K236" s="144"/>
      <c r="X236" s="51"/>
    </row>
    <row r="237" spans="2:24" ht="15.75" customHeight="1" x14ac:dyDescent="0.15">
      <c r="B237" s="144"/>
      <c r="C237" s="144"/>
      <c r="D237" s="144"/>
      <c r="E237" s="144"/>
      <c r="F237" s="144"/>
      <c r="G237" s="144"/>
      <c r="H237" s="144"/>
      <c r="I237" s="144"/>
      <c r="J237" s="144"/>
      <c r="K237" s="144"/>
      <c r="X237" s="51"/>
    </row>
    <row r="238" spans="2:24" ht="15.75" customHeight="1" x14ac:dyDescent="0.15">
      <c r="B238" s="144"/>
      <c r="C238" s="144"/>
      <c r="D238" s="144"/>
      <c r="E238" s="144"/>
      <c r="F238" s="144"/>
      <c r="G238" s="144"/>
      <c r="H238" s="144"/>
      <c r="I238" s="144"/>
      <c r="J238" s="144"/>
      <c r="K238" s="144"/>
      <c r="X238" s="51"/>
    </row>
    <row r="239" spans="2:24" ht="15.75" customHeight="1" x14ac:dyDescent="0.15">
      <c r="B239" s="144"/>
      <c r="C239" s="144"/>
      <c r="D239" s="144"/>
      <c r="E239" s="144"/>
      <c r="F239" s="144"/>
      <c r="G239" s="144"/>
      <c r="H239" s="144"/>
      <c r="I239" s="144"/>
      <c r="J239" s="144"/>
      <c r="K239" s="144"/>
      <c r="X239" s="51"/>
    </row>
    <row r="240" spans="2:24" ht="15.75" customHeight="1" x14ac:dyDescent="0.15">
      <c r="B240" s="144"/>
      <c r="C240" s="144"/>
      <c r="D240" s="144"/>
      <c r="E240" s="144"/>
      <c r="F240" s="144"/>
      <c r="G240" s="144"/>
      <c r="H240" s="144"/>
      <c r="I240" s="144"/>
      <c r="J240" s="144"/>
      <c r="K240" s="144"/>
      <c r="X240" s="51"/>
    </row>
    <row r="241" spans="2:24" ht="15.75" customHeight="1" x14ac:dyDescent="0.15">
      <c r="B241" s="144"/>
      <c r="C241" s="144"/>
      <c r="D241" s="144"/>
      <c r="E241" s="144"/>
      <c r="F241" s="144"/>
      <c r="G241" s="144"/>
      <c r="H241" s="144"/>
      <c r="I241" s="144"/>
      <c r="J241" s="144"/>
      <c r="K241" s="144"/>
      <c r="X241" s="51"/>
    </row>
    <row r="242" spans="2:24" ht="15.75" customHeight="1" x14ac:dyDescent="0.15">
      <c r="B242" s="144"/>
      <c r="C242" s="144"/>
      <c r="D242" s="144"/>
      <c r="E242" s="144"/>
      <c r="F242" s="144"/>
      <c r="G242" s="144"/>
      <c r="H242" s="144"/>
      <c r="I242" s="144"/>
      <c r="J242" s="144"/>
      <c r="K242" s="144"/>
      <c r="X242" s="51"/>
    </row>
    <row r="243" spans="2:24" ht="15.75" customHeight="1" x14ac:dyDescent="0.15">
      <c r="B243" s="144"/>
      <c r="C243" s="144"/>
      <c r="D243" s="144"/>
      <c r="E243" s="144"/>
      <c r="F243" s="144"/>
      <c r="G243" s="144"/>
      <c r="H243" s="144"/>
      <c r="I243" s="144"/>
      <c r="J243" s="144"/>
      <c r="K243" s="144"/>
      <c r="X243" s="51"/>
    </row>
    <row r="244" spans="2:24" ht="15.75" customHeight="1" x14ac:dyDescent="0.15">
      <c r="B244" s="144"/>
      <c r="C244" s="144"/>
      <c r="D244" s="144"/>
      <c r="E244" s="144"/>
      <c r="F244" s="144"/>
      <c r="G244" s="144"/>
      <c r="H244" s="144"/>
      <c r="I244" s="144"/>
      <c r="J244" s="144"/>
      <c r="K244" s="144"/>
      <c r="X244" s="51"/>
    </row>
    <row r="245" spans="2:24" ht="15.75" customHeight="1" x14ac:dyDescent="0.15">
      <c r="B245" s="144"/>
      <c r="C245" s="144"/>
      <c r="D245" s="144"/>
      <c r="E245" s="144"/>
      <c r="F245" s="144"/>
      <c r="G245" s="144"/>
      <c r="H245" s="144"/>
      <c r="I245" s="144"/>
      <c r="J245" s="144"/>
      <c r="K245" s="144"/>
      <c r="X245" s="51"/>
    </row>
    <row r="246" spans="2:24" ht="15.75" customHeight="1" x14ac:dyDescent="0.15">
      <c r="B246" s="144"/>
      <c r="C246" s="144"/>
      <c r="D246" s="144"/>
      <c r="E246" s="144"/>
      <c r="F246" s="144"/>
      <c r="G246" s="144"/>
      <c r="H246" s="144"/>
      <c r="I246" s="144"/>
      <c r="J246" s="144"/>
      <c r="K246" s="144"/>
      <c r="X246" s="51"/>
    </row>
    <row r="247" spans="2:24" ht="15.75" customHeight="1" x14ac:dyDescent="0.15">
      <c r="B247" s="144"/>
      <c r="C247" s="144"/>
      <c r="D247" s="144"/>
      <c r="E247" s="144"/>
      <c r="F247" s="144"/>
      <c r="G247" s="144"/>
      <c r="H247" s="144"/>
      <c r="I247" s="144"/>
      <c r="J247" s="144"/>
      <c r="K247" s="144"/>
      <c r="X247" s="51"/>
    </row>
    <row r="248" spans="2:24" ht="15.75" customHeight="1" x14ac:dyDescent="0.15">
      <c r="B248" s="144"/>
      <c r="C248" s="144"/>
      <c r="D248" s="144"/>
      <c r="E248" s="144"/>
      <c r="F248" s="144"/>
      <c r="G248" s="144"/>
      <c r="H248" s="144"/>
      <c r="I248" s="144"/>
      <c r="J248" s="144"/>
      <c r="K248" s="144"/>
      <c r="X248" s="51"/>
    </row>
    <row r="249" spans="2:24" ht="15.75" customHeight="1" x14ac:dyDescent="0.15">
      <c r="B249" s="144"/>
      <c r="C249" s="144"/>
      <c r="D249" s="144"/>
      <c r="E249" s="144"/>
      <c r="F249" s="144"/>
      <c r="G249" s="144"/>
      <c r="H249" s="144"/>
      <c r="I249" s="144"/>
      <c r="J249" s="144"/>
      <c r="K249" s="144"/>
      <c r="X249" s="51"/>
    </row>
    <row r="250" spans="2:24" ht="15.75" customHeight="1" x14ac:dyDescent="0.15">
      <c r="B250" s="144"/>
      <c r="C250" s="144"/>
      <c r="D250" s="144"/>
      <c r="E250" s="144"/>
      <c r="F250" s="144"/>
      <c r="G250" s="144"/>
      <c r="H250" s="144"/>
      <c r="I250" s="144"/>
      <c r="J250" s="144"/>
      <c r="K250" s="144"/>
      <c r="X250" s="51"/>
    </row>
    <row r="251" spans="2:24" ht="15.75" customHeight="1" x14ac:dyDescent="0.15">
      <c r="B251" s="144"/>
      <c r="C251" s="144"/>
      <c r="D251" s="144"/>
      <c r="E251" s="144"/>
      <c r="F251" s="144"/>
      <c r="G251" s="144"/>
      <c r="H251" s="144"/>
      <c r="I251" s="144"/>
      <c r="J251" s="144"/>
      <c r="K251" s="144"/>
      <c r="X251" s="51"/>
    </row>
    <row r="252" spans="2:24" ht="15.75" customHeight="1" x14ac:dyDescent="0.15">
      <c r="B252" s="144"/>
      <c r="C252" s="144"/>
      <c r="D252" s="144"/>
      <c r="E252" s="144"/>
      <c r="F252" s="144"/>
      <c r="G252" s="144"/>
      <c r="H252" s="144"/>
      <c r="I252" s="144"/>
      <c r="J252" s="144"/>
      <c r="K252" s="144"/>
      <c r="X252" s="51"/>
    </row>
    <row r="253" spans="2:24" ht="15.75" customHeight="1" x14ac:dyDescent="0.15">
      <c r="B253" s="144"/>
      <c r="C253" s="144"/>
      <c r="D253" s="144"/>
      <c r="E253" s="144"/>
      <c r="F253" s="144"/>
      <c r="G253" s="144"/>
      <c r="H253" s="144"/>
      <c r="I253" s="144"/>
      <c r="J253" s="144"/>
      <c r="K253" s="144"/>
      <c r="X253" s="51"/>
    </row>
    <row r="254" spans="2:24" ht="15.75" customHeight="1" x14ac:dyDescent="0.15">
      <c r="B254" s="144"/>
      <c r="C254" s="144"/>
      <c r="D254" s="144"/>
      <c r="E254" s="144"/>
      <c r="F254" s="144"/>
      <c r="G254" s="144"/>
      <c r="H254" s="144"/>
      <c r="I254" s="144"/>
      <c r="J254" s="144"/>
      <c r="K254" s="144"/>
      <c r="X254" s="51"/>
    </row>
    <row r="255" spans="2:24" ht="15.75" customHeight="1" x14ac:dyDescent="0.15">
      <c r="B255" s="144"/>
      <c r="C255" s="144"/>
      <c r="D255" s="144"/>
      <c r="E255" s="144"/>
      <c r="F255" s="144"/>
      <c r="G255" s="144"/>
      <c r="H255" s="144"/>
      <c r="I255" s="144"/>
      <c r="J255" s="144"/>
      <c r="K255" s="144"/>
      <c r="X255" s="51"/>
    </row>
    <row r="256" spans="2:24" ht="15.75" customHeight="1" x14ac:dyDescent="0.15">
      <c r="B256" s="144"/>
      <c r="C256" s="144"/>
      <c r="D256" s="144"/>
      <c r="E256" s="144"/>
      <c r="F256" s="144"/>
      <c r="G256" s="144"/>
      <c r="H256" s="144"/>
      <c r="I256" s="144"/>
      <c r="J256" s="144"/>
      <c r="K256" s="144"/>
      <c r="X256" s="51"/>
    </row>
    <row r="257" spans="2:24" ht="15.75" customHeight="1" x14ac:dyDescent="0.15">
      <c r="B257" s="144"/>
      <c r="C257" s="144"/>
      <c r="D257" s="144"/>
      <c r="E257" s="144"/>
      <c r="F257" s="144"/>
      <c r="G257" s="144"/>
      <c r="H257" s="144"/>
      <c r="I257" s="144"/>
      <c r="J257" s="144"/>
      <c r="K257" s="144"/>
      <c r="X257" s="51"/>
    </row>
    <row r="258" spans="2:24" ht="15.75" customHeight="1" x14ac:dyDescent="0.15">
      <c r="B258" s="144"/>
      <c r="C258" s="144"/>
      <c r="D258" s="144"/>
      <c r="E258" s="144"/>
      <c r="F258" s="144"/>
      <c r="G258" s="144"/>
      <c r="H258" s="144"/>
      <c r="I258" s="144"/>
      <c r="J258" s="144"/>
      <c r="K258" s="144"/>
      <c r="X258" s="51"/>
    </row>
    <row r="259" spans="2:24" ht="15.75" customHeight="1" x14ac:dyDescent="0.15">
      <c r="B259" s="144"/>
      <c r="C259" s="144"/>
      <c r="D259" s="144"/>
      <c r="E259" s="144"/>
      <c r="F259" s="144"/>
      <c r="G259" s="144"/>
      <c r="H259" s="144"/>
      <c r="I259" s="144"/>
      <c r="J259" s="144"/>
      <c r="K259" s="144"/>
      <c r="X259" s="51"/>
    </row>
    <row r="260" spans="2:24" ht="15.75" customHeight="1" x14ac:dyDescent="0.15">
      <c r="B260" s="144"/>
      <c r="C260" s="144"/>
      <c r="D260" s="144"/>
      <c r="E260" s="144"/>
      <c r="F260" s="144"/>
      <c r="G260" s="144"/>
      <c r="H260" s="144"/>
      <c r="I260" s="144"/>
      <c r="J260" s="144"/>
      <c r="K260" s="144"/>
      <c r="X260" s="51"/>
    </row>
    <row r="261" spans="2:24" ht="15.75" customHeight="1" x14ac:dyDescent="0.15">
      <c r="B261" s="144"/>
      <c r="C261" s="144"/>
      <c r="D261" s="144"/>
      <c r="E261" s="144"/>
      <c r="F261" s="144"/>
      <c r="G261" s="144"/>
      <c r="H261" s="144"/>
      <c r="I261" s="144"/>
      <c r="J261" s="144"/>
      <c r="K261" s="144"/>
      <c r="X261" s="51"/>
    </row>
    <row r="262" spans="2:24" ht="15.75" customHeight="1" x14ac:dyDescent="0.15">
      <c r="B262" s="144"/>
      <c r="C262" s="144"/>
      <c r="D262" s="144"/>
      <c r="E262" s="144"/>
      <c r="F262" s="144"/>
      <c r="G262" s="144"/>
      <c r="H262" s="144"/>
      <c r="I262" s="144"/>
      <c r="J262" s="144"/>
      <c r="K262" s="144"/>
      <c r="X262" s="51"/>
    </row>
    <row r="263" spans="2:24" ht="15.75" customHeight="1" x14ac:dyDescent="0.15">
      <c r="B263" s="144"/>
      <c r="C263" s="144"/>
      <c r="D263" s="144"/>
      <c r="E263" s="144"/>
      <c r="F263" s="144"/>
      <c r="G263" s="144"/>
      <c r="H263" s="144"/>
      <c r="I263" s="144"/>
      <c r="J263" s="144"/>
      <c r="K263" s="144"/>
      <c r="X263" s="51"/>
    </row>
    <row r="264" spans="2:24" ht="15.75" customHeight="1" x14ac:dyDescent="0.15">
      <c r="B264" s="144"/>
      <c r="C264" s="144"/>
      <c r="D264" s="144"/>
      <c r="E264" s="144"/>
      <c r="F264" s="144"/>
      <c r="G264" s="144"/>
      <c r="H264" s="144"/>
      <c r="I264" s="144"/>
      <c r="J264" s="144"/>
      <c r="K264" s="144"/>
      <c r="X264" s="51"/>
    </row>
    <row r="265" spans="2:24" ht="15.75" customHeight="1" x14ac:dyDescent="0.15">
      <c r="B265" s="144"/>
      <c r="C265" s="144"/>
      <c r="D265" s="144"/>
      <c r="E265" s="144"/>
      <c r="F265" s="144"/>
      <c r="G265" s="144"/>
      <c r="H265" s="144"/>
      <c r="I265" s="144"/>
      <c r="J265" s="144"/>
      <c r="K265" s="144"/>
      <c r="X265" s="51"/>
    </row>
    <row r="266" spans="2:24" ht="15.75" customHeight="1" x14ac:dyDescent="0.15">
      <c r="B266" s="144"/>
      <c r="C266" s="144"/>
      <c r="D266" s="144"/>
      <c r="E266" s="144"/>
      <c r="F266" s="144"/>
      <c r="G266" s="144"/>
      <c r="H266" s="144"/>
      <c r="I266" s="144"/>
      <c r="J266" s="144"/>
      <c r="K266" s="144"/>
      <c r="X266" s="51"/>
    </row>
    <row r="267" spans="2:24" ht="15.75" customHeight="1" x14ac:dyDescent="0.15">
      <c r="B267" s="144"/>
      <c r="C267" s="144"/>
      <c r="D267" s="144"/>
      <c r="E267" s="144"/>
      <c r="F267" s="144"/>
      <c r="G267" s="144"/>
      <c r="H267" s="144"/>
      <c r="I267" s="144"/>
      <c r="J267" s="144"/>
      <c r="K267" s="144"/>
      <c r="X267" s="51"/>
    </row>
    <row r="268" spans="2:24" ht="15.75" customHeight="1" x14ac:dyDescent="0.15">
      <c r="B268" s="144"/>
      <c r="C268" s="144"/>
      <c r="D268" s="144"/>
      <c r="E268" s="144"/>
      <c r="F268" s="144"/>
      <c r="G268" s="144"/>
      <c r="H268" s="144"/>
      <c r="I268" s="144"/>
      <c r="J268" s="144"/>
      <c r="K268" s="144"/>
      <c r="X268" s="51"/>
    </row>
    <row r="269" spans="2:24" ht="15.75" customHeight="1" x14ac:dyDescent="0.15">
      <c r="B269" s="144"/>
      <c r="C269" s="144"/>
      <c r="D269" s="144"/>
      <c r="E269" s="144"/>
      <c r="F269" s="144"/>
      <c r="G269" s="144"/>
      <c r="H269" s="144"/>
      <c r="I269" s="144"/>
      <c r="J269" s="144"/>
      <c r="K269" s="144"/>
      <c r="X269" s="51"/>
    </row>
    <row r="270" spans="2:24" ht="15.75" customHeight="1" x14ac:dyDescent="0.15">
      <c r="B270" s="144"/>
      <c r="C270" s="144"/>
      <c r="D270" s="144"/>
      <c r="E270" s="144"/>
      <c r="F270" s="144"/>
      <c r="G270" s="144"/>
      <c r="H270" s="144"/>
      <c r="I270" s="144"/>
      <c r="J270" s="144"/>
      <c r="K270" s="144"/>
      <c r="X270" s="51"/>
    </row>
    <row r="271" spans="2:24" ht="15.75" customHeight="1" x14ac:dyDescent="0.15">
      <c r="B271" s="144"/>
      <c r="C271" s="144"/>
      <c r="D271" s="144"/>
      <c r="E271" s="144"/>
      <c r="F271" s="144"/>
      <c r="G271" s="144"/>
      <c r="H271" s="144"/>
      <c r="I271" s="144"/>
      <c r="J271" s="144"/>
      <c r="K271" s="144"/>
      <c r="X271" s="51"/>
    </row>
    <row r="272" spans="2:24" ht="15.75" customHeight="1" x14ac:dyDescent="0.15">
      <c r="B272" s="144"/>
      <c r="C272" s="144"/>
      <c r="D272" s="144"/>
      <c r="E272" s="144"/>
      <c r="F272" s="144"/>
      <c r="G272" s="144"/>
      <c r="H272" s="144"/>
      <c r="I272" s="144"/>
      <c r="J272" s="144"/>
      <c r="K272" s="144"/>
      <c r="X272" s="51"/>
    </row>
    <row r="273" spans="2:24" ht="15.75" customHeight="1" x14ac:dyDescent="0.15">
      <c r="B273" s="144"/>
      <c r="C273" s="144"/>
      <c r="D273" s="144"/>
      <c r="E273" s="144"/>
      <c r="F273" s="144"/>
      <c r="G273" s="144"/>
      <c r="H273" s="144"/>
      <c r="I273" s="144"/>
      <c r="J273" s="144"/>
      <c r="K273" s="144"/>
      <c r="X273" s="51"/>
    </row>
    <row r="274" spans="2:24" ht="15.75" customHeight="1" x14ac:dyDescent="0.15">
      <c r="B274" s="144"/>
      <c r="C274" s="144"/>
      <c r="D274" s="144"/>
      <c r="E274" s="144"/>
      <c r="F274" s="144"/>
      <c r="G274" s="144"/>
      <c r="H274" s="144"/>
      <c r="I274" s="144"/>
      <c r="J274" s="144"/>
      <c r="K274" s="144"/>
      <c r="X274" s="51"/>
    </row>
    <row r="275" spans="2:24" ht="15.75" customHeight="1" x14ac:dyDescent="0.15">
      <c r="B275" s="144"/>
      <c r="C275" s="144"/>
      <c r="D275" s="144"/>
      <c r="E275" s="144"/>
      <c r="F275" s="144"/>
      <c r="G275" s="144"/>
      <c r="H275" s="144"/>
      <c r="I275" s="144"/>
      <c r="J275" s="144"/>
      <c r="K275" s="144"/>
      <c r="X275" s="51"/>
    </row>
    <row r="276" spans="2:24" ht="15.75" customHeight="1" x14ac:dyDescent="0.15">
      <c r="B276" s="144"/>
      <c r="C276" s="144"/>
      <c r="D276" s="144"/>
      <c r="E276" s="144"/>
      <c r="F276" s="144"/>
      <c r="G276" s="144"/>
      <c r="H276" s="144"/>
      <c r="I276" s="144"/>
      <c r="J276" s="144"/>
      <c r="K276" s="144"/>
      <c r="X276" s="51"/>
    </row>
    <row r="277" spans="2:24" ht="15.75" customHeight="1" x14ac:dyDescent="0.15">
      <c r="B277" s="144"/>
      <c r="C277" s="144"/>
      <c r="D277" s="144"/>
      <c r="E277" s="144"/>
      <c r="F277" s="144"/>
      <c r="G277" s="144"/>
      <c r="H277" s="144"/>
      <c r="I277" s="144"/>
      <c r="J277" s="144"/>
      <c r="K277" s="144"/>
      <c r="X277" s="51"/>
    </row>
    <row r="278" spans="2:24" ht="15.75" customHeight="1" x14ac:dyDescent="0.15">
      <c r="B278" s="144"/>
      <c r="C278" s="144"/>
      <c r="D278" s="144"/>
      <c r="E278" s="144"/>
      <c r="F278" s="144"/>
      <c r="G278" s="144"/>
      <c r="H278" s="144"/>
      <c r="I278" s="144"/>
      <c r="J278" s="144"/>
      <c r="K278" s="144"/>
      <c r="X278" s="51"/>
    </row>
    <row r="279" spans="2:24" ht="15.75" customHeight="1" x14ac:dyDescent="0.15">
      <c r="B279" s="144"/>
      <c r="C279" s="144"/>
      <c r="D279" s="144"/>
      <c r="E279" s="144"/>
      <c r="F279" s="144"/>
      <c r="G279" s="144"/>
      <c r="H279" s="144"/>
      <c r="I279" s="144"/>
      <c r="J279" s="144"/>
      <c r="K279" s="144"/>
      <c r="X279" s="51"/>
    </row>
    <row r="280" spans="2:24" ht="15.75" customHeight="1" x14ac:dyDescent="0.15">
      <c r="B280" s="144"/>
      <c r="C280" s="144"/>
      <c r="D280" s="144"/>
      <c r="E280" s="144"/>
      <c r="F280" s="144"/>
      <c r="G280" s="144"/>
      <c r="H280" s="144"/>
      <c r="I280" s="144"/>
      <c r="J280" s="144"/>
      <c r="K280" s="144"/>
      <c r="X280" s="51"/>
    </row>
    <row r="281" spans="2:24" ht="15.75" customHeight="1" x14ac:dyDescent="0.15">
      <c r="B281" s="144"/>
      <c r="C281" s="144"/>
      <c r="D281" s="144"/>
      <c r="E281" s="144"/>
      <c r="F281" s="144"/>
      <c r="G281" s="144"/>
      <c r="H281" s="144"/>
      <c r="I281" s="144"/>
      <c r="J281" s="144"/>
      <c r="K281" s="144"/>
      <c r="X281" s="51"/>
    </row>
    <row r="282" spans="2:24" ht="15.75" customHeight="1" x14ac:dyDescent="0.15">
      <c r="B282" s="144"/>
      <c r="C282" s="144"/>
      <c r="D282" s="144"/>
      <c r="E282" s="144"/>
      <c r="F282" s="144"/>
      <c r="G282" s="144"/>
      <c r="H282" s="144"/>
      <c r="I282" s="144"/>
      <c r="J282" s="144"/>
      <c r="K282" s="144"/>
      <c r="X282" s="51"/>
    </row>
    <row r="283" spans="2:24" ht="15.75" customHeight="1" x14ac:dyDescent="0.15">
      <c r="B283" s="144"/>
      <c r="C283" s="144"/>
      <c r="D283" s="144"/>
      <c r="E283" s="144"/>
      <c r="F283" s="144"/>
      <c r="G283" s="144"/>
      <c r="H283" s="144"/>
      <c r="I283" s="144"/>
      <c r="J283" s="144"/>
      <c r="K283" s="144"/>
      <c r="X283" s="51"/>
    </row>
    <row r="284" spans="2:24" ht="15.75" customHeight="1" x14ac:dyDescent="0.15">
      <c r="B284" s="144"/>
      <c r="C284" s="144"/>
      <c r="D284" s="144"/>
      <c r="E284" s="144"/>
      <c r="F284" s="144"/>
      <c r="G284" s="144"/>
      <c r="H284" s="144"/>
      <c r="I284" s="144"/>
      <c r="J284" s="144"/>
      <c r="K284" s="144"/>
      <c r="X284" s="51"/>
    </row>
    <row r="285" spans="2:24" ht="15.75" customHeight="1" x14ac:dyDescent="0.15">
      <c r="B285" s="144"/>
      <c r="C285" s="144"/>
      <c r="D285" s="144"/>
      <c r="E285" s="144"/>
      <c r="F285" s="144"/>
      <c r="G285" s="144"/>
      <c r="H285" s="144"/>
      <c r="I285" s="144"/>
      <c r="J285" s="144"/>
      <c r="K285" s="144"/>
      <c r="X285" s="51"/>
    </row>
    <row r="286" spans="2:24" ht="15.75" customHeight="1" x14ac:dyDescent="0.15">
      <c r="B286" s="144"/>
      <c r="C286" s="144"/>
      <c r="D286" s="144"/>
      <c r="E286" s="144"/>
      <c r="F286" s="144"/>
      <c r="G286" s="144"/>
      <c r="H286" s="144"/>
      <c r="I286" s="144"/>
      <c r="J286" s="144"/>
      <c r="K286" s="144"/>
      <c r="X286" s="51"/>
    </row>
    <row r="287" spans="2:24" ht="15.75" customHeight="1" x14ac:dyDescent="0.15">
      <c r="B287" s="144"/>
      <c r="C287" s="144"/>
      <c r="D287" s="144"/>
      <c r="E287" s="144"/>
      <c r="F287" s="144"/>
      <c r="G287" s="144"/>
      <c r="H287" s="144"/>
      <c r="I287" s="144"/>
      <c r="J287" s="144"/>
      <c r="K287" s="144"/>
      <c r="X287" s="51"/>
    </row>
    <row r="288" spans="2:24" ht="15.75" customHeight="1" x14ac:dyDescent="0.15">
      <c r="B288" s="144"/>
      <c r="C288" s="144"/>
      <c r="D288" s="144"/>
      <c r="E288" s="144"/>
      <c r="F288" s="144"/>
      <c r="G288" s="144"/>
      <c r="H288" s="144"/>
      <c r="I288" s="144"/>
      <c r="J288" s="144"/>
      <c r="K288" s="144"/>
      <c r="X288" s="51"/>
    </row>
    <row r="289" spans="2:24" ht="15.75" customHeight="1" x14ac:dyDescent="0.15">
      <c r="B289" s="144"/>
      <c r="C289" s="144"/>
      <c r="D289" s="144"/>
      <c r="E289" s="144"/>
      <c r="F289" s="144"/>
      <c r="G289" s="144"/>
      <c r="H289" s="144"/>
      <c r="I289" s="144"/>
      <c r="J289" s="144"/>
      <c r="K289" s="144"/>
      <c r="X289" s="51"/>
    </row>
    <row r="290" spans="2:24" ht="15.75" customHeight="1" x14ac:dyDescent="0.15">
      <c r="B290" s="144"/>
      <c r="C290" s="144"/>
      <c r="D290" s="144"/>
      <c r="E290" s="144"/>
      <c r="F290" s="144"/>
      <c r="G290" s="144"/>
      <c r="H290" s="144"/>
      <c r="I290" s="144"/>
      <c r="J290" s="144"/>
      <c r="K290" s="144"/>
      <c r="X290" s="51"/>
    </row>
    <row r="291" spans="2:24" ht="15.75" customHeight="1" x14ac:dyDescent="0.15">
      <c r="B291" s="144"/>
      <c r="C291" s="144"/>
      <c r="D291" s="144"/>
      <c r="E291" s="144"/>
      <c r="F291" s="144"/>
      <c r="G291" s="144"/>
      <c r="H291" s="144"/>
      <c r="I291" s="144"/>
      <c r="J291" s="144"/>
      <c r="K291" s="144"/>
      <c r="X291" s="51"/>
    </row>
    <row r="292" spans="2:24" ht="15.75" customHeight="1" x14ac:dyDescent="0.15">
      <c r="B292" s="144"/>
      <c r="C292" s="144"/>
      <c r="D292" s="144"/>
      <c r="E292" s="144"/>
      <c r="F292" s="144"/>
      <c r="G292" s="144"/>
      <c r="H292" s="144"/>
      <c r="I292" s="144"/>
      <c r="J292" s="144"/>
      <c r="K292" s="144"/>
      <c r="X292" s="51"/>
    </row>
    <row r="293" spans="2:24" ht="15.75" customHeight="1" x14ac:dyDescent="0.15">
      <c r="B293" s="144"/>
      <c r="C293" s="144"/>
      <c r="D293" s="144"/>
      <c r="E293" s="144"/>
      <c r="F293" s="144"/>
      <c r="G293" s="144"/>
      <c r="H293" s="144"/>
      <c r="I293" s="144"/>
      <c r="J293" s="144"/>
      <c r="K293" s="144"/>
      <c r="X293" s="51"/>
    </row>
    <row r="294" spans="2:24" ht="15.75" customHeight="1" x14ac:dyDescent="0.15">
      <c r="B294" s="144"/>
      <c r="C294" s="144"/>
      <c r="D294" s="144"/>
      <c r="E294" s="144"/>
      <c r="F294" s="144"/>
      <c r="G294" s="144"/>
      <c r="H294" s="144"/>
      <c r="I294" s="144"/>
      <c r="J294" s="144"/>
      <c r="K294" s="144"/>
      <c r="X294" s="51"/>
    </row>
    <row r="295" spans="2:24" ht="15.75" customHeight="1" x14ac:dyDescent="0.15">
      <c r="B295" s="144"/>
      <c r="C295" s="144"/>
      <c r="D295" s="144"/>
      <c r="E295" s="144"/>
      <c r="F295" s="144"/>
      <c r="G295" s="144"/>
      <c r="H295" s="144"/>
      <c r="I295" s="144"/>
      <c r="J295" s="144"/>
      <c r="K295" s="144"/>
      <c r="X295" s="51"/>
    </row>
    <row r="296" spans="2:24" ht="15.75" customHeight="1" x14ac:dyDescent="0.15">
      <c r="B296" s="144"/>
      <c r="C296" s="144"/>
      <c r="D296" s="144"/>
      <c r="E296" s="144"/>
      <c r="F296" s="144"/>
      <c r="G296" s="144"/>
      <c r="H296" s="144"/>
      <c r="I296" s="144"/>
      <c r="J296" s="144"/>
      <c r="K296" s="144"/>
      <c r="X296" s="51"/>
    </row>
    <row r="297" spans="2:24" ht="15.75" customHeight="1" x14ac:dyDescent="0.15">
      <c r="B297" s="144"/>
      <c r="C297" s="144"/>
      <c r="D297" s="144"/>
      <c r="E297" s="144"/>
      <c r="F297" s="144"/>
      <c r="G297" s="144"/>
      <c r="H297" s="144"/>
      <c r="I297" s="144"/>
      <c r="J297" s="144"/>
      <c r="K297" s="144"/>
      <c r="X297" s="51"/>
    </row>
    <row r="298" spans="2:24" ht="15.75" customHeight="1" x14ac:dyDescent="0.15">
      <c r="B298" s="144"/>
      <c r="C298" s="144"/>
      <c r="D298" s="144"/>
      <c r="E298" s="144"/>
      <c r="F298" s="144"/>
      <c r="G298" s="144"/>
      <c r="H298" s="144"/>
      <c r="I298" s="144"/>
      <c r="J298" s="144"/>
      <c r="K298" s="144"/>
      <c r="X298" s="51"/>
    </row>
    <row r="299" spans="2:24" ht="15.75" customHeight="1" x14ac:dyDescent="0.15">
      <c r="B299" s="144"/>
      <c r="C299" s="144"/>
      <c r="D299" s="144"/>
      <c r="E299" s="144"/>
      <c r="F299" s="144"/>
      <c r="G299" s="144"/>
      <c r="H299" s="144"/>
      <c r="I299" s="144"/>
      <c r="J299" s="144"/>
      <c r="K299" s="144"/>
      <c r="X299" s="51"/>
    </row>
    <row r="300" spans="2:24" ht="15.75" customHeight="1" x14ac:dyDescent="0.15">
      <c r="B300" s="144"/>
      <c r="C300" s="144"/>
      <c r="D300" s="144"/>
      <c r="E300" s="144"/>
      <c r="F300" s="144"/>
      <c r="G300" s="144"/>
      <c r="H300" s="144"/>
      <c r="I300" s="144"/>
      <c r="J300" s="144"/>
      <c r="K300" s="144"/>
      <c r="X300" s="51"/>
    </row>
    <row r="301" spans="2:24" ht="15.75" customHeight="1" x14ac:dyDescent="0.15">
      <c r="B301" s="144"/>
      <c r="C301" s="144"/>
      <c r="D301" s="144"/>
      <c r="E301" s="144"/>
      <c r="F301" s="144"/>
      <c r="G301" s="144"/>
      <c r="H301" s="144"/>
      <c r="I301" s="144"/>
      <c r="J301" s="144"/>
      <c r="K301" s="144"/>
      <c r="X301" s="51"/>
    </row>
    <row r="302" spans="2:24" ht="15.75" customHeight="1" x14ac:dyDescent="0.15">
      <c r="B302" s="144"/>
      <c r="C302" s="144"/>
      <c r="D302" s="144"/>
      <c r="E302" s="144"/>
      <c r="F302" s="144"/>
      <c r="G302" s="144"/>
      <c r="H302" s="144"/>
      <c r="I302" s="144"/>
      <c r="J302" s="144"/>
      <c r="K302" s="144"/>
      <c r="X302" s="51"/>
    </row>
    <row r="303" spans="2:24" ht="15.75" customHeight="1" x14ac:dyDescent="0.15">
      <c r="B303" s="144"/>
      <c r="C303" s="144"/>
      <c r="D303" s="144"/>
      <c r="E303" s="144"/>
      <c r="F303" s="144"/>
      <c r="G303" s="144"/>
      <c r="H303" s="144"/>
      <c r="I303" s="144"/>
      <c r="J303" s="144"/>
      <c r="K303" s="144"/>
      <c r="X303" s="51"/>
    </row>
    <row r="304" spans="2:24" ht="15.75" customHeight="1" x14ac:dyDescent="0.15">
      <c r="B304" s="144"/>
      <c r="C304" s="144"/>
      <c r="D304" s="144"/>
      <c r="E304" s="144"/>
      <c r="F304" s="144"/>
      <c r="G304" s="144"/>
      <c r="H304" s="144"/>
      <c r="I304" s="144"/>
      <c r="J304" s="144"/>
      <c r="K304" s="144"/>
      <c r="X304" s="51"/>
    </row>
    <row r="305" spans="2:24" ht="15.75" customHeight="1" x14ac:dyDescent="0.15">
      <c r="B305" s="144"/>
      <c r="C305" s="144"/>
      <c r="D305" s="144"/>
      <c r="E305" s="144"/>
      <c r="F305" s="144"/>
      <c r="G305" s="144"/>
      <c r="H305" s="144"/>
      <c r="I305" s="144"/>
      <c r="J305" s="144"/>
      <c r="K305" s="144"/>
      <c r="X305" s="51"/>
    </row>
    <row r="306" spans="2:24" ht="15.75" customHeight="1" x14ac:dyDescent="0.15">
      <c r="B306" s="144"/>
      <c r="C306" s="144"/>
      <c r="D306" s="144"/>
      <c r="E306" s="144"/>
      <c r="F306" s="144"/>
      <c r="G306" s="144"/>
      <c r="H306" s="144"/>
      <c r="I306" s="144"/>
      <c r="J306" s="144"/>
      <c r="K306" s="144"/>
      <c r="X306" s="51"/>
    </row>
    <row r="307" spans="2:24" ht="15.75" customHeight="1" x14ac:dyDescent="0.15">
      <c r="B307" s="144"/>
      <c r="C307" s="144"/>
      <c r="D307" s="144"/>
      <c r="E307" s="144"/>
      <c r="F307" s="144"/>
      <c r="G307" s="144"/>
      <c r="H307" s="144"/>
      <c r="I307" s="144"/>
      <c r="J307" s="144"/>
      <c r="K307" s="144"/>
      <c r="X307" s="51"/>
    </row>
    <row r="308" spans="2:24" ht="15.75" customHeight="1" x14ac:dyDescent="0.15">
      <c r="B308" s="144"/>
      <c r="C308" s="144"/>
      <c r="D308" s="144"/>
      <c r="E308" s="144"/>
      <c r="F308" s="144"/>
      <c r="G308" s="144"/>
      <c r="H308" s="144"/>
      <c r="I308" s="144"/>
      <c r="J308" s="144"/>
      <c r="K308" s="144"/>
      <c r="X308" s="51"/>
    </row>
    <row r="309" spans="2:24" ht="15.75" customHeight="1" x14ac:dyDescent="0.15">
      <c r="B309" s="144"/>
      <c r="C309" s="144"/>
      <c r="D309" s="144"/>
      <c r="E309" s="144"/>
      <c r="F309" s="144"/>
      <c r="G309" s="144"/>
      <c r="H309" s="144"/>
      <c r="I309" s="144"/>
      <c r="J309" s="144"/>
      <c r="K309" s="144"/>
      <c r="X309" s="51"/>
    </row>
    <row r="310" spans="2:24" ht="15.75" customHeight="1" x14ac:dyDescent="0.15">
      <c r="B310" s="144"/>
      <c r="C310" s="144"/>
      <c r="D310" s="144"/>
      <c r="E310" s="144"/>
      <c r="F310" s="144"/>
      <c r="G310" s="144"/>
      <c r="H310" s="144"/>
      <c r="I310" s="144"/>
      <c r="J310" s="144"/>
      <c r="K310" s="144"/>
      <c r="X310" s="51"/>
    </row>
    <row r="311" spans="2:24" ht="15.75" customHeight="1" x14ac:dyDescent="0.15">
      <c r="B311" s="144"/>
      <c r="C311" s="144"/>
      <c r="D311" s="144"/>
      <c r="E311" s="144"/>
      <c r="F311" s="144"/>
      <c r="G311" s="144"/>
      <c r="H311" s="144"/>
      <c r="I311" s="144"/>
      <c r="J311" s="144"/>
      <c r="K311" s="144"/>
      <c r="X311" s="51"/>
    </row>
    <row r="312" spans="2:24" ht="15.75" customHeight="1" x14ac:dyDescent="0.15">
      <c r="B312" s="144"/>
      <c r="C312" s="144"/>
      <c r="D312" s="144"/>
      <c r="E312" s="144"/>
      <c r="F312" s="144"/>
      <c r="G312" s="144"/>
      <c r="H312" s="144"/>
      <c r="I312" s="144"/>
      <c r="J312" s="144"/>
      <c r="K312" s="144"/>
      <c r="X312" s="51"/>
    </row>
    <row r="313" spans="2:24" ht="15.75" customHeight="1" x14ac:dyDescent="0.15">
      <c r="B313" s="144"/>
      <c r="C313" s="144"/>
      <c r="D313" s="144"/>
      <c r="E313" s="144"/>
      <c r="F313" s="144"/>
      <c r="G313" s="144"/>
      <c r="H313" s="144"/>
      <c r="I313" s="144"/>
      <c r="J313" s="144"/>
      <c r="K313" s="144"/>
      <c r="X313" s="51"/>
    </row>
    <row r="314" spans="2:24" ht="15.75" customHeight="1" x14ac:dyDescent="0.15">
      <c r="B314" s="144"/>
      <c r="C314" s="144"/>
      <c r="D314" s="144"/>
      <c r="E314" s="144"/>
      <c r="F314" s="144"/>
      <c r="G314" s="144"/>
      <c r="H314" s="144"/>
      <c r="I314" s="144"/>
      <c r="J314" s="144"/>
      <c r="K314" s="144"/>
      <c r="X314" s="51"/>
    </row>
    <row r="315" spans="2:24" ht="15.75" customHeight="1" x14ac:dyDescent="0.15">
      <c r="B315" s="144"/>
      <c r="C315" s="144"/>
      <c r="D315" s="144"/>
      <c r="E315" s="144"/>
      <c r="F315" s="144"/>
      <c r="G315" s="144"/>
      <c r="H315" s="144"/>
      <c r="I315" s="144"/>
      <c r="J315" s="144"/>
      <c r="K315" s="144"/>
      <c r="X315" s="51"/>
    </row>
    <row r="316" spans="2:24" ht="15.75" customHeight="1" x14ac:dyDescent="0.15">
      <c r="B316" s="144"/>
      <c r="C316" s="144"/>
      <c r="D316" s="144"/>
      <c r="E316" s="144"/>
      <c r="F316" s="144"/>
      <c r="G316" s="144"/>
      <c r="H316" s="144"/>
      <c r="I316" s="144"/>
      <c r="J316" s="144"/>
      <c r="K316" s="144"/>
      <c r="X316" s="51"/>
    </row>
    <row r="317" spans="2:24" ht="15.75" customHeight="1" x14ac:dyDescent="0.15">
      <c r="B317" s="144"/>
      <c r="C317" s="144"/>
      <c r="D317" s="144"/>
      <c r="E317" s="144"/>
      <c r="F317" s="144"/>
      <c r="G317" s="144"/>
      <c r="H317" s="144"/>
      <c r="I317" s="144"/>
      <c r="J317" s="144"/>
      <c r="K317" s="144"/>
      <c r="X317" s="51"/>
    </row>
    <row r="318" spans="2:24" ht="15.75" customHeight="1" x14ac:dyDescent="0.15">
      <c r="B318" s="144"/>
      <c r="C318" s="144"/>
      <c r="D318" s="144"/>
      <c r="E318" s="144"/>
      <c r="F318" s="144"/>
      <c r="G318" s="144"/>
      <c r="H318" s="144"/>
      <c r="I318" s="144"/>
      <c r="J318" s="144"/>
      <c r="K318" s="144"/>
      <c r="X318" s="51"/>
    </row>
    <row r="319" spans="2:24" ht="15.75" customHeight="1" x14ac:dyDescent="0.15">
      <c r="B319" s="144"/>
      <c r="C319" s="144"/>
      <c r="D319" s="144"/>
      <c r="E319" s="144"/>
      <c r="F319" s="144"/>
      <c r="G319" s="144"/>
      <c r="H319" s="144"/>
      <c r="I319" s="144"/>
      <c r="J319" s="144"/>
      <c r="K319" s="144"/>
      <c r="X319" s="51"/>
    </row>
    <row r="320" spans="2:24" ht="15.75" customHeight="1" x14ac:dyDescent="0.15">
      <c r="B320" s="144"/>
      <c r="C320" s="144"/>
      <c r="D320" s="144"/>
      <c r="E320" s="144"/>
      <c r="F320" s="144"/>
      <c r="G320" s="144"/>
      <c r="H320" s="144"/>
      <c r="I320" s="144"/>
      <c r="J320" s="144"/>
      <c r="K320" s="144"/>
      <c r="X320" s="51"/>
    </row>
    <row r="321" spans="2:24" ht="15.75" customHeight="1" x14ac:dyDescent="0.15">
      <c r="B321" s="144"/>
      <c r="C321" s="144"/>
      <c r="D321" s="144"/>
      <c r="E321" s="144"/>
      <c r="F321" s="144"/>
      <c r="G321" s="144"/>
      <c r="H321" s="144"/>
      <c r="I321" s="144"/>
      <c r="J321" s="144"/>
      <c r="K321" s="144"/>
      <c r="X321" s="51"/>
    </row>
    <row r="322" spans="2:24" ht="15.75" customHeight="1" x14ac:dyDescent="0.15">
      <c r="B322" s="144"/>
      <c r="C322" s="144"/>
      <c r="D322" s="144"/>
      <c r="E322" s="144"/>
      <c r="F322" s="144"/>
      <c r="G322" s="144"/>
      <c r="H322" s="144"/>
      <c r="I322" s="144"/>
      <c r="J322" s="144"/>
      <c r="K322" s="144"/>
      <c r="X322" s="51"/>
    </row>
    <row r="323" spans="2:24" ht="15.75" customHeight="1" x14ac:dyDescent="0.15">
      <c r="B323" s="144"/>
      <c r="C323" s="144"/>
      <c r="D323" s="144"/>
      <c r="E323" s="144"/>
      <c r="F323" s="144"/>
      <c r="G323" s="144"/>
      <c r="H323" s="144"/>
      <c r="I323" s="144"/>
      <c r="J323" s="144"/>
      <c r="K323" s="144"/>
      <c r="X323" s="51"/>
    </row>
    <row r="324" spans="2:24" ht="15.75" customHeight="1" x14ac:dyDescent="0.15">
      <c r="B324" s="144"/>
      <c r="C324" s="144"/>
      <c r="D324" s="144"/>
      <c r="E324" s="144"/>
      <c r="F324" s="144"/>
      <c r="G324" s="144"/>
      <c r="H324" s="144"/>
      <c r="I324" s="144"/>
      <c r="J324" s="144"/>
      <c r="K324" s="144"/>
      <c r="X324" s="51"/>
    </row>
    <row r="325" spans="2:24" ht="15.75" customHeight="1" x14ac:dyDescent="0.15">
      <c r="B325" s="144"/>
      <c r="C325" s="144"/>
      <c r="D325" s="144"/>
      <c r="E325" s="144"/>
      <c r="F325" s="144"/>
      <c r="G325" s="144"/>
      <c r="H325" s="144"/>
      <c r="I325" s="144"/>
      <c r="J325" s="144"/>
      <c r="K325" s="144"/>
      <c r="X325" s="51"/>
    </row>
    <row r="326" spans="2:24" ht="15.75" customHeight="1" x14ac:dyDescent="0.15">
      <c r="B326" s="144"/>
      <c r="C326" s="144"/>
      <c r="D326" s="144"/>
      <c r="E326" s="144"/>
      <c r="F326" s="144"/>
      <c r="G326" s="144"/>
      <c r="H326" s="144"/>
      <c r="I326" s="144"/>
      <c r="J326" s="144"/>
      <c r="K326" s="144"/>
      <c r="X326" s="51"/>
    </row>
    <row r="327" spans="2:24" ht="15.75" customHeight="1" x14ac:dyDescent="0.15">
      <c r="B327" s="144"/>
      <c r="C327" s="144"/>
      <c r="D327" s="144"/>
      <c r="E327" s="144"/>
      <c r="F327" s="144"/>
      <c r="G327" s="144"/>
      <c r="H327" s="144"/>
      <c r="I327" s="144"/>
      <c r="J327" s="144"/>
      <c r="K327" s="144"/>
      <c r="X327" s="51"/>
    </row>
    <row r="328" spans="2:24" ht="15.75" customHeight="1" x14ac:dyDescent="0.15">
      <c r="B328" s="144"/>
      <c r="C328" s="144"/>
      <c r="D328" s="144"/>
      <c r="E328" s="144"/>
      <c r="F328" s="144"/>
      <c r="G328" s="144"/>
      <c r="H328" s="144"/>
      <c r="I328" s="144"/>
      <c r="J328" s="144"/>
      <c r="K328" s="144"/>
      <c r="X328" s="51"/>
    </row>
    <row r="329" spans="2:24" ht="15.75" customHeight="1" x14ac:dyDescent="0.15">
      <c r="B329" s="144"/>
      <c r="C329" s="144"/>
      <c r="D329" s="144"/>
      <c r="E329" s="144"/>
      <c r="F329" s="144"/>
      <c r="G329" s="144"/>
      <c r="H329" s="144"/>
      <c r="I329" s="144"/>
      <c r="J329" s="144"/>
      <c r="K329" s="144"/>
      <c r="X329" s="51"/>
    </row>
    <row r="330" spans="2:24" ht="15.75" customHeight="1" x14ac:dyDescent="0.15">
      <c r="B330" s="144"/>
      <c r="C330" s="144"/>
      <c r="D330" s="144"/>
      <c r="E330" s="144"/>
      <c r="F330" s="144"/>
      <c r="G330" s="144"/>
      <c r="H330" s="144"/>
      <c r="I330" s="144"/>
      <c r="J330" s="144"/>
      <c r="K330" s="144"/>
      <c r="X330" s="51"/>
    </row>
    <row r="331" spans="2:24" ht="15.75" customHeight="1" x14ac:dyDescent="0.15">
      <c r="B331" s="144"/>
      <c r="C331" s="144"/>
      <c r="D331" s="144"/>
      <c r="E331" s="144"/>
      <c r="F331" s="144"/>
      <c r="G331" s="144"/>
      <c r="H331" s="144"/>
      <c r="I331" s="144"/>
      <c r="J331" s="144"/>
      <c r="K331" s="144"/>
      <c r="X331" s="51"/>
    </row>
    <row r="332" spans="2:24" ht="15.75" customHeight="1" x14ac:dyDescent="0.15">
      <c r="B332" s="144"/>
      <c r="C332" s="144"/>
      <c r="D332" s="144"/>
      <c r="E332" s="144"/>
      <c r="F332" s="144"/>
      <c r="G332" s="144"/>
      <c r="H332" s="144"/>
      <c r="I332" s="144"/>
      <c r="J332" s="144"/>
      <c r="K332" s="144"/>
      <c r="X332" s="51"/>
    </row>
    <row r="333" spans="2:24" ht="15.75" customHeight="1" x14ac:dyDescent="0.15">
      <c r="B333" s="144"/>
      <c r="C333" s="144"/>
      <c r="D333" s="144"/>
      <c r="E333" s="144"/>
      <c r="F333" s="144"/>
      <c r="G333" s="144"/>
      <c r="H333" s="144"/>
      <c r="I333" s="144"/>
      <c r="J333" s="144"/>
      <c r="K333" s="144"/>
      <c r="X333" s="51"/>
    </row>
    <row r="334" spans="2:24" ht="15.75" customHeight="1" x14ac:dyDescent="0.15">
      <c r="B334" s="144"/>
      <c r="C334" s="144"/>
      <c r="D334" s="144"/>
      <c r="E334" s="144"/>
      <c r="F334" s="144"/>
      <c r="G334" s="144"/>
      <c r="H334" s="144"/>
      <c r="I334" s="144"/>
      <c r="J334" s="144"/>
      <c r="K334" s="144"/>
      <c r="X334" s="51"/>
    </row>
    <row r="335" spans="2:24" ht="15.75" customHeight="1" x14ac:dyDescent="0.15">
      <c r="B335" s="144"/>
      <c r="C335" s="144"/>
      <c r="D335" s="144"/>
      <c r="E335" s="144"/>
      <c r="F335" s="144"/>
      <c r="G335" s="144"/>
      <c r="H335" s="144"/>
      <c r="I335" s="144"/>
      <c r="J335" s="144"/>
      <c r="K335" s="144"/>
      <c r="X335" s="51"/>
    </row>
    <row r="336" spans="2:24" ht="15.75" customHeight="1" x14ac:dyDescent="0.15">
      <c r="B336" s="144"/>
      <c r="C336" s="144"/>
      <c r="D336" s="144"/>
      <c r="E336" s="144"/>
      <c r="F336" s="144"/>
      <c r="G336" s="144"/>
      <c r="H336" s="144"/>
      <c r="I336" s="144"/>
      <c r="J336" s="144"/>
      <c r="K336" s="144"/>
      <c r="X336" s="51"/>
    </row>
    <row r="337" spans="2:24" ht="15.75" customHeight="1" x14ac:dyDescent="0.15">
      <c r="B337" s="144"/>
      <c r="C337" s="144"/>
      <c r="D337" s="144"/>
      <c r="E337" s="144"/>
      <c r="F337" s="144"/>
      <c r="G337" s="144"/>
      <c r="H337" s="144"/>
      <c r="I337" s="144"/>
      <c r="J337" s="144"/>
      <c r="K337" s="144"/>
      <c r="X337" s="51"/>
    </row>
    <row r="338" spans="2:24" ht="15.75" customHeight="1" x14ac:dyDescent="0.15">
      <c r="B338" s="144"/>
      <c r="C338" s="144"/>
      <c r="D338" s="144"/>
      <c r="E338" s="144"/>
      <c r="F338" s="144"/>
      <c r="G338" s="144"/>
      <c r="H338" s="144"/>
      <c r="I338" s="144"/>
      <c r="J338" s="144"/>
      <c r="K338" s="144"/>
      <c r="X338" s="51"/>
    </row>
    <row r="339" spans="2:24" ht="15.75" customHeight="1" x14ac:dyDescent="0.15">
      <c r="B339" s="144"/>
      <c r="C339" s="144"/>
      <c r="D339" s="144"/>
      <c r="E339" s="144"/>
      <c r="F339" s="144"/>
      <c r="G339" s="144"/>
      <c r="H339" s="144"/>
      <c r="I339" s="144"/>
      <c r="J339" s="144"/>
      <c r="K339" s="144"/>
      <c r="X339" s="51"/>
    </row>
    <row r="340" spans="2:24" ht="15.75" customHeight="1" x14ac:dyDescent="0.15">
      <c r="B340" s="144"/>
      <c r="C340" s="144"/>
      <c r="D340" s="144"/>
      <c r="E340" s="144"/>
      <c r="F340" s="144"/>
      <c r="G340" s="144"/>
      <c r="H340" s="144"/>
      <c r="I340" s="144"/>
      <c r="J340" s="144"/>
      <c r="K340" s="144"/>
      <c r="X340" s="51"/>
    </row>
    <row r="341" spans="2:24" ht="15.75" customHeight="1" x14ac:dyDescent="0.15">
      <c r="B341" s="144"/>
      <c r="C341" s="144"/>
      <c r="D341" s="144"/>
      <c r="E341" s="144"/>
      <c r="F341" s="144"/>
      <c r="G341" s="144"/>
      <c r="H341" s="144"/>
      <c r="I341" s="144"/>
      <c r="J341" s="144"/>
      <c r="K341" s="144"/>
      <c r="X341" s="51"/>
    </row>
    <row r="342" spans="2:24" ht="15.75" customHeight="1" x14ac:dyDescent="0.15">
      <c r="B342" s="144"/>
      <c r="C342" s="144"/>
      <c r="D342" s="144"/>
      <c r="E342" s="144"/>
      <c r="F342" s="144"/>
      <c r="G342" s="144"/>
      <c r="H342" s="144"/>
      <c r="I342" s="144"/>
      <c r="J342" s="144"/>
      <c r="K342" s="144"/>
      <c r="X342" s="51"/>
    </row>
    <row r="343" spans="2:24" ht="15.75" customHeight="1" x14ac:dyDescent="0.15">
      <c r="B343" s="144"/>
      <c r="C343" s="144"/>
      <c r="D343" s="144"/>
      <c r="E343" s="144"/>
      <c r="F343" s="144"/>
      <c r="G343" s="144"/>
      <c r="H343" s="144"/>
      <c r="I343" s="144"/>
      <c r="J343" s="144"/>
      <c r="K343" s="144"/>
      <c r="X343" s="51"/>
    </row>
    <row r="344" spans="2:24" ht="15.75" customHeight="1" x14ac:dyDescent="0.15">
      <c r="B344" s="144"/>
      <c r="C344" s="144"/>
      <c r="D344" s="144"/>
      <c r="E344" s="144"/>
      <c r="F344" s="144"/>
      <c r="G344" s="144"/>
      <c r="H344" s="144"/>
      <c r="I344" s="144"/>
      <c r="J344" s="144"/>
      <c r="K344" s="144"/>
      <c r="X344" s="51"/>
    </row>
    <row r="345" spans="2:24" ht="15.75" customHeight="1" x14ac:dyDescent="0.15">
      <c r="B345" s="144"/>
      <c r="C345" s="144"/>
      <c r="D345" s="144"/>
      <c r="E345" s="144"/>
      <c r="F345" s="144"/>
      <c r="G345" s="144"/>
      <c r="H345" s="144"/>
      <c r="I345" s="144"/>
      <c r="J345" s="144"/>
      <c r="K345" s="144"/>
      <c r="X345" s="51"/>
    </row>
    <row r="346" spans="2:24" ht="15.75" customHeight="1" x14ac:dyDescent="0.15">
      <c r="B346" s="144"/>
      <c r="C346" s="144"/>
      <c r="D346" s="144"/>
      <c r="E346" s="144"/>
      <c r="F346" s="144"/>
      <c r="G346" s="144"/>
      <c r="H346" s="144"/>
      <c r="I346" s="144"/>
      <c r="J346" s="144"/>
      <c r="K346" s="144"/>
      <c r="X346" s="51"/>
    </row>
    <row r="347" spans="2:24" ht="15.75" customHeight="1" x14ac:dyDescent="0.15">
      <c r="B347" s="144"/>
      <c r="C347" s="144"/>
      <c r="D347" s="144"/>
      <c r="E347" s="144"/>
      <c r="F347" s="144"/>
      <c r="G347" s="144"/>
      <c r="H347" s="144"/>
      <c r="I347" s="144"/>
      <c r="J347" s="144"/>
      <c r="K347" s="144"/>
      <c r="X347" s="51"/>
    </row>
    <row r="348" spans="2:24" ht="15.75" customHeight="1" x14ac:dyDescent="0.15">
      <c r="B348" s="144"/>
      <c r="C348" s="144"/>
      <c r="D348" s="144"/>
      <c r="E348" s="144"/>
      <c r="F348" s="144"/>
      <c r="G348" s="144"/>
      <c r="H348" s="144"/>
      <c r="I348" s="144"/>
      <c r="J348" s="144"/>
      <c r="K348" s="144"/>
      <c r="X348" s="51"/>
    </row>
    <row r="349" spans="2:24" ht="15.75" customHeight="1" x14ac:dyDescent="0.15">
      <c r="B349" s="144"/>
      <c r="C349" s="144"/>
      <c r="D349" s="144"/>
      <c r="E349" s="144"/>
      <c r="F349" s="144"/>
      <c r="G349" s="144"/>
      <c r="H349" s="144"/>
      <c r="I349" s="144"/>
      <c r="J349" s="144"/>
      <c r="K349" s="144"/>
      <c r="X349" s="51"/>
    </row>
    <row r="350" spans="2:24" ht="15.75" customHeight="1" x14ac:dyDescent="0.15">
      <c r="B350" s="144"/>
      <c r="C350" s="144"/>
      <c r="D350" s="144"/>
      <c r="E350" s="144"/>
      <c r="F350" s="144"/>
      <c r="G350" s="144"/>
      <c r="H350" s="144"/>
      <c r="I350" s="144"/>
      <c r="J350" s="144"/>
      <c r="K350" s="144"/>
      <c r="X350" s="51"/>
    </row>
    <row r="351" spans="2:24" ht="15.75" customHeight="1" x14ac:dyDescent="0.15">
      <c r="B351" s="144"/>
      <c r="C351" s="144"/>
      <c r="D351" s="144"/>
      <c r="E351" s="144"/>
      <c r="F351" s="144"/>
      <c r="G351" s="144"/>
      <c r="H351" s="144"/>
      <c r="I351" s="144"/>
      <c r="J351" s="144"/>
      <c r="K351" s="144"/>
      <c r="X351" s="51"/>
    </row>
    <row r="352" spans="2:24" ht="15.75" customHeight="1" x14ac:dyDescent="0.15">
      <c r="B352" s="144"/>
      <c r="C352" s="144"/>
      <c r="D352" s="144"/>
      <c r="E352" s="144"/>
      <c r="F352" s="144"/>
      <c r="G352" s="144"/>
      <c r="H352" s="144"/>
      <c r="I352" s="144"/>
      <c r="J352" s="144"/>
      <c r="K352" s="144"/>
      <c r="X352" s="51"/>
    </row>
    <row r="353" spans="2:24" ht="15.75" customHeight="1" x14ac:dyDescent="0.15">
      <c r="B353" s="144"/>
      <c r="C353" s="144"/>
      <c r="D353" s="144"/>
      <c r="E353" s="144"/>
      <c r="F353" s="144"/>
      <c r="G353" s="144"/>
      <c r="H353" s="144"/>
      <c r="I353" s="144"/>
      <c r="J353" s="144"/>
      <c r="K353" s="144"/>
      <c r="X353" s="51"/>
    </row>
    <row r="354" spans="2:24" ht="15.75" customHeight="1" x14ac:dyDescent="0.15">
      <c r="B354" s="144"/>
      <c r="C354" s="144"/>
      <c r="D354" s="144"/>
      <c r="E354" s="144"/>
      <c r="F354" s="144"/>
      <c r="G354" s="144"/>
      <c r="H354" s="144"/>
      <c r="I354" s="144"/>
      <c r="J354" s="144"/>
      <c r="K354" s="144"/>
      <c r="X354" s="51"/>
    </row>
    <row r="355" spans="2:24" ht="15.75" customHeight="1" x14ac:dyDescent="0.15">
      <c r="B355" s="144"/>
      <c r="C355" s="144"/>
      <c r="D355" s="144"/>
      <c r="E355" s="144"/>
      <c r="F355" s="144"/>
      <c r="G355" s="144"/>
      <c r="H355" s="144"/>
      <c r="I355" s="144"/>
      <c r="J355" s="144"/>
      <c r="K355" s="144"/>
      <c r="X355" s="51"/>
    </row>
    <row r="356" spans="2:24" ht="15.75" customHeight="1" x14ac:dyDescent="0.15">
      <c r="B356" s="144"/>
      <c r="C356" s="144"/>
      <c r="D356" s="144"/>
      <c r="E356" s="144"/>
      <c r="F356" s="144"/>
      <c r="G356" s="144"/>
      <c r="H356" s="144"/>
      <c r="I356" s="144"/>
      <c r="J356" s="144"/>
      <c r="K356" s="144"/>
      <c r="X356" s="51"/>
    </row>
    <row r="357" spans="2:24" ht="15.75" customHeight="1" x14ac:dyDescent="0.15">
      <c r="B357" s="144"/>
      <c r="C357" s="144"/>
      <c r="D357" s="144"/>
      <c r="E357" s="144"/>
      <c r="F357" s="144"/>
      <c r="G357" s="144"/>
      <c r="H357" s="144"/>
      <c r="I357" s="144"/>
      <c r="J357" s="144"/>
      <c r="K357" s="144"/>
      <c r="X357" s="51"/>
    </row>
    <row r="358" spans="2:24" ht="15.75" customHeight="1" x14ac:dyDescent="0.15">
      <c r="B358" s="144"/>
      <c r="C358" s="144"/>
      <c r="D358" s="144"/>
      <c r="E358" s="144"/>
      <c r="F358" s="144"/>
      <c r="G358" s="144"/>
      <c r="H358" s="144"/>
      <c r="I358" s="144"/>
      <c r="J358" s="144"/>
      <c r="K358" s="144"/>
      <c r="X358" s="51"/>
    </row>
    <row r="359" spans="2:24" ht="15.75" customHeight="1" x14ac:dyDescent="0.15">
      <c r="B359" s="144"/>
      <c r="C359" s="144"/>
      <c r="D359" s="144"/>
      <c r="E359" s="144"/>
      <c r="F359" s="144"/>
      <c r="G359" s="144"/>
      <c r="H359" s="144"/>
      <c r="I359" s="144"/>
      <c r="J359" s="144"/>
      <c r="K359" s="144"/>
      <c r="X359" s="51"/>
    </row>
    <row r="360" spans="2:24" ht="15.75" customHeight="1" x14ac:dyDescent="0.15">
      <c r="B360" s="144"/>
      <c r="C360" s="144"/>
      <c r="D360" s="144"/>
      <c r="E360" s="144"/>
      <c r="F360" s="144"/>
      <c r="G360" s="144"/>
      <c r="H360" s="144"/>
      <c r="I360" s="144"/>
      <c r="J360" s="144"/>
      <c r="K360" s="144"/>
      <c r="X360" s="51"/>
    </row>
    <row r="361" spans="2:24" ht="15.75" customHeight="1" x14ac:dyDescent="0.15">
      <c r="B361" s="144"/>
      <c r="C361" s="144"/>
      <c r="D361" s="144"/>
      <c r="E361" s="144"/>
      <c r="F361" s="144"/>
      <c r="G361" s="144"/>
      <c r="H361" s="144"/>
      <c r="I361" s="144"/>
      <c r="J361" s="144"/>
      <c r="K361" s="144"/>
      <c r="X361" s="51"/>
    </row>
    <row r="362" spans="2:24" ht="15.75" customHeight="1" x14ac:dyDescent="0.15">
      <c r="B362" s="144"/>
      <c r="C362" s="144"/>
      <c r="D362" s="144"/>
      <c r="E362" s="144"/>
      <c r="F362" s="144"/>
      <c r="G362" s="144"/>
      <c r="H362" s="144"/>
      <c r="I362" s="144"/>
      <c r="J362" s="144"/>
      <c r="K362" s="144"/>
      <c r="X362" s="51"/>
    </row>
    <row r="363" spans="2:24" ht="15.75" customHeight="1" x14ac:dyDescent="0.15">
      <c r="B363" s="144"/>
      <c r="C363" s="144"/>
      <c r="D363" s="144"/>
      <c r="E363" s="144"/>
      <c r="F363" s="144"/>
      <c r="G363" s="144"/>
      <c r="H363" s="144"/>
      <c r="I363" s="144"/>
      <c r="J363" s="144"/>
      <c r="K363" s="144"/>
      <c r="X363" s="51"/>
    </row>
    <row r="364" spans="2:24" ht="15.75" customHeight="1" x14ac:dyDescent="0.15">
      <c r="B364" s="144"/>
      <c r="C364" s="144"/>
      <c r="D364" s="144"/>
      <c r="E364" s="144"/>
      <c r="F364" s="144"/>
      <c r="G364" s="144"/>
      <c r="H364" s="144"/>
      <c r="I364" s="144"/>
      <c r="J364" s="144"/>
      <c r="K364" s="144"/>
      <c r="X364" s="51"/>
    </row>
    <row r="365" spans="2:24" ht="15.75" customHeight="1" x14ac:dyDescent="0.15">
      <c r="B365" s="144"/>
      <c r="C365" s="144"/>
      <c r="D365" s="144"/>
      <c r="E365" s="144"/>
      <c r="F365" s="144"/>
      <c r="G365" s="144"/>
      <c r="H365" s="144"/>
      <c r="I365" s="144"/>
      <c r="J365" s="144"/>
      <c r="K365" s="144"/>
      <c r="X365" s="51"/>
    </row>
    <row r="366" spans="2:24" ht="15.75" customHeight="1" x14ac:dyDescent="0.15">
      <c r="B366" s="144"/>
      <c r="C366" s="144"/>
      <c r="D366" s="144"/>
      <c r="E366" s="144"/>
      <c r="F366" s="144"/>
      <c r="G366" s="144"/>
      <c r="H366" s="144"/>
      <c r="I366" s="144"/>
      <c r="J366" s="144"/>
      <c r="K366" s="144"/>
      <c r="X366" s="51"/>
    </row>
    <row r="367" spans="2:24" ht="15.75" customHeight="1" x14ac:dyDescent="0.15">
      <c r="B367" s="144"/>
      <c r="C367" s="144"/>
      <c r="D367" s="144"/>
      <c r="E367" s="144"/>
      <c r="F367" s="144"/>
      <c r="G367" s="144"/>
      <c r="H367" s="144"/>
      <c r="I367" s="144"/>
      <c r="J367" s="144"/>
      <c r="K367" s="144"/>
      <c r="X367" s="51"/>
    </row>
    <row r="368" spans="2:24" ht="15.75" customHeight="1" x14ac:dyDescent="0.15">
      <c r="B368" s="144"/>
      <c r="C368" s="144"/>
      <c r="D368" s="144"/>
      <c r="E368" s="144"/>
      <c r="F368" s="144"/>
      <c r="G368" s="144"/>
      <c r="H368" s="144"/>
      <c r="I368" s="144"/>
      <c r="J368" s="144"/>
      <c r="K368" s="144"/>
      <c r="X368" s="51"/>
    </row>
    <row r="369" spans="2:24" ht="15.75" customHeight="1" x14ac:dyDescent="0.15">
      <c r="B369" s="144"/>
      <c r="C369" s="144"/>
      <c r="D369" s="144"/>
      <c r="E369" s="144"/>
      <c r="F369" s="144"/>
      <c r="G369" s="144"/>
      <c r="H369" s="144"/>
      <c r="I369" s="144"/>
      <c r="J369" s="144"/>
      <c r="K369" s="144"/>
      <c r="X369" s="51"/>
    </row>
    <row r="370" spans="2:24" ht="15.75" customHeight="1" x14ac:dyDescent="0.15">
      <c r="B370" s="144"/>
      <c r="C370" s="144"/>
      <c r="D370" s="144"/>
      <c r="E370" s="144"/>
      <c r="F370" s="144"/>
      <c r="G370" s="144"/>
      <c r="H370" s="144"/>
      <c r="I370" s="144"/>
      <c r="J370" s="144"/>
      <c r="K370" s="144"/>
      <c r="X370" s="51"/>
    </row>
    <row r="371" spans="2:24" ht="15.75" customHeight="1" x14ac:dyDescent="0.15">
      <c r="B371" s="144"/>
      <c r="C371" s="144"/>
      <c r="D371" s="144"/>
      <c r="E371" s="144"/>
      <c r="F371" s="144"/>
      <c r="G371" s="144"/>
      <c r="H371" s="144"/>
      <c r="I371" s="144"/>
      <c r="J371" s="144"/>
      <c r="K371" s="144"/>
      <c r="X371" s="51"/>
    </row>
    <row r="372" spans="2:24" ht="15.75" customHeight="1" x14ac:dyDescent="0.15">
      <c r="B372" s="144"/>
      <c r="C372" s="144"/>
      <c r="D372" s="144"/>
      <c r="E372" s="144"/>
      <c r="F372" s="144"/>
      <c r="G372" s="144"/>
      <c r="H372" s="144"/>
      <c r="I372" s="144"/>
      <c r="J372" s="144"/>
      <c r="K372" s="144"/>
      <c r="X372" s="51"/>
    </row>
    <row r="373" spans="2:24" ht="15.75" customHeight="1" x14ac:dyDescent="0.15">
      <c r="B373" s="144"/>
      <c r="C373" s="144"/>
      <c r="D373" s="144"/>
      <c r="E373" s="144"/>
      <c r="F373" s="144"/>
      <c r="G373" s="144"/>
      <c r="H373" s="144"/>
      <c r="I373" s="144"/>
      <c r="J373" s="144"/>
      <c r="K373" s="144"/>
      <c r="X373" s="51"/>
    </row>
    <row r="374" spans="2:24" ht="15.75" customHeight="1" x14ac:dyDescent="0.15">
      <c r="B374" s="144"/>
      <c r="C374" s="144"/>
      <c r="D374" s="144"/>
      <c r="E374" s="144"/>
      <c r="F374" s="144"/>
      <c r="G374" s="144"/>
      <c r="H374" s="144"/>
      <c r="I374" s="144"/>
      <c r="J374" s="144"/>
      <c r="K374" s="144"/>
      <c r="X374" s="51"/>
    </row>
    <row r="375" spans="2:24" ht="15.75" customHeight="1" x14ac:dyDescent="0.15">
      <c r="B375" s="144"/>
      <c r="C375" s="144"/>
      <c r="D375" s="144"/>
      <c r="E375" s="144"/>
      <c r="F375" s="144"/>
      <c r="G375" s="144"/>
      <c r="H375" s="144"/>
      <c r="I375" s="144"/>
      <c r="J375" s="144"/>
      <c r="K375" s="144"/>
      <c r="X375" s="51"/>
    </row>
    <row r="376" spans="2:24" ht="15.75" customHeight="1" x14ac:dyDescent="0.15">
      <c r="B376" s="144"/>
      <c r="C376" s="144"/>
      <c r="D376" s="144"/>
      <c r="E376" s="144"/>
      <c r="F376" s="144"/>
      <c r="G376" s="144"/>
      <c r="H376" s="144"/>
      <c r="I376" s="144"/>
      <c r="J376" s="144"/>
      <c r="K376" s="144"/>
      <c r="X376" s="51"/>
    </row>
    <row r="377" spans="2:24" ht="15.75" customHeight="1" x14ac:dyDescent="0.15">
      <c r="B377" s="144"/>
      <c r="C377" s="144"/>
      <c r="D377" s="144"/>
      <c r="E377" s="144"/>
      <c r="F377" s="144"/>
      <c r="G377" s="144"/>
      <c r="H377" s="144"/>
      <c r="I377" s="144"/>
      <c r="J377" s="144"/>
      <c r="K377" s="144"/>
      <c r="X377" s="51"/>
    </row>
    <row r="378" spans="2:24" ht="15.75" customHeight="1" x14ac:dyDescent="0.15">
      <c r="B378" s="144"/>
      <c r="C378" s="144"/>
      <c r="D378" s="144"/>
      <c r="E378" s="144"/>
      <c r="F378" s="144"/>
      <c r="G378" s="144"/>
      <c r="H378" s="144"/>
      <c r="I378" s="144"/>
      <c r="J378" s="144"/>
      <c r="K378" s="144"/>
      <c r="X378" s="51"/>
    </row>
    <row r="379" spans="2:24" ht="15.75" customHeight="1" x14ac:dyDescent="0.15">
      <c r="B379" s="144"/>
      <c r="C379" s="144"/>
      <c r="D379" s="144"/>
      <c r="E379" s="144"/>
      <c r="F379" s="144"/>
      <c r="G379" s="144"/>
      <c r="H379" s="144"/>
      <c r="I379" s="144"/>
      <c r="J379" s="144"/>
      <c r="K379" s="144"/>
      <c r="X379" s="51"/>
    </row>
    <row r="380" spans="2:24" ht="15.75" customHeight="1" x14ac:dyDescent="0.15">
      <c r="B380" s="144"/>
      <c r="C380" s="144"/>
      <c r="D380" s="144"/>
      <c r="E380" s="144"/>
      <c r="F380" s="144"/>
      <c r="G380" s="144"/>
      <c r="H380" s="144"/>
      <c r="I380" s="144"/>
      <c r="J380" s="144"/>
      <c r="K380" s="144"/>
      <c r="X380" s="51"/>
    </row>
    <row r="381" spans="2:24" ht="15.75" customHeight="1" x14ac:dyDescent="0.15">
      <c r="B381" s="144"/>
      <c r="C381" s="144"/>
      <c r="D381" s="144"/>
      <c r="E381" s="144"/>
      <c r="F381" s="144"/>
      <c r="G381" s="144"/>
      <c r="H381" s="144"/>
      <c r="I381" s="144"/>
      <c r="J381" s="144"/>
      <c r="K381" s="144"/>
      <c r="X381" s="51"/>
    </row>
    <row r="382" spans="2:24" ht="15.75" customHeight="1" x14ac:dyDescent="0.15">
      <c r="B382" s="144"/>
      <c r="C382" s="144"/>
      <c r="D382" s="144"/>
      <c r="E382" s="144"/>
      <c r="F382" s="144"/>
      <c r="G382" s="144"/>
      <c r="H382" s="144"/>
      <c r="I382" s="144"/>
      <c r="J382" s="144"/>
      <c r="K382" s="144"/>
      <c r="X382" s="51"/>
    </row>
    <row r="383" spans="2:24" ht="15.75" customHeight="1" x14ac:dyDescent="0.15">
      <c r="B383" s="144"/>
      <c r="C383" s="144"/>
      <c r="D383" s="144"/>
      <c r="E383" s="144"/>
      <c r="F383" s="144"/>
      <c r="G383" s="144"/>
      <c r="H383" s="144"/>
      <c r="I383" s="144"/>
      <c r="J383" s="144"/>
      <c r="K383" s="144"/>
      <c r="X383" s="51"/>
    </row>
    <row r="384" spans="2:24" ht="15.75" customHeight="1" x14ac:dyDescent="0.15">
      <c r="B384" s="144"/>
      <c r="C384" s="144"/>
      <c r="D384" s="144"/>
      <c r="E384" s="144"/>
      <c r="F384" s="144"/>
      <c r="G384" s="144"/>
      <c r="H384" s="144"/>
      <c r="I384" s="144"/>
      <c r="J384" s="144"/>
      <c r="K384" s="144"/>
      <c r="X384" s="51"/>
    </row>
    <row r="385" spans="2:24" ht="15.75" customHeight="1" x14ac:dyDescent="0.15">
      <c r="B385" s="144"/>
      <c r="C385" s="144"/>
      <c r="D385" s="144"/>
      <c r="E385" s="144"/>
      <c r="F385" s="144"/>
      <c r="G385" s="144"/>
      <c r="H385" s="144"/>
      <c r="I385" s="144"/>
      <c r="J385" s="144"/>
      <c r="K385" s="144"/>
      <c r="X385" s="51"/>
    </row>
    <row r="386" spans="2:24" ht="15.75" customHeight="1" x14ac:dyDescent="0.15">
      <c r="B386" s="144"/>
      <c r="C386" s="144"/>
      <c r="D386" s="144"/>
      <c r="E386" s="144"/>
      <c r="F386" s="144"/>
      <c r="G386" s="144"/>
      <c r="H386" s="144"/>
      <c r="I386" s="144"/>
      <c r="J386" s="144"/>
      <c r="K386" s="144"/>
      <c r="X386" s="51"/>
    </row>
    <row r="387" spans="2:24" ht="15.75" customHeight="1" x14ac:dyDescent="0.15">
      <c r="B387" s="144"/>
      <c r="C387" s="144"/>
      <c r="D387" s="144"/>
      <c r="E387" s="144"/>
      <c r="F387" s="144"/>
      <c r="G387" s="144"/>
      <c r="H387" s="144"/>
      <c r="I387" s="144"/>
      <c r="J387" s="144"/>
      <c r="K387" s="144"/>
      <c r="X387" s="51"/>
    </row>
    <row r="388" spans="2:24" ht="15.75" customHeight="1" x14ac:dyDescent="0.15">
      <c r="B388" s="144"/>
      <c r="C388" s="144"/>
      <c r="D388" s="144"/>
      <c r="E388" s="144"/>
      <c r="F388" s="144"/>
      <c r="G388" s="144"/>
      <c r="H388" s="144"/>
      <c r="I388" s="144"/>
      <c r="J388" s="144"/>
      <c r="K388" s="144"/>
      <c r="X388" s="51"/>
    </row>
    <row r="389" spans="2:24" ht="15.75" customHeight="1" x14ac:dyDescent="0.15">
      <c r="B389" s="144"/>
      <c r="C389" s="144"/>
      <c r="D389" s="144"/>
      <c r="E389" s="144"/>
      <c r="F389" s="144"/>
      <c r="G389" s="144"/>
      <c r="H389" s="144"/>
      <c r="I389" s="144"/>
      <c r="J389" s="144"/>
      <c r="K389" s="144"/>
      <c r="X389" s="51"/>
    </row>
    <row r="390" spans="2:24" ht="15.75" customHeight="1" x14ac:dyDescent="0.15">
      <c r="B390" s="144"/>
      <c r="C390" s="144"/>
      <c r="D390" s="144"/>
      <c r="E390" s="144"/>
      <c r="F390" s="144"/>
      <c r="G390" s="144"/>
      <c r="H390" s="144"/>
      <c r="I390" s="144"/>
      <c r="J390" s="144"/>
      <c r="K390" s="144"/>
      <c r="X390" s="51"/>
    </row>
    <row r="391" spans="2:24" ht="15.75" customHeight="1" x14ac:dyDescent="0.15">
      <c r="B391" s="144"/>
      <c r="C391" s="144"/>
      <c r="D391" s="144"/>
      <c r="E391" s="144"/>
      <c r="F391" s="144"/>
      <c r="G391" s="144"/>
      <c r="H391" s="144"/>
      <c r="I391" s="144"/>
      <c r="J391" s="144"/>
      <c r="K391" s="144"/>
      <c r="X391" s="51"/>
    </row>
    <row r="392" spans="2:24" ht="15.75" customHeight="1" x14ac:dyDescent="0.15">
      <c r="B392" s="144"/>
      <c r="C392" s="144"/>
      <c r="D392" s="144"/>
      <c r="E392" s="144"/>
      <c r="F392" s="144"/>
      <c r="G392" s="144"/>
      <c r="H392" s="144"/>
      <c r="I392" s="144"/>
      <c r="J392" s="144"/>
      <c r="K392" s="144"/>
      <c r="X392" s="51"/>
    </row>
    <row r="393" spans="2:24" ht="15.75" customHeight="1" x14ac:dyDescent="0.15">
      <c r="B393" s="144"/>
      <c r="C393" s="144"/>
      <c r="D393" s="144"/>
      <c r="E393" s="144"/>
      <c r="F393" s="144"/>
      <c r="G393" s="144"/>
      <c r="H393" s="144"/>
      <c r="I393" s="144"/>
      <c r="J393" s="144"/>
      <c r="K393" s="144"/>
      <c r="X393" s="51"/>
    </row>
    <row r="394" spans="2:24" ht="15.75" customHeight="1" x14ac:dyDescent="0.15">
      <c r="B394" s="144"/>
      <c r="C394" s="144"/>
      <c r="D394" s="144"/>
      <c r="E394" s="144"/>
      <c r="F394" s="144"/>
      <c r="G394" s="144"/>
      <c r="H394" s="144"/>
      <c r="I394" s="144"/>
      <c r="J394" s="144"/>
      <c r="K394" s="144"/>
      <c r="X394" s="51"/>
    </row>
    <row r="395" spans="2:24" ht="15.75" customHeight="1" x14ac:dyDescent="0.15">
      <c r="B395" s="144"/>
      <c r="C395" s="144"/>
      <c r="D395" s="144"/>
      <c r="E395" s="144"/>
      <c r="F395" s="144"/>
      <c r="G395" s="144"/>
      <c r="H395" s="144"/>
      <c r="I395" s="144"/>
      <c r="J395" s="144"/>
      <c r="K395" s="144"/>
      <c r="X395" s="51"/>
    </row>
    <row r="396" spans="2:24" ht="15.75" customHeight="1" x14ac:dyDescent="0.15">
      <c r="B396" s="144"/>
      <c r="C396" s="144"/>
      <c r="D396" s="144"/>
      <c r="E396" s="144"/>
      <c r="F396" s="144"/>
      <c r="G396" s="144"/>
      <c r="H396" s="144"/>
      <c r="I396" s="144"/>
      <c r="J396" s="144"/>
      <c r="K396" s="144"/>
      <c r="X396" s="51"/>
    </row>
    <row r="397" spans="2:24" ht="15.75" customHeight="1" x14ac:dyDescent="0.15">
      <c r="B397" s="144"/>
      <c r="C397" s="144"/>
      <c r="D397" s="144"/>
      <c r="E397" s="144"/>
      <c r="F397" s="144"/>
      <c r="G397" s="144"/>
      <c r="H397" s="144"/>
      <c r="I397" s="144"/>
      <c r="J397" s="144"/>
      <c r="K397" s="144"/>
      <c r="X397" s="51"/>
    </row>
    <row r="398" spans="2:24" ht="15.75" customHeight="1" x14ac:dyDescent="0.15">
      <c r="B398" s="144"/>
      <c r="C398" s="144"/>
      <c r="D398" s="144"/>
      <c r="E398" s="144"/>
      <c r="F398" s="144"/>
      <c r="G398" s="144"/>
      <c r="H398" s="144"/>
      <c r="I398" s="144"/>
      <c r="J398" s="144"/>
      <c r="K398" s="144"/>
      <c r="X398" s="51"/>
    </row>
    <row r="399" spans="2:24" ht="15.75" customHeight="1" x14ac:dyDescent="0.15">
      <c r="B399" s="144"/>
      <c r="C399" s="144"/>
      <c r="D399" s="144"/>
      <c r="E399" s="144"/>
      <c r="F399" s="144"/>
      <c r="G399" s="144"/>
      <c r="H399" s="144"/>
      <c r="I399" s="144"/>
      <c r="J399" s="144"/>
      <c r="K399" s="144"/>
      <c r="X399" s="51"/>
    </row>
    <row r="400" spans="2:24" ht="15.75" customHeight="1" x14ac:dyDescent="0.15">
      <c r="B400" s="144"/>
      <c r="C400" s="144"/>
      <c r="D400" s="144"/>
      <c r="E400" s="144"/>
      <c r="F400" s="144"/>
      <c r="G400" s="144"/>
      <c r="H400" s="144"/>
      <c r="I400" s="144"/>
      <c r="J400" s="144"/>
      <c r="K400" s="144"/>
      <c r="X400" s="51"/>
    </row>
    <row r="401" spans="2:24" ht="15.75" customHeight="1" x14ac:dyDescent="0.15">
      <c r="B401" s="144"/>
      <c r="C401" s="144"/>
      <c r="D401" s="144"/>
      <c r="E401" s="144"/>
      <c r="F401" s="144"/>
      <c r="G401" s="144"/>
      <c r="H401" s="144"/>
      <c r="I401" s="144"/>
      <c r="J401" s="144"/>
      <c r="K401" s="144"/>
      <c r="X401" s="51"/>
    </row>
    <row r="402" spans="2:24" ht="15.75" customHeight="1" x14ac:dyDescent="0.15">
      <c r="B402" s="144"/>
      <c r="C402" s="144"/>
      <c r="D402" s="144"/>
      <c r="E402" s="144"/>
      <c r="F402" s="144"/>
      <c r="G402" s="144"/>
      <c r="H402" s="144"/>
      <c r="I402" s="144"/>
      <c r="J402" s="144"/>
      <c r="K402" s="144"/>
      <c r="X402" s="51"/>
    </row>
    <row r="403" spans="2:24" ht="15.75" customHeight="1" x14ac:dyDescent="0.15">
      <c r="B403" s="144"/>
      <c r="C403" s="144"/>
      <c r="D403" s="144"/>
      <c r="E403" s="144"/>
      <c r="F403" s="144"/>
      <c r="G403" s="144"/>
      <c r="H403" s="144"/>
      <c r="I403" s="144"/>
      <c r="J403" s="144"/>
      <c r="K403" s="144"/>
      <c r="X403" s="51"/>
    </row>
    <row r="404" spans="2:24" ht="15.75" customHeight="1" x14ac:dyDescent="0.15">
      <c r="B404" s="144"/>
      <c r="C404" s="144"/>
      <c r="D404" s="144"/>
      <c r="E404" s="144"/>
      <c r="F404" s="144"/>
      <c r="G404" s="144"/>
      <c r="H404" s="144"/>
      <c r="I404" s="144"/>
      <c r="J404" s="144"/>
      <c r="K404" s="144"/>
      <c r="X404" s="51"/>
    </row>
    <row r="405" spans="2:24" ht="15.75" customHeight="1" x14ac:dyDescent="0.15">
      <c r="B405" s="144"/>
      <c r="C405" s="144"/>
      <c r="D405" s="144"/>
      <c r="E405" s="144"/>
      <c r="F405" s="144"/>
      <c r="G405" s="144"/>
      <c r="H405" s="144"/>
      <c r="I405" s="144"/>
      <c r="J405" s="144"/>
      <c r="K405" s="144"/>
      <c r="X405" s="51"/>
    </row>
    <row r="406" spans="2:24" ht="15.75" customHeight="1" x14ac:dyDescent="0.15">
      <c r="B406" s="144"/>
      <c r="C406" s="144"/>
      <c r="D406" s="144"/>
      <c r="E406" s="144"/>
      <c r="F406" s="144"/>
      <c r="G406" s="144"/>
      <c r="H406" s="144"/>
      <c r="I406" s="144"/>
      <c r="J406" s="144"/>
      <c r="K406" s="144"/>
      <c r="X406" s="51"/>
    </row>
    <row r="407" spans="2:24" ht="15.75" customHeight="1" x14ac:dyDescent="0.15">
      <c r="B407" s="144"/>
      <c r="C407" s="144"/>
      <c r="D407" s="144"/>
      <c r="E407" s="144"/>
      <c r="F407" s="144"/>
      <c r="G407" s="144"/>
      <c r="H407" s="144"/>
      <c r="I407" s="144"/>
      <c r="J407" s="144"/>
      <c r="K407" s="144"/>
      <c r="X407" s="51"/>
    </row>
    <row r="408" spans="2:24" ht="15.75" customHeight="1" x14ac:dyDescent="0.15">
      <c r="B408" s="144"/>
      <c r="C408" s="144"/>
      <c r="D408" s="144"/>
      <c r="E408" s="144"/>
      <c r="F408" s="144"/>
      <c r="G408" s="144"/>
      <c r="H408" s="144"/>
      <c r="I408" s="144"/>
      <c r="J408" s="144"/>
      <c r="K408" s="144"/>
      <c r="X408" s="51"/>
    </row>
    <row r="409" spans="2:24" ht="15.75" customHeight="1" x14ac:dyDescent="0.15">
      <c r="B409" s="144"/>
      <c r="C409" s="144"/>
      <c r="D409" s="144"/>
      <c r="E409" s="144"/>
      <c r="F409" s="144"/>
      <c r="G409" s="144"/>
      <c r="H409" s="144"/>
      <c r="I409" s="144"/>
      <c r="J409" s="144"/>
      <c r="K409" s="144"/>
      <c r="X409" s="51"/>
    </row>
    <row r="410" spans="2:24" ht="15.75" customHeight="1" x14ac:dyDescent="0.15">
      <c r="B410" s="144"/>
      <c r="C410" s="144"/>
      <c r="D410" s="144"/>
      <c r="E410" s="144"/>
      <c r="F410" s="144"/>
      <c r="G410" s="144"/>
      <c r="H410" s="144"/>
      <c r="I410" s="144"/>
      <c r="J410" s="144"/>
      <c r="K410" s="144"/>
      <c r="X410" s="51"/>
    </row>
    <row r="411" spans="2:24" ht="15.75" customHeight="1" x14ac:dyDescent="0.15">
      <c r="B411" s="144"/>
      <c r="C411" s="144"/>
      <c r="D411" s="144"/>
      <c r="E411" s="144"/>
      <c r="F411" s="144"/>
      <c r="G411" s="144"/>
      <c r="H411" s="144"/>
      <c r="I411" s="144"/>
      <c r="J411" s="144"/>
      <c r="K411" s="144"/>
      <c r="X411" s="51"/>
    </row>
    <row r="412" spans="2:24" ht="15.75" customHeight="1" x14ac:dyDescent="0.15">
      <c r="B412" s="144"/>
      <c r="C412" s="144"/>
      <c r="D412" s="144"/>
      <c r="E412" s="144"/>
      <c r="F412" s="144"/>
      <c r="G412" s="144"/>
      <c r="H412" s="144"/>
      <c r="I412" s="144"/>
      <c r="J412" s="144"/>
      <c r="K412" s="144"/>
      <c r="X412" s="51"/>
    </row>
    <row r="413" spans="2:24" ht="15.75" customHeight="1" x14ac:dyDescent="0.15">
      <c r="B413" s="144"/>
      <c r="C413" s="144"/>
      <c r="D413" s="144"/>
      <c r="E413" s="144"/>
      <c r="F413" s="144"/>
      <c r="G413" s="144"/>
      <c r="H413" s="144"/>
      <c r="I413" s="144"/>
      <c r="J413" s="144"/>
      <c r="K413" s="144"/>
      <c r="X413" s="51"/>
    </row>
    <row r="414" spans="2:24" ht="15.75" customHeight="1" x14ac:dyDescent="0.15">
      <c r="B414" s="144"/>
      <c r="C414" s="144"/>
      <c r="D414" s="144"/>
      <c r="E414" s="144"/>
      <c r="F414" s="144"/>
      <c r="G414" s="144"/>
      <c r="H414" s="144"/>
      <c r="I414" s="144"/>
      <c r="J414" s="144"/>
      <c r="K414" s="144"/>
      <c r="X414" s="51"/>
    </row>
    <row r="415" spans="2:24" ht="15.75" customHeight="1" x14ac:dyDescent="0.15">
      <c r="B415" s="144"/>
      <c r="C415" s="144"/>
      <c r="D415" s="144"/>
      <c r="E415" s="144"/>
      <c r="F415" s="144"/>
      <c r="G415" s="144"/>
      <c r="H415" s="144"/>
      <c r="I415" s="144"/>
      <c r="J415" s="144"/>
      <c r="K415" s="144"/>
      <c r="X415" s="51"/>
    </row>
    <row r="416" spans="2:24" ht="15.75" customHeight="1" x14ac:dyDescent="0.15">
      <c r="B416" s="144"/>
      <c r="C416" s="144"/>
      <c r="D416" s="144"/>
      <c r="E416" s="144"/>
      <c r="F416" s="144"/>
      <c r="G416" s="144"/>
      <c r="H416" s="144"/>
      <c r="I416" s="144"/>
      <c r="J416" s="144"/>
      <c r="K416" s="144"/>
      <c r="X416" s="51"/>
    </row>
    <row r="417" spans="2:24" ht="15.75" customHeight="1" x14ac:dyDescent="0.15">
      <c r="B417" s="144"/>
      <c r="C417" s="144"/>
      <c r="D417" s="144"/>
      <c r="E417" s="144"/>
      <c r="F417" s="144"/>
      <c r="G417" s="144"/>
      <c r="H417" s="144"/>
      <c r="I417" s="144"/>
      <c r="J417" s="144"/>
      <c r="K417" s="144"/>
      <c r="X417" s="51"/>
    </row>
    <row r="418" spans="2:24" ht="15.75" customHeight="1" x14ac:dyDescent="0.15">
      <c r="B418" s="144"/>
      <c r="C418" s="144"/>
      <c r="D418" s="144"/>
      <c r="E418" s="144"/>
      <c r="F418" s="144"/>
      <c r="G418" s="144"/>
      <c r="H418" s="144"/>
      <c r="I418" s="144"/>
      <c r="J418" s="144"/>
      <c r="K418" s="144"/>
      <c r="X418" s="51"/>
    </row>
    <row r="419" spans="2:24" ht="15.75" customHeight="1" x14ac:dyDescent="0.15">
      <c r="B419" s="144"/>
      <c r="C419" s="144"/>
      <c r="D419" s="144"/>
      <c r="E419" s="144"/>
      <c r="F419" s="144"/>
      <c r="G419" s="144"/>
      <c r="H419" s="144"/>
      <c r="I419" s="144"/>
      <c r="J419" s="144"/>
      <c r="K419" s="144"/>
      <c r="X419" s="51"/>
    </row>
    <row r="420" spans="2:24" ht="15.75" customHeight="1" x14ac:dyDescent="0.15">
      <c r="B420" s="144"/>
      <c r="C420" s="144"/>
      <c r="D420" s="144"/>
      <c r="E420" s="144"/>
      <c r="F420" s="144"/>
      <c r="G420" s="144"/>
      <c r="H420" s="144"/>
      <c r="I420" s="144"/>
      <c r="J420" s="144"/>
      <c r="K420" s="144"/>
      <c r="X420" s="51"/>
    </row>
    <row r="421" spans="2:24" ht="15.75" customHeight="1" x14ac:dyDescent="0.15">
      <c r="B421" s="144"/>
      <c r="C421" s="144"/>
      <c r="D421" s="144"/>
      <c r="E421" s="144"/>
      <c r="F421" s="144"/>
      <c r="G421" s="144"/>
      <c r="H421" s="144"/>
      <c r="I421" s="144"/>
      <c r="J421" s="144"/>
      <c r="K421" s="144"/>
      <c r="X421" s="51"/>
    </row>
    <row r="422" spans="2:24" ht="15.75" customHeight="1" x14ac:dyDescent="0.15">
      <c r="B422" s="144"/>
      <c r="C422" s="144"/>
      <c r="D422" s="144"/>
      <c r="E422" s="144"/>
      <c r="F422" s="144"/>
      <c r="G422" s="144"/>
      <c r="H422" s="144"/>
      <c r="I422" s="144"/>
      <c r="J422" s="144"/>
      <c r="K422" s="144"/>
      <c r="X422" s="51"/>
    </row>
    <row r="423" spans="2:24" ht="15.75" customHeight="1" x14ac:dyDescent="0.15">
      <c r="B423" s="144"/>
      <c r="C423" s="144"/>
      <c r="D423" s="144"/>
      <c r="E423" s="144"/>
      <c r="F423" s="144"/>
      <c r="G423" s="144"/>
      <c r="H423" s="144"/>
      <c r="I423" s="144"/>
      <c r="J423" s="144"/>
      <c r="K423" s="144"/>
      <c r="X423" s="51"/>
    </row>
    <row r="424" spans="2:24" ht="15.75" customHeight="1" x14ac:dyDescent="0.15">
      <c r="B424" s="144"/>
      <c r="C424" s="144"/>
      <c r="D424" s="144"/>
      <c r="E424" s="144"/>
      <c r="F424" s="144"/>
      <c r="G424" s="144"/>
      <c r="H424" s="144"/>
      <c r="I424" s="144"/>
      <c r="J424" s="144"/>
      <c r="K424" s="144"/>
      <c r="X424" s="51"/>
    </row>
    <row r="425" spans="2:24" ht="15.75" customHeight="1" x14ac:dyDescent="0.15">
      <c r="B425" s="144"/>
      <c r="C425" s="144"/>
      <c r="D425" s="144"/>
      <c r="E425" s="144"/>
      <c r="F425" s="144"/>
      <c r="G425" s="144"/>
      <c r="H425" s="144"/>
      <c r="I425" s="144"/>
      <c r="J425" s="144"/>
      <c r="K425" s="144"/>
      <c r="X425" s="51"/>
    </row>
    <row r="426" spans="2:24" ht="15.75" customHeight="1" x14ac:dyDescent="0.15">
      <c r="B426" s="144"/>
      <c r="C426" s="144"/>
      <c r="D426" s="144"/>
      <c r="E426" s="144"/>
      <c r="F426" s="144"/>
      <c r="G426" s="144"/>
      <c r="H426" s="144"/>
      <c r="I426" s="144"/>
      <c r="J426" s="144"/>
      <c r="K426" s="144"/>
      <c r="X426" s="51"/>
    </row>
    <row r="427" spans="2:24" ht="15.75" customHeight="1" x14ac:dyDescent="0.15">
      <c r="B427" s="144"/>
      <c r="C427" s="144"/>
      <c r="D427" s="144"/>
      <c r="E427" s="144"/>
      <c r="F427" s="144"/>
      <c r="G427" s="144"/>
      <c r="H427" s="144"/>
      <c r="I427" s="144"/>
      <c r="J427" s="144"/>
      <c r="K427" s="144"/>
      <c r="X427" s="51"/>
    </row>
    <row r="428" spans="2:24" ht="15.75" customHeight="1" x14ac:dyDescent="0.15">
      <c r="B428" s="144"/>
      <c r="C428" s="144"/>
      <c r="D428" s="144"/>
      <c r="E428" s="144"/>
      <c r="F428" s="144"/>
      <c r="G428" s="144"/>
      <c r="H428" s="144"/>
      <c r="I428" s="144"/>
      <c r="J428" s="144"/>
      <c r="K428" s="144"/>
      <c r="X428" s="51"/>
    </row>
    <row r="429" spans="2:24" ht="15.75" customHeight="1" x14ac:dyDescent="0.15">
      <c r="B429" s="144"/>
      <c r="C429" s="144"/>
      <c r="D429" s="144"/>
      <c r="E429" s="144"/>
      <c r="F429" s="144"/>
      <c r="G429" s="144"/>
      <c r="H429" s="144"/>
      <c r="I429" s="144"/>
      <c r="J429" s="144"/>
      <c r="K429" s="144"/>
      <c r="X429" s="51"/>
    </row>
    <row r="430" spans="2:24" ht="15.75" customHeight="1" x14ac:dyDescent="0.15">
      <c r="B430" s="144"/>
      <c r="C430" s="144"/>
      <c r="D430" s="144"/>
      <c r="E430" s="144"/>
      <c r="F430" s="144"/>
      <c r="G430" s="144"/>
      <c r="H430" s="144"/>
      <c r="I430" s="144"/>
      <c r="J430" s="144"/>
      <c r="K430" s="144"/>
      <c r="X430" s="51"/>
    </row>
    <row r="431" spans="2:24" ht="15.75" customHeight="1" x14ac:dyDescent="0.15">
      <c r="B431" s="144"/>
      <c r="C431" s="144"/>
      <c r="D431" s="144"/>
      <c r="E431" s="144"/>
      <c r="F431" s="144"/>
      <c r="G431" s="144"/>
      <c r="H431" s="144"/>
      <c r="I431" s="144"/>
      <c r="J431" s="144"/>
      <c r="K431" s="144"/>
      <c r="X431" s="51"/>
    </row>
    <row r="432" spans="2:24" ht="15.75" customHeight="1" x14ac:dyDescent="0.15">
      <c r="B432" s="144"/>
      <c r="C432" s="144"/>
      <c r="D432" s="144"/>
      <c r="E432" s="144"/>
      <c r="F432" s="144"/>
      <c r="G432" s="144"/>
      <c r="H432" s="144"/>
      <c r="I432" s="144"/>
      <c r="J432" s="144"/>
      <c r="K432" s="144"/>
      <c r="X432" s="51"/>
    </row>
    <row r="433" spans="2:24" ht="15.75" customHeight="1" x14ac:dyDescent="0.15">
      <c r="B433" s="144"/>
      <c r="C433" s="144"/>
      <c r="D433" s="144"/>
      <c r="E433" s="144"/>
      <c r="F433" s="144"/>
      <c r="G433" s="144"/>
      <c r="H433" s="144"/>
      <c r="I433" s="144"/>
      <c r="J433" s="144"/>
      <c r="K433" s="144"/>
      <c r="X433" s="51"/>
    </row>
    <row r="434" spans="2:24" ht="15.75" customHeight="1" x14ac:dyDescent="0.15">
      <c r="B434" s="144"/>
      <c r="C434" s="144"/>
      <c r="D434" s="144"/>
      <c r="E434" s="144"/>
      <c r="F434" s="144"/>
      <c r="G434" s="144"/>
      <c r="H434" s="144"/>
      <c r="I434" s="144"/>
      <c r="J434" s="144"/>
      <c r="K434" s="144"/>
      <c r="X434" s="51"/>
    </row>
    <row r="435" spans="2:24" ht="15.75" customHeight="1" x14ac:dyDescent="0.15">
      <c r="B435" s="144"/>
      <c r="C435" s="144"/>
      <c r="D435" s="144"/>
      <c r="E435" s="144"/>
      <c r="F435" s="144"/>
      <c r="G435" s="144"/>
      <c r="H435" s="144"/>
      <c r="I435" s="144"/>
      <c r="J435" s="144"/>
      <c r="K435" s="144"/>
      <c r="X435" s="51"/>
    </row>
    <row r="436" spans="2:24" ht="15.75" customHeight="1" x14ac:dyDescent="0.15">
      <c r="B436" s="144"/>
      <c r="C436" s="144"/>
      <c r="D436" s="144"/>
      <c r="E436" s="144"/>
      <c r="F436" s="144"/>
      <c r="G436" s="144"/>
      <c r="H436" s="144"/>
      <c r="I436" s="144"/>
      <c r="J436" s="144"/>
      <c r="K436" s="144"/>
      <c r="X436" s="51"/>
    </row>
    <row r="437" spans="2:24" ht="15.75" customHeight="1" x14ac:dyDescent="0.15">
      <c r="B437" s="144"/>
      <c r="C437" s="144"/>
      <c r="D437" s="144"/>
      <c r="E437" s="144"/>
      <c r="F437" s="144"/>
      <c r="G437" s="144"/>
      <c r="H437" s="144"/>
      <c r="I437" s="144"/>
      <c r="J437" s="144"/>
      <c r="K437" s="144"/>
      <c r="X437" s="51"/>
    </row>
    <row r="438" spans="2:24" ht="15.75" customHeight="1" x14ac:dyDescent="0.15">
      <c r="B438" s="144"/>
      <c r="C438" s="144"/>
      <c r="D438" s="144"/>
      <c r="E438" s="144"/>
      <c r="F438" s="144"/>
      <c r="G438" s="144"/>
      <c r="H438" s="144"/>
      <c r="I438" s="144"/>
      <c r="J438" s="144"/>
      <c r="K438" s="144"/>
      <c r="X438" s="51"/>
    </row>
    <row r="439" spans="2:24" ht="15.75" customHeight="1" x14ac:dyDescent="0.15">
      <c r="B439" s="144"/>
      <c r="C439" s="144"/>
      <c r="D439" s="144"/>
      <c r="E439" s="144"/>
      <c r="F439" s="144"/>
      <c r="G439" s="144"/>
      <c r="H439" s="144"/>
      <c r="I439" s="144"/>
      <c r="J439" s="144"/>
      <c r="K439" s="144"/>
      <c r="X439" s="51"/>
    </row>
    <row r="440" spans="2:24" ht="15.75" customHeight="1" x14ac:dyDescent="0.15">
      <c r="B440" s="144"/>
      <c r="C440" s="144"/>
      <c r="D440" s="144"/>
      <c r="E440" s="144"/>
      <c r="F440" s="144"/>
      <c r="G440" s="144"/>
      <c r="H440" s="144"/>
      <c r="I440" s="144"/>
      <c r="J440" s="144"/>
      <c r="K440" s="144"/>
      <c r="X440" s="51"/>
    </row>
    <row r="441" spans="2:24" ht="15.75" customHeight="1" x14ac:dyDescent="0.15">
      <c r="B441" s="144"/>
      <c r="C441" s="144"/>
      <c r="D441" s="144"/>
      <c r="E441" s="144"/>
      <c r="F441" s="144"/>
      <c r="G441" s="144"/>
      <c r="H441" s="144"/>
      <c r="I441" s="144"/>
      <c r="J441" s="144"/>
      <c r="K441" s="144"/>
      <c r="X441" s="51"/>
    </row>
    <row r="442" spans="2:24" ht="15.75" customHeight="1" x14ac:dyDescent="0.15">
      <c r="B442" s="144"/>
      <c r="C442" s="144"/>
      <c r="D442" s="144"/>
      <c r="E442" s="144"/>
      <c r="F442" s="144"/>
      <c r="G442" s="144"/>
      <c r="H442" s="144"/>
      <c r="I442" s="144"/>
      <c r="J442" s="144"/>
      <c r="K442" s="144"/>
      <c r="X442" s="51"/>
    </row>
    <row r="443" spans="2:24" ht="15.75" customHeight="1" x14ac:dyDescent="0.15">
      <c r="B443" s="144"/>
      <c r="C443" s="144"/>
      <c r="D443" s="144"/>
      <c r="E443" s="144"/>
      <c r="F443" s="144"/>
      <c r="G443" s="144"/>
      <c r="H443" s="144"/>
      <c r="I443" s="144"/>
      <c r="J443" s="144"/>
      <c r="K443" s="144"/>
      <c r="X443" s="51"/>
    </row>
    <row r="444" spans="2:24" ht="15.75" customHeight="1" x14ac:dyDescent="0.15">
      <c r="B444" s="144"/>
      <c r="C444" s="144"/>
      <c r="D444" s="144"/>
      <c r="E444" s="144"/>
      <c r="F444" s="144"/>
      <c r="G444" s="144"/>
      <c r="H444" s="144"/>
      <c r="I444" s="144"/>
      <c r="J444" s="144"/>
      <c r="K444" s="144"/>
      <c r="X444" s="51"/>
    </row>
    <row r="445" spans="2:24" ht="15.75" customHeight="1" x14ac:dyDescent="0.15">
      <c r="B445" s="144"/>
      <c r="C445" s="144"/>
      <c r="D445" s="144"/>
      <c r="E445" s="144"/>
      <c r="F445" s="144"/>
      <c r="G445" s="144"/>
      <c r="H445" s="144"/>
      <c r="I445" s="144"/>
      <c r="J445" s="144"/>
      <c r="K445" s="144"/>
      <c r="X445" s="51"/>
    </row>
    <row r="446" spans="2:24" ht="15.75" customHeight="1" x14ac:dyDescent="0.15">
      <c r="B446" s="144"/>
      <c r="C446" s="144"/>
      <c r="D446" s="144"/>
      <c r="E446" s="144"/>
      <c r="F446" s="144"/>
      <c r="G446" s="144"/>
      <c r="H446" s="144"/>
      <c r="I446" s="144"/>
      <c r="J446" s="144"/>
      <c r="K446" s="144"/>
      <c r="X446" s="51"/>
    </row>
    <row r="447" spans="2:24" ht="15.75" customHeight="1" x14ac:dyDescent="0.15">
      <c r="B447" s="144"/>
      <c r="C447" s="144"/>
      <c r="D447" s="144"/>
      <c r="E447" s="144"/>
      <c r="F447" s="144"/>
      <c r="G447" s="144"/>
      <c r="H447" s="144"/>
      <c r="I447" s="144"/>
      <c r="J447" s="144"/>
      <c r="K447" s="144"/>
      <c r="X447" s="51"/>
    </row>
    <row r="448" spans="2:24" ht="15.75" customHeight="1" x14ac:dyDescent="0.15">
      <c r="B448" s="144"/>
      <c r="C448" s="144"/>
      <c r="D448" s="144"/>
      <c r="E448" s="144"/>
      <c r="F448" s="144"/>
      <c r="G448" s="144"/>
      <c r="H448" s="144"/>
      <c r="I448" s="144"/>
      <c r="J448" s="144"/>
      <c r="K448" s="144"/>
      <c r="X448" s="51"/>
    </row>
    <row r="449" spans="2:24" ht="15.75" customHeight="1" x14ac:dyDescent="0.15">
      <c r="B449" s="144"/>
      <c r="C449" s="144"/>
      <c r="D449" s="144"/>
      <c r="E449" s="144"/>
      <c r="F449" s="144"/>
      <c r="G449" s="144"/>
      <c r="H449" s="144"/>
      <c r="I449" s="144"/>
      <c r="J449" s="144"/>
      <c r="K449" s="144"/>
      <c r="X449" s="51"/>
    </row>
    <row r="450" spans="2:24" ht="15.75" customHeight="1" x14ac:dyDescent="0.15">
      <c r="B450" s="144"/>
      <c r="C450" s="144"/>
      <c r="D450" s="144"/>
      <c r="E450" s="144"/>
      <c r="F450" s="144"/>
      <c r="G450" s="144"/>
      <c r="H450" s="144"/>
      <c r="I450" s="144"/>
      <c r="J450" s="144"/>
      <c r="K450" s="144"/>
      <c r="X450" s="51"/>
    </row>
    <row r="451" spans="2:24" ht="15.75" customHeight="1" x14ac:dyDescent="0.15">
      <c r="B451" s="144"/>
      <c r="C451" s="144"/>
      <c r="D451" s="144"/>
      <c r="E451" s="144"/>
      <c r="F451" s="144"/>
      <c r="G451" s="144"/>
      <c r="H451" s="144"/>
      <c r="I451" s="144"/>
      <c r="J451" s="144"/>
      <c r="K451" s="144"/>
      <c r="X451" s="51"/>
    </row>
    <row r="452" spans="2:24" ht="15.75" customHeight="1" x14ac:dyDescent="0.15">
      <c r="B452" s="144"/>
      <c r="C452" s="144"/>
      <c r="D452" s="144"/>
      <c r="E452" s="144"/>
      <c r="F452" s="144"/>
      <c r="G452" s="144"/>
      <c r="H452" s="144"/>
      <c r="I452" s="144"/>
      <c r="J452" s="144"/>
      <c r="K452" s="144"/>
      <c r="X452" s="51"/>
    </row>
    <row r="453" spans="2:24" ht="15.75" customHeight="1" x14ac:dyDescent="0.15">
      <c r="B453" s="144"/>
      <c r="C453" s="144"/>
      <c r="D453" s="144"/>
      <c r="E453" s="144"/>
      <c r="F453" s="144"/>
      <c r="G453" s="144"/>
      <c r="H453" s="144"/>
      <c r="I453" s="144"/>
      <c r="J453" s="144"/>
      <c r="K453" s="144"/>
      <c r="X453" s="51"/>
    </row>
    <row r="454" spans="2:24" ht="15.75" customHeight="1" x14ac:dyDescent="0.15">
      <c r="B454" s="144"/>
      <c r="C454" s="144"/>
      <c r="D454" s="144"/>
      <c r="E454" s="144"/>
      <c r="F454" s="144"/>
      <c r="G454" s="144"/>
      <c r="H454" s="144"/>
      <c r="I454" s="144"/>
      <c r="J454" s="144"/>
      <c r="K454" s="144"/>
      <c r="X454" s="51"/>
    </row>
    <row r="455" spans="2:24" ht="15.75" customHeight="1" x14ac:dyDescent="0.15">
      <c r="B455" s="144"/>
      <c r="C455" s="144"/>
      <c r="D455" s="144"/>
      <c r="E455" s="144"/>
      <c r="F455" s="144"/>
      <c r="G455" s="144"/>
      <c r="H455" s="144"/>
      <c r="I455" s="144"/>
      <c r="J455" s="144"/>
      <c r="K455" s="144"/>
      <c r="X455" s="51"/>
    </row>
    <row r="456" spans="2:24" ht="15.75" customHeight="1" x14ac:dyDescent="0.15">
      <c r="B456" s="144"/>
      <c r="C456" s="144"/>
      <c r="D456" s="144"/>
      <c r="E456" s="144"/>
      <c r="F456" s="144"/>
      <c r="G456" s="144"/>
      <c r="H456" s="144"/>
      <c r="I456" s="144"/>
      <c r="J456" s="144"/>
      <c r="K456" s="144"/>
      <c r="X456" s="51"/>
    </row>
    <row r="457" spans="2:24" ht="15.75" customHeight="1" x14ac:dyDescent="0.15">
      <c r="B457" s="144"/>
      <c r="C457" s="144"/>
      <c r="D457" s="144"/>
      <c r="E457" s="144"/>
      <c r="F457" s="144"/>
      <c r="G457" s="144"/>
      <c r="H457" s="144"/>
      <c r="I457" s="144"/>
      <c r="J457" s="144"/>
      <c r="K457" s="144"/>
      <c r="X457" s="51"/>
    </row>
    <row r="458" spans="2:24" ht="15.75" customHeight="1" x14ac:dyDescent="0.15">
      <c r="B458" s="144"/>
      <c r="C458" s="144"/>
      <c r="D458" s="144"/>
      <c r="E458" s="144"/>
      <c r="F458" s="144"/>
      <c r="G458" s="144"/>
      <c r="H458" s="144"/>
      <c r="I458" s="144"/>
      <c r="J458" s="144"/>
      <c r="K458" s="144"/>
      <c r="X458" s="51"/>
    </row>
    <row r="459" spans="2:24" ht="15.75" customHeight="1" x14ac:dyDescent="0.15">
      <c r="B459" s="144"/>
      <c r="C459" s="144"/>
      <c r="D459" s="144"/>
      <c r="E459" s="144"/>
      <c r="F459" s="144"/>
      <c r="G459" s="144"/>
      <c r="H459" s="144"/>
      <c r="I459" s="144"/>
      <c r="J459" s="144"/>
      <c r="K459" s="144"/>
      <c r="X459" s="51"/>
    </row>
    <row r="460" spans="2:24" ht="15.75" customHeight="1" x14ac:dyDescent="0.15">
      <c r="B460" s="144"/>
      <c r="C460" s="144"/>
      <c r="D460" s="144"/>
      <c r="E460" s="144"/>
      <c r="F460" s="144"/>
      <c r="G460" s="144"/>
      <c r="H460" s="144"/>
      <c r="I460" s="144"/>
      <c r="J460" s="144"/>
      <c r="K460" s="144"/>
      <c r="X460" s="51"/>
    </row>
    <row r="461" spans="2:24" ht="15.75" customHeight="1" x14ac:dyDescent="0.15">
      <c r="B461" s="144"/>
      <c r="C461" s="144"/>
      <c r="D461" s="144"/>
      <c r="E461" s="144"/>
      <c r="F461" s="144"/>
      <c r="G461" s="144"/>
      <c r="H461" s="144"/>
      <c r="I461" s="144"/>
      <c r="J461" s="144"/>
      <c r="K461" s="144"/>
      <c r="X461" s="51"/>
    </row>
    <row r="462" spans="2:24" ht="15.75" customHeight="1" x14ac:dyDescent="0.15">
      <c r="B462" s="144"/>
      <c r="C462" s="144"/>
      <c r="D462" s="144"/>
      <c r="E462" s="144"/>
      <c r="F462" s="144"/>
      <c r="G462" s="144"/>
      <c r="H462" s="144"/>
      <c r="I462" s="144"/>
      <c r="J462" s="144"/>
      <c r="K462" s="144"/>
      <c r="X462" s="51"/>
    </row>
    <row r="463" spans="2:24" ht="15.75" customHeight="1" x14ac:dyDescent="0.15">
      <c r="B463" s="144"/>
      <c r="C463" s="144"/>
      <c r="D463" s="144"/>
      <c r="E463" s="144"/>
      <c r="F463" s="144"/>
      <c r="G463" s="144"/>
      <c r="H463" s="144"/>
      <c r="I463" s="144"/>
      <c r="J463" s="144"/>
      <c r="K463" s="144"/>
      <c r="X463" s="51"/>
    </row>
    <row r="464" spans="2:24" ht="15.75" customHeight="1" x14ac:dyDescent="0.15">
      <c r="B464" s="144"/>
      <c r="C464" s="144"/>
      <c r="D464" s="144"/>
      <c r="E464" s="144"/>
      <c r="F464" s="144"/>
      <c r="G464" s="144"/>
      <c r="H464" s="144"/>
      <c r="I464" s="144"/>
      <c r="J464" s="144"/>
      <c r="K464" s="144"/>
      <c r="X464" s="51"/>
    </row>
    <row r="465" spans="2:24" ht="15.75" customHeight="1" x14ac:dyDescent="0.15">
      <c r="B465" s="144"/>
      <c r="C465" s="144"/>
      <c r="D465" s="144"/>
      <c r="E465" s="144"/>
      <c r="F465" s="144"/>
      <c r="G465" s="144"/>
      <c r="H465" s="144"/>
      <c r="I465" s="144"/>
      <c r="J465" s="144"/>
      <c r="K465" s="144"/>
      <c r="X465" s="51"/>
    </row>
    <row r="466" spans="2:24" ht="15.75" customHeight="1" x14ac:dyDescent="0.15">
      <c r="B466" s="144"/>
      <c r="C466" s="144"/>
      <c r="D466" s="144"/>
      <c r="E466" s="144"/>
      <c r="F466" s="144"/>
      <c r="G466" s="144"/>
      <c r="H466" s="144"/>
      <c r="I466" s="144"/>
      <c r="J466" s="144"/>
      <c r="K466" s="144"/>
      <c r="X466" s="51"/>
    </row>
    <row r="467" spans="2:24" ht="15.75" customHeight="1" x14ac:dyDescent="0.15">
      <c r="B467" s="144"/>
      <c r="C467" s="144"/>
      <c r="D467" s="144"/>
      <c r="E467" s="144"/>
      <c r="F467" s="144"/>
      <c r="G467" s="144"/>
      <c r="H467" s="144"/>
      <c r="I467" s="144"/>
      <c r="J467" s="144"/>
      <c r="K467" s="144"/>
      <c r="X467" s="51"/>
    </row>
    <row r="468" spans="2:24" ht="15.75" customHeight="1" x14ac:dyDescent="0.15">
      <c r="B468" s="144"/>
      <c r="C468" s="144"/>
      <c r="D468" s="144"/>
      <c r="E468" s="144"/>
      <c r="F468" s="144"/>
      <c r="G468" s="144"/>
      <c r="H468" s="144"/>
      <c r="I468" s="144"/>
      <c r="J468" s="144"/>
      <c r="K468" s="144"/>
      <c r="X468" s="51"/>
    </row>
    <row r="469" spans="2:24" ht="15.75" customHeight="1" x14ac:dyDescent="0.15">
      <c r="B469" s="144"/>
      <c r="C469" s="144"/>
      <c r="D469" s="144"/>
      <c r="E469" s="144"/>
      <c r="F469" s="144"/>
      <c r="G469" s="144"/>
      <c r="H469" s="144"/>
      <c r="I469" s="144"/>
      <c r="J469" s="144"/>
      <c r="K469" s="144"/>
      <c r="X469" s="51"/>
    </row>
    <row r="470" spans="2:24" ht="15.75" customHeight="1" x14ac:dyDescent="0.15">
      <c r="B470" s="144"/>
      <c r="C470" s="144"/>
      <c r="D470" s="144"/>
      <c r="E470" s="144"/>
      <c r="F470" s="144"/>
      <c r="G470" s="144"/>
      <c r="H470" s="144"/>
      <c r="I470" s="144"/>
      <c r="J470" s="144"/>
      <c r="K470" s="144"/>
      <c r="X470" s="51"/>
    </row>
    <row r="471" spans="2:24" ht="15.75" customHeight="1" x14ac:dyDescent="0.15">
      <c r="B471" s="144"/>
      <c r="C471" s="144"/>
      <c r="D471" s="144"/>
      <c r="E471" s="144"/>
      <c r="F471" s="144"/>
      <c r="G471" s="144"/>
      <c r="H471" s="144"/>
      <c r="I471" s="144"/>
      <c r="J471" s="144"/>
      <c r="K471" s="144"/>
      <c r="X471" s="51"/>
    </row>
    <row r="472" spans="2:24" ht="15.75" customHeight="1" x14ac:dyDescent="0.15">
      <c r="B472" s="144"/>
      <c r="C472" s="144"/>
      <c r="D472" s="144"/>
      <c r="E472" s="144"/>
      <c r="F472" s="144"/>
      <c r="G472" s="144"/>
      <c r="H472" s="144"/>
      <c r="I472" s="144"/>
      <c r="J472" s="144"/>
      <c r="K472" s="144"/>
      <c r="X472" s="51"/>
    </row>
    <row r="473" spans="2:24" ht="15.75" customHeight="1" x14ac:dyDescent="0.15">
      <c r="B473" s="144"/>
      <c r="C473" s="144"/>
      <c r="D473" s="144"/>
      <c r="E473" s="144"/>
      <c r="F473" s="144"/>
      <c r="G473" s="144"/>
      <c r="H473" s="144"/>
      <c r="I473" s="144"/>
      <c r="J473" s="144"/>
      <c r="K473" s="144"/>
      <c r="X473" s="51"/>
    </row>
    <row r="474" spans="2:24" ht="15.75" customHeight="1" x14ac:dyDescent="0.15">
      <c r="B474" s="144"/>
      <c r="C474" s="144"/>
      <c r="D474" s="144"/>
      <c r="E474" s="144"/>
      <c r="F474" s="144"/>
      <c r="G474" s="144"/>
      <c r="H474" s="144"/>
      <c r="I474" s="144"/>
      <c r="J474" s="144"/>
      <c r="K474" s="144"/>
      <c r="X474" s="51"/>
    </row>
    <row r="475" spans="2:24" ht="15.75" customHeight="1" x14ac:dyDescent="0.15">
      <c r="B475" s="144"/>
      <c r="C475" s="144"/>
      <c r="D475" s="144"/>
      <c r="E475" s="144"/>
      <c r="F475" s="144"/>
      <c r="G475" s="144"/>
      <c r="H475" s="144"/>
      <c r="I475" s="144"/>
      <c r="J475" s="144"/>
      <c r="K475" s="144"/>
      <c r="X475" s="51"/>
    </row>
    <row r="476" spans="2:24" ht="15.75" customHeight="1" x14ac:dyDescent="0.15">
      <c r="B476" s="144"/>
      <c r="C476" s="144"/>
      <c r="D476" s="144"/>
      <c r="E476" s="144"/>
      <c r="F476" s="144"/>
      <c r="G476" s="144"/>
      <c r="H476" s="144"/>
      <c r="I476" s="144"/>
      <c r="J476" s="144"/>
      <c r="K476" s="144"/>
      <c r="X476" s="51"/>
    </row>
    <row r="477" spans="2:24" ht="15.75" customHeight="1" x14ac:dyDescent="0.15">
      <c r="B477" s="144"/>
      <c r="C477" s="144"/>
      <c r="D477" s="144"/>
      <c r="E477" s="144"/>
      <c r="F477" s="144"/>
      <c r="G477" s="144"/>
      <c r="H477" s="144"/>
      <c r="I477" s="144"/>
      <c r="J477" s="144"/>
      <c r="K477" s="144"/>
      <c r="X477" s="51"/>
    </row>
    <row r="478" spans="2:24" ht="15.75" customHeight="1" x14ac:dyDescent="0.15">
      <c r="B478" s="144"/>
      <c r="C478" s="144"/>
      <c r="D478" s="144"/>
      <c r="E478" s="144"/>
      <c r="F478" s="144"/>
      <c r="G478" s="144"/>
      <c r="H478" s="144"/>
      <c r="I478" s="144"/>
      <c r="J478" s="144"/>
      <c r="K478" s="144"/>
      <c r="X478" s="51"/>
    </row>
    <row r="479" spans="2:24" ht="15.75" customHeight="1" x14ac:dyDescent="0.15">
      <c r="B479" s="144"/>
      <c r="C479" s="144"/>
      <c r="D479" s="144"/>
      <c r="E479" s="144"/>
      <c r="F479" s="144"/>
      <c r="G479" s="144"/>
      <c r="H479" s="144"/>
      <c r="I479" s="144"/>
      <c r="J479" s="144"/>
      <c r="K479" s="144"/>
      <c r="X479" s="51"/>
    </row>
    <row r="480" spans="2:24" ht="15.75" customHeight="1" x14ac:dyDescent="0.15">
      <c r="B480" s="144"/>
      <c r="C480" s="144"/>
      <c r="D480" s="144"/>
      <c r="E480" s="144"/>
      <c r="F480" s="144"/>
      <c r="G480" s="144"/>
      <c r="H480" s="144"/>
      <c r="I480" s="144"/>
      <c r="J480" s="144"/>
      <c r="K480" s="144"/>
      <c r="X480" s="51"/>
    </row>
    <row r="481" spans="2:24" ht="15.75" customHeight="1" x14ac:dyDescent="0.15">
      <c r="B481" s="144"/>
      <c r="C481" s="144"/>
      <c r="D481" s="144"/>
      <c r="E481" s="144"/>
      <c r="F481" s="144"/>
      <c r="G481" s="144"/>
      <c r="H481" s="144"/>
      <c r="I481" s="144"/>
      <c r="J481" s="144"/>
      <c r="K481" s="144"/>
      <c r="X481" s="51"/>
    </row>
    <row r="482" spans="2:24" ht="15.75" customHeight="1" x14ac:dyDescent="0.15">
      <c r="B482" s="144"/>
      <c r="C482" s="144"/>
      <c r="D482" s="144"/>
      <c r="E482" s="144"/>
      <c r="F482" s="144"/>
      <c r="G482" s="144"/>
      <c r="H482" s="144"/>
      <c r="I482" s="144"/>
      <c r="J482" s="144"/>
      <c r="K482" s="144"/>
      <c r="X482" s="51"/>
    </row>
    <row r="483" spans="2:24" ht="15.75" customHeight="1" x14ac:dyDescent="0.15">
      <c r="B483" s="144"/>
      <c r="C483" s="144"/>
      <c r="D483" s="144"/>
      <c r="E483" s="144"/>
      <c r="F483" s="144"/>
      <c r="G483" s="144"/>
      <c r="H483" s="144"/>
      <c r="I483" s="144"/>
      <c r="J483" s="144"/>
      <c r="K483" s="144"/>
      <c r="X483" s="51"/>
    </row>
    <row r="484" spans="2:24" ht="15.75" customHeight="1" x14ac:dyDescent="0.15">
      <c r="B484" s="144"/>
      <c r="C484" s="144"/>
      <c r="D484" s="144"/>
      <c r="E484" s="144"/>
      <c r="F484" s="144"/>
      <c r="G484" s="144"/>
      <c r="H484" s="144"/>
      <c r="I484" s="144"/>
      <c r="J484" s="144"/>
      <c r="K484" s="144"/>
      <c r="X484" s="51"/>
    </row>
    <row r="485" spans="2:24" ht="15.75" customHeight="1" x14ac:dyDescent="0.15">
      <c r="B485" s="144"/>
      <c r="C485" s="144"/>
      <c r="D485" s="144"/>
      <c r="E485" s="144"/>
      <c r="F485" s="144"/>
      <c r="G485" s="144"/>
      <c r="H485" s="144"/>
      <c r="I485" s="144"/>
      <c r="J485" s="144"/>
      <c r="K485" s="144"/>
      <c r="X485" s="51"/>
    </row>
    <row r="486" spans="2:24" ht="15.75" customHeight="1" x14ac:dyDescent="0.15">
      <c r="B486" s="144"/>
      <c r="C486" s="144"/>
      <c r="D486" s="144"/>
      <c r="E486" s="144"/>
      <c r="F486" s="144"/>
      <c r="G486" s="144"/>
      <c r="H486" s="144"/>
      <c r="I486" s="144"/>
      <c r="J486" s="144"/>
      <c r="K486" s="144"/>
      <c r="X486" s="51"/>
    </row>
    <row r="487" spans="2:24" ht="15.75" customHeight="1" x14ac:dyDescent="0.15">
      <c r="B487" s="144"/>
      <c r="C487" s="144"/>
      <c r="D487" s="144"/>
      <c r="E487" s="144"/>
      <c r="F487" s="144"/>
      <c r="G487" s="144"/>
      <c r="H487" s="144"/>
      <c r="I487" s="144"/>
      <c r="J487" s="144"/>
      <c r="K487" s="144"/>
      <c r="X487" s="51"/>
    </row>
    <row r="488" spans="2:24" ht="15.75" customHeight="1" x14ac:dyDescent="0.15">
      <c r="B488" s="144"/>
      <c r="C488" s="144"/>
      <c r="D488" s="144"/>
      <c r="E488" s="144"/>
      <c r="F488" s="144"/>
      <c r="G488" s="144"/>
      <c r="H488" s="144"/>
      <c r="I488" s="144"/>
      <c r="J488" s="144"/>
      <c r="K488" s="144"/>
      <c r="X488" s="51"/>
    </row>
    <row r="489" spans="2:24" ht="15.75" customHeight="1" x14ac:dyDescent="0.15">
      <c r="B489" s="144"/>
      <c r="C489" s="144"/>
      <c r="D489" s="144"/>
      <c r="E489" s="144"/>
      <c r="F489" s="144"/>
      <c r="G489" s="144"/>
      <c r="H489" s="144"/>
      <c r="I489" s="144"/>
      <c r="J489" s="144"/>
      <c r="K489" s="144"/>
      <c r="X489" s="51"/>
    </row>
    <row r="490" spans="2:24" ht="15.75" customHeight="1" x14ac:dyDescent="0.15">
      <c r="B490" s="144"/>
      <c r="C490" s="144"/>
      <c r="D490" s="144"/>
      <c r="E490" s="144"/>
      <c r="F490" s="144"/>
      <c r="G490" s="144"/>
      <c r="H490" s="144"/>
      <c r="I490" s="144"/>
      <c r="J490" s="144"/>
      <c r="K490" s="144"/>
      <c r="X490" s="51"/>
    </row>
    <row r="491" spans="2:24" ht="15.75" customHeight="1" x14ac:dyDescent="0.15">
      <c r="B491" s="144"/>
      <c r="C491" s="144"/>
      <c r="D491" s="144"/>
      <c r="E491" s="144"/>
      <c r="F491" s="144"/>
      <c r="G491" s="144"/>
      <c r="H491" s="144"/>
      <c r="I491" s="144"/>
      <c r="J491" s="144"/>
      <c r="K491" s="144"/>
      <c r="X491" s="51"/>
    </row>
    <row r="492" spans="2:24" ht="15.75" customHeight="1" x14ac:dyDescent="0.15">
      <c r="B492" s="144"/>
      <c r="C492" s="144"/>
      <c r="D492" s="144"/>
      <c r="E492" s="144"/>
      <c r="F492" s="144"/>
      <c r="G492" s="144"/>
      <c r="H492" s="144"/>
      <c r="I492" s="144"/>
      <c r="J492" s="144"/>
      <c r="K492" s="144"/>
      <c r="X492" s="51"/>
    </row>
    <row r="493" spans="2:24" ht="15.75" customHeight="1" x14ac:dyDescent="0.15">
      <c r="B493" s="144"/>
      <c r="C493" s="144"/>
      <c r="D493" s="144"/>
      <c r="E493" s="144"/>
      <c r="F493" s="144"/>
      <c r="G493" s="144"/>
      <c r="H493" s="144"/>
      <c r="I493" s="144"/>
      <c r="J493" s="144"/>
      <c r="K493" s="144"/>
      <c r="X493" s="51"/>
    </row>
    <row r="494" spans="2:24" ht="15.75" customHeight="1" x14ac:dyDescent="0.15">
      <c r="B494" s="144"/>
      <c r="C494" s="144"/>
      <c r="D494" s="144"/>
      <c r="E494" s="144"/>
      <c r="F494" s="144"/>
      <c r="G494" s="144"/>
      <c r="H494" s="144"/>
      <c r="I494" s="144"/>
      <c r="J494" s="144"/>
      <c r="K494" s="144"/>
      <c r="X494" s="51"/>
    </row>
    <row r="495" spans="2:24" ht="15.75" customHeight="1" x14ac:dyDescent="0.15">
      <c r="B495" s="144"/>
      <c r="C495" s="144"/>
      <c r="D495" s="144"/>
      <c r="E495" s="144"/>
      <c r="F495" s="144"/>
      <c r="G495" s="144"/>
      <c r="H495" s="144"/>
      <c r="I495" s="144"/>
      <c r="J495" s="144"/>
      <c r="K495" s="144"/>
      <c r="X495" s="51"/>
    </row>
    <row r="496" spans="2:24" ht="15.75" customHeight="1" x14ac:dyDescent="0.15">
      <c r="B496" s="144"/>
      <c r="C496" s="144"/>
      <c r="D496" s="144"/>
      <c r="E496" s="144"/>
      <c r="F496" s="144"/>
      <c r="G496" s="144"/>
      <c r="H496" s="144"/>
      <c r="I496" s="144"/>
      <c r="J496" s="144"/>
      <c r="K496" s="144"/>
      <c r="X496" s="51"/>
    </row>
    <row r="497" spans="2:24" ht="15.75" customHeight="1" x14ac:dyDescent="0.15">
      <c r="B497" s="144"/>
      <c r="C497" s="144"/>
      <c r="D497" s="144"/>
      <c r="E497" s="144"/>
      <c r="F497" s="144"/>
      <c r="G497" s="144"/>
      <c r="H497" s="144"/>
      <c r="I497" s="144"/>
      <c r="J497" s="144"/>
      <c r="K497" s="144"/>
      <c r="X497" s="51"/>
    </row>
    <row r="498" spans="2:24" ht="15.75" customHeight="1" x14ac:dyDescent="0.15">
      <c r="B498" s="144"/>
      <c r="C498" s="144"/>
      <c r="D498" s="144"/>
      <c r="E498" s="144"/>
      <c r="F498" s="144"/>
      <c r="G498" s="144"/>
      <c r="H498" s="144"/>
      <c r="I498" s="144"/>
      <c r="J498" s="144"/>
      <c r="K498" s="144"/>
      <c r="X498" s="51"/>
    </row>
    <row r="499" spans="2:24" ht="15.75" customHeight="1" x14ac:dyDescent="0.15">
      <c r="B499" s="144"/>
      <c r="C499" s="144"/>
      <c r="D499" s="144"/>
      <c r="E499" s="144"/>
      <c r="F499" s="144"/>
      <c r="G499" s="144"/>
      <c r="H499" s="144"/>
      <c r="I499" s="144"/>
      <c r="J499" s="144"/>
      <c r="K499" s="144"/>
      <c r="X499" s="51"/>
    </row>
    <row r="500" spans="2:24" ht="15.75" customHeight="1" x14ac:dyDescent="0.15">
      <c r="B500" s="144"/>
      <c r="C500" s="144"/>
      <c r="D500" s="144"/>
      <c r="E500" s="144"/>
      <c r="F500" s="144"/>
      <c r="G500" s="144"/>
      <c r="H500" s="144"/>
      <c r="I500" s="144"/>
      <c r="J500" s="144"/>
      <c r="K500" s="144"/>
      <c r="X500" s="51"/>
    </row>
    <row r="501" spans="2:24" ht="15.75" customHeight="1" x14ac:dyDescent="0.15">
      <c r="B501" s="144"/>
      <c r="C501" s="144"/>
      <c r="D501" s="144"/>
      <c r="E501" s="144"/>
      <c r="F501" s="144"/>
      <c r="G501" s="144"/>
      <c r="H501" s="144"/>
      <c r="I501" s="144"/>
      <c r="J501" s="144"/>
      <c r="K501" s="144"/>
      <c r="X501" s="51"/>
    </row>
    <row r="502" spans="2:24" ht="15.75" customHeight="1" x14ac:dyDescent="0.15">
      <c r="B502" s="144"/>
      <c r="C502" s="144"/>
      <c r="D502" s="144"/>
      <c r="E502" s="144"/>
      <c r="F502" s="144"/>
      <c r="G502" s="144"/>
      <c r="H502" s="144"/>
      <c r="I502" s="144"/>
      <c r="J502" s="144"/>
      <c r="K502" s="144"/>
      <c r="X502" s="51"/>
    </row>
    <row r="503" spans="2:24" ht="15.75" customHeight="1" x14ac:dyDescent="0.15">
      <c r="B503" s="144"/>
      <c r="C503" s="144"/>
      <c r="D503" s="144"/>
      <c r="E503" s="144"/>
      <c r="F503" s="144"/>
      <c r="G503" s="144"/>
      <c r="H503" s="144"/>
      <c r="I503" s="144"/>
      <c r="J503" s="144"/>
      <c r="K503" s="144"/>
      <c r="X503" s="51"/>
    </row>
    <row r="504" spans="2:24" ht="15.75" customHeight="1" x14ac:dyDescent="0.15">
      <c r="B504" s="144"/>
      <c r="C504" s="144"/>
      <c r="D504" s="144"/>
      <c r="E504" s="144"/>
      <c r="F504" s="144"/>
      <c r="G504" s="144"/>
      <c r="H504" s="144"/>
      <c r="I504" s="144"/>
      <c r="J504" s="144"/>
      <c r="K504" s="144"/>
      <c r="X504" s="51"/>
    </row>
    <row r="505" spans="2:24" ht="15.75" customHeight="1" x14ac:dyDescent="0.15">
      <c r="B505" s="144"/>
      <c r="C505" s="144"/>
      <c r="D505" s="144"/>
      <c r="E505" s="144"/>
      <c r="F505" s="144"/>
      <c r="G505" s="144"/>
      <c r="H505" s="144"/>
      <c r="I505" s="144"/>
      <c r="J505" s="144"/>
      <c r="K505" s="144"/>
      <c r="X505" s="51"/>
    </row>
    <row r="506" spans="2:24" ht="15.75" customHeight="1" x14ac:dyDescent="0.15">
      <c r="B506" s="144"/>
      <c r="C506" s="144"/>
      <c r="D506" s="144"/>
      <c r="E506" s="144"/>
      <c r="F506" s="144"/>
      <c r="G506" s="144"/>
      <c r="H506" s="144"/>
      <c r="I506" s="144"/>
      <c r="J506" s="144"/>
      <c r="K506" s="144"/>
      <c r="X506" s="51"/>
    </row>
    <row r="507" spans="2:24" ht="15.75" customHeight="1" x14ac:dyDescent="0.15">
      <c r="B507" s="144"/>
      <c r="C507" s="144"/>
      <c r="D507" s="144"/>
      <c r="E507" s="144"/>
      <c r="F507" s="144"/>
      <c r="G507" s="144"/>
      <c r="H507" s="144"/>
      <c r="I507" s="144"/>
      <c r="J507" s="144"/>
      <c r="K507" s="144"/>
      <c r="X507" s="51"/>
    </row>
    <row r="508" spans="2:24" ht="15.75" customHeight="1" x14ac:dyDescent="0.15">
      <c r="B508" s="144"/>
      <c r="C508" s="144"/>
      <c r="D508" s="144"/>
      <c r="E508" s="144"/>
      <c r="F508" s="144"/>
      <c r="G508" s="144"/>
      <c r="H508" s="144"/>
      <c r="I508" s="144"/>
      <c r="J508" s="144"/>
      <c r="K508" s="144"/>
      <c r="X508" s="51"/>
    </row>
    <row r="509" spans="2:24" ht="15.75" customHeight="1" x14ac:dyDescent="0.15">
      <c r="B509" s="144"/>
      <c r="C509" s="144"/>
      <c r="D509" s="144"/>
      <c r="E509" s="144"/>
      <c r="F509" s="144"/>
      <c r="G509" s="144"/>
      <c r="H509" s="144"/>
      <c r="I509" s="144"/>
      <c r="J509" s="144"/>
      <c r="K509" s="144"/>
      <c r="X509" s="51"/>
    </row>
    <row r="510" spans="2:24" ht="15.75" customHeight="1" x14ac:dyDescent="0.15">
      <c r="B510" s="144"/>
      <c r="C510" s="144"/>
      <c r="D510" s="144"/>
      <c r="E510" s="144"/>
      <c r="F510" s="144"/>
      <c r="G510" s="144"/>
      <c r="H510" s="144"/>
      <c r="I510" s="144"/>
      <c r="J510" s="144"/>
      <c r="K510" s="144"/>
      <c r="X510" s="51"/>
    </row>
    <row r="511" spans="2:24" ht="15.75" customHeight="1" x14ac:dyDescent="0.15">
      <c r="B511" s="144"/>
      <c r="C511" s="144"/>
      <c r="D511" s="144"/>
      <c r="E511" s="144"/>
      <c r="F511" s="144"/>
      <c r="G511" s="144"/>
      <c r="H511" s="144"/>
      <c r="I511" s="144"/>
      <c r="J511" s="144"/>
      <c r="K511" s="144"/>
      <c r="X511" s="51"/>
    </row>
    <row r="512" spans="2:24" ht="15.75" customHeight="1" x14ac:dyDescent="0.15">
      <c r="B512" s="144"/>
      <c r="C512" s="144"/>
      <c r="D512" s="144"/>
      <c r="E512" s="144"/>
      <c r="F512" s="144"/>
      <c r="G512" s="144"/>
      <c r="H512" s="144"/>
      <c r="I512" s="144"/>
      <c r="J512" s="144"/>
      <c r="K512" s="144"/>
      <c r="X512" s="51"/>
    </row>
    <row r="513" spans="2:24" ht="15.75" customHeight="1" x14ac:dyDescent="0.15">
      <c r="B513" s="144"/>
      <c r="C513" s="144"/>
      <c r="D513" s="144"/>
      <c r="E513" s="144"/>
      <c r="F513" s="144"/>
      <c r="G513" s="144"/>
      <c r="H513" s="144"/>
      <c r="I513" s="144"/>
      <c r="J513" s="144"/>
      <c r="K513" s="144"/>
      <c r="X513" s="51"/>
    </row>
    <row r="514" spans="2:24" ht="15.75" customHeight="1" x14ac:dyDescent="0.15">
      <c r="B514" s="144"/>
      <c r="C514" s="144"/>
      <c r="D514" s="144"/>
      <c r="E514" s="144"/>
      <c r="F514" s="144"/>
      <c r="G514" s="144"/>
      <c r="H514" s="144"/>
      <c r="I514" s="144"/>
      <c r="J514" s="144"/>
      <c r="K514" s="144"/>
      <c r="X514" s="51"/>
    </row>
    <row r="515" spans="2:24" ht="15.75" customHeight="1" x14ac:dyDescent="0.15">
      <c r="B515" s="144"/>
      <c r="C515" s="144"/>
      <c r="D515" s="144"/>
      <c r="E515" s="144"/>
      <c r="F515" s="144"/>
      <c r="G515" s="144"/>
      <c r="H515" s="144"/>
      <c r="I515" s="144"/>
      <c r="J515" s="144"/>
      <c r="K515" s="144"/>
      <c r="X515" s="51"/>
    </row>
    <row r="516" spans="2:24" ht="15.75" customHeight="1" x14ac:dyDescent="0.15">
      <c r="B516" s="144"/>
      <c r="C516" s="144"/>
      <c r="D516" s="144"/>
      <c r="E516" s="144"/>
      <c r="F516" s="144"/>
      <c r="G516" s="144"/>
      <c r="H516" s="144"/>
      <c r="I516" s="144"/>
      <c r="J516" s="144"/>
      <c r="K516" s="144"/>
      <c r="X516" s="51"/>
    </row>
    <row r="517" spans="2:24" ht="15.75" customHeight="1" x14ac:dyDescent="0.15">
      <c r="B517" s="144"/>
      <c r="C517" s="144"/>
      <c r="D517" s="144"/>
      <c r="E517" s="144"/>
      <c r="F517" s="144"/>
      <c r="G517" s="144"/>
      <c r="H517" s="144"/>
      <c r="I517" s="144"/>
      <c r="J517" s="144"/>
      <c r="K517" s="144"/>
      <c r="X517" s="51"/>
    </row>
    <row r="518" spans="2:24" ht="15.75" customHeight="1" x14ac:dyDescent="0.15">
      <c r="B518" s="144"/>
      <c r="C518" s="144"/>
      <c r="D518" s="144"/>
      <c r="E518" s="144"/>
      <c r="F518" s="144"/>
      <c r="G518" s="144"/>
      <c r="H518" s="144"/>
      <c r="I518" s="144"/>
      <c r="J518" s="144"/>
      <c r="K518" s="144"/>
      <c r="X518" s="51"/>
    </row>
    <row r="519" spans="2:24" ht="15.75" customHeight="1" x14ac:dyDescent="0.15">
      <c r="B519" s="144"/>
      <c r="C519" s="144"/>
      <c r="D519" s="144"/>
      <c r="E519" s="144"/>
      <c r="F519" s="144"/>
      <c r="G519" s="144"/>
      <c r="H519" s="144"/>
      <c r="I519" s="144"/>
      <c r="J519" s="144"/>
      <c r="K519" s="144"/>
      <c r="X519" s="51"/>
    </row>
    <row r="520" spans="2:24" ht="15.75" customHeight="1" x14ac:dyDescent="0.15">
      <c r="B520" s="144"/>
      <c r="C520" s="144"/>
      <c r="D520" s="144"/>
      <c r="E520" s="144"/>
      <c r="F520" s="144"/>
      <c r="G520" s="144"/>
      <c r="H520" s="144"/>
      <c r="I520" s="144"/>
      <c r="J520" s="144"/>
      <c r="K520" s="144"/>
      <c r="X520" s="51"/>
    </row>
    <row r="521" spans="2:24" ht="15.75" customHeight="1" x14ac:dyDescent="0.15">
      <c r="B521" s="144"/>
      <c r="C521" s="144"/>
      <c r="D521" s="144"/>
      <c r="E521" s="144"/>
      <c r="F521" s="144"/>
      <c r="G521" s="144"/>
      <c r="H521" s="144"/>
      <c r="I521" s="144"/>
      <c r="J521" s="144"/>
      <c r="K521" s="144"/>
      <c r="X521" s="51"/>
    </row>
    <row r="522" spans="2:24" ht="15.75" customHeight="1" x14ac:dyDescent="0.15">
      <c r="B522" s="144"/>
      <c r="C522" s="144"/>
      <c r="D522" s="144"/>
      <c r="E522" s="144"/>
      <c r="F522" s="144"/>
      <c r="G522" s="144"/>
      <c r="H522" s="144"/>
      <c r="I522" s="144"/>
      <c r="J522" s="144"/>
      <c r="K522" s="144"/>
      <c r="X522" s="51"/>
    </row>
    <row r="523" spans="2:24" ht="15.75" customHeight="1" x14ac:dyDescent="0.15">
      <c r="B523" s="144"/>
      <c r="C523" s="144"/>
      <c r="D523" s="144"/>
      <c r="E523" s="144"/>
      <c r="F523" s="144"/>
      <c r="G523" s="144"/>
      <c r="H523" s="144"/>
      <c r="I523" s="144"/>
      <c r="J523" s="144"/>
      <c r="K523" s="144"/>
      <c r="X523" s="51"/>
    </row>
    <row r="524" spans="2:24" ht="15.75" customHeight="1" x14ac:dyDescent="0.15">
      <c r="B524" s="144"/>
      <c r="C524" s="144"/>
      <c r="D524" s="144"/>
      <c r="E524" s="144"/>
      <c r="F524" s="144"/>
      <c r="G524" s="144"/>
      <c r="H524" s="144"/>
      <c r="I524" s="144"/>
      <c r="J524" s="144"/>
      <c r="K524" s="144"/>
      <c r="X524" s="51"/>
    </row>
    <row r="525" spans="2:24" ht="15.75" customHeight="1" x14ac:dyDescent="0.15">
      <c r="B525" s="144"/>
      <c r="C525" s="144"/>
      <c r="D525" s="144"/>
      <c r="E525" s="144"/>
      <c r="F525" s="144"/>
      <c r="G525" s="144"/>
      <c r="H525" s="144"/>
      <c r="I525" s="144"/>
      <c r="J525" s="144"/>
      <c r="K525" s="144"/>
      <c r="X525" s="51"/>
    </row>
    <row r="526" spans="2:24" ht="15.75" customHeight="1" x14ac:dyDescent="0.15">
      <c r="B526" s="144"/>
      <c r="C526" s="144"/>
      <c r="D526" s="144"/>
      <c r="E526" s="144"/>
      <c r="F526" s="144"/>
      <c r="G526" s="144"/>
      <c r="H526" s="144"/>
      <c r="I526" s="144"/>
      <c r="J526" s="144"/>
      <c r="K526" s="144"/>
      <c r="X526" s="51"/>
    </row>
    <row r="527" spans="2:24" ht="15.75" customHeight="1" x14ac:dyDescent="0.15">
      <c r="B527" s="144"/>
      <c r="C527" s="144"/>
      <c r="D527" s="144"/>
      <c r="E527" s="144"/>
      <c r="F527" s="144"/>
      <c r="G527" s="144"/>
      <c r="H527" s="144"/>
      <c r="I527" s="144"/>
      <c r="J527" s="144"/>
      <c r="K527" s="144"/>
      <c r="X527" s="51"/>
    </row>
    <row r="528" spans="2:24" ht="15.75" customHeight="1" x14ac:dyDescent="0.15">
      <c r="B528" s="144"/>
      <c r="C528" s="144"/>
      <c r="D528" s="144"/>
      <c r="E528" s="144"/>
      <c r="F528" s="144"/>
      <c r="G528" s="144"/>
      <c r="H528" s="144"/>
      <c r="I528" s="144"/>
      <c r="J528" s="144"/>
      <c r="K528" s="144"/>
      <c r="X528" s="51"/>
    </row>
    <row r="529" spans="2:24" ht="15.75" customHeight="1" x14ac:dyDescent="0.15">
      <c r="B529" s="144"/>
      <c r="C529" s="144"/>
      <c r="D529" s="144"/>
      <c r="E529" s="144"/>
      <c r="F529" s="144"/>
      <c r="G529" s="144"/>
      <c r="H529" s="144"/>
      <c r="I529" s="144"/>
      <c r="J529" s="144"/>
      <c r="K529" s="144"/>
      <c r="X529" s="51"/>
    </row>
    <row r="530" spans="2:24" ht="15.75" customHeight="1" x14ac:dyDescent="0.15">
      <c r="B530" s="144"/>
      <c r="C530" s="144"/>
      <c r="D530" s="144"/>
      <c r="E530" s="144"/>
      <c r="F530" s="144"/>
      <c r="G530" s="144"/>
      <c r="H530" s="144"/>
      <c r="I530" s="144"/>
      <c r="J530" s="144"/>
      <c r="K530" s="144"/>
      <c r="X530" s="51"/>
    </row>
    <row r="531" spans="2:24" ht="15.75" customHeight="1" x14ac:dyDescent="0.15">
      <c r="B531" s="144"/>
      <c r="C531" s="144"/>
      <c r="D531" s="144"/>
      <c r="E531" s="144"/>
      <c r="F531" s="144"/>
      <c r="G531" s="144"/>
      <c r="H531" s="144"/>
      <c r="I531" s="144"/>
      <c r="J531" s="144"/>
      <c r="K531" s="144"/>
      <c r="X531" s="51"/>
    </row>
    <row r="532" spans="2:24" ht="15.75" customHeight="1" x14ac:dyDescent="0.15">
      <c r="B532" s="144"/>
      <c r="C532" s="144"/>
      <c r="D532" s="144"/>
      <c r="E532" s="144"/>
      <c r="F532" s="144"/>
      <c r="G532" s="144"/>
      <c r="H532" s="144"/>
      <c r="I532" s="144"/>
      <c r="J532" s="144"/>
      <c r="K532" s="144"/>
      <c r="X532" s="51"/>
    </row>
    <row r="533" spans="2:24" ht="15.75" customHeight="1" x14ac:dyDescent="0.15">
      <c r="B533" s="144"/>
      <c r="C533" s="144"/>
      <c r="D533" s="144"/>
      <c r="E533" s="144"/>
      <c r="F533" s="144"/>
      <c r="G533" s="144"/>
      <c r="H533" s="144"/>
      <c r="I533" s="144"/>
      <c r="J533" s="144"/>
      <c r="K533" s="144"/>
      <c r="X533" s="51"/>
    </row>
    <row r="534" spans="2:24" ht="15.75" customHeight="1" x14ac:dyDescent="0.15">
      <c r="B534" s="144"/>
      <c r="C534" s="144"/>
      <c r="D534" s="144"/>
      <c r="E534" s="144"/>
      <c r="F534" s="144"/>
      <c r="G534" s="144"/>
      <c r="H534" s="144"/>
      <c r="I534" s="144"/>
      <c r="J534" s="144"/>
      <c r="K534" s="144"/>
      <c r="X534" s="51"/>
    </row>
    <row r="535" spans="2:24" ht="15.75" customHeight="1" x14ac:dyDescent="0.15">
      <c r="B535" s="144"/>
      <c r="C535" s="144"/>
      <c r="D535" s="144"/>
      <c r="E535" s="144"/>
      <c r="F535" s="144"/>
      <c r="G535" s="144"/>
      <c r="H535" s="144"/>
      <c r="I535" s="144"/>
      <c r="J535" s="144"/>
      <c r="K535" s="144"/>
      <c r="X535" s="51"/>
    </row>
    <row r="536" spans="2:24" ht="15.75" customHeight="1" x14ac:dyDescent="0.15">
      <c r="B536" s="144"/>
      <c r="C536" s="144"/>
      <c r="D536" s="144"/>
      <c r="E536" s="144"/>
      <c r="F536" s="144"/>
      <c r="G536" s="144"/>
      <c r="H536" s="144"/>
      <c r="I536" s="144"/>
      <c r="J536" s="144"/>
      <c r="K536" s="144"/>
      <c r="X536" s="51"/>
    </row>
    <row r="537" spans="2:24" ht="15.75" customHeight="1" x14ac:dyDescent="0.15">
      <c r="B537" s="144"/>
      <c r="C537" s="144"/>
      <c r="D537" s="144"/>
      <c r="E537" s="144"/>
      <c r="F537" s="144"/>
      <c r="G537" s="144"/>
      <c r="H537" s="144"/>
      <c r="I537" s="144"/>
      <c r="J537" s="144"/>
      <c r="K537" s="144"/>
      <c r="X537" s="51"/>
    </row>
    <row r="538" spans="2:24" ht="15.75" customHeight="1" x14ac:dyDescent="0.15">
      <c r="B538" s="144"/>
      <c r="C538" s="144"/>
      <c r="D538" s="144"/>
      <c r="E538" s="144"/>
      <c r="F538" s="144"/>
      <c r="G538" s="144"/>
      <c r="H538" s="144"/>
      <c r="I538" s="144"/>
      <c r="J538" s="144"/>
      <c r="K538" s="144"/>
      <c r="X538" s="51"/>
    </row>
    <row r="539" spans="2:24" ht="15.75" customHeight="1" x14ac:dyDescent="0.15">
      <c r="B539" s="144"/>
      <c r="C539" s="144"/>
      <c r="D539" s="144"/>
      <c r="E539" s="144"/>
      <c r="F539" s="144"/>
      <c r="G539" s="144"/>
      <c r="H539" s="144"/>
      <c r="I539" s="144"/>
      <c r="J539" s="144"/>
      <c r="K539" s="144"/>
      <c r="X539" s="51"/>
    </row>
    <row r="540" spans="2:24" ht="15.75" customHeight="1" x14ac:dyDescent="0.15"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X540" s="51"/>
    </row>
    <row r="541" spans="2:24" ht="15.75" customHeight="1" x14ac:dyDescent="0.15">
      <c r="B541" s="144"/>
      <c r="C541" s="144"/>
      <c r="D541" s="144"/>
      <c r="E541" s="144"/>
      <c r="F541" s="144"/>
      <c r="G541" s="144"/>
      <c r="H541" s="144"/>
      <c r="I541" s="144"/>
      <c r="J541" s="144"/>
      <c r="K541" s="144"/>
      <c r="X541" s="51"/>
    </row>
    <row r="542" spans="2:24" ht="15.75" customHeight="1" x14ac:dyDescent="0.15">
      <c r="B542" s="144"/>
      <c r="C542" s="144"/>
      <c r="D542" s="144"/>
      <c r="E542" s="144"/>
      <c r="F542" s="144"/>
      <c r="G542" s="144"/>
      <c r="H542" s="144"/>
      <c r="I542" s="144"/>
      <c r="J542" s="144"/>
      <c r="K542" s="144"/>
      <c r="X542" s="51"/>
    </row>
    <row r="543" spans="2:24" ht="15.75" customHeight="1" x14ac:dyDescent="0.15">
      <c r="B543" s="144"/>
      <c r="C543" s="144"/>
      <c r="D543" s="144"/>
      <c r="E543" s="144"/>
      <c r="F543" s="144"/>
      <c r="G543" s="144"/>
      <c r="H543" s="144"/>
      <c r="I543" s="144"/>
      <c r="J543" s="144"/>
      <c r="K543" s="144"/>
      <c r="X543" s="51"/>
    </row>
    <row r="544" spans="2:24" ht="15.75" customHeight="1" x14ac:dyDescent="0.15">
      <c r="B544" s="144"/>
      <c r="C544" s="144"/>
      <c r="D544" s="144"/>
      <c r="E544" s="144"/>
      <c r="F544" s="144"/>
      <c r="G544" s="144"/>
      <c r="H544" s="144"/>
      <c r="I544" s="144"/>
      <c r="J544" s="144"/>
      <c r="K544" s="144"/>
      <c r="X544" s="51"/>
    </row>
    <row r="545" spans="2:24" ht="15.75" customHeight="1" x14ac:dyDescent="0.15">
      <c r="B545" s="144"/>
      <c r="C545" s="144"/>
      <c r="D545" s="144"/>
      <c r="E545" s="144"/>
      <c r="F545" s="144"/>
      <c r="G545" s="144"/>
      <c r="H545" s="144"/>
      <c r="I545" s="144"/>
      <c r="J545" s="144"/>
      <c r="K545" s="144"/>
      <c r="X545" s="51"/>
    </row>
    <row r="546" spans="2:24" ht="15.75" customHeight="1" x14ac:dyDescent="0.15">
      <c r="B546" s="144"/>
      <c r="C546" s="144"/>
      <c r="D546" s="144"/>
      <c r="E546" s="144"/>
      <c r="F546" s="144"/>
      <c r="G546" s="144"/>
      <c r="H546" s="144"/>
      <c r="I546" s="144"/>
      <c r="J546" s="144"/>
      <c r="K546" s="144"/>
      <c r="X546" s="51"/>
    </row>
    <row r="547" spans="2:24" ht="15.75" customHeight="1" x14ac:dyDescent="0.15">
      <c r="B547" s="144"/>
      <c r="C547" s="144"/>
      <c r="D547" s="144"/>
      <c r="E547" s="144"/>
      <c r="F547" s="144"/>
      <c r="G547" s="144"/>
      <c r="H547" s="144"/>
      <c r="I547" s="144"/>
      <c r="J547" s="144"/>
      <c r="K547" s="144"/>
      <c r="X547" s="51"/>
    </row>
    <row r="548" spans="2:24" ht="15.75" customHeight="1" x14ac:dyDescent="0.15">
      <c r="B548" s="144"/>
      <c r="C548" s="144"/>
      <c r="D548" s="144"/>
      <c r="E548" s="144"/>
      <c r="F548" s="144"/>
      <c r="G548" s="144"/>
      <c r="H548" s="144"/>
      <c r="I548" s="144"/>
      <c r="J548" s="144"/>
      <c r="K548" s="144"/>
      <c r="X548" s="51"/>
    </row>
    <row r="549" spans="2:24" ht="15.75" customHeight="1" x14ac:dyDescent="0.15">
      <c r="B549" s="144"/>
      <c r="C549" s="144"/>
      <c r="D549" s="144"/>
      <c r="E549" s="144"/>
      <c r="F549" s="144"/>
      <c r="G549" s="144"/>
      <c r="H549" s="144"/>
      <c r="I549" s="144"/>
      <c r="J549" s="144"/>
      <c r="K549" s="144"/>
      <c r="X549" s="51"/>
    </row>
    <row r="550" spans="2:24" ht="15.75" customHeight="1" x14ac:dyDescent="0.15">
      <c r="B550" s="144"/>
      <c r="C550" s="144"/>
      <c r="D550" s="144"/>
      <c r="E550" s="144"/>
      <c r="F550" s="144"/>
      <c r="G550" s="144"/>
      <c r="H550" s="144"/>
      <c r="I550" s="144"/>
      <c r="J550" s="144"/>
      <c r="K550" s="144"/>
      <c r="X550" s="51"/>
    </row>
    <row r="551" spans="2:24" ht="15.75" customHeight="1" x14ac:dyDescent="0.15">
      <c r="B551" s="144"/>
      <c r="C551" s="144"/>
      <c r="D551" s="144"/>
      <c r="E551" s="144"/>
      <c r="F551" s="144"/>
      <c r="G551" s="144"/>
      <c r="H551" s="144"/>
      <c r="I551" s="144"/>
      <c r="J551" s="144"/>
      <c r="K551" s="144"/>
      <c r="X551" s="51"/>
    </row>
    <row r="552" spans="2:24" ht="15.75" customHeight="1" x14ac:dyDescent="0.15">
      <c r="B552" s="144"/>
      <c r="C552" s="144"/>
      <c r="D552" s="144"/>
      <c r="E552" s="144"/>
      <c r="F552" s="144"/>
      <c r="G552" s="144"/>
      <c r="H552" s="144"/>
      <c r="I552" s="144"/>
      <c r="J552" s="144"/>
      <c r="K552" s="144"/>
      <c r="X552" s="51"/>
    </row>
    <row r="553" spans="2:24" ht="15.75" customHeight="1" x14ac:dyDescent="0.15">
      <c r="B553" s="144"/>
      <c r="C553" s="144"/>
      <c r="D553" s="144"/>
      <c r="E553" s="144"/>
      <c r="F553" s="144"/>
      <c r="G553" s="144"/>
      <c r="H553" s="144"/>
      <c r="I553" s="144"/>
      <c r="J553" s="144"/>
      <c r="K553" s="144"/>
      <c r="X553" s="51"/>
    </row>
    <row r="554" spans="2:24" ht="15.75" customHeight="1" x14ac:dyDescent="0.15">
      <c r="B554" s="144"/>
      <c r="C554" s="144"/>
      <c r="D554" s="144"/>
      <c r="E554" s="144"/>
      <c r="F554" s="144"/>
      <c r="G554" s="144"/>
      <c r="H554" s="144"/>
      <c r="I554" s="144"/>
      <c r="J554" s="144"/>
      <c r="K554" s="144"/>
      <c r="X554" s="51"/>
    </row>
    <row r="555" spans="2:24" ht="15.75" customHeight="1" x14ac:dyDescent="0.15">
      <c r="B555" s="144"/>
      <c r="C555" s="144"/>
      <c r="D555" s="144"/>
      <c r="E555" s="144"/>
      <c r="F555" s="144"/>
      <c r="G555" s="144"/>
      <c r="H555" s="144"/>
      <c r="I555" s="144"/>
      <c r="J555" s="144"/>
      <c r="K555" s="144"/>
      <c r="X555" s="51"/>
    </row>
    <row r="556" spans="2:24" ht="15.75" customHeight="1" x14ac:dyDescent="0.15">
      <c r="B556" s="144"/>
      <c r="C556" s="144"/>
      <c r="D556" s="144"/>
      <c r="E556" s="144"/>
      <c r="F556" s="144"/>
      <c r="G556" s="144"/>
      <c r="H556" s="144"/>
      <c r="I556" s="144"/>
      <c r="J556" s="144"/>
      <c r="K556" s="144"/>
      <c r="X556" s="51"/>
    </row>
    <row r="557" spans="2:24" ht="15.75" customHeight="1" x14ac:dyDescent="0.15">
      <c r="B557" s="144"/>
      <c r="C557" s="144"/>
      <c r="D557" s="144"/>
      <c r="E557" s="144"/>
      <c r="F557" s="144"/>
      <c r="G557" s="144"/>
      <c r="H557" s="144"/>
      <c r="I557" s="144"/>
      <c r="J557" s="144"/>
      <c r="K557" s="144"/>
      <c r="X557" s="51"/>
    </row>
    <row r="558" spans="2:24" ht="15.75" customHeight="1" x14ac:dyDescent="0.15">
      <c r="B558" s="144"/>
      <c r="C558" s="144"/>
      <c r="D558" s="144"/>
      <c r="E558" s="144"/>
      <c r="F558" s="144"/>
      <c r="G558" s="144"/>
      <c r="H558" s="144"/>
      <c r="I558" s="144"/>
      <c r="J558" s="144"/>
      <c r="K558" s="144"/>
      <c r="X558" s="51"/>
    </row>
    <row r="559" spans="2:24" ht="15.75" customHeight="1" x14ac:dyDescent="0.15">
      <c r="B559" s="144"/>
      <c r="C559" s="144"/>
      <c r="D559" s="144"/>
      <c r="E559" s="144"/>
      <c r="F559" s="144"/>
      <c r="G559" s="144"/>
      <c r="H559" s="144"/>
      <c r="I559" s="144"/>
      <c r="J559" s="144"/>
      <c r="K559" s="144"/>
      <c r="X559" s="51"/>
    </row>
    <row r="560" spans="2:24" ht="15.75" customHeight="1" x14ac:dyDescent="0.15">
      <c r="B560" s="144"/>
      <c r="C560" s="144"/>
      <c r="D560" s="144"/>
      <c r="E560" s="144"/>
      <c r="F560" s="144"/>
      <c r="G560" s="144"/>
      <c r="H560" s="144"/>
      <c r="I560" s="144"/>
      <c r="J560" s="144"/>
      <c r="K560" s="144"/>
      <c r="X560" s="51"/>
    </row>
    <row r="561" spans="2:24" ht="15.75" customHeight="1" x14ac:dyDescent="0.15">
      <c r="B561" s="144"/>
      <c r="C561" s="144"/>
      <c r="D561" s="144"/>
      <c r="E561" s="144"/>
      <c r="F561" s="144"/>
      <c r="G561" s="144"/>
      <c r="H561" s="144"/>
      <c r="I561" s="144"/>
      <c r="J561" s="144"/>
      <c r="K561" s="144"/>
      <c r="X561" s="51"/>
    </row>
    <row r="562" spans="2:24" ht="15.75" customHeight="1" x14ac:dyDescent="0.15">
      <c r="B562" s="144"/>
      <c r="C562" s="144"/>
      <c r="D562" s="144"/>
      <c r="E562" s="144"/>
      <c r="F562" s="144"/>
      <c r="G562" s="144"/>
      <c r="H562" s="144"/>
      <c r="I562" s="144"/>
      <c r="J562" s="144"/>
      <c r="K562" s="144"/>
      <c r="X562" s="51"/>
    </row>
    <row r="563" spans="2:24" ht="15.75" customHeight="1" x14ac:dyDescent="0.15">
      <c r="B563" s="144"/>
      <c r="C563" s="144"/>
      <c r="D563" s="144"/>
      <c r="E563" s="144"/>
      <c r="F563" s="144"/>
      <c r="G563" s="144"/>
      <c r="H563" s="144"/>
      <c r="I563" s="144"/>
      <c r="J563" s="144"/>
      <c r="K563" s="144"/>
      <c r="X563" s="51"/>
    </row>
    <row r="564" spans="2:24" ht="15.75" customHeight="1" x14ac:dyDescent="0.15">
      <c r="B564" s="144"/>
      <c r="C564" s="144"/>
      <c r="D564" s="144"/>
      <c r="E564" s="144"/>
      <c r="F564" s="144"/>
      <c r="G564" s="144"/>
      <c r="H564" s="144"/>
      <c r="I564" s="144"/>
      <c r="J564" s="144"/>
      <c r="K564" s="144"/>
      <c r="X564" s="51"/>
    </row>
    <row r="565" spans="2:24" ht="15.75" customHeight="1" x14ac:dyDescent="0.15">
      <c r="B565" s="144"/>
      <c r="C565" s="144"/>
      <c r="D565" s="144"/>
      <c r="E565" s="144"/>
      <c r="F565" s="144"/>
      <c r="G565" s="144"/>
      <c r="H565" s="144"/>
      <c r="I565" s="144"/>
      <c r="J565" s="144"/>
      <c r="K565" s="144"/>
      <c r="X565" s="51"/>
    </row>
    <row r="566" spans="2:24" ht="15.75" customHeight="1" x14ac:dyDescent="0.15">
      <c r="B566" s="144"/>
      <c r="C566" s="144"/>
      <c r="D566" s="144"/>
      <c r="E566" s="144"/>
      <c r="F566" s="144"/>
      <c r="G566" s="144"/>
      <c r="H566" s="144"/>
      <c r="I566" s="144"/>
      <c r="J566" s="144"/>
      <c r="K566" s="144"/>
      <c r="X566" s="51"/>
    </row>
    <row r="567" spans="2:24" ht="15.75" customHeight="1" x14ac:dyDescent="0.15">
      <c r="B567" s="144"/>
      <c r="C567" s="144"/>
      <c r="D567" s="144"/>
      <c r="E567" s="144"/>
      <c r="F567" s="144"/>
      <c r="G567" s="144"/>
      <c r="H567" s="144"/>
      <c r="I567" s="144"/>
      <c r="J567" s="144"/>
      <c r="K567" s="144"/>
      <c r="X567" s="51"/>
    </row>
    <row r="568" spans="2:24" ht="15.75" customHeight="1" x14ac:dyDescent="0.15">
      <c r="B568" s="144"/>
      <c r="C568" s="144"/>
      <c r="D568" s="144"/>
      <c r="E568" s="144"/>
      <c r="F568" s="144"/>
      <c r="G568" s="144"/>
      <c r="H568" s="144"/>
      <c r="I568" s="144"/>
      <c r="J568" s="144"/>
      <c r="K568" s="144"/>
      <c r="X568" s="51"/>
    </row>
    <row r="569" spans="2:24" ht="15.75" customHeight="1" x14ac:dyDescent="0.15">
      <c r="B569" s="144"/>
      <c r="C569" s="144"/>
      <c r="D569" s="144"/>
      <c r="E569" s="144"/>
      <c r="F569" s="144"/>
      <c r="G569" s="144"/>
      <c r="H569" s="144"/>
      <c r="I569" s="144"/>
      <c r="J569" s="144"/>
      <c r="K569" s="144"/>
      <c r="X569" s="51"/>
    </row>
    <row r="570" spans="2:24" ht="15.75" customHeight="1" x14ac:dyDescent="0.15">
      <c r="B570" s="144"/>
      <c r="C570" s="144"/>
      <c r="D570" s="144"/>
      <c r="E570" s="144"/>
      <c r="F570" s="144"/>
      <c r="G570" s="144"/>
      <c r="H570" s="144"/>
      <c r="I570" s="144"/>
      <c r="J570" s="144"/>
      <c r="K570" s="144"/>
      <c r="X570" s="51"/>
    </row>
    <row r="571" spans="2:24" ht="15.75" customHeight="1" x14ac:dyDescent="0.15">
      <c r="B571" s="144"/>
      <c r="C571" s="144"/>
      <c r="D571" s="144"/>
      <c r="E571" s="144"/>
      <c r="F571" s="144"/>
      <c r="G571" s="144"/>
      <c r="H571" s="144"/>
      <c r="I571" s="144"/>
      <c r="J571" s="144"/>
      <c r="K571" s="144"/>
      <c r="X571" s="51"/>
    </row>
    <row r="572" spans="2:24" ht="15.75" customHeight="1" x14ac:dyDescent="0.15">
      <c r="B572" s="144"/>
      <c r="C572" s="144"/>
      <c r="D572" s="144"/>
      <c r="E572" s="144"/>
      <c r="F572" s="144"/>
      <c r="G572" s="144"/>
      <c r="H572" s="144"/>
      <c r="I572" s="144"/>
      <c r="J572" s="144"/>
      <c r="K572" s="144"/>
      <c r="X572" s="51"/>
    </row>
    <row r="573" spans="2:24" ht="15.75" customHeight="1" x14ac:dyDescent="0.15">
      <c r="B573" s="144"/>
      <c r="C573" s="144"/>
      <c r="D573" s="144"/>
      <c r="E573" s="144"/>
      <c r="F573" s="144"/>
      <c r="G573" s="144"/>
      <c r="H573" s="144"/>
      <c r="I573" s="144"/>
      <c r="J573" s="144"/>
      <c r="K573" s="144"/>
      <c r="X573" s="51"/>
    </row>
    <row r="574" spans="2:24" ht="15.75" customHeight="1" x14ac:dyDescent="0.15">
      <c r="B574" s="144"/>
      <c r="C574" s="144"/>
      <c r="D574" s="144"/>
      <c r="E574" s="144"/>
      <c r="F574" s="144"/>
      <c r="G574" s="144"/>
      <c r="H574" s="144"/>
      <c r="I574" s="144"/>
      <c r="J574" s="144"/>
      <c r="K574" s="144"/>
      <c r="X574" s="51"/>
    </row>
    <row r="575" spans="2:24" ht="15.75" customHeight="1" x14ac:dyDescent="0.15">
      <c r="B575" s="144"/>
      <c r="C575" s="144"/>
      <c r="D575" s="144"/>
      <c r="E575" s="144"/>
      <c r="F575" s="144"/>
      <c r="G575" s="144"/>
      <c r="H575" s="144"/>
      <c r="I575" s="144"/>
      <c r="J575" s="144"/>
      <c r="K575" s="144"/>
      <c r="X575" s="51"/>
    </row>
    <row r="576" spans="2:24" ht="15.75" customHeight="1" x14ac:dyDescent="0.15">
      <c r="B576" s="144"/>
      <c r="C576" s="144"/>
      <c r="D576" s="144"/>
      <c r="E576" s="144"/>
      <c r="F576" s="144"/>
      <c r="G576" s="144"/>
      <c r="H576" s="144"/>
      <c r="I576" s="144"/>
      <c r="J576" s="144"/>
      <c r="K576" s="144"/>
      <c r="X576" s="51"/>
    </row>
    <row r="577" spans="2:24" ht="15.75" customHeight="1" x14ac:dyDescent="0.15">
      <c r="B577" s="144"/>
      <c r="C577" s="144"/>
      <c r="D577" s="144"/>
      <c r="E577" s="144"/>
      <c r="F577" s="144"/>
      <c r="G577" s="144"/>
      <c r="H577" s="144"/>
      <c r="I577" s="144"/>
      <c r="J577" s="144"/>
      <c r="K577" s="144"/>
      <c r="X577" s="51"/>
    </row>
    <row r="578" spans="2:24" ht="15.75" customHeight="1" x14ac:dyDescent="0.15">
      <c r="B578" s="144"/>
      <c r="C578" s="144"/>
      <c r="D578" s="144"/>
      <c r="E578" s="144"/>
      <c r="F578" s="144"/>
      <c r="G578" s="144"/>
      <c r="H578" s="144"/>
      <c r="I578" s="144"/>
      <c r="J578" s="144"/>
      <c r="K578" s="144"/>
      <c r="X578" s="51"/>
    </row>
    <row r="579" spans="2:24" ht="15.75" customHeight="1" x14ac:dyDescent="0.15">
      <c r="B579" s="144"/>
      <c r="C579" s="144"/>
      <c r="D579" s="144"/>
      <c r="E579" s="144"/>
      <c r="F579" s="144"/>
      <c r="G579" s="144"/>
      <c r="H579" s="144"/>
      <c r="I579" s="144"/>
      <c r="J579" s="144"/>
      <c r="K579" s="144"/>
      <c r="X579" s="51"/>
    </row>
    <row r="580" spans="2:24" ht="15.75" customHeight="1" x14ac:dyDescent="0.15">
      <c r="B580" s="144"/>
      <c r="C580" s="144"/>
      <c r="D580" s="144"/>
      <c r="E580" s="144"/>
      <c r="F580" s="144"/>
      <c r="G580" s="144"/>
      <c r="H580" s="144"/>
      <c r="I580" s="144"/>
      <c r="J580" s="144"/>
      <c r="K580" s="144"/>
      <c r="X580" s="51"/>
    </row>
    <row r="581" spans="2:24" ht="15.75" customHeight="1" x14ac:dyDescent="0.15">
      <c r="B581" s="144"/>
      <c r="C581" s="144"/>
      <c r="D581" s="144"/>
      <c r="E581" s="144"/>
      <c r="F581" s="144"/>
      <c r="G581" s="144"/>
      <c r="H581" s="144"/>
      <c r="I581" s="144"/>
      <c r="J581" s="144"/>
      <c r="K581" s="144"/>
      <c r="X581" s="51"/>
    </row>
    <row r="582" spans="2:24" ht="15.75" customHeight="1" x14ac:dyDescent="0.15">
      <c r="B582" s="144"/>
      <c r="C582" s="144"/>
      <c r="D582" s="144"/>
      <c r="E582" s="144"/>
      <c r="F582" s="144"/>
      <c r="G582" s="144"/>
      <c r="H582" s="144"/>
      <c r="I582" s="144"/>
      <c r="J582" s="144"/>
      <c r="K582" s="144"/>
      <c r="X582" s="51"/>
    </row>
    <row r="583" spans="2:24" ht="15.75" customHeight="1" x14ac:dyDescent="0.15">
      <c r="B583" s="144"/>
      <c r="C583" s="144"/>
      <c r="D583" s="144"/>
      <c r="E583" s="144"/>
      <c r="F583" s="144"/>
      <c r="G583" s="144"/>
      <c r="H583" s="144"/>
      <c r="I583" s="144"/>
      <c r="J583" s="144"/>
      <c r="K583" s="144"/>
      <c r="X583" s="51"/>
    </row>
    <row r="584" spans="2:24" ht="15.75" customHeight="1" x14ac:dyDescent="0.15">
      <c r="B584" s="144"/>
      <c r="C584" s="144"/>
      <c r="D584" s="144"/>
      <c r="E584" s="144"/>
      <c r="F584" s="144"/>
      <c r="G584" s="144"/>
      <c r="H584" s="144"/>
      <c r="I584" s="144"/>
      <c r="J584" s="144"/>
      <c r="K584" s="144"/>
      <c r="X584" s="51"/>
    </row>
    <row r="585" spans="2:24" ht="15.75" customHeight="1" x14ac:dyDescent="0.15">
      <c r="B585" s="144"/>
      <c r="C585" s="144"/>
      <c r="D585" s="144"/>
      <c r="E585" s="144"/>
      <c r="F585" s="144"/>
      <c r="G585" s="144"/>
      <c r="H585" s="144"/>
      <c r="I585" s="144"/>
      <c r="J585" s="144"/>
      <c r="K585" s="144"/>
      <c r="X585" s="51"/>
    </row>
    <row r="586" spans="2:24" ht="15.75" customHeight="1" x14ac:dyDescent="0.15">
      <c r="B586" s="144"/>
      <c r="C586" s="144"/>
      <c r="D586" s="144"/>
      <c r="E586" s="144"/>
      <c r="F586" s="144"/>
      <c r="G586" s="144"/>
      <c r="H586" s="144"/>
      <c r="I586" s="144"/>
      <c r="J586" s="144"/>
      <c r="K586" s="144"/>
      <c r="X586" s="51"/>
    </row>
    <row r="587" spans="2:24" ht="15.75" customHeight="1" x14ac:dyDescent="0.15">
      <c r="B587" s="144"/>
      <c r="C587" s="144"/>
      <c r="D587" s="144"/>
      <c r="E587" s="144"/>
      <c r="F587" s="144"/>
      <c r="G587" s="144"/>
      <c r="H587" s="144"/>
      <c r="I587" s="144"/>
      <c r="J587" s="144"/>
      <c r="K587" s="144"/>
      <c r="X587" s="51"/>
    </row>
    <row r="588" spans="2:24" ht="15.75" customHeight="1" x14ac:dyDescent="0.15">
      <c r="B588" s="144"/>
      <c r="C588" s="144"/>
      <c r="D588" s="144"/>
      <c r="E588" s="144"/>
      <c r="F588" s="144"/>
      <c r="G588" s="144"/>
      <c r="H588" s="144"/>
      <c r="I588" s="144"/>
      <c r="J588" s="144"/>
      <c r="K588" s="144"/>
      <c r="X588" s="51"/>
    </row>
    <row r="589" spans="2:24" ht="15.75" customHeight="1" x14ac:dyDescent="0.15">
      <c r="B589" s="144"/>
      <c r="C589" s="144"/>
      <c r="D589" s="144"/>
      <c r="E589" s="144"/>
      <c r="F589" s="144"/>
      <c r="G589" s="144"/>
      <c r="H589" s="144"/>
      <c r="I589" s="144"/>
      <c r="J589" s="144"/>
      <c r="K589" s="144"/>
      <c r="X589" s="51"/>
    </row>
    <row r="590" spans="2:24" ht="15.75" customHeight="1" x14ac:dyDescent="0.15">
      <c r="B590" s="144"/>
      <c r="C590" s="144"/>
      <c r="D590" s="144"/>
      <c r="E590" s="144"/>
      <c r="F590" s="144"/>
      <c r="G590" s="144"/>
      <c r="H590" s="144"/>
      <c r="I590" s="144"/>
      <c r="J590" s="144"/>
      <c r="K590" s="144"/>
      <c r="X590" s="51"/>
    </row>
    <row r="591" spans="2:24" ht="15.75" customHeight="1" x14ac:dyDescent="0.15">
      <c r="B591" s="144"/>
      <c r="C591" s="144"/>
      <c r="D591" s="144"/>
      <c r="E591" s="144"/>
      <c r="F591" s="144"/>
      <c r="G591" s="144"/>
      <c r="H591" s="144"/>
      <c r="I591" s="144"/>
      <c r="J591" s="144"/>
      <c r="K591" s="144"/>
      <c r="X591" s="51"/>
    </row>
    <row r="592" spans="2:24" ht="15.75" customHeight="1" x14ac:dyDescent="0.15">
      <c r="B592" s="144"/>
      <c r="C592" s="144"/>
      <c r="D592" s="144"/>
      <c r="E592" s="144"/>
      <c r="F592" s="144"/>
      <c r="G592" s="144"/>
      <c r="H592" s="144"/>
      <c r="I592" s="144"/>
      <c r="J592" s="144"/>
      <c r="K592" s="144"/>
      <c r="X592" s="51"/>
    </row>
    <row r="593" spans="2:24" ht="15.75" customHeight="1" x14ac:dyDescent="0.15">
      <c r="B593" s="144"/>
      <c r="C593" s="144"/>
      <c r="D593" s="144"/>
      <c r="E593" s="144"/>
      <c r="F593" s="144"/>
      <c r="G593" s="144"/>
      <c r="H593" s="144"/>
      <c r="I593" s="144"/>
      <c r="J593" s="144"/>
      <c r="K593" s="144"/>
      <c r="X593" s="51"/>
    </row>
    <row r="594" spans="2:24" ht="15.75" customHeight="1" x14ac:dyDescent="0.15">
      <c r="B594" s="144"/>
      <c r="C594" s="144"/>
      <c r="D594" s="144"/>
      <c r="E594" s="144"/>
      <c r="F594" s="144"/>
      <c r="G594" s="144"/>
      <c r="H594" s="144"/>
      <c r="I594" s="144"/>
      <c r="J594" s="144"/>
      <c r="K594" s="144"/>
      <c r="X594" s="51"/>
    </row>
    <row r="595" spans="2:24" ht="15.75" customHeight="1" x14ac:dyDescent="0.15">
      <c r="B595" s="144"/>
      <c r="C595" s="144"/>
      <c r="D595" s="144"/>
      <c r="E595" s="144"/>
      <c r="F595" s="144"/>
      <c r="G595" s="144"/>
      <c r="H595" s="144"/>
      <c r="I595" s="144"/>
      <c r="J595" s="144"/>
      <c r="K595" s="144"/>
      <c r="X595" s="51"/>
    </row>
    <row r="596" spans="2:24" ht="15.75" customHeight="1" x14ac:dyDescent="0.15">
      <c r="B596" s="144"/>
      <c r="C596" s="144"/>
      <c r="D596" s="144"/>
      <c r="E596" s="144"/>
      <c r="F596" s="144"/>
      <c r="G596" s="144"/>
      <c r="H596" s="144"/>
      <c r="I596" s="144"/>
      <c r="J596" s="144"/>
      <c r="K596" s="144"/>
      <c r="X596" s="51"/>
    </row>
    <row r="597" spans="2:24" ht="15.75" customHeight="1" x14ac:dyDescent="0.15">
      <c r="B597" s="144"/>
      <c r="C597" s="144"/>
      <c r="D597" s="144"/>
      <c r="E597" s="144"/>
      <c r="F597" s="144"/>
      <c r="G597" s="144"/>
      <c r="H597" s="144"/>
      <c r="I597" s="144"/>
      <c r="J597" s="144"/>
      <c r="K597" s="144"/>
      <c r="X597" s="51"/>
    </row>
    <row r="598" spans="2:24" ht="15.75" customHeight="1" x14ac:dyDescent="0.15">
      <c r="B598" s="144"/>
      <c r="C598" s="144"/>
      <c r="D598" s="144"/>
      <c r="E598" s="144"/>
      <c r="F598" s="144"/>
      <c r="G598" s="144"/>
      <c r="H598" s="144"/>
      <c r="I598" s="144"/>
      <c r="J598" s="144"/>
      <c r="K598" s="144"/>
      <c r="X598" s="51"/>
    </row>
    <row r="599" spans="2:24" ht="15.75" customHeight="1" x14ac:dyDescent="0.15">
      <c r="B599" s="144"/>
      <c r="C599" s="144"/>
      <c r="D599" s="144"/>
      <c r="E599" s="144"/>
      <c r="F599" s="144"/>
      <c r="G599" s="144"/>
      <c r="H599" s="144"/>
      <c r="I599" s="144"/>
      <c r="J599" s="144"/>
      <c r="K599" s="144"/>
      <c r="X599" s="51"/>
    </row>
    <row r="600" spans="2:24" ht="15.75" customHeight="1" x14ac:dyDescent="0.15">
      <c r="B600" s="144"/>
      <c r="C600" s="144"/>
      <c r="D600" s="144"/>
      <c r="E600" s="144"/>
      <c r="F600" s="144"/>
      <c r="G600" s="144"/>
      <c r="H600" s="144"/>
      <c r="I600" s="144"/>
      <c r="J600" s="144"/>
      <c r="K600" s="144"/>
      <c r="X600" s="51"/>
    </row>
    <row r="601" spans="2:24" ht="15.75" customHeight="1" x14ac:dyDescent="0.15">
      <c r="B601" s="144"/>
      <c r="C601" s="144"/>
      <c r="D601" s="144"/>
      <c r="E601" s="144"/>
      <c r="F601" s="144"/>
      <c r="G601" s="144"/>
      <c r="H601" s="144"/>
      <c r="I601" s="144"/>
      <c r="J601" s="144"/>
      <c r="K601" s="144"/>
      <c r="X601" s="51"/>
    </row>
    <row r="602" spans="2:24" ht="15.75" customHeight="1" x14ac:dyDescent="0.15">
      <c r="B602" s="144"/>
      <c r="C602" s="144"/>
      <c r="D602" s="144"/>
      <c r="E602" s="144"/>
      <c r="F602" s="144"/>
      <c r="G602" s="144"/>
      <c r="H602" s="144"/>
      <c r="I602" s="144"/>
      <c r="J602" s="144"/>
      <c r="K602" s="144"/>
      <c r="X602" s="51"/>
    </row>
    <row r="603" spans="2:24" ht="15.75" customHeight="1" x14ac:dyDescent="0.15">
      <c r="B603" s="144"/>
      <c r="C603" s="144"/>
      <c r="D603" s="144"/>
      <c r="E603" s="144"/>
      <c r="F603" s="144"/>
      <c r="G603" s="144"/>
      <c r="H603" s="144"/>
      <c r="I603" s="144"/>
      <c r="J603" s="144"/>
      <c r="K603" s="144"/>
      <c r="X603" s="51"/>
    </row>
    <row r="604" spans="2:24" ht="15.75" customHeight="1" x14ac:dyDescent="0.15">
      <c r="B604" s="144"/>
      <c r="C604" s="144"/>
      <c r="D604" s="144"/>
      <c r="E604" s="144"/>
      <c r="F604" s="144"/>
      <c r="G604" s="144"/>
      <c r="H604" s="144"/>
      <c r="I604" s="144"/>
      <c r="J604" s="144"/>
      <c r="K604" s="144"/>
      <c r="X604" s="51"/>
    </row>
    <row r="605" spans="2:24" ht="15.75" customHeight="1" x14ac:dyDescent="0.15">
      <c r="B605" s="144"/>
      <c r="C605" s="144"/>
      <c r="D605" s="144"/>
      <c r="E605" s="144"/>
      <c r="F605" s="144"/>
      <c r="G605" s="144"/>
      <c r="H605" s="144"/>
      <c r="I605" s="144"/>
      <c r="J605" s="144"/>
      <c r="K605" s="144"/>
      <c r="X605" s="51"/>
    </row>
    <row r="606" spans="2:24" ht="15.75" customHeight="1" x14ac:dyDescent="0.15">
      <c r="B606" s="144"/>
      <c r="C606" s="144"/>
      <c r="D606" s="144"/>
      <c r="E606" s="144"/>
      <c r="F606" s="144"/>
      <c r="G606" s="144"/>
      <c r="H606" s="144"/>
      <c r="I606" s="144"/>
      <c r="J606" s="144"/>
      <c r="K606" s="144"/>
      <c r="X606" s="51"/>
    </row>
    <row r="607" spans="2:24" ht="15.75" customHeight="1" x14ac:dyDescent="0.15">
      <c r="B607" s="144"/>
      <c r="C607" s="144"/>
      <c r="D607" s="144"/>
      <c r="E607" s="144"/>
      <c r="F607" s="144"/>
      <c r="G607" s="144"/>
      <c r="H607" s="144"/>
      <c r="I607" s="144"/>
      <c r="J607" s="144"/>
      <c r="K607" s="144"/>
      <c r="X607" s="51"/>
    </row>
    <row r="608" spans="2:24" ht="15.75" customHeight="1" x14ac:dyDescent="0.15">
      <c r="B608" s="144"/>
      <c r="C608" s="144"/>
      <c r="D608" s="144"/>
      <c r="E608" s="144"/>
      <c r="F608" s="144"/>
      <c r="G608" s="144"/>
      <c r="H608" s="144"/>
      <c r="I608" s="144"/>
      <c r="J608" s="144"/>
      <c r="K608" s="144"/>
      <c r="X608" s="51"/>
    </row>
    <row r="609" spans="2:24" ht="15.75" customHeight="1" x14ac:dyDescent="0.15">
      <c r="B609" s="144"/>
      <c r="C609" s="144"/>
      <c r="D609" s="144"/>
      <c r="E609" s="144"/>
      <c r="F609" s="144"/>
      <c r="G609" s="144"/>
      <c r="H609" s="144"/>
      <c r="I609" s="144"/>
      <c r="J609" s="144"/>
      <c r="K609" s="144"/>
      <c r="X609" s="51"/>
    </row>
    <row r="610" spans="2:24" ht="15.75" customHeight="1" x14ac:dyDescent="0.15">
      <c r="B610" s="144"/>
      <c r="C610" s="144"/>
      <c r="D610" s="144"/>
      <c r="E610" s="144"/>
      <c r="F610" s="144"/>
      <c r="G610" s="144"/>
      <c r="H610" s="144"/>
      <c r="I610" s="144"/>
      <c r="J610" s="144"/>
      <c r="K610" s="144"/>
      <c r="X610" s="51"/>
    </row>
    <row r="611" spans="2:24" ht="15.75" customHeight="1" x14ac:dyDescent="0.15">
      <c r="B611" s="144"/>
      <c r="C611" s="144"/>
      <c r="D611" s="144"/>
      <c r="E611" s="144"/>
      <c r="F611" s="144"/>
      <c r="G611" s="144"/>
      <c r="H611" s="144"/>
      <c r="I611" s="144"/>
      <c r="J611" s="144"/>
      <c r="K611" s="144"/>
      <c r="X611" s="51"/>
    </row>
    <row r="612" spans="2:24" ht="15.75" customHeight="1" x14ac:dyDescent="0.15">
      <c r="B612" s="144"/>
      <c r="C612" s="144"/>
      <c r="D612" s="144"/>
      <c r="E612" s="144"/>
      <c r="F612" s="144"/>
      <c r="G612" s="144"/>
      <c r="H612" s="144"/>
      <c r="I612" s="144"/>
      <c r="J612" s="144"/>
      <c r="K612" s="144"/>
      <c r="X612" s="51"/>
    </row>
    <row r="613" spans="2:24" ht="15.75" customHeight="1" x14ac:dyDescent="0.15">
      <c r="B613" s="144"/>
      <c r="C613" s="144"/>
      <c r="D613" s="144"/>
      <c r="E613" s="144"/>
      <c r="F613" s="144"/>
      <c r="G613" s="144"/>
      <c r="H613" s="144"/>
      <c r="I613" s="144"/>
      <c r="J613" s="144"/>
      <c r="K613" s="144"/>
      <c r="X613" s="51"/>
    </row>
    <row r="614" spans="2:24" ht="15.75" customHeight="1" x14ac:dyDescent="0.15">
      <c r="B614" s="144"/>
      <c r="C614" s="144"/>
      <c r="D614" s="144"/>
      <c r="E614" s="144"/>
      <c r="F614" s="144"/>
      <c r="G614" s="144"/>
      <c r="H614" s="144"/>
      <c r="I614" s="144"/>
      <c r="J614" s="144"/>
      <c r="K614" s="144"/>
      <c r="X614" s="51"/>
    </row>
    <row r="615" spans="2:24" ht="15.75" customHeight="1" x14ac:dyDescent="0.15">
      <c r="B615" s="144"/>
      <c r="C615" s="144"/>
      <c r="D615" s="144"/>
      <c r="E615" s="144"/>
      <c r="F615" s="144"/>
      <c r="G615" s="144"/>
      <c r="H615" s="144"/>
      <c r="I615" s="144"/>
      <c r="J615" s="144"/>
      <c r="K615" s="144"/>
      <c r="X615" s="51"/>
    </row>
    <row r="616" spans="2:24" ht="15.75" customHeight="1" x14ac:dyDescent="0.15">
      <c r="B616" s="144"/>
      <c r="C616" s="144"/>
      <c r="D616" s="144"/>
      <c r="E616" s="144"/>
      <c r="F616" s="144"/>
      <c r="G616" s="144"/>
      <c r="H616" s="144"/>
      <c r="I616" s="144"/>
      <c r="J616" s="144"/>
      <c r="K616" s="144"/>
      <c r="X616" s="51"/>
    </row>
    <row r="617" spans="2:24" ht="15.75" customHeight="1" x14ac:dyDescent="0.15">
      <c r="B617" s="144"/>
      <c r="C617" s="144"/>
      <c r="D617" s="144"/>
      <c r="E617" s="144"/>
      <c r="F617" s="144"/>
      <c r="G617" s="144"/>
      <c r="H617" s="144"/>
      <c r="I617" s="144"/>
      <c r="J617" s="144"/>
      <c r="K617" s="144"/>
      <c r="X617" s="51"/>
    </row>
    <row r="618" spans="2:24" ht="15.75" customHeight="1" x14ac:dyDescent="0.15">
      <c r="B618" s="144"/>
      <c r="C618" s="144"/>
      <c r="D618" s="144"/>
      <c r="E618" s="144"/>
      <c r="F618" s="144"/>
      <c r="G618" s="144"/>
      <c r="H618" s="144"/>
      <c r="I618" s="144"/>
      <c r="J618" s="144"/>
      <c r="K618" s="144"/>
      <c r="X618" s="51"/>
    </row>
    <row r="619" spans="2:24" ht="15.75" customHeight="1" x14ac:dyDescent="0.15">
      <c r="B619" s="144"/>
      <c r="C619" s="144"/>
      <c r="D619" s="144"/>
      <c r="E619" s="144"/>
      <c r="F619" s="144"/>
      <c r="G619" s="144"/>
      <c r="H619" s="144"/>
      <c r="I619" s="144"/>
      <c r="J619" s="144"/>
      <c r="K619" s="144"/>
      <c r="X619" s="51"/>
    </row>
    <row r="620" spans="2:24" ht="15.75" customHeight="1" x14ac:dyDescent="0.15">
      <c r="B620" s="144"/>
      <c r="C620" s="144"/>
      <c r="D620" s="144"/>
      <c r="E620" s="144"/>
      <c r="F620" s="144"/>
      <c r="G620" s="144"/>
      <c r="H620" s="144"/>
      <c r="I620" s="144"/>
      <c r="J620" s="144"/>
      <c r="K620" s="144"/>
      <c r="X620" s="51"/>
    </row>
    <row r="621" spans="2:24" ht="15.75" customHeight="1" x14ac:dyDescent="0.15">
      <c r="B621" s="144"/>
      <c r="C621" s="144"/>
      <c r="D621" s="144"/>
      <c r="E621" s="144"/>
      <c r="F621" s="144"/>
      <c r="G621" s="144"/>
      <c r="H621" s="144"/>
      <c r="I621" s="144"/>
      <c r="J621" s="144"/>
      <c r="K621" s="144"/>
      <c r="X621" s="51"/>
    </row>
    <row r="622" spans="2:24" ht="15.75" customHeight="1" x14ac:dyDescent="0.15">
      <c r="B622" s="144"/>
      <c r="C622" s="144"/>
      <c r="D622" s="144"/>
      <c r="E622" s="144"/>
      <c r="F622" s="144"/>
      <c r="G622" s="144"/>
      <c r="H622" s="144"/>
      <c r="I622" s="144"/>
      <c r="J622" s="144"/>
      <c r="K622" s="144"/>
      <c r="X622" s="51"/>
    </row>
    <row r="623" spans="2:24" ht="15.75" customHeight="1" x14ac:dyDescent="0.15">
      <c r="B623" s="144"/>
      <c r="C623" s="144"/>
      <c r="D623" s="144"/>
      <c r="E623" s="144"/>
      <c r="F623" s="144"/>
      <c r="G623" s="144"/>
      <c r="H623" s="144"/>
      <c r="I623" s="144"/>
      <c r="J623" s="144"/>
      <c r="K623" s="144"/>
      <c r="X623" s="51"/>
    </row>
    <row r="624" spans="2:24" ht="15.75" customHeight="1" x14ac:dyDescent="0.15">
      <c r="B624" s="144"/>
      <c r="C624" s="144"/>
      <c r="D624" s="144"/>
      <c r="E624" s="144"/>
      <c r="F624" s="144"/>
      <c r="G624" s="144"/>
      <c r="H624" s="144"/>
      <c r="I624" s="144"/>
      <c r="J624" s="144"/>
      <c r="K624" s="144"/>
      <c r="X624" s="51"/>
    </row>
    <row r="625" spans="2:24" ht="15.75" customHeight="1" x14ac:dyDescent="0.15">
      <c r="B625" s="144"/>
      <c r="C625" s="144"/>
      <c r="D625" s="144"/>
      <c r="E625" s="144"/>
      <c r="F625" s="144"/>
      <c r="G625" s="144"/>
      <c r="H625" s="144"/>
      <c r="I625" s="144"/>
      <c r="J625" s="144"/>
      <c r="K625" s="144"/>
      <c r="X625" s="51"/>
    </row>
    <row r="626" spans="2:24" ht="15.75" customHeight="1" x14ac:dyDescent="0.15">
      <c r="B626" s="144"/>
      <c r="C626" s="144"/>
      <c r="D626" s="144"/>
      <c r="E626" s="144"/>
      <c r="F626" s="144"/>
      <c r="G626" s="144"/>
      <c r="H626" s="144"/>
      <c r="I626" s="144"/>
      <c r="J626" s="144"/>
      <c r="K626" s="144"/>
      <c r="X626" s="51"/>
    </row>
    <row r="627" spans="2:24" ht="15.75" customHeight="1" x14ac:dyDescent="0.15">
      <c r="B627" s="144"/>
      <c r="C627" s="144"/>
      <c r="D627" s="144"/>
      <c r="E627" s="144"/>
      <c r="F627" s="144"/>
      <c r="G627" s="144"/>
      <c r="H627" s="144"/>
      <c r="I627" s="144"/>
      <c r="J627" s="144"/>
      <c r="K627" s="144"/>
      <c r="X627" s="51"/>
    </row>
    <row r="628" spans="2:24" ht="15.75" customHeight="1" x14ac:dyDescent="0.15">
      <c r="B628" s="144"/>
      <c r="C628" s="144"/>
      <c r="D628" s="144"/>
      <c r="E628" s="144"/>
      <c r="F628" s="144"/>
      <c r="G628" s="144"/>
      <c r="H628" s="144"/>
      <c r="I628" s="144"/>
      <c r="J628" s="144"/>
      <c r="K628" s="144"/>
      <c r="X628" s="51"/>
    </row>
    <row r="629" spans="2:24" ht="15.75" customHeight="1" x14ac:dyDescent="0.15">
      <c r="B629" s="144"/>
      <c r="C629" s="144"/>
      <c r="D629" s="144"/>
      <c r="E629" s="144"/>
      <c r="F629" s="144"/>
      <c r="G629" s="144"/>
      <c r="H629" s="144"/>
      <c r="I629" s="144"/>
      <c r="J629" s="144"/>
      <c r="K629" s="144"/>
      <c r="X629" s="51"/>
    </row>
    <row r="630" spans="2:24" ht="15.75" customHeight="1" x14ac:dyDescent="0.15">
      <c r="B630" s="144"/>
      <c r="C630" s="144"/>
      <c r="D630" s="144"/>
      <c r="E630" s="144"/>
      <c r="F630" s="144"/>
      <c r="G630" s="144"/>
      <c r="H630" s="144"/>
      <c r="I630" s="144"/>
      <c r="J630" s="144"/>
      <c r="K630" s="144"/>
      <c r="X630" s="51"/>
    </row>
    <row r="631" spans="2:24" ht="15.75" customHeight="1" x14ac:dyDescent="0.15">
      <c r="B631" s="144"/>
      <c r="C631" s="144"/>
      <c r="D631" s="144"/>
      <c r="E631" s="144"/>
      <c r="F631" s="144"/>
      <c r="G631" s="144"/>
      <c r="H631" s="144"/>
      <c r="I631" s="144"/>
      <c r="J631" s="144"/>
      <c r="K631" s="144"/>
      <c r="X631" s="51"/>
    </row>
    <row r="632" spans="2:24" ht="15.75" customHeight="1" x14ac:dyDescent="0.15">
      <c r="B632" s="144"/>
      <c r="C632" s="144"/>
      <c r="D632" s="144"/>
      <c r="E632" s="144"/>
      <c r="F632" s="144"/>
      <c r="G632" s="144"/>
      <c r="H632" s="144"/>
      <c r="I632" s="144"/>
      <c r="J632" s="144"/>
      <c r="K632" s="144"/>
      <c r="X632" s="51"/>
    </row>
    <row r="633" spans="2:24" ht="15.75" customHeight="1" x14ac:dyDescent="0.15">
      <c r="B633" s="144"/>
      <c r="C633" s="144"/>
      <c r="D633" s="144"/>
      <c r="E633" s="144"/>
      <c r="F633" s="144"/>
      <c r="G633" s="144"/>
      <c r="H633" s="144"/>
      <c r="I633" s="144"/>
      <c r="J633" s="144"/>
      <c r="K633" s="144"/>
      <c r="X633" s="51"/>
    </row>
    <row r="634" spans="2:24" ht="15.75" customHeight="1" x14ac:dyDescent="0.15">
      <c r="B634" s="144"/>
      <c r="C634" s="144"/>
      <c r="D634" s="144"/>
      <c r="E634" s="144"/>
      <c r="F634" s="144"/>
      <c r="G634" s="144"/>
      <c r="H634" s="144"/>
      <c r="I634" s="144"/>
      <c r="J634" s="144"/>
      <c r="K634" s="144"/>
      <c r="X634" s="51"/>
    </row>
    <row r="635" spans="2:24" ht="15.75" customHeight="1" x14ac:dyDescent="0.15">
      <c r="B635" s="144"/>
      <c r="C635" s="144"/>
      <c r="D635" s="144"/>
      <c r="E635" s="144"/>
      <c r="F635" s="144"/>
      <c r="G635" s="144"/>
      <c r="H635" s="144"/>
      <c r="I635" s="144"/>
      <c r="J635" s="144"/>
      <c r="K635" s="144"/>
      <c r="X635" s="51"/>
    </row>
    <row r="636" spans="2:24" ht="15.75" customHeight="1" x14ac:dyDescent="0.15">
      <c r="B636" s="144"/>
      <c r="C636" s="144"/>
      <c r="D636" s="144"/>
      <c r="E636" s="144"/>
      <c r="F636" s="144"/>
      <c r="G636" s="144"/>
      <c r="H636" s="144"/>
      <c r="I636" s="144"/>
      <c r="J636" s="144"/>
      <c r="K636" s="144"/>
      <c r="X636" s="51"/>
    </row>
    <row r="637" spans="2:24" ht="15.75" customHeight="1" x14ac:dyDescent="0.15">
      <c r="B637" s="144"/>
      <c r="C637" s="144"/>
      <c r="D637" s="144"/>
      <c r="E637" s="144"/>
      <c r="F637" s="144"/>
      <c r="G637" s="144"/>
      <c r="H637" s="144"/>
      <c r="I637" s="144"/>
      <c r="J637" s="144"/>
      <c r="K637" s="144"/>
      <c r="X637" s="51"/>
    </row>
    <row r="638" spans="2:24" ht="15.75" customHeight="1" x14ac:dyDescent="0.15">
      <c r="B638" s="144"/>
      <c r="C638" s="144"/>
      <c r="D638" s="144"/>
      <c r="E638" s="144"/>
      <c r="F638" s="144"/>
      <c r="G638" s="144"/>
      <c r="H638" s="144"/>
      <c r="I638" s="144"/>
      <c r="J638" s="144"/>
      <c r="K638" s="144"/>
      <c r="X638" s="51"/>
    </row>
    <row r="639" spans="2:24" ht="15.75" customHeight="1" x14ac:dyDescent="0.15">
      <c r="B639" s="144"/>
      <c r="C639" s="144"/>
      <c r="D639" s="144"/>
      <c r="E639" s="144"/>
      <c r="F639" s="144"/>
      <c r="G639" s="144"/>
      <c r="H639" s="144"/>
      <c r="I639" s="144"/>
      <c r="J639" s="144"/>
      <c r="K639" s="144"/>
      <c r="X639" s="51"/>
    </row>
    <row r="640" spans="2:24" ht="15.75" customHeight="1" x14ac:dyDescent="0.15">
      <c r="B640" s="144"/>
      <c r="C640" s="144"/>
      <c r="D640" s="144"/>
      <c r="E640" s="144"/>
      <c r="F640" s="144"/>
      <c r="G640" s="144"/>
      <c r="H640" s="144"/>
      <c r="I640" s="144"/>
      <c r="J640" s="144"/>
      <c r="K640" s="144"/>
      <c r="X640" s="51"/>
    </row>
    <row r="641" spans="2:24" ht="15.75" customHeight="1" x14ac:dyDescent="0.15">
      <c r="B641" s="144"/>
      <c r="C641" s="144"/>
      <c r="D641" s="144"/>
      <c r="E641" s="144"/>
      <c r="F641" s="144"/>
      <c r="G641" s="144"/>
      <c r="H641" s="144"/>
      <c r="I641" s="144"/>
      <c r="J641" s="144"/>
      <c r="K641" s="144"/>
      <c r="X641" s="51"/>
    </row>
    <row r="642" spans="2:24" ht="15.75" customHeight="1" x14ac:dyDescent="0.15">
      <c r="B642" s="144"/>
      <c r="C642" s="144"/>
      <c r="D642" s="144"/>
      <c r="E642" s="144"/>
      <c r="F642" s="144"/>
      <c r="G642" s="144"/>
      <c r="H642" s="144"/>
      <c r="I642" s="144"/>
      <c r="J642" s="144"/>
      <c r="K642" s="144"/>
      <c r="X642" s="51"/>
    </row>
    <row r="643" spans="2:24" ht="15.75" customHeight="1" x14ac:dyDescent="0.15">
      <c r="B643" s="144"/>
      <c r="C643" s="144"/>
      <c r="D643" s="144"/>
      <c r="E643" s="144"/>
      <c r="F643" s="144"/>
      <c r="G643" s="144"/>
      <c r="H643" s="144"/>
      <c r="I643" s="144"/>
      <c r="J643" s="144"/>
      <c r="K643" s="144"/>
      <c r="X643" s="51"/>
    </row>
    <row r="644" spans="2:24" ht="15.75" customHeight="1" x14ac:dyDescent="0.15">
      <c r="B644" s="144"/>
      <c r="C644" s="144"/>
      <c r="D644" s="144"/>
      <c r="E644" s="144"/>
      <c r="F644" s="144"/>
      <c r="G644" s="144"/>
      <c r="H644" s="144"/>
      <c r="I644" s="144"/>
      <c r="J644" s="144"/>
      <c r="K644" s="144"/>
      <c r="X644" s="51"/>
    </row>
    <row r="645" spans="2:24" ht="15.75" customHeight="1" x14ac:dyDescent="0.15">
      <c r="B645" s="144"/>
      <c r="C645" s="144"/>
      <c r="D645" s="144"/>
      <c r="E645" s="144"/>
      <c r="F645" s="144"/>
      <c r="G645" s="144"/>
      <c r="H645" s="144"/>
      <c r="I645" s="144"/>
      <c r="J645" s="144"/>
      <c r="K645" s="144"/>
      <c r="X645" s="51"/>
    </row>
    <row r="646" spans="2:24" ht="15.75" customHeight="1" x14ac:dyDescent="0.15">
      <c r="B646" s="144"/>
      <c r="C646" s="144"/>
      <c r="D646" s="144"/>
      <c r="E646" s="144"/>
      <c r="F646" s="144"/>
      <c r="G646" s="144"/>
      <c r="H646" s="144"/>
      <c r="I646" s="144"/>
      <c r="J646" s="144"/>
      <c r="K646" s="144"/>
      <c r="X646" s="51"/>
    </row>
    <row r="647" spans="2:24" ht="15.75" customHeight="1" x14ac:dyDescent="0.15">
      <c r="B647" s="144"/>
      <c r="C647" s="144"/>
      <c r="D647" s="144"/>
      <c r="E647" s="144"/>
      <c r="F647" s="144"/>
      <c r="G647" s="144"/>
      <c r="H647" s="144"/>
      <c r="I647" s="144"/>
      <c r="J647" s="144"/>
      <c r="K647" s="144"/>
      <c r="X647" s="51"/>
    </row>
    <row r="648" spans="2:24" ht="15.75" customHeight="1" x14ac:dyDescent="0.15">
      <c r="B648" s="144"/>
      <c r="C648" s="144"/>
      <c r="D648" s="144"/>
      <c r="E648" s="144"/>
      <c r="F648" s="144"/>
      <c r="G648" s="144"/>
      <c r="H648" s="144"/>
      <c r="I648" s="144"/>
      <c r="J648" s="144"/>
      <c r="K648" s="144"/>
      <c r="X648" s="51"/>
    </row>
    <row r="649" spans="2:24" ht="15.75" customHeight="1" x14ac:dyDescent="0.15">
      <c r="B649" s="144"/>
      <c r="C649" s="144"/>
      <c r="D649" s="144"/>
      <c r="E649" s="144"/>
      <c r="F649" s="144"/>
      <c r="G649" s="144"/>
      <c r="H649" s="144"/>
      <c r="I649" s="144"/>
      <c r="J649" s="144"/>
      <c r="K649" s="144"/>
      <c r="X649" s="51"/>
    </row>
    <row r="650" spans="2:24" ht="15.75" customHeight="1" x14ac:dyDescent="0.15">
      <c r="B650" s="144"/>
      <c r="C650" s="144"/>
      <c r="D650" s="144"/>
      <c r="E650" s="144"/>
      <c r="F650" s="144"/>
      <c r="G650" s="144"/>
      <c r="H650" s="144"/>
      <c r="I650" s="144"/>
      <c r="J650" s="144"/>
      <c r="K650" s="144"/>
      <c r="X650" s="51"/>
    </row>
    <row r="651" spans="2:24" ht="15.75" customHeight="1" x14ac:dyDescent="0.15">
      <c r="B651" s="144"/>
      <c r="C651" s="144"/>
      <c r="D651" s="144"/>
      <c r="E651" s="144"/>
      <c r="F651" s="144"/>
      <c r="G651" s="144"/>
      <c r="H651" s="144"/>
      <c r="I651" s="144"/>
      <c r="J651" s="144"/>
      <c r="K651" s="144"/>
      <c r="X651" s="51"/>
    </row>
    <row r="652" spans="2:24" ht="15.75" customHeight="1" x14ac:dyDescent="0.15">
      <c r="B652" s="144"/>
      <c r="C652" s="144"/>
      <c r="D652" s="144"/>
      <c r="E652" s="144"/>
      <c r="F652" s="144"/>
      <c r="G652" s="144"/>
      <c r="H652" s="144"/>
      <c r="I652" s="144"/>
      <c r="J652" s="144"/>
      <c r="K652" s="144"/>
      <c r="X652" s="51"/>
    </row>
    <row r="653" spans="2:24" ht="15.75" customHeight="1" x14ac:dyDescent="0.15">
      <c r="B653" s="144"/>
      <c r="C653" s="144"/>
      <c r="D653" s="144"/>
      <c r="E653" s="144"/>
      <c r="F653" s="144"/>
      <c r="G653" s="144"/>
      <c r="H653" s="144"/>
      <c r="I653" s="144"/>
      <c r="J653" s="144"/>
      <c r="K653" s="144"/>
      <c r="X653" s="51"/>
    </row>
    <row r="654" spans="2:24" ht="15.75" customHeight="1" x14ac:dyDescent="0.15">
      <c r="B654" s="144"/>
      <c r="C654" s="144"/>
      <c r="D654" s="144"/>
      <c r="E654" s="144"/>
      <c r="F654" s="144"/>
      <c r="G654" s="144"/>
      <c r="H654" s="144"/>
      <c r="I654" s="144"/>
      <c r="J654" s="144"/>
      <c r="K654" s="144"/>
      <c r="X654" s="51"/>
    </row>
    <row r="655" spans="2:24" ht="15.75" customHeight="1" x14ac:dyDescent="0.15">
      <c r="B655" s="144"/>
      <c r="C655" s="144"/>
      <c r="D655" s="144"/>
      <c r="E655" s="144"/>
      <c r="F655" s="144"/>
      <c r="G655" s="144"/>
      <c r="H655" s="144"/>
      <c r="I655" s="144"/>
      <c r="J655" s="144"/>
      <c r="K655" s="144"/>
      <c r="X655" s="51"/>
    </row>
    <row r="656" spans="2:24" ht="15.75" customHeight="1" x14ac:dyDescent="0.15">
      <c r="B656" s="144"/>
      <c r="C656" s="144"/>
      <c r="D656" s="144"/>
      <c r="E656" s="144"/>
      <c r="F656" s="144"/>
      <c r="G656" s="144"/>
      <c r="H656" s="144"/>
      <c r="I656" s="144"/>
      <c r="J656" s="144"/>
      <c r="K656" s="144"/>
      <c r="X656" s="51"/>
    </row>
    <row r="657" spans="2:24" ht="15.75" customHeight="1" x14ac:dyDescent="0.15">
      <c r="B657" s="144"/>
      <c r="C657" s="144"/>
      <c r="D657" s="144"/>
      <c r="E657" s="144"/>
      <c r="F657" s="144"/>
      <c r="G657" s="144"/>
      <c r="H657" s="144"/>
      <c r="I657" s="144"/>
      <c r="J657" s="144"/>
      <c r="K657" s="144"/>
      <c r="X657" s="51"/>
    </row>
    <row r="658" spans="2:24" ht="15.75" customHeight="1" x14ac:dyDescent="0.15">
      <c r="B658" s="144"/>
      <c r="C658" s="144"/>
      <c r="D658" s="144"/>
      <c r="E658" s="144"/>
      <c r="F658" s="144"/>
      <c r="G658" s="144"/>
      <c r="H658" s="144"/>
      <c r="I658" s="144"/>
      <c r="J658" s="144"/>
      <c r="K658" s="144"/>
      <c r="X658" s="51"/>
    </row>
    <row r="659" spans="2:24" ht="15.75" customHeight="1" x14ac:dyDescent="0.15">
      <c r="B659" s="144"/>
      <c r="C659" s="144"/>
      <c r="D659" s="144"/>
      <c r="E659" s="144"/>
      <c r="F659" s="144"/>
      <c r="G659" s="144"/>
      <c r="H659" s="144"/>
      <c r="I659" s="144"/>
      <c r="J659" s="144"/>
      <c r="K659" s="144"/>
      <c r="X659" s="51"/>
    </row>
    <row r="660" spans="2:24" ht="15.75" customHeight="1" x14ac:dyDescent="0.15">
      <c r="B660" s="144"/>
      <c r="C660" s="144"/>
      <c r="D660" s="144"/>
      <c r="E660" s="144"/>
      <c r="F660" s="144"/>
      <c r="G660" s="144"/>
      <c r="H660" s="144"/>
      <c r="I660" s="144"/>
      <c r="J660" s="144"/>
      <c r="K660" s="144"/>
      <c r="X660" s="51"/>
    </row>
    <row r="661" spans="2:24" ht="15.75" customHeight="1" x14ac:dyDescent="0.15">
      <c r="B661" s="144"/>
      <c r="C661" s="144"/>
      <c r="D661" s="144"/>
      <c r="E661" s="144"/>
      <c r="F661" s="144"/>
      <c r="G661" s="144"/>
      <c r="H661" s="144"/>
      <c r="I661" s="144"/>
      <c r="J661" s="144"/>
      <c r="K661" s="144"/>
      <c r="X661" s="51"/>
    </row>
    <row r="662" spans="2:24" ht="15.75" customHeight="1" x14ac:dyDescent="0.15">
      <c r="B662" s="144"/>
      <c r="C662" s="144"/>
      <c r="D662" s="144"/>
      <c r="E662" s="144"/>
      <c r="F662" s="144"/>
      <c r="G662" s="144"/>
      <c r="H662" s="144"/>
      <c r="I662" s="144"/>
      <c r="J662" s="144"/>
      <c r="K662" s="144"/>
      <c r="X662" s="51"/>
    </row>
    <row r="663" spans="2:24" ht="15.75" customHeight="1" x14ac:dyDescent="0.15">
      <c r="B663" s="144"/>
      <c r="C663" s="144"/>
      <c r="D663" s="144"/>
      <c r="E663" s="144"/>
      <c r="F663" s="144"/>
      <c r="G663" s="144"/>
      <c r="H663" s="144"/>
      <c r="I663" s="144"/>
      <c r="J663" s="144"/>
      <c r="K663" s="144"/>
      <c r="X663" s="51"/>
    </row>
    <row r="664" spans="2:24" ht="15.75" customHeight="1" x14ac:dyDescent="0.15">
      <c r="B664" s="144"/>
      <c r="C664" s="144"/>
      <c r="D664" s="144"/>
      <c r="E664" s="144"/>
      <c r="F664" s="144"/>
      <c r="G664" s="144"/>
      <c r="H664" s="144"/>
      <c r="I664" s="144"/>
      <c r="J664" s="144"/>
      <c r="K664" s="144"/>
      <c r="X664" s="51"/>
    </row>
    <row r="665" spans="2:24" ht="15.75" customHeight="1" x14ac:dyDescent="0.15">
      <c r="B665" s="144"/>
      <c r="C665" s="144"/>
      <c r="D665" s="144"/>
      <c r="E665" s="144"/>
      <c r="F665" s="144"/>
      <c r="G665" s="144"/>
      <c r="H665" s="144"/>
      <c r="I665" s="144"/>
      <c r="J665" s="144"/>
      <c r="K665" s="144"/>
      <c r="X665" s="51"/>
    </row>
    <row r="666" spans="2:24" ht="15.75" customHeight="1" x14ac:dyDescent="0.15">
      <c r="B666" s="144"/>
      <c r="C666" s="144"/>
      <c r="D666" s="144"/>
      <c r="E666" s="144"/>
      <c r="F666" s="144"/>
      <c r="G666" s="144"/>
      <c r="H666" s="144"/>
      <c r="I666" s="144"/>
      <c r="J666" s="144"/>
      <c r="K666" s="144"/>
      <c r="X666" s="51"/>
    </row>
    <row r="667" spans="2:24" ht="15.75" customHeight="1" x14ac:dyDescent="0.15">
      <c r="B667" s="144"/>
      <c r="C667" s="144"/>
      <c r="D667" s="144"/>
      <c r="E667" s="144"/>
      <c r="F667" s="144"/>
      <c r="G667" s="144"/>
      <c r="H667" s="144"/>
      <c r="I667" s="144"/>
      <c r="J667" s="144"/>
      <c r="K667" s="144"/>
      <c r="X667" s="51"/>
    </row>
    <row r="668" spans="2:24" ht="15.75" customHeight="1" x14ac:dyDescent="0.15">
      <c r="B668" s="144"/>
      <c r="C668" s="144"/>
      <c r="D668" s="144"/>
      <c r="E668" s="144"/>
      <c r="F668" s="144"/>
      <c r="G668" s="144"/>
      <c r="H668" s="144"/>
      <c r="I668" s="144"/>
      <c r="J668" s="144"/>
      <c r="K668" s="144"/>
      <c r="X668" s="51"/>
    </row>
    <row r="669" spans="2:24" ht="15.75" customHeight="1" x14ac:dyDescent="0.15">
      <c r="B669" s="144"/>
      <c r="C669" s="144"/>
      <c r="D669" s="144"/>
      <c r="E669" s="144"/>
      <c r="F669" s="144"/>
      <c r="G669" s="144"/>
      <c r="H669" s="144"/>
      <c r="I669" s="144"/>
      <c r="J669" s="144"/>
      <c r="K669" s="144"/>
      <c r="X669" s="51"/>
    </row>
    <row r="670" spans="2:24" ht="15.75" customHeight="1" x14ac:dyDescent="0.15">
      <c r="B670" s="144"/>
      <c r="C670" s="144"/>
      <c r="D670" s="144"/>
      <c r="E670" s="144"/>
      <c r="F670" s="144"/>
      <c r="G670" s="144"/>
      <c r="H670" s="144"/>
      <c r="I670" s="144"/>
      <c r="J670" s="144"/>
      <c r="K670" s="144"/>
      <c r="X670" s="51"/>
    </row>
    <row r="671" spans="2:24" ht="15.75" customHeight="1" x14ac:dyDescent="0.15">
      <c r="B671" s="144"/>
      <c r="C671" s="144"/>
      <c r="D671" s="144"/>
      <c r="E671" s="144"/>
      <c r="F671" s="144"/>
      <c r="G671" s="144"/>
      <c r="H671" s="144"/>
      <c r="I671" s="144"/>
      <c r="J671" s="144"/>
      <c r="K671" s="144"/>
      <c r="X671" s="51"/>
    </row>
    <row r="672" spans="2:24" ht="15.75" customHeight="1" x14ac:dyDescent="0.15">
      <c r="B672" s="144"/>
      <c r="C672" s="144"/>
      <c r="D672" s="144"/>
      <c r="E672" s="144"/>
      <c r="F672" s="144"/>
      <c r="G672" s="144"/>
      <c r="H672" s="144"/>
      <c r="I672" s="144"/>
      <c r="J672" s="144"/>
      <c r="K672" s="144"/>
      <c r="X672" s="51"/>
    </row>
    <row r="673" spans="2:24" ht="15.75" customHeight="1" x14ac:dyDescent="0.15">
      <c r="B673" s="144"/>
      <c r="C673" s="144"/>
      <c r="D673" s="144"/>
      <c r="E673" s="144"/>
      <c r="F673" s="144"/>
      <c r="G673" s="144"/>
      <c r="H673" s="144"/>
      <c r="I673" s="144"/>
      <c r="J673" s="144"/>
      <c r="K673" s="144"/>
      <c r="X673" s="51"/>
    </row>
    <row r="674" spans="2:24" ht="15.75" customHeight="1" x14ac:dyDescent="0.15">
      <c r="B674" s="144"/>
      <c r="C674" s="144"/>
      <c r="D674" s="144"/>
      <c r="E674" s="144"/>
      <c r="F674" s="144"/>
      <c r="G674" s="144"/>
      <c r="H674" s="144"/>
      <c r="I674" s="144"/>
      <c r="J674" s="144"/>
      <c r="K674" s="144"/>
      <c r="X674" s="51"/>
    </row>
    <row r="675" spans="2:24" ht="15.75" customHeight="1" x14ac:dyDescent="0.15">
      <c r="B675" s="144"/>
      <c r="C675" s="144"/>
      <c r="D675" s="144"/>
      <c r="E675" s="144"/>
      <c r="F675" s="144"/>
      <c r="G675" s="144"/>
      <c r="H675" s="144"/>
      <c r="I675" s="144"/>
      <c r="J675" s="144"/>
      <c r="K675" s="144"/>
      <c r="X675" s="51"/>
    </row>
    <row r="676" spans="2:24" ht="15.75" customHeight="1" x14ac:dyDescent="0.15">
      <c r="B676" s="144"/>
      <c r="C676" s="144"/>
      <c r="D676" s="144"/>
      <c r="E676" s="144"/>
      <c r="F676" s="144"/>
      <c r="G676" s="144"/>
      <c r="H676" s="144"/>
      <c r="I676" s="144"/>
      <c r="J676" s="144"/>
      <c r="K676" s="144"/>
      <c r="X676" s="51"/>
    </row>
    <row r="677" spans="2:24" ht="15.75" customHeight="1" x14ac:dyDescent="0.15">
      <c r="B677" s="144"/>
      <c r="C677" s="144"/>
      <c r="D677" s="144"/>
      <c r="E677" s="144"/>
      <c r="F677" s="144"/>
      <c r="G677" s="144"/>
      <c r="H677" s="144"/>
      <c r="I677" s="144"/>
      <c r="J677" s="144"/>
      <c r="K677" s="144"/>
      <c r="X677" s="51"/>
    </row>
    <row r="678" spans="2:24" ht="15.75" customHeight="1" x14ac:dyDescent="0.15">
      <c r="B678" s="144"/>
      <c r="C678" s="144"/>
      <c r="D678" s="144"/>
      <c r="E678" s="144"/>
      <c r="F678" s="144"/>
      <c r="G678" s="144"/>
      <c r="H678" s="144"/>
      <c r="I678" s="144"/>
      <c r="J678" s="144"/>
      <c r="K678" s="144"/>
      <c r="X678" s="51"/>
    </row>
    <row r="679" spans="2:24" ht="15.75" customHeight="1" x14ac:dyDescent="0.15">
      <c r="B679" s="144"/>
      <c r="C679" s="144"/>
      <c r="D679" s="144"/>
      <c r="E679" s="144"/>
      <c r="F679" s="144"/>
      <c r="G679" s="144"/>
      <c r="H679" s="144"/>
      <c r="I679" s="144"/>
      <c r="J679" s="144"/>
      <c r="K679" s="144"/>
      <c r="X679" s="51"/>
    </row>
    <row r="680" spans="2:24" ht="15.75" customHeight="1" x14ac:dyDescent="0.15">
      <c r="B680" s="144"/>
      <c r="C680" s="144"/>
      <c r="D680" s="144"/>
      <c r="E680" s="144"/>
      <c r="F680" s="144"/>
      <c r="G680" s="144"/>
      <c r="H680" s="144"/>
      <c r="I680" s="144"/>
      <c r="J680" s="144"/>
      <c r="K680" s="144"/>
      <c r="X680" s="51"/>
    </row>
    <row r="681" spans="2:24" ht="15.75" customHeight="1" x14ac:dyDescent="0.15">
      <c r="B681" s="144"/>
      <c r="C681" s="144"/>
      <c r="D681" s="144"/>
      <c r="E681" s="144"/>
      <c r="F681" s="144"/>
      <c r="G681" s="144"/>
      <c r="H681" s="144"/>
      <c r="I681" s="144"/>
      <c r="J681" s="144"/>
      <c r="K681" s="144"/>
      <c r="X681" s="51"/>
    </row>
    <row r="682" spans="2:24" ht="15.75" customHeight="1" x14ac:dyDescent="0.15">
      <c r="B682" s="144"/>
      <c r="C682" s="144"/>
      <c r="D682" s="144"/>
      <c r="E682" s="144"/>
      <c r="F682" s="144"/>
      <c r="G682" s="144"/>
      <c r="H682" s="144"/>
      <c r="I682" s="144"/>
      <c r="J682" s="144"/>
      <c r="K682" s="144"/>
      <c r="X682" s="51"/>
    </row>
    <row r="683" spans="2:24" ht="15.75" customHeight="1" x14ac:dyDescent="0.15">
      <c r="B683" s="144"/>
      <c r="C683" s="144"/>
      <c r="D683" s="144"/>
      <c r="E683" s="144"/>
      <c r="F683" s="144"/>
      <c r="G683" s="144"/>
      <c r="H683" s="144"/>
      <c r="I683" s="144"/>
      <c r="J683" s="144"/>
      <c r="K683" s="144"/>
      <c r="X683" s="51"/>
    </row>
    <row r="684" spans="2:24" ht="15.75" customHeight="1" x14ac:dyDescent="0.15">
      <c r="B684" s="144"/>
      <c r="C684" s="144"/>
      <c r="D684" s="144"/>
      <c r="E684" s="144"/>
      <c r="F684" s="144"/>
      <c r="G684" s="144"/>
      <c r="H684" s="144"/>
      <c r="I684" s="144"/>
      <c r="J684" s="144"/>
      <c r="K684" s="144"/>
      <c r="X684" s="51"/>
    </row>
    <row r="685" spans="2:24" ht="15.75" customHeight="1" x14ac:dyDescent="0.15">
      <c r="B685" s="144"/>
      <c r="C685" s="144"/>
      <c r="D685" s="144"/>
      <c r="E685" s="144"/>
      <c r="F685" s="144"/>
      <c r="G685" s="144"/>
      <c r="H685" s="144"/>
      <c r="I685" s="144"/>
      <c r="J685" s="144"/>
      <c r="K685" s="144"/>
      <c r="X685" s="51"/>
    </row>
    <row r="686" spans="2:24" ht="15.75" customHeight="1" x14ac:dyDescent="0.15">
      <c r="B686" s="144"/>
      <c r="C686" s="144"/>
      <c r="D686" s="144"/>
      <c r="E686" s="144"/>
      <c r="F686" s="144"/>
      <c r="G686" s="144"/>
      <c r="H686" s="144"/>
      <c r="I686" s="144"/>
      <c r="J686" s="144"/>
      <c r="K686" s="144"/>
      <c r="X686" s="51"/>
    </row>
    <row r="687" spans="2:24" ht="15.75" customHeight="1" x14ac:dyDescent="0.15">
      <c r="B687" s="144"/>
      <c r="C687" s="144"/>
      <c r="D687" s="144"/>
      <c r="E687" s="144"/>
      <c r="F687" s="144"/>
      <c r="G687" s="144"/>
      <c r="H687" s="144"/>
      <c r="I687" s="144"/>
      <c r="J687" s="144"/>
      <c r="K687" s="144"/>
      <c r="X687" s="51"/>
    </row>
    <row r="688" spans="2:24" ht="15.75" customHeight="1" x14ac:dyDescent="0.15">
      <c r="B688" s="144"/>
      <c r="C688" s="144"/>
      <c r="D688" s="144"/>
      <c r="E688" s="144"/>
      <c r="F688" s="144"/>
      <c r="G688" s="144"/>
      <c r="H688" s="144"/>
      <c r="I688" s="144"/>
      <c r="J688" s="144"/>
      <c r="K688" s="144"/>
      <c r="X688" s="51"/>
    </row>
    <row r="689" spans="2:24" ht="15.75" customHeight="1" x14ac:dyDescent="0.15">
      <c r="B689" s="144"/>
      <c r="C689" s="144"/>
      <c r="D689" s="144"/>
      <c r="E689" s="144"/>
      <c r="F689" s="144"/>
      <c r="G689" s="144"/>
      <c r="H689" s="144"/>
      <c r="I689" s="144"/>
      <c r="J689" s="144"/>
      <c r="K689" s="144"/>
      <c r="X689" s="51"/>
    </row>
    <row r="690" spans="2:24" ht="15.75" customHeight="1" x14ac:dyDescent="0.15">
      <c r="B690" s="144"/>
      <c r="C690" s="144"/>
      <c r="D690" s="144"/>
      <c r="E690" s="144"/>
      <c r="F690" s="144"/>
      <c r="G690" s="144"/>
      <c r="H690" s="144"/>
      <c r="I690" s="144"/>
      <c r="J690" s="144"/>
      <c r="K690" s="144"/>
      <c r="X690" s="51"/>
    </row>
    <row r="691" spans="2:24" ht="15.75" customHeight="1" x14ac:dyDescent="0.15">
      <c r="B691" s="144"/>
      <c r="C691" s="144"/>
      <c r="D691" s="144"/>
      <c r="E691" s="144"/>
      <c r="F691" s="144"/>
      <c r="G691" s="144"/>
      <c r="H691" s="144"/>
      <c r="I691" s="144"/>
      <c r="J691" s="144"/>
      <c r="K691" s="144"/>
      <c r="X691" s="51"/>
    </row>
    <row r="692" spans="2:24" ht="15.75" customHeight="1" x14ac:dyDescent="0.15">
      <c r="B692" s="144"/>
      <c r="C692" s="144"/>
      <c r="D692" s="144"/>
      <c r="E692" s="144"/>
      <c r="F692" s="144"/>
      <c r="G692" s="144"/>
      <c r="H692" s="144"/>
      <c r="I692" s="144"/>
      <c r="J692" s="144"/>
      <c r="K692" s="144"/>
      <c r="X692" s="51"/>
    </row>
    <row r="693" spans="2:24" ht="15.75" customHeight="1" x14ac:dyDescent="0.15">
      <c r="B693" s="144"/>
      <c r="C693" s="144"/>
      <c r="D693" s="144"/>
      <c r="E693" s="144"/>
      <c r="F693" s="144"/>
      <c r="G693" s="144"/>
      <c r="H693" s="144"/>
      <c r="I693" s="144"/>
      <c r="J693" s="144"/>
      <c r="K693" s="144"/>
      <c r="X693" s="51"/>
    </row>
    <row r="694" spans="2:24" ht="15.75" customHeight="1" x14ac:dyDescent="0.15">
      <c r="B694" s="144"/>
      <c r="C694" s="144"/>
      <c r="D694" s="144"/>
      <c r="E694" s="144"/>
      <c r="F694" s="144"/>
      <c r="G694" s="144"/>
      <c r="H694" s="144"/>
      <c r="I694" s="144"/>
      <c r="J694" s="144"/>
      <c r="K694" s="144"/>
      <c r="X694" s="51"/>
    </row>
    <row r="695" spans="2:24" ht="15.75" customHeight="1" x14ac:dyDescent="0.15">
      <c r="B695" s="144"/>
      <c r="C695" s="144"/>
      <c r="D695" s="144"/>
      <c r="E695" s="144"/>
      <c r="F695" s="144"/>
      <c r="G695" s="144"/>
      <c r="H695" s="144"/>
      <c r="I695" s="144"/>
      <c r="J695" s="144"/>
      <c r="K695" s="144"/>
      <c r="X695" s="51"/>
    </row>
    <row r="696" spans="2:24" ht="15.75" customHeight="1" x14ac:dyDescent="0.15">
      <c r="B696" s="144"/>
      <c r="C696" s="144"/>
      <c r="D696" s="144"/>
      <c r="E696" s="144"/>
      <c r="F696" s="144"/>
      <c r="G696" s="144"/>
      <c r="H696" s="144"/>
      <c r="I696" s="144"/>
      <c r="J696" s="144"/>
      <c r="K696" s="144"/>
      <c r="X696" s="51"/>
    </row>
    <row r="697" spans="2:24" ht="15.75" customHeight="1" x14ac:dyDescent="0.15">
      <c r="B697" s="144"/>
      <c r="C697" s="144"/>
      <c r="D697" s="144"/>
      <c r="E697" s="144"/>
      <c r="F697" s="144"/>
      <c r="G697" s="144"/>
      <c r="H697" s="144"/>
      <c r="I697" s="144"/>
      <c r="J697" s="144"/>
      <c r="K697" s="144"/>
      <c r="X697" s="51"/>
    </row>
    <row r="698" spans="2:24" ht="15.75" customHeight="1" x14ac:dyDescent="0.15">
      <c r="B698" s="144"/>
      <c r="C698" s="144"/>
      <c r="D698" s="144"/>
      <c r="E698" s="144"/>
      <c r="F698" s="144"/>
      <c r="G698" s="144"/>
      <c r="H698" s="144"/>
      <c r="I698" s="144"/>
      <c r="J698" s="144"/>
      <c r="K698" s="144"/>
      <c r="X698" s="51"/>
    </row>
    <row r="699" spans="2:24" ht="15.75" customHeight="1" x14ac:dyDescent="0.15">
      <c r="B699" s="144"/>
      <c r="C699" s="144"/>
      <c r="D699" s="144"/>
      <c r="E699" s="144"/>
      <c r="F699" s="144"/>
      <c r="G699" s="144"/>
      <c r="H699" s="144"/>
      <c r="I699" s="144"/>
      <c r="J699" s="144"/>
      <c r="K699" s="144"/>
      <c r="X699" s="51"/>
    </row>
    <row r="700" spans="2:24" ht="15.75" customHeight="1" x14ac:dyDescent="0.15">
      <c r="B700" s="144"/>
      <c r="C700" s="144"/>
      <c r="D700" s="144"/>
      <c r="E700" s="144"/>
      <c r="F700" s="144"/>
      <c r="G700" s="144"/>
      <c r="H700" s="144"/>
      <c r="I700" s="144"/>
      <c r="J700" s="144"/>
      <c r="K700" s="144"/>
      <c r="X700" s="51"/>
    </row>
    <row r="701" spans="2:24" ht="15.75" customHeight="1" x14ac:dyDescent="0.15">
      <c r="B701" s="144"/>
      <c r="C701" s="144"/>
      <c r="D701" s="144"/>
      <c r="E701" s="144"/>
      <c r="F701" s="144"/>
      <c r="G701" s="144"/>
      <c r="H701" s="144"/>
      <c r="I701" s="144"/>
      <c r="J701" s="144"/>
      <c r="K701" s="144"/>
      <c r="X701" s="51"/>
    </row>
    <row r="702" spans="2:24" ht="15.75" customHeight="1" x14ac:dyDescent="0.15">
      <c r="B702" s="144"/>
      <c r="C702" s="144"/>
      <c r="D702" s="144"/>
      <c r="E702" s="144"/>
      <c r="F702" s="144"/>
      <c r="G702" s="144"/>
      <c r="H702" s="144"/>
      <c r="I702" s="144"/>
      <c r="J702" s="144"/>
      <c r="K702" s="144"/>
      <c r="X702" s="51"/>
    </row>
    <row r="703" spans="2:24" ht="15.75" customHeight="1" x14ac:dyDescent="0.15">
      <c r="B703" s="144"/>
      <c r="C703" s="144"/>
      <c r="D703" s="144"/>
      <c r="E703" s="144"/>
      <c r="F703" s="144"/>
      <c r="G703" s="144"/>
      <c r="H703" s="144"/>
      <c r="I703" s="144"/>
      <c r="J703" s="144"/>
      <c r="K703" s="144"/>
      <c r="X703" s="51"/>
    </row>
    <row r="704" spans="2:24" ht="15.75" customHeight="1" x14ac:dyDescent="0.15">
      <c r="B704" s="144"/>
      <c r="C704" s="144"/>
      <c r="D704" s="144"/>
      <c r="E704" s="144"/>
      <c r="F704" s="144"/>
      <c r="G704" s="144"/>
      <c r="H704" s="144"/>
      <c r="I704" s="144"/>
      <c r="J704" s="144"/>
      <c r="K704" s="144"/>
      <c r="X704" s="51"/>
    </row>
    <row r="705" spans="2:24" ht="15.75" customHeight="1" x14ac:dyDescent="0.15">
      <c r="B705" s="144"/>
      <c r="C705" s="144"/>
      <c r="D705" s="144"/>
      <c r="E705" s="144"/>
      <c r="F705" s="144"/>
      <c r="G705" s="144"/>
      <c r="H705" s="144"/>
      <c r="I705" s="144"/>
      <c r="J705" s="144"/>
      <c r="K705" s="144"/>
      <c r="X705" s="51"/>
    </row>
    <row r="706" spans="2:24" ht="15.75" customHeight="1" x14ac:dyDescent="0.15">
      <c r="B706" s="144"/>
      <c r="C706" s="144"/>
      <c r="D706" s="144"/>
      <c r="E706" s="144"/>
      <c r="F706" s="144"/>
      <c r="G706" s="144"/>
      <c r="H706" s="144"/>
      <c r="I706" s="144"/>
      <c r="J706" s="144"/>
      <c r="K706" s="144"/>
      <c r="X706" s="51"/>
    </row>
    <row r="707" spans="2:24" ht="15.75" customHeight="1" x14ac:dyDescent="0.15">
      <c r="B707" s="144"/>
      <c r="C707" s="144"/>
      <c r="D707" s="144"/>
      <c r="E707" s="144"/>
      <c r="F707" s="144"/>
      <c r="G707" s="144"/>
      <c r="H707" s="144"/>
      <c r="I707" s="144"/>
      <c r="J707" s="144"/>
      <c r="K707" s="144"/>
      <c r="X707" s="51"/>
    </row>
    <row r="708" spans="2:24" ht="15.75" customHeight="1" x14ac:dyDescent="0.15">
      <c r="B708" s="144"/>
      <c r="C708" s="144"/>
      <c r="D708" s="144"/>
      <c r="E708" s="144"/>
      <c r="F708" s="144"/>
      <c r="G708" s="144"/>
      <c r="H708" s="144"/>
      <c r="I708" s="144"/>
      <c r="J708" s="144"/>
      <c r="K708" s="144"/>
      <c r="X708" s="51"/>
    </row>
    <row r="709" spans="2:24" ht="15.75" customHeight="1" x14ac:dyDescent="0.15">
      <c r="B709" s="144"/>
      <c r="C709" s="144"/>
      <c r="D709" s="144"/>
      <c r="E709" s="144"/>
      <c r="F709" s="144"/>
      <c r="G709" s="144"/>
      <c r="H709" s="144"/>
      <c r="I709" s="144"/>
      <c r="J709" s="144"/>
      <c r="K709" s="144"/>
      <c r="X709" s="51"/>
    </row>
    <row r="710" spans="2:24" ht="15.75" customHeight="1" x14ac:dyDescent="0.15">
      <c r="B710" s="144"/>
      <c r="C710" s="144"/>
      <c r="D710" s="144"/>
      <c r="E710" s="144"/>
      <c r="F710" s="144"/>
      <c r="G710" s="144"/>
      <c r="H710" s="144"/>
      <c r="I710" s="144"/>
      <c r="J710" s="144"/>
      <c r="K710" s="144"/>
      <c r="X710" s="51"/>
    </row>
    <row r="711" spans="2:24" ht="15.75" customHeight="1" x14ac:dyDescent="0.15">
      <c r="B711" s="144"/>
      <c r="C711" s="144"/>
      <c r="D711" s="144"/>
      <c r="E711" s="144"/>
      <c r="F711" s="144"/>
      <c r="G711" s="144"/>
      <c r="H711" s="144"/>
      <c r="I711" s="144"/>
      <c r="J711" s="144"/>
      <c r="K711" s="144"/>
      <c r="X711" s="51"/>
    </row>
    <row r="712" spans="2:24" ht="15.75" customHeight="1" x14ac:dyDescent="0.15">
      <c r="B712" s="144"/>
      <c r="C712" s="144"/>
      <c r="D712" s="144"/>
      <c r="E712" s="144"/>
      <c r="F712" s="144"/>
      <c r="G712" s="144"/>
      <c r="H712" s="144"/>
      <c r="I712" s="144"/>
      <c r="J712" s="144"/>
      <c r="K712" s="144"/>
      <c r="X712" s="51"/>
    </row>
    <row r="713" spans="2:24" ht="15.75" customHeight="1" x14ac:dyDescent="0.15">
      <c r="B713" s="144"/>
      <c r="C713" s="144"/>
      <c r="D713" s="144"/>
      <c r="E713" s="144"/>
      <c r="F713" s="144"/>
      <c r="G713" s="144"/>
      <c r="H713" s="144"/>
      <c r="I713" s="144"/>
      <c r="J713" s="144"/>
      <c r="K713" s="144"/>
      <c r="X713" s="51"/>
    </row>
    <row r="714" spans="2:24" ht="15.75" customHeight="1" x14ac:dyDescent="0.15">
      <c r="B714" s="144"/>
      <c r="C714" s="144"/>
      <c r="D714" s="144"/>
      <c r="E714" s="144"/>
      <c r="F714" s="144"/>
      <c r="G714" s="144"/>
      <c r="H714" s="144"/>
      <c r="I714" s="144"/>
      <c r="J714" s="144"/>
      <c r="K714" s="144"/>
      <c r="X714" s="51"/>
    </row>
    <row r="715" spans="2:24" ht="15.75" customHeight="1" x14ac:dyDescent="0.15">
      <c r="B715" s="144"/>
      <c r="C715" s="144"/>
      <c r="D715" s="144"/>
      <c r="E715" s="144"/>
      <c r="F715" s="144"/>
      <c r="G715" s="144"/>
      <c r="H715" s="144"/>
      <c r="I715" s="144"/>
      <c r="J715" s="144"/>
      <c r="K715" s="144"/>
      <c r="X715" s="51"/>
    </row>
    <row r="716" spans="2:24" ht="15.75" customHeight="1" x14ac:dyDescent="0.15">
      <c r="B716" s="144"/>
      <c r="C716" s="144"/>
      <c r="D716" s="144"/>
      <c r="E716" s="144"/>
      <c r="F716" s="144"/>
      <c r="G716" s="144"/>
      <c r="H716" s="144"/>
      <c r="I716" s="144"/>
      <c r="J716" s="144"/>
      <c r="K716" s="144"/>
      <c r="X716" s="51"/>
    </row>
    <row r="717" spans="2:24" ht="15.75" customHeight="1" x14ac:dyDescent="0.15">
      <c r="B717" s="144"/>
      <c r="C717" s="144"/>
      <c r="D717" s="144"/>
      <c r="E717" s="144"/>
      <c r="F717" s="144"/>
      <c r="G717" s="144"/>
      <c r="H717" s="144"/>
      <c r="I717" s="144"/>
      <c r="J717" s="144"/>
      <c r="K717" s="144"/>
      <c r="X717" s="51"/>
    </row>
    <row r="718" spans="2:24" ht="15.75" customHeight="1" x14ac:dyDescent="0.15">
      <c r="B718" s="144"/>
      <c r="C718" s="144"/>
      <c r="D718" s="144"/>
      <c r="E718" s="144"/>
      <c r="F718" s="144"/>
      <c r="G718" s="144"/>
      <c r="H718" s="144"/>
      <c r="I718" s="144"/>
      <c r="J718" s="144"/>
      <c r="K718" s="144"/>
      <c r="X718" s="51"/>
    </row>
    <row r="719" spans="2:24" ht="15.75" customHeight="1" x14ac:dyDescent="0.15">
      <c r="B719" s="144"/>
      <c r="C719" s="144"/>
      <c r="D719" s="144"/>
      <c r="E719" s="144"/>
      <c r="F719" s="144"/>
      <c r="G719" s="144"/>
      <c r="H719" s="144"/>
      <c r="I719" s="144"/>
      <c r="J719" s="144"/>
      <c r="K719" s="144"/>
      <c r="X719" s="51"/>
    </row>
    <row r="720" spans="2:24" ht="15.75" customHeight="1" x14ac:dyDescent="0.15">
      <c r="B720" s="144"/>
      <c r="C720" s="144"/>
      <c r="D720" s="144"/>
      <c r="E720" s="144"/>
      <c r="F720" s="144"/>
      <c r="G720" s="144"/>
      <c r="H720" s="144"/>
      <c r="I720" s="144"/>
      <c r="J720" s="144"/>
      <c r="K720" s="144"/>
      <c r="X720" s="51"/>
    </row>
    <row r="721" spans="2:24" ht="15.75" customHeight="1" x14ac:dyDescent="0.15">
      <c r="B721" s="144"/>
      <c r="C721" s="144"/>
      <c r="D721" s="144"/>
      <c r="E721" s="144"/>
      <c r="F721" s="144"/>
      <c r="G721" s="144"/>
      <c r="H721" s="144"/>
      <c r="I721" s="144"/>
      <c r="J721" s="144"/>
      <c r="K721" s="144"/>
      <c r="X721" s="51"/>
    </row>
    <row r="722" spans="2:24" ht="15.75" customHeight="1" x14ac:dyDescent="0.15">
      <c r="B722" s="144"/>
      <c r="C722" s="144"/>
      <c r="D722" s="144"/>
      <c r="E722" s="144"/>
      <c r="F722" s="144"/>
      <c r="G722" s="144"/>
      <c r="H722" s="144"/>
      <c r="I722" s="144"/>
      <c r="J722" s="144"/>
      <c r="K722" s="144"/>
      <c r="X722" s="51"/>
    </row>
    <row r="723" spans="2:24" ht="15.75" customHeight="1" x14ac:dyDescent="0.15">
      <c r="B723" s="144"/>
      <c r="C723" s="144"/>
      <c r="D723" s="144"/>
      <c r="E723" s="144"/>
      <c r="F723" s="144"/>
      <c r="G723" s="144"/>
      <c r="H723" s="144"/>
      <c r="I723" s="144"/>
      <c r="J723" s="144"/>
      <c r="K723" s="144"/>
      <c r="X723" s="51"/>
    </row>
    <row r="724" spans="2:24" ht="15.75" customHeight="1" x14ac:dyDescent="0.15">
      <c r="B724" s="144"/>
      <c r="C724" s="144"/>
      <c r="D724" s="144"/>
      <c r="E724" s="144"/>
      <c r="F724" s="144"/>
      <c r="G724" s="144"/>
      <c r="H724" s="144"/>
      <c r="I724" s="144"/>
      <c r="J724" s="144"/>
      <c r="K724" s="144"/>
      <c r="X724" s="51"/>
    </row>
    <row r="725" spans="2:24" ht="15.75" customHeight="1" x14ac:dyDescent="0.15">
      <c r="B725" s="144"/>
      <c r="C725" s="144"/>
      <c r="D725" s="144"/>
      <c r="E725" s="144"/>
      <c r="F725" s="144"/>
      <c r="G725" s="144"/>
      <c r="H725" s="144"/>
      <c r="I725" s="144"/>
      <c r="J725" s="144"/>
      <c r="K725" s="144"/>
      <c r="X725" s="51"/>
    </row>
    <row r="726" spans="2:24" ht="15.75" customHeight="1" x14ac:dyDescent="0.15">
      <c r="B726" s="144"/>
      <c r="C726" s="144"/>
      <c r="D726" s="144"/>
      <c r="E726" s="144"/>
      <c r="F726" s="144"/>
      <c r="G726" s="144"/>
      <c r="H726" s="144"/>
      <c r="I726" s="144"/>
      <c r="J726" s="144"/>
      <c r="K726" s="144"/>
      <c r="X726" s="51"/>
    </row>
    <row r="727" spans="2:24" ht="15.75" customHeight="1" x14ac:dyDescent="0.15">
      <c r="B727" s="144"/>
      <c r="C727" s="144"/>
      <c r="D727" s="144"/>
      <c r="E727" s="144"/>
      <c r="F727" s="144"/>
      <c r="G727" s="144"/>
      <c r="H727" s="144"/>
      <c r="I727" s="144"/>
      <c r="J727" s="144"/>
      <c r="K727" s="144"/>
      <c r="X727" s="51"/>
    </row>
    <row r="728" spans="2:24" ht="15.75" customHeight="1" x14ac:dyDescent="0.15">
      <c r="B728" s="144"/>
      <c r="C728" s="144"/>
      <c r="D728" s="144"/>
      <c r="E728" s="144"/>
      <c r="F728" s="144"/>
      <c r="G728" s="144"/>
      <c r="H728" s="144"/>
      <c r="I728" s="144"/>
      <c r="J728" s="144"/>
      <c r="K728" s="144"/>
      <c r="X728" s="51"/>
    </row>
    <row r="729" spans="2:24" ht="15.75" customHeight="1" x14ac:dyDescent="0.15">
      <c r="B729" s="144"/>
      <c r="C729" s="144"/>
      <c r="D729" s="144"/>
      <c r="E729" s="144"/>
      <c r="F729" s="144"/>
      <c r="G729" s="144"/>
      <c r="H729" s="144"/>
      <c r="I729" s="144"/>
      <c r="J729" s="144"/>
      <c r="K729" s="144"/>
      <c r="X729" s="51"/>
    </row>
    <row r="730" spans="2:24" ht="15.75" customHeight="1" x14ac:dyDescent="0.15">
      <c r="B730" s="144"/>
      <c r="C730" s="144"/>
      <c r="D730" s="144"/>
      <c r="E730" s="144"/>
      <c r="F730" s="144"/>
      <c r="G730" s="144"/>
      <c r="H730" s="144"/>
      <c r="I730" s="144"/>
      <c r="J730" s="144"/>
      <c r="K730" s="144"/>
      <c r="X730" s="51"/>
    </row>
    <row r="731" spans="2:24" ht="15.75" customHeight="1" x14ac:dyDescent="0.15">
      <c r="B731" s="144"/>
      <c r="C731" s="144"/>
      <c r="D731" s="144"/>
      <c r="E731" s="144"/>
      <c r="F731" s="144"/>
      <c r="G731" s="144"/>
      <c r="H731" s="144"/>
      <c r="I731" s="144"/>
      <c r="J731" s="144"/>
      <c r="K731" s="144"/>
      <c r="X731" s="51"/>
    </row>
    <row r="732" spans="2:24" ht="15.75" customHeight="1" x14ac:dyDescent="0.15">
      <c r="B732" s="144"/>
      <c r="C732" s="144"/>
      <c r="D732" s="144"/>
      <c r="E732" s="144"/>
      <c r="F732" s="144"/>
      <c r="G732" s="144"/>
      <c r="H732" s="144"/>
      <c r="I732" s="144"/>
      <c r="J732" s="144"/>
      <c r="K732" s="144"/>
      <c r="X732" s="51"/>
    </row>
    <row r="733" spans="2:24" ht="15.75" customHeight="1" x14ac:dyDescent="0.15">
      <c r="B733" s="144"/>
      <c r="C733" s="144"/>
      <c r="D733" s="144"/>
      <c r="E733" s="144"/>
      <c r="F733" s="144"/>
      <c r="G733" s="144"/>
      <c r="H733" s="144"/>
      <c r="I733" s="144"/>
      <c r="J733" s="144"/>
      <c r="K733" s="144"/>
      <c r="X733" s="51"/>
    </row>
    <row r="734" spans="2:24" ht="15.75" customHeight="1" x14ac:dyDescent="0.15">
      <c r="B734" s="144"/>
      <c r="C734" s="144"/>
      <c r="D734" s="144"/>
      <c r="E734" s="144"/>
      <c r="F734" s="144"/>
      <c r="G734" s="144"/>
      <c r="H734" s="144"/>
      <c r="I734" s="144"/>
      <c r="J734" s="144"/>
      <c r="K734" s="144"/>
      <c r="X734" s="51"/>
    </row>
    <row r="735" spans="2:24" ht="15.75" customHeight="1" x14ac:dyDescent="0.15">
      <c r="B735" s="144"/>
      <c r="C735" s="144"/>
      <c r="D735" s="144"/>
      <c r="E735" s="144"/>
      <c r="F735" s="144"/>
      <c r="G735" s="144"/>
      <c r="H735" s="144"/>
      <c r="I735" s="144"/>
      <c r="J735" s="144"/>
      <c r="K735" s="144"/>
      <c r="X735" s="51"/>
    </row>
    <row r="736" spans="2:24" ht="15.75" customHeight="1" x14ac:dyDescent="0.15">
      <c r="B736" s="144"/>
      <c r="C736" s="144"/>
      <c r="D736" s="144"/>
      <c r="E736" s="144"/>
      <c r="F736" s="144"/>
      <c r="G736" s="144"/>
      <c r="H736" s="144"/>
      <c r="I736" s="144"/>
      <c r="J736" s="144"/>
      <c r="K736" s="144"/>
      <c r="X736" s="51"/>
    </row>
    <row r="737" spans="2:24" ht="15.75" customHeight="1" x14ac:dyDescent="0.15">
      <c r="B737" s="144"/>
      <c r="C737" s="144"/>
      <c r="D737" s="144"/>
      <c r="E737" s="144"/>
      <c r="F737" s="144"/>
      <c r="G737" s="144"/>
      <c r="H737" s="144"/>
      <c r="I737" s="144"/>
      <c r="J737" s="144"/>
      <c r="K737" s="144"/>
      <c r="X737" s="51"/>
    </row>
    <row r="738" spans="2:24" ht="15.75" customHeight="1" x14ac:dyDescent="0.15">
      <c r="B738" s="144"/>
      <c r="C738" s="144"/>
      <c r="D738" s="144"/>
      <c r="E738" s="144"/>
      <c r="F738" s="144"/>
      <c r="G738" s="144"/>
      <c r="H738" s="144"/>
      <c r="I738" s="144"/>
      <c r="J738" s="144"/>
      <c r="K738" s="144"/>
      <c r="X738" s="51"/>
    </row>
    <row r="739" spans="2:24" ht="15.75" customHeight="1" x14ac:dyDescent="0.15">
      <c r="B739" s="144"/>
      <c r="C739" s="144"/>
      <c r="D739" s="144"/>
      <c r="E739" s="144"/>
      <c r="F739" s="144"/>
      <c r="G739" s="144"/>
      <c r="H739" s="144"/>
      <c r="I739" s="144"/>
      <c r="J739" s="144"/>
      <c r="K739" s="144"/>
      <c r="X739" s="51"/>
    </row>
    <row r="740" spans="2:24" ht="15.75" customHeight="1" x14ac:dyDescent="0.15">
      <c r="B740" s="144"/>
      <c r="C740" s="144"/>
      <c r="D740" s="144"/>
      <c r="E740" s="144"/>
      <c r="F740" s="144"/>
      <c r="G740" s="144"/>
      <c r="H740" s="144"/>
      <c r="I740" s="144"/>
      <c r="J740" s="144"/>
      <c r="K740" s="144"/>
      <c r="X740" s="51"/>
    </row>
    <row r="741" spans="2:24" ht="15.75" customHeight="1" x14ac:dyDescent="0.15">
      <c r="B741" s="144"/>
      <c r="C741" s="144"/>
      <c r="D741" s="144"/>
      <c r="E741" s="144"/>
      <c r="F741" s="144"/>
      <c r="G741" s="144"/>
      <c r="H741" s="144"/>
      <c r="I741" s="144"/>
      <c r="J741" s="144"/>
      <c r="K741" s="144"/>
      <c r="X741" s="51"/>
    </row>
    <row r="742" spans="2:24" ht="15.75" customHeight="1" x14ac:dyDescent="0.15">
      <c r="B742" s="144"/>
      <c r="C742" s="144"/>
      <c r="D742" s="144"/>
      <c r="E742" s="144"/>
      <c r="F742" s="144"/>
      <c r="G742" s="144"/>
      <c r="H742" s="144"/>
      <c r="I742" s="144"/>
      <c r="J742" s="144"/>
      <c r="K742" s="144"/>
      <c r="X742" s="51"/>
    </row>
    <row r="743" spans="2:24" ht="15.75" customHeight="1" x14ac:dyDescent="0.15">
      <c r="B743" s="144"/>
      <c r="C743" s="144"/>
      <c r="D743" s="144"/>
      <c r="E743" s="144"/>
      <c r="F743" s="144"/>
      <c r="G743" s="144"/>
      <c r="H743" s="144"/>
      <c r="I743" s="144"/>
      <c r="J743" s="144"/>
      <c r="K743" s="144"/>
      <c r="X743" s="51"/>
    </row>
    <row r="744" spans="2:24" ht="15.75" customHeight="1" x14ac:dyDescent="0.15">
      <c r="B744" s="144"/>
      <c r="C744" s="144"/>
      <c r="D744" s="144"/>
      <c r="E744" s="144"/>
      <c r="F744" s="144"/>
      <c r="G744" s="144"/>
      <c r="H744" s="144"/>
      <c r="I744" s="144"/>
      <c r="J744" s="144"/>
      <c r="K744" s="144"/>
      <c r="X744" s="51"/>
    </row>
    <row r="745" spans="2:24" ht="15.75" customHeight="1" x14ac:dyDescent="0.15">
      <c r="B745" s="144"/>
      <c r="C745" s="144"/>
      <c r="D745" s="144"/>
      <c r="E745" s="144"/>
      <c r="F745" s="144"/>
      <c r="G745" s="144"/>
      <c r="H745" s="144"/>
      <c r="I745" s="144"/>
      <c r="J745" s="144"/>
      <c r="K745" s="144"/>
      <c r="X745" s="51"/>
    </row>
    <row r="746" spans="2:24" ht="15.75" customHeight="1" x14ac:dyDescent="0.15">
      <c r="B746" s="144"/>
      <c r="C746" s="144"/>
      <c r="D746" s="144"/>
      <c r="E746" s="144"/>
      <c r="F746" s="144"/>
      <c r="G746" s="144"/>
      <c r="H746" s="144"/>
      <c r="I746" s="144"/>
      <c r="J746" s="144"/>
      <c r="K746" s="144"/>
      <c r="X746" s="51"/>
    </row>
    <row r="747" spans="2:24" ht="15.75" customHeight="1" x14ac:dyDescent="0.15">
      <c r="B747" s="144"/>
      <c r="C747" s="144"/>
      <c r="D747" s="144"/>
      <c r="E747" s="144"/>
      <c r="F747" s="144"/>
      <c r="G747" s="144"/>
      <c r="H747" s="144"/>
      <c r="I747" s="144"/>
      <c r="J747" s="144"/>
      <c r="K747" s="144"/>
      <c r="X747" s="51"/>
    </row>
    <row r="748" spans="2:24" ht="15.75" customHeight="1" x14ac:dyDescent="0.15">
      <c r="B748" s="144"/>
      <c r="C748" s="144"/>
      <c r="D748" s="144"/>
      <c r="E748" s="144"/>
      <c r="F748" s="144"/>
      <c r="G748" s="144"/>
      <c r="H748" s="144"/>
      <c r="I748" s="144"/>
      <c r="J748" s="144"/>
      <c r="K748" s="144"/>
      <c r="X748" s="51"/>
    </row>
    <row r="749" spans="2:24" ht="15.75" customHeight="1" x14ac:dyDescent="0.15">
      <c r="B749" s="144"/>
      <c r="C749" s="144"/>
      <c r="D749" s="144"/>
      <c r="E749" s="144"/>
      <c r="F749" s="144"/>
      <c r="G749" s="144"/>
      <c r="H749" s="144"/>
      <c r="I749" s="144"/>
      <c r="J749" s="144"/>
      <c r="K749" s="144"/>
      <c r="X749" s="51"/>
    </row>
    <row r="750" spans="2:24" ht="15.75" customHeight="1" x14ac:dyDescent="0.15">
      <c r="B750" s="144"/>
      <c r="C750" s="144"/>
      <c r="D750" s="144"/>
      <c r="E750" s="144"/>
      <c r="F750" s="144"/>
      <c r="G750" s="144"/>
      <c r="H750" s="144"/>
      <c r="I750" s="144"/>
      <c r="J750" s="144"/>
      <c r="K750" s="144"/>
      <c r="X750" s="51"/>
    </row>
    <row r="751" spans="2:24" ht="15.75" customHeight="1" x14ac:dyDescent="0.15">
      <c r="B751" s="144"/>
      <c r="C751" s="144"/>
      <c r="D751" s="144"/>
      <c r="E751" s="144"/>
      <c r="F751" s="144"/>
      <c r="G751" s="144"/>
      <c r="H751" s="144"/>
      <c r="I751" s="144"/>
      <c r="J751" s="144"/>
      <c r="K751" s="144"/>
      <c r="X751" s="51"/>
    </row>
    <row r="752" spans="2:24" ht="15.75" customHeight="1" x14ac:dyDescent="0.15">
      <c r="B752" s="144"/>
      <c r="C752" s="144"/>
      <c r="D752" s="144"/>
      <c r="E752" s="144"/>
      <c r="F752" s="144"/>
      <c r="G752" s="144"/>
      <c r="H752" s="144"/>
      <c r="I752" s="144"/>
      <c r="J752" s="144"/>
      <c r="K752" s="144"/>
      <c r="X752" s="51"/>
    </row>
    <row r="753" spans="2:24" ht="15.75" customHeight="1" x14ac:dyDescent="0.15">
      <c r="B753" s="144"/>
      <c r="C753" s="144"/>
      <c r="D753" s="144"/>
      <c r="E753" s="144"/>
      <c r="F753" s="144"/>
      <c r="G753" s="144"/>
      <c r="H753" s="144"/>
      <c r="I753" s="144"/>
      <c r="J753" s="144"/>
      <c r="K753" s="144"/>
      <c r="X753" s="51"/>
    </row>
    <row r="754" spans="2:24" ht="15.75" customHeight="1" x14ac:dyDescent="0.15">
      <c r="B754" s="144"/>
      <c r="C754" s="144"/>
      <c r="D754" s="144"/>
      <c r="E754" s="144"/>
      <c r="F754" s="144"/>
      <c r="G754" s="144"/>
      <c r="H754" s="144"/>
      <c r="I754" s="144"/>
      <c r="J754" s="144"/>
      <c r="K754" s="144"/>
      <c r="X754" s="51"/>
    </row>
    <row r="755" spans="2:24" ht="15.75" customHeight="1" x14ac:dyDescent="0.15">
      <c r="B755" s="144"/>
      <c r="C755" s="144"/>
      <c r="D755" s="144"/>
      <c r="E755" s="144"/>
      <c r="F755" s="144"/>
      <c r="G755" s="144"/>
      <c r="H755" s="144"/>
      <c r="I755" s="144"/>
      <c r="J755" s="144"/>
      <c r="K755" s="144"/>
      <c r="X755" s="51"/>
    </row>
    <row r="756" spans="2:24" ht="15.75" customHeight="1" x14ac:dyDescent="0.15">
      <c r="B756" s="144"/>
      <c r="C756" s="144"/>
      <c r="D756" s="144"/>
      <c r="E756" s="144"/>
      <c r="F756" s="144"/>
      <c r="G756" s="144"/>
      <c r="H756" s="144"/>
      <c r="I756" s="144"/>
      <c r="J756" s="144"/>
      <c r="K756" s="144"/>
      <c r="X756" s="51"/>
    </row>
    <row r="757" spans="2:24" ht="15.75" customHeight="1" x14ac:dyDescent="0.15">
      <c r="B757" s="144"/>
      <c r="C757" s="144"/>
      <c r="D757" s="144"/>
      <c r="E757" s="144"/>
      <c r="F757" s="144"/>
      <c r="G757" s="144"/>
      <c r="H757" s="144"/>
      <c r="I757" s="144"/>
      <c r="J757" s="144"/>
      <c r="K757" s="144"/>
      <c r="X757" s="51"/>
    </row>
    <row r="758" spans="2:24" ht="15.75" customHeight="1" x14ac:dyDescent="0.15">
      <c r="B758" s="144"/>
      <c r="C758" s="144"/>
      <c r="D758" s="144"/>
      <c r="E758" s="144"/>
      <c r="F758" s="144"/>
      <c r="G758" s="144"/>
      <c r="H758" s="144"/>
      <c r="I758" s="144"/>
      <c r="J758" s="144"/>
      <c r="K758" s="144"/>
      <c r="X758" s="51"/>
    </row>
    <row r="759" spans="2:24" ht="15.75" customHeight="1" x14ac:dyDescent="0.15">
      <c r="B759" s="144"/>
      <c r="C759" s="144"/>
      <c r="D759" s="144"/>
      <c r="E759" s="144"/>
      <c r="F759" s="144"/>
      <c r="G759" s="144"/>
      <c r="H759" s="144"/>
      <c r="I759" s="144"/>
      <c r="J759" s="144"/>
      <c r="K759" s="144"/>
      <c r="X759" s="51"/>
    </row>
    <row r="760" spans="2:24" ht="15.75" customHeight="1" x14ac:dyDescent="0.15">
      <c r="B760" s="144"/>
      <c r="C760" s="144"/>
      <c r="D760" s="144"/>
      <c r="E760" s="144"/>
      <c r="F760" s="144"/>
      <c r="G760" s="144"/>
      <c r="H760" s="144"/>
      <c r="I760" s="144"/>
      <c r="J760" s="144"/>
      <c r="K760" s="144"/>
      <c r="X760" s="51"/>
    </row>
    <row r="761" spans="2:24" ht="15.75" customHeight="1" x14ac:dyDescent="0.15">
      <c r="B761" s="144"/>
      <c r="C761" s="144"/>
      <c r="D761" s="144"/>
      <c r="E761" s="144"/>
      <c r="F761" s="144"/>
      <c r="G761" s="144"/>
      <c r="H761" s="144"/>
      <c r="I761" s="144"/>
      <c r="J761" s="144"/>
      <c r="K761" s="144"/>
      <c r="X761" s="51"/>
    </row>
    <row r="762" spans="2:24" ht="15.75" customHeight="1" x14ac:dyDescent="0.15">
      <c r="B762" s="144"/>
      <c r="C762" s="144"/>
      <c r="D762" s="144"/>
      <c r="E762" s="144"/>
      <c r="F762" s="144"/>
      <c r="G762" s="144"/>
      <c r="H762" s="144"/>
      <c r="I762" s="144"/>
      <c r="J762" s="144"/>
      <c r="K762" s="144"/>
      <c r="X762" s="51"/>
    </row>
    <row r="763" spans="2:24" ht="15.75" customHeight="1" x14ac:dyDescent="0.15">
      <c r="B763" s="144"/>
      <c r="C763" s="144"/>
      <c r="D763" s="144"/>
      <c r="E763" s="144"/>
      <c r="F763" s="144"/>
      <c r="G763" s="144"/>
      <c r="H763" s="144"/>
      <c r="I763" s="144"/>
      <c r="J763" s="144"/>
      <c r="K763" s="144"/>
      <c r="X763" s="51"/>
    </row>
    <row r="764" spans="2:24" ht="15.75" customHeight="1" x14ac:dyDescent="0.15">
      <c r="B764" s="144"/>
      <c r="C764" s="144"/>
      <c r="D764" s="144"/>
      <c r="E764" s="144"/>
      <c r="F764" s="144"/>
      <c r="G764" s="144"/>
      <c r="H764" s="144"/>
      <c r="I764" s="144"/>
      <c r="J764" s="144"/>
      <c r="K764" s="144"/>
      <c r="X764" s="51"/>
    </row>
    <row r="765" spans="2:24" ht="15.75" customHeight="1" x14ac:dyDescent="0.15">
      <c r="B765" s="144"/>
      <c r="C765" s="144"/>
      <c r="D765" s="144"/>
      <c r="E765" s="144"/>
      <c r="F765" s="144"/>
      <c r="G765" s="144"/>
      <c r="H765" s="144"/>
      <c r="I765" s="144"/>
      <c r="J765" s="144"/>
      <c r="K765" s="144"/>
      <c r="X765" s="51"/>
    </row>
    <row r="766" spans="2:24" ht="15.75" customHeight="1" x14ac:dyDescent="0.15">
      <c r="B766" s="144"/>
      <c r="C766" s="144"/>
      <c r="D766" s="144"/>
      <c r="E766" s="144"/>
      <c r="F766" s="144"/>
      <c r="G766" s="144"/>
      <c r="H766" s="144"/>
      <c r="I766" s="144"/>
      <c r="J766" s="144"/>
      <c r="K766" s="144"/>
      <c r="X766" s="51"/>
    </row>
    <row r="767" spans="2:24" ht="15.75" customHeight="1" x14ac:dyDescent="0.15">
      <c r="B767" s="144"/>
      <c r="C767" s="144"/>
      <c r="D767" s="144"/>
      <c r="E767" s="144"/>
      <c r="F767" s="144"/>
      <c r="G767" s="144"/>
      <c r="H767" s="144"/>
      <c r="I767" s="144"/>
      <c r="J767" s="144"/>
      <c r="K767" s="144"/>
      <c r="X767" s="51"/>
    </row>
    <row r="768" spans="2:24" ht="15.75" customHeight="1" x14ac:dyDescent="0.15">
      <c r="B768" s="144"/>
      <c r="C768" s="144"/>
      <c r="D768" s="144"/>
      <c r="E768" s="144"/>
      <c r="F768" s="144"/>
      <c r="G768" s="144"/>
      <c r="H768" s="144"/>
      <c r="I768" s="144"/>
      <c r="J768" s="144"/>
      <c r="K768" s="144"/>
      <c r="X768" s="51"/>
    </row>
    <row r="769" spans="2:24" ht="15.75" customHeight="1" x14ac:dyDescent="0.15">
      <c r="B769" s="144"/>
      <c r="C769" s="144"/>
      <c r="D769" s="144"/>
      <c r="E769" s="144"/>
      <c r="F769" s="144"/>
      <c r="G769" s="144"/>
      <c r="H769" s="144"/>
      <c r="I769" s="144"/>
      <c r="J769" s="144"/>
      <c r="K769" s="144"/>
      <c r="X769" s="51"/>
    </row>
    <row r="770" spans="2:24" ht="15.75" customHeight="1" x14ac:dyDescent="0.15">
      <c r="B770" s="144"/>
      <c r="C770" s="144"/>
      <c r="D770" s="144"/>
      <c r="E770" s="144"/>
      <c r="F770" s="144"/>
      <c r="G770" s="144"/>
      <c r="H770" s="144"/>
      <c r="I770" s="144"/>
      <c r="J770" s="144"/>
      <c r="K770" s="144"/>
      <c r="X770" s="51"/>
    </row>
    <row r="771" spans="2:24" ht="15.75" customHeight="1" x14ac:dyDescent="0.15">
      <c r="B771" s="144"/>
      <c r="C771" s="144"/>
      <c r="D771" s="144"/>
      <c r="E771" s="144"/>
      <c r="F771" s="144"/>
      <c r="G771" s="144"/>
      <c r="H771" s="144"/>
      <c r="I771" s="144"/>
      <c r="J771" s="144"/>
      <c r="K771" s="144"/>
      <c r="X771" s="51"/>
    </row>
    <row r="772" spans="2:24" ht="15.75" customHeight="1" x14ac:dyDescent="0.15">
      <c r="B772" s="144"/>
      <c r="C772" s="144"/>
      <c r="D772" s="144"/>
      <c r="E772" s="144"/>
      <c r="F772" s="144"/>
      <c r="G772" s="144"/>
      <c r="H772" s="144"/>
      <c r="I772" s="144"/>
      <c r="J772" s="144"/>
      <c r="K772" s="144"/>
      <c r="X772" s="51"/>
    </row>
    <row r="773" spans="2:24" ht="15.75" customHeight="1" x14ac:dyDescent="0.15">
      <c r="B773" s="144"/>
      <c r="C773" s="144"/>
      <c r="D773" s="144"/>
      <c r="E773" s="144"/>
      <c r="F773" s="144"/>
      <c r="G773" s="144"/>
      <c r="H773" s="144"/>
      <c r="I773" s="144"/>
      <c r="J773" s="144"/>
      <c r="K773" s="144"/>
      <c r="X773" s="51"/>
    </row>
    <row r="774" spans="2:24" ht="15.75" customHeight="1" x14ac:dyDescent="0.15">
      <c r="B774" s="144"/>
      <c r="C774" s="144"/>
      <c r="D774" s="144"/>
      <c r="E774" s="144"/>
      <c r="F774" s="144"/>
      <c r="G774" s="144"/>
      <c r="H774" s="144"/>
      <c r="I774" s="144"/>
      <c r="J774" s="144"/>
      <c r="K774" s="144"/>
      <c r="X774" s="51"/>
    </row>
    <row r="775" spans="2:24" ht="15.75" customHeight="1" x14ac:dyDescent="0.15">
      <c r="B775" s="144"/>
      <c r="C775" s="144"/>
      <c r="D775" s="144"/>
      <c r="E775" s="144"/>
      <c r="F775" s="144"/>
      <c r="G775" s="144"/>
      <c r="H775" s="144"/>
      <c r="I775" s="144"/>
      <c r="J775" s="144"/>
      <c r="K775" s="144"/>
      <c r="X775" s="51"/>
    </row>
    <row r="776" spans="2:24" ht="15.75" customHeight="1" x14ac:dyDescent="0.15">
      <c r="B776" s="144"/>
      <c r="C776" s="144"/>
      <c r="D776" s="144"/>
      <c r="E776" s="144"/>
      <c r="F776" s="144"/>
      <c r="G776" s="144"/>
      <c r="H776" s="144"/>
      <c r="I776" s="144"/>
      <c r="J776" s="144"/>
      <c r="K776" s="144"/>
      <c r="X776" s="51"/>
    </row>
    <row r="777" spans="2:24" ht="15.75" customHeight="1" x14ac:dyDescent="0.15">
      <c r="B777" s="144"/>
      <c r="C777" s="144"/>
      <c r="D777" s="144"/>
      <c r="E777" s="144"/>
      <c r="F777" s="144"/>
      <c r="G777" s="144"/>
      <c r="H777" s="144"/>
      <c r="I777" s="144"/>
      <c r="J777" s="144"/>
      <c r="K777" s="144"/>
      <c r="X777" s="51"/>
    </row>
    <row r="778" spans="2:24" ht="15.75" customHeight="1" x14ac:dyDescent="0.15">
      <c r="B778" s="144"/>
      <c r="C778" s="144"/>
      <c r="D778" s="144"/>
      <c r="E778" s="144"/>
      <c r="F778" s="144"/>
      <c r="G778" s="144"/>
      <c r="H778" s="144"/>
      <c r="I778" s="144"/>
      <c r="J778" s="144"/>
      <c r="K778" s="144"/>
      <c r="X778" s="51"/>
    </row>
    <row r="779" spans="2:24" ht="15.75" customHeight="1" x14ac:dyDescent="0.15">
      <c r="B779" s="144"/>
      <c r="C779" s="144"/>
      <c r="D779" s="144"/>
      <c r="E779" s="144"/>
      <c r="F779" s="144"/>
      <c r="G779" s="144"/>
      <c r="H779" s="144"/>
      <c r="I779" s="144"/>
      <c r="J779" s="144"/>
      <c r="K779" s="144"/>
      <c r="X779" s="51"/>
    </row>
    <row r="780" spans="2:24" ht="15.75" customHeight="1" x14ac:dyDescent="0.15">
      <c r="B780" s="144"/>
      <c r="C780" s="144"/>
      <c r="D780" s="144"/>
      <c r="E780" s="144"/>
      <c r="F780" s="144"/>
      <c r="G780" s="144"/>
      <c r="H780" s="144"/>
      <c r="I780" s="144"/>
      <c r="J780" s="144"/>
      <c r="K780" s="144"/>
      <c r="X780" s="51"/>
    </row>
    <row r="781" spans="2:24" ht="15.75" customHeight="1" x14ac:dyDescent="0.15">
      <c r="B781" s="144"/>
      <c r="C781" s="144"/>
      <c r="D781" s="144"/>
      <c r="E781" s="144"/>
      <c r="F781" s="144"/>
      <c r="G781" s="144"/>
      <c r="H781" s="144"/>
      <c r="I781" s="144"/>
      <c r="J781" s="144"/>
      <c r="K781" s="144"/>
      <c r="X781" s="51"/>
    </row>
    <row r="782" spans="2:24" ht="15.75" customHeight="1" x14ac:dyDescent="0.15">
      <c r="B782" s="144"/>
      <c r="C782" s="144"/>
      <c r="D782" s="144"/>
      <c r="E782" s="144"/>
      <c r="F782" s="144"/>
      <c r="G782" s="144"/>
      <c r="H782" s="144"/>
      <c r="I782" s="144"/>
      <c r="J782" s="144"/>
      <c r="K782" s="144"/>
      <c r="X782" s="51"/>
    </row>
    <row r="783" spans="2:24" ht="15.75" customHeight="1" x14ac:dyDescent="0.15">
      <c r="B783" s="144"/>
      <c r="C783" s="144"/>
      <c r="D783" s="144"/>
      <c r="E783" s="144"/>
      <c r="F783" s="144"/>
      <c r="G783" s="144"/>
      <c r="H783" s="144"/>
      <c r="I783" s="144"/>
      <c r="J783" s="144"/>
      <c r="K783" s="144"/>
      <c r="X783" s="51"/>
    </row>
    <row r="784" spans="2:24" ht="15.75" customHeight="1" x14ac:dyDescent="0.15">
      <c r="B784" s="144"/>
      <c r="C784" s="144"/>
      <c r="D784" s="144"/>
      <c r="E784" s="144"/>
      <c r="F784" s="144"/>
      <c r="G784" s="144"/>
      <c r="H784" s="144"/>
      <c r="I784" s="144"/>
      <c r="J784" s="144"/>
      <c r="K784" s="144"/>
      <c r="X784" s="51"/>
    </row>
    <row r="785" spans="2:24" ht="15.75" customHeight="1" x14ac:dyDescent="0.15">
      <c r="B785" s="144"/>
      <c r="C785" s="144"/>
      <c r="D785" s="144"/>
      <c r="E785" s="144"/>
      <c r="F785" s="144"/>
      <c r="G785" s="144"/>
      <c r="H785" s="144"/>
      <c r="I785" s="144"/>
      <c r="J785" s="144"/>
      <c r="K785" s="144"/>
      <c r="X785" s="51"/>
    </row>
    <row r="786" spans="2:24" ht="15.75" customHeight="1" x14ac:dyDescent="0.15">
      <c r="B786" s="144"/>
      <c r="C786" s="144"/>
      <c r="D786" s="144"/>
      <c r="E786" s="144"/>
      <c r="F786" s="144"/>
      <c r="G786" s="144"/>
      <c r="H786" s="144"/>
      <c r="I786" s="144"/>
      <c r="J786" s="144"/>
      <c r="K786" s="144"/>
      <c r="X786" s="51"/>
    </row>
    <row r="787" spans="2:24" ht="15.75" customHeight="1" x14ac:dyDescent="0.15">
      <c r="B787" s="144"/>
      <c r="C787" s="144"/>
      <c r="D787" s="144"/>
      <c r="E787" s="144"/>
      <c r="F787" s="144"/>
      <c r="G787" s="144"/>
      <c r="H787" s="144"/>
      <c r="I787" s="144"/>
      <c r="J787" s="144"/>
      <c r="K787" s="144"/>
      <c r="X787" s="51"/>
    </row>
    <row r="788" spans="2:24" ht="15.75" customHeight="1" x14ac:dyDescent="0.15">
      <c r="B788" s="144"/>
      <c r="C788" s="144"/>
      <c r="D788" s="144"/>
      <c r="E788" s="144"/>
      <c r="F788" s="144"/>
      <c r="G788" s="144"/>
      <c r="H788" s="144"/>
      <c r="I788" s="144"/>
      <c r="J788" s="144"/>
      <c r="K788" s="144"/>
      <c r="X788" s="51"/>
    </row>
    <row r="789" spans="2:24" ht="15.75" customHeight="1" x14ac:dyDescent="0.15">
      <c r="B789" s="144"/>
      <c r="C789" s="144"/>
      <c r="D789" s="144"/>
      <c r="E789" s="144"/>
      <c r="F789" s="144"/>
      <c r="G789" s="144"/>
      <c r="H789" s="144"/>
      <c r="I789" s="144"/>
      <c r="J789" s="144"/>
      <c r="K789" s="144"/>
      <c r="X789" s="51"/>
    </row>
    <row r="790" spans="2:24" ht="15.75" customHeight="1" x14ac:dyDescent="0.15">
      <c r="B790" s="144"/>
      <c r="C790" s="144"/>
      <c r="D790" s="144"/>
      <c r="E790" s="144"/>
      <c r="F790" s="144"/>
      <c r="G790" s="144"/>
      <c r="H790" s="144"/>
      <c r="I790" s="144"/>
      <c r="J790" s="144"/>
      <c r="K790" s="144"/>
      <c r="X790" s="51"/>
    </row>
    <row r="791" spans="2:24" ht="15.75" customHeight="1" x14ac:dyDescent="0.15">
      <c r="B791" s="144"/>
      <c r="C791" s="144"/>
      <c r="D791" s="144"/>
      <c r="E791" s="144"/>
      <c r="F791" s="144"/>
      <c r="G791" s="144"/>
      <c r="H791" s="144"/>
      <c r="I791" s="144"/>
      <c r="J791" s="144"/>
      <c r="K791" s="144"/>
      <c r="X791" s="51"/>
    </row>
    <row r="792" spans="2:24" ht="15.75" customHeight="1" x14ac:dyDescent="0.15">
      <c r="B792" s="144"/>
      <c r="C792" s="144"/>
      <c r="D792" s="144"/>
      <c r="E792" s="144"/>
      <c r="F792" s="144"/>
      <c r="G792" s="144"/>
      <c r="H792" s="144"/>
      <c r="I792" s="144"/>
      <c r="J792" s="144"/>
      <c r="K792" s="144"/>
      <c r="X792" s="51"/>
    </row>
    <row r="793" spans="2:24" ht="15.75" customHeight="1" x14ac:dyDescent="0.15">
      <c r="B793" s="144"/>
      <c r="C793" s="144"/>
      <c r="D793" s="144"/>
      <c r="E793" s="144"/>
      <c r="F793" s="144"/>
      <c r="G793" s="144"/>
      <c r="H793" s="144"/>
      <c r="I793" s="144"/>
      <c r="J793" s="144"/>
      <c r="K793" s="144"/>
      <c r="X793" s="51"/>
    </row>
    <row r="794" spans="2:24" ht="15.75" customHeight="1" x14ac:dyDescent="0.15">
      <c r="B794" s="144"/>
      <c r="C794" s="144"/>
      <c r="D794" s="144"/>
      <c r="E794" s="144"/>
      <c r="F794" s="144"/>
      <c r="G794" s="144"/>
      <c r="H794" s="144"/>
      <c r="I794" s="144"/>
      <c r="J794" s="144"/>
      <c r="K794" s="144"/>
      <c r="X794" s="51"/>
    </row>
    <row r="795" spans="2:24" ht="15.75" customHeight="1" x14ac:dyDescent="0.15">
      <c r="B795" s="144"/>
      <c r="C795" s="144"/>
      <c r="D795" s="144"/>
      <c r="E795" s="144"/>
      <c r="F795" s="144"/>
      <c r="G795" s="144"/>
      <c r="H795" s="144"/>
      <c r="I795" s="144"/>
      <c r="J795" s="144"/>
      <c r="K795" s="144"/>
      <c r="X795" s="51"/>
    </row>
    <row r="796" spans="2:24" ht="15.75" customHeight="1" x14ac:dyDescent="0.15">
      <c r="B796" s="144"/>
      <c r="C796" s="144"/>
      <c r="D796" s="144"/>
      <c r="E796" s="144"/>
      <c r="F796" s="144"/>
      <c r="G796" s="144"/>
      <c r="H796" s="144"/>
      <c r="I796" s="144"/>
      <c r="J796" s="144"/>
      <c r="K796" s="144"/>
      <c r="X796" s="51"/>
    </row>
    <row r="797" spans="2:24" ht="15.75" customHeight="1" x14ac:dyDescent="0.15">
      <c r="B797" s="144"/>
      <c r="C797" s="144"/>
      <c r="D797" s="144"/>
      <c r="E797" s="144"/>
      <c r="F797" s="144"/>
      <c r="G797" s="144"/>
      <c r="H797" s="144"/>
      <c r="I797" s="144"/>
      <c r="J797" s="144"/>
      <c r="K797" s="144"/>
      <c r="X797" s="51"/>
    </row>
    <row r="798" spans="2:24" ht="15.75" customHeight="1" x14ac:dyDescent="0.15">
      <c r="B798" s="144"/>
      <c r="C798" s="144"/>
      <c r="D798" s="144"/>
      <c r="E798" s="144"/>
      <c r="F798" s="144"/>
      <c r="G798" s="144"/>
      <c r="H798" s="144"/>
      <c r="I798" s="144"/>
      <c r="J798" s="144"/>
      <c r="K798" s="144"/>
      <c r="X798" s="51"/>
    </row>
    <row r="799" spans="2:24" ht="15.75" customHeight="1" x14ac:dyDescent="0.15">
      <c r="B799" s="144"/>
      <c r="C799" s="144"/>
      <c r="D799" s="144"/>
      <c r="E799" s="144"/>
      <c r="F799" s="144"/>
      <c r="G799" s="144"/>
      <c r="H799" s="144"/>
      <c r="I799" s="144"/>
      <c r="J799" s="144"/>
      <c r="K799" s="144"/>
      <c r="X799" s="51"/>
    </row>
    <row r="800" spans="2:24" ht="15.75" customHeight="1" x14ac:dyDescent="0.15">
      <c r="B800" s="144"/>
      <c r="C800" s="144"/>
      <c r="D800" s="144"/>
      <c r="E800" s="144"/>
      <c r="F800" s="144"/>
      <c r="G800" s="144"/>
      <c r="H800" s="144"/>
      <c r="I800" s="144"/>
      <c r="J800" s="144"/>
      <c r="K800" s="144"/>
      <c r="X800" s="51"/>
    </row>
    <row r="801" spans="2:24" ht="15.75" customHeight="1" x14ac:dyDescent="0.15">
      <c r="B801" s="144"/>
      <c r="C801" s="144"/>
      <c r="D801" s="144"/>
      <c r="E801" s="144"/>
      <c r="F801" s="144"/>
      <c r="G801" s="144"/>
      <c r="H801" s="144"/>
      <c r="I801" s="144"/>
      <c r="J801" s="144"/>
      <c r="K801" s="144"/>
      <c r="X801" s="51"/>
    </row>
    <row r="802" spans="2:24" ht="15.75" customHeight="1" x14ac:dyDescent="0.15">
      <c r="B802" s="144"/>
      <c r="C802" s="144"/>
      <c r="D802" s="144"/>
      <c r="E802" s="144"/>
      <c r="F802" s="144"/>
      <c r="G802" s="144"/>
      <c r="H802" s="144"/>
      <c r="I802" s="144"/>
      <c r="J802" s="144"/>
      <c r="K802" s="144"/>
      <c r="X802" s="51"/>
    </row>
    <row r="803" spans="2:24" ht="15.75" customHeight="1" x14ac:dyDescent="0.15">
      <c r="B803" s="144"/>
      <c r="C803" s="144"/>
      <c r="D803" s="144"/>
      <c r="E803" s="144"/>
      <c r="F803" s="144"/>
      <c r="G803" s="144"/>
      <c r="H803" s="144"/>
      <c r="I803" s="144"/>
      <c r="J803" s="144"/>
      <c r="K803" s="144"/>
      <c r="X803" s="51"/>
    </row>
    <row r="804" spans="2:24" ht="15.75" customHeight="1" x14ac:dyDescent="0.15">
      <c r="B804" s="144"/>
      <c r="C804" s="144"/>
      <c r="D804" s="144"/>
      <c r="E804" s="144"/>
      <c r="F804" s="144"/>
      <c r="G804" s="144"/>
      <c r="H804" s="144"/>
      <c r="I804" s="144"/>
      <c r="J804" s="144"/>
      <c r="K804" s="144"/>
      <c r="X804" s="51"/>
    </row>
    <row r="805" spans="2:24" ht="15.75" customHeight="1" x14ac:dyDescent="0.15">
      <c r="B805" s="144"/>
      <c r="C805" s="144"/>
      <c r="D805" s="144"/>
      <c r="E805" s="144"/>
      <c r="F805" s="144"/>
      <c r="G805" s="144"/>
      <c r="H805" s="144"/>
      <c r="I805" s="144"/>
      <c r="J805" s="144"/>
      <c r="K805" s="144"/>
      <c r="X805" s="51"/>
    </row>
    <row r="806" spans="2:24" ht="15.75" customHeight="1" x14ac:dyDescent="0.15">
      <c r="B806" s="144"/>
      <c r="C806" s="144"/>
      <c r="D806" s="144"/>
      <c r="E806" s="144"/>
      <c r="F806" s="144"/>
      <c r="G806" s="144"/>
      <c r="H806" s="144"/>
      <c r="I806" s="144"/>
      <c r="J806" s="144"/>
      <c r="K806" s="144"/>
      <c r="X806" s="51"/>
    </row>
    <row r="807" spans="2:24" ht="15.75" customHeight="1" x14ac:dyDescent="0.15">
      <c r="B807" s="144"/>
      <c r="C807" s="144"/>
      <c r="D807" s="144"/>
      <c r="E807" s="144"/>
      <c r="F807" s="144"/>
      <c r="G807" s="144"/>
      <c r="H807" s="144"/>
      <c r="I807" s="144"/>
      <c r="J807" s="144"/>
      <c r="K807" s="144"/>
      <c r="X807" s="51"/>
    </row>
    <row r="808" spans="2:24" ht="15.75" customHeight="1" x14ac:dyDescent="0.15">
      <c r="B808" s="144"/>
      <c r="C808" s="144"/>
      <c r="D808" s="144"/>
      <c r="E808" s="144"/>
      <c r="F808" s="144"/>
      <c r="G808" s="144"/>
      <c r="H808" s="144"/>
      <c r="I808" s="144"/>
      <c r="J808" s="144"/>
      <c r="K808" s="144"/>
      <c r="X808" s="51"/>
    </row>
    <row r="809" spans="2:24" ht="15.75" customHeight="1" x14ac:dyDescent="0.15">
      <c r="B809" s="144"/>
      <c r="C809" s="144"/>
      <c r="D809" s="144"/>
      <c r="E809" s="144"/>
      <c r="F809" s="144"/>
      <c r="G809" s="144"/>
      <c r="H809" s="144"/>
      <c r="I809" s="144"/>
      <c r="J809" s="144"/>
      <c r="K809" s="144"/>
      <c r="X809" s="51"/>
    </row>
    <row r="810" spans="2:24" ht="15.75" customHeight="1" x14ac:dyDescent="0.15">
      <c r="B810" s="144"/>
      <c r="C810" s="144"/>
      <c r="D810" s="144"/>
      <c r="E810" s="144"/>
      <c r="F810" s="144"/>
      <c r="G810" s="144"/>
      <c r="H810" s="144"/>
      <c r="I810" s="144"/>
      <c r="J810" s="144"/>
      <c r="K810" s="144"/>
      <c r="X810" s="51"/>
    </row>
    <row r="811" spans="2:24" ht="15.75" customHeight="1" x14ac:dyDescent="0.15">
      <c r="B811" s="144"/>
      <c r="C811" s="144"/>
      <c r="D811" s="144"/>
      <c r="E811" s="144"/>
      <c r="F811" s="144"/>
      <c r="G811" s="144"/>
      <c r="H811" s="144"/>
      <c r="I811" s="144"/>
      <c r="J811" s="144"/>
      <c r="K811" s="144"/>
      <c r="X811" s="51"/>
    </row>
    <row r="812" spans="2:24" ht="15.75" customHeight="1" x14ac:dyDescent="0.15">
      <c r="B812" s="144"/>
      <c r="C812" s="144"/>
      <c r="D812" s="144"/>
      <c r="E812" s="144"/>
      <c r="F812" s="144"/>
      <c r="G812" s="144"/>
      <c r="H812" s="144"/>
      <c r="I812" s="144"/>
      <c r="J812" s="144"/>
      <c r="K812" s="144"/>
      <c r="X812" s="51"/>
    </row>
    <row r="813" spans="2:24" ht="15.75" customHeight="1" x14ac:dyDescent="0.15">
      <c r="B813" s="144"/>
      <c r="C813" s="144"/>
      <c r="D813" s="144"/>
      <c r="E813" s="144"/>
      <c r="F813" s="144"/>
      <c r="G813" s="144"/>
      <c r="H813" s="144"/>
      <c r="I813" s="144"/>
      <c r="J813" s="144"/>
      <c r="K813" s="144"/>
      <c r="X813" s="51"/>
    </row>
    <row r="814" spans="2:24" ht="15.75" customHeight="1" x14ac:dyDescent="0.15">
      <c r="B814" s="144"/>
      <c r="C814" s="144"/>
      <c r="D814" s="144"/>
      <c r="E814" s="144"/>
      <c r="F814" s="144"/>
      <c r="G814" s="144"/>
      <c r="H814" s="144"/>
      <c r="I814" s="144"/>
      <c r="J814" s="144"/>
      <c r="K814" s="144"/>
      <c r="X814" s="51"/>
    </row>
    <row r="815" spans="2:24" ht="15.75" customHeight="1" x14ac:dyDescent="0.15">
      <c r="B815" s="144"/>
      <c r="C815" s="144"/>
      <c r="D815" s="144"/>
      <c r="E815" s="144"/>
      <c r="F815" s="144"/>
      <c r="G815" s="144"/>
      <c r="H815" s="144"/>
      <c r="I815" s="144"/>
      <c r="J815" s="144"/>
      <c r="K815" s="144"/>
      <c r="X815" s="51"/>
    </row>
    <row r="816" spans="2:24" ht="15.75" customHeight="1" x14ac:dyDescent="0.15">
      <c r="B816" s="144"/>
      <c r="C816" s="144"/>
      <c r="D816" s="144"/>
      <c r="E816" s="144"/>
      <c r="F816" s="144"/>
      <c r="G816" s="144"/>
      <c r="H816" s="144"/>
      <c r="I816" s="144"/>
      <c r="J816" s="144"/>
      <c r="K816" s="144"/>
      <c r="X816" s="51"/>
    </row>
    <row r="817" spans="2:24" ht="15.75" customHeight="1" x14ac:dyDescent="0.15">
      <c r="B817" s="144"/>
      <c r="C817" s="144"/>
      <c r="D817" s="144"/>
      <c r="E817" s="144"/>
      <c r="F817" s="144"/>
      <c r="G817" s="144"/>
      <c r="H817" s="144"/>
      <c r="I817" s="144"/>
      <c r="J817" s="144"/>
      <c r="K817" s="144"/>
      <c r="X817" s="51"/>
    </row>
    <row r="818" spans="2:24" ht="15.75" customHeight="1" x14ac:dyDescent="0.15">
      <c r="B818" s="144"/>
      <c r="C818" s="144"/>
      <c r="D818" s="144"/>
      <c r="E818" s="144"/>
      <c r="F818" s="144"/>
      <c r="G818" s="144"/>
      <c r="H818" s="144"/>
      <c r="I818" s="144"/>
      <c r="J818" s="144"/>
      <c r="K818" s="144"/>
      <c r="X818" s="51"/>
    </row>
    <row r="819" spans="2:24" ht="15.75" customHeight="1" x14ac:dyDescent="0.15">
      <c r="B819" s="144"/>
      <c r="C819" s="144"/>
      <c r="D819" s="144"/>
      <c r="E819" s="144"/>
      <c r="F819" s="144"/>
      <c r="G819" s="144"/>
      <c r="H819" s="144"/>
      <c r="I819" s="144"/>
      <c r="J819" s="144"/>
      <c r="K819" s="144"/>
      <c r="X819" s="51"/>
    </row>
    <row r="820" spans="2:24" ht="15.75" customHeight="1" x14ac:dyDescent="0.15">
      <c r="B820" s="144"/>
      <c r="C820" s="144"/>
      <c r="D820" s="144"/>
      <c r="E820" s="144"/>
      <c r="F820" s="144"/>
      <c r="G820" s="144"/>
      <c r="H820" s="144"/>
      <c r="I820" s="144"/>
      <c r="J820" s="144"/>
      <c r="K820" s="144"/>
      <c r="X820" s="51"/>
    </row>
    <row r="821" spans="2:24" ht="15.75" customHeight="1" x14ac:dyDescent="0.15">
      <c r="B821" s="144"/>
      <c r="C821" s="144"/>
      <c r="D821" s="144"/>
      <c r="E821" s="144"/>
      <c r="F821" s="144"/>
      <c r="G821" s="144"/>
      <c r="H821" s="144"/>
      <c r="I821" s="144"/>
      <c r="J821" s="144"/>
      <c r="K821" s="144"/>
      <c r="X821" s="51"/>
    </row>
    <row r="822" spans="2:24" ht="15.75" customHeight="1" x14ac:dyDescent="0.15">
      <c r="B822" s="144"/>
      <c r="C822" s="144"/>
      <c r="D822" s="144"/>
      <c r="E822" s="144"/>
      <c r="F822" s="144"/>
      <c r="G822" s="144"/>
      <c r="H822" s="144"/>
      <c r="I822" s="144"/>
      <c r="J822" s="144"/>
      <c r="K822" s="144"/>
      <c r="X822" s="51"/>
    </row>
    <row r="823" spans="2:24" ht="15.75" customHeight="1" x14ac:dyDescent="0.15">
      <c r="B823" s="144"/>
      <c r="C823" s="144"/>
      <c r="D823" s="144"/>
      <c r="E823" s="144"/>
      <c r="F823" s="144"/>
      <c r="G823" s="144"/>
      <c r="H823" s="144"/>
      <c r="I823" s="144"/>
      <c r="J823" s="144"/>
      <c r="K823" s="144"/>
      <c r="X823" s="51"/>
    </row>
    <row r="824" spans="2:24" ht="15.75" customHeight="1" x14ac:dyDescent="0.15">
      <c r="B824" s="144"/>
      <c r="C824" s="144"/>
      <c r="D824" s="144"/>
      <c r="E824" s="144"/>
      <c r="F824" s="144"/>
      <c r="G824" s="144"/>
      <c r="H824" s="144"/>
      <c r="I824" s="144"/>
      <c r="J824" s="144"/>
      <c r="K824" s="144"/>
      <c r="X824" s="51"/>
    </row>
    <row r="825" spans="2:24" ht="15.75" customHeight="1" x14ac:dyDescent="0.15">
      <c r="B825" s="144"/>
      <c r="C825" s="144"/>
      <c r="D825" s="144"/>
      <c r="E825" s="144"/>
      <c r="F825" s="144"/>
      <c r="G825" s="144"/>
      <c r="H825" s="144"/>
      <c r="I825" s="144"/>
      <c r="J825" s="144"/>
      <c r="K825" s="144"/>
      <c r="X825" s="51"/>
    </row>
    <row r="826" spans="2:24" ht="15.75" customHeight="1" x14ac:dyDescent="0.15">
      <c r="B826" s="144"/>
      <c r="C826" s="144"/>
      <c r="D826" s="144"/>
      <c r="E826" s="144"/>
      <c r="F826" s="144"/>
      <c r="G826" s="144"/>
      <c r="H826" s="144"/>
      <c r="I826" s="144"/>
      <c r="J826" s="144"/>
      <c r="K826" s="144"/>
      <c r="X826" s="51"/>
    </row>
    <row r="827" spans="2:24" ht="15.75" customHeight="1" x14ac:dyDescent="0.15">
      <c r="B827" s="144"/>
      <c r="C827" s="144"/>
      <c r="D827" s="144"/>
      <c r="E827" s="144"/>
      <c r="F827" s="144"/>
      <c r="G827" s="144"/>
      <c r="H827" s="144"/>
      <c r="I827" s="144"/>
      <c r="J827" s="144"/>
      <c r="K827" s="144"/>
      <c r="X827" s="51"/>
    </row>
    <row r="828" spans="2:24" ht="15.75" customHeight="1" x14ac:dyDescent="0.15">
      <c r="B828" s="144"/>
      <c r="C828" s="144"/>
      <c r="D828" s="144"/>
      <c r="E828" s="144"/>
      <c r="F828" s="144"/>
      <c r="G828" s="144"/>
      <c r="H828" s="144"/>
      <c r="I828" s="144"/>
      <c r="J828" s="144"/>
      <c r="K828" s="144"/>
      <c r="X828" s="51"/>
    </row>
    <row r="829" spans="2:24" ht="15.75" customHeight="1" x14ac:dyDescent="0.15">
      <c r="B829" s="144"/>
      <c r="C829" s="144"/>
      <c r="D829" s="144"/>
      <c r="E829" s="144"/>
      <c r="F829" s="144"/>
      <c r="G829" s="144"/>
      <c r="H829" s="144"/>
      <c r="I829" s="144"/>
      <c r="J829" s="144"/>
      <c r="K829" s="144"/>
      <c r="X829" s="51"/>
    </row>
    <row r="830" spans="2:24" ht="15.75" customHeight="1" x14ac:dyDescent="0.15">
      <c r="B830" s="144"/>
      <c r="C830" s="144"/>
      <c r="D830" s="144"/>
      <c r="E830" s="144"/>
      <c r="F830" s="144"/>
      <c r="G830" s="144"/>
      <c r="H830" s="144"/>
      <c r="I830" s="144"/>
      <c r="J830" s="144"/>
      <c r="K830" s="144"/>
      <c r="X830" s="51"/>
    </row>
    <row r="831" spans="2:24" ht="15.75" customHeight="1" x14ac:dyDescent="0.15">
      <c r="B831" s="144"/>
      <c r="C831" s="144"/>
      <c r="D831" s="144"/>
      <c r="E831" s="144"/>
      <c r="F831" s="144"/>
      <c r="G831" s="144"/>
      <c r="H831" s="144"/>
      <c r="I831" s="144"/>
      <c r="J831" s="144"/>
      <c r="K831" s="144"/>
      <c r="X831" s="51"/>
    </row>
    <row r="832" spans="2:24" ht="15.75" customHeight="1" x14ac:dyDescent="0.15">
      <c r="B832" s="144"/>
      <c r="C832" s="144"/>
      <c r="D832" s="144"/>
      <c r="E832" s="144"/>
      <c r="F832" s="144"/>
      <c r="G832" s="144"/>
      <c r="H832" s="144"/>
      <c r="I832" s="144"/>
      <c r="J832" s="144"/>
      <c r="K832" s="144"/>
      <c r="X832" s="51"/>
    </row>
    <row r="833" spans="2:24" ht="15.75" customHeight="1" x14ac:dyDescent="0.15">
      <c r="B833" s="144"/>
      <c r="C833" s="144"/>
      <c r="D833" s="144"/>
      <c r="E833" s="144"/>
      <c r="F833" s="144"/>
      <c r="G833" s="144"/>
      <c r="H833" s="144"/>
      <c r="I833" s="144"/>
      <c r="J833" s="144"/>
      <c r="K833" s="144"/>
      <c r="X833" s="51"/>
    </row>
    <row r="834" spans="2:24" ht="15.75" customHeight="1" x14ac:dyDescent="0.15">
      <c r="B834" s="144"/>
      <c r="C834" s="144"/>
      <c r="D834" s="144"/>
      <c r="E834" s="144"/>
      <c r="F834" s="144"/>
      <c r="G834" s="144"/>
      <c r="H834" s="144"/>
      <c r="I834" s="144"/>
      <c r="J834" s="144"/>
      <c r="K834" s="144"/>
      <c r="X834" s="51"/>
    </row>
    <row r="835" spans="2:24" ht="15.75" customHeight="1" x14ac:dyDescent="0.15">
      <c r="B835" s="144"/>
      <c r="C835" s="144"/>
      <c r="D835" s="144"/>
      <c r="E835" s="144"/>
      <c r="F835" s="144"/>
      <c r="G835" s="144"/>
      <c r="H835" s="144"/>
      <c r="I835" s="144"/>
      <c r="J835" s="144"/>
      <c r="K835" s="144"/>
      <c r="X835" s="51"/>
    </row>
    <row r="836" spans="2:24" ht="15.75" customHeight="1" x14ac:dyDescent="0.15">
      <c r="B836" s="144"/>
      <c r="C836" s="144"/>
      <c r="D836" s="144"/>
      <c r="E836" s="144"/>
      <c r="F836" s="144"/>
      <c r="G836" s="144"/>
      <c r="H836" s="144"/>
      <c r="I836" s="144"/>
      <c r="J836" s="144"/>
      <c r="K836" s="144"/>
      <c r="X836" s="51"/>
    </row>
    <row r="837" spans="2:24" ht="15.75" customHeight="1" x14ac:dyDescent="0.15">
      <c r="B837" s="144"/>
      <c r="C837" s="144"/>
      <c r="D837" s="144"/>
      <c r="E837" s="144"/>
      <c r="F837" s="144"/>
      <c r="G837" s="144"/>
      <c r="H837" s="144"/>
      <c r="I837" s="144"/>
      <c r="J837" s="144"/>
      <c r="K837" s="144"/>
      <c r="X837" s="51"/>
    </row>
    <row r="838" spans="2:24" ht="15.75" customHeight="1" x14ac:dyDescent="0.15">
      <c r="B838" s="144"/>
      <c r="C838" s="144"/>
      <c r="D838" s="144"/>
      <c r="E838" s="144"/>
      <c r="F838" s="144"/>
      <c r="G838" s="144"/>
      <c r="H838" s="144"/>
      <c r="I838" s="144"/>
      <c r="J838" s="144"/>
      <c r="K838" s="144"/>
      <c r="X838" s="51"/>
    </row>
    <row r="839" spans="2:24" ht="15.75" customHeight="1" x14ac:dyDescent="0.15">
      <c r="B839" s="144"/>
      <c r="C839" s="144"/>
      <c r="D839" s="144"/>
      <c r="E839" s="144"/>
      <c r="F839" s="144"/>
      <c r="G839" s="144"/>
      <c r="H839" s="144"/>
      <c r="I839" s="144"/>
      <c r="J839" s="144"/>
      <c r="K839" s="144"/>
      <c r="X839" s="51"/>
    </row>
    <row r="840" spans="2:24" ht="15.75" customHeight="1" x14ac:dyDescent="0.15">
      <c r="B840" s="144"/>
      <c r="C840" s="144"/>
      <c r="D840" s="144"/>
      <c r="E840" s="144"/>
      <c r="F840" s="144"/>
      <c r="G840" s="144"/>
      <c r="H840" s="144"/>
      <c r="I840" s="144"/>
      <c r="J840" s="144"/>
      <c r="K840" s="144"/>
      <c r="X840" s="51"/>
    </row>
    <row r="841" spans="2:24" ht="15.75" customHeight="1" x14ac:dyDescent="0.15">
      <c r="B841" s="144"/>
      <c r="C841" s="144"/>
      <c r="D841" s="144"/>
      <c r="E841" s="144"/>
      <c r="F841" s="144"/>
      <c r="G841" s="144"/>
      <c r="H841" s="144"/>
      <c r="I841" s="144"/>
      <c r="J841" s="144"/>
      <c r="K841" s="144"/>
      <c r="X841" s="51"/>
    </row>
    <row r="842" spans="2:24" ht="15.75" customHeight="1" x14ac:dyDescent="0.15">
      <c r="B842" s="144"/>
      <c r="C842" s="144"/>
      <c r="D842" s="144"/>
      <c r="E842" s="144"/>
      <c r="F842" s="144"/>
      <c r="G842" s="144"/>
      <c r="H842" s="144"/>
      <c r="I842" s="144"/>
      <c r="J842" s="144"/>
      <c r="K842" s="144"/>
      <c r="X842" s="51"/>
    </row>
    <row r="843" spans="2:24" ht="15.75" customHeight="1" x14ac:dyDescent="0.15">
      <c r="B843" s="144"/>
      <c r="C843" s="144"/>
      <c r="D843" s="144"/>
      <c r="E843" s="144"/>
      <c r="F843" s="144"/>
      <c r="G843" s="144"/>
      <c r="H843" s="144"/>
      <c r="I843" s="144"/>
      <c r="J843" s="144"/>
      <c r="K843" s="144"/>
      <c r="X843" s="51"/>
    </row>
    <row r="844" spans="2:24" ht="15.75" customHeight="1" x14ac:dyDescent="0.15">
      <c r="B844" s="144"/>
      <c r="C844" s="144"/>
      <c r="D844" s="144"/>
      <c r="E844" s="144"/>
      <c r="F844" s="144"/>
      <c r="G844" s="144"/>
      <c r="H844" s="144"/>
      <c r="I844" s="144"/>
      <c r="J844" s="144"/>
      <c r="K844" s="144"/>
      <c r="X844" s="51"/>
    </row>
    <row r="845" spans="2:24" ht="15.75" customHeight="1" x14ac:dyDescent="0.15">
      <c r="B845" s="144"/>
      <c r="C845" s="144"/>
      <c r="D845" s="144"/>
      <c r="E845" s="144"/>
      <c r="F845" s="144"/>
      <c r="G845" s="144"/>
      <c r="H845" s="144"/>
      <c r="I845" s="144"/>
      <c r="J845" s="144"/>
      <c r="K845" s="144"/>
      <c r="X845" s="51"/>
    </row>
    <row r="846" spans="2:24" ht="15.75" customHeight="1" x14ac:dyDescent="0.15">
      <c r="B846" s="144"/>
      <c r="C846" s="144"/>
      <c r="D846" s="144"/>
      <c r="E846" s="144"/>
      <c r="F846" s="144"/>
      <c r="G846" s="144"/>
      <c r="H846" s="144"/>
      <c r="I846" s="144"/>
      <c r="J846" s="144"/>
      <c r="K846" s="144"/>
      <c r="X846" s="51"/>
    </row>
    <row r="847" spans="2:24" ht="15.75" customHeight="1" x14ac:dyDescent="0.15">
      <c r="B847" s="144"/>
      <c r="C847" s="144"/>
      <c r="D847" s="144"/>
      <c r="E847" s="144"/>
      <c r="F847" s="144"/>
      <c r="G847" s="144"/>
      <c r="H847" s="144"/>
      <c r="I847" s="144"/>
      <c r="J847" s="144"/>
      <c r="K847" s="144"/>
      <c r="X847" s="51"/>
    </row>
    <row r="848" spans="2:24" ht="15.75" customHeight="1" x14ac:dyDescent="0.15">
      <c r="B848" s="144"/>
      <c r="C848" s="144"/>
      <c r="D848" s="144"/>
      <c r="E848" s="144"/>
      <c r="F848" s="144"/>
      <c r="G848" s="144"/>
      <c r="H848" s="144"/>
      <c r="I848" s="144"/>
      <c r="J848" s="144"/>
      <c r="K848" s="144"/>
      <c r="X848" s="51"/>
    </row>
    <row r="849" spans="2:24" ht="15.75" customHeight="1" x14ac:dyDescent="0.15">
      <c r="B849" s="144"/>
      <c r="C849" s="144"/>
      <c r="D849" s="144"/>
      <c r="E849" s="144"/>
      <c r="F849" s="144"/>
      <c r="G849" s="144"/>
      <c r="H849" s="144"/>
      <c r="I849" s="144"/>
      <c r="J849" s="144"/>
      <c r="K849" s="144"/>
      <c r="X849" s="51"/>
    </row>
    <row r="850" spans="2:24" ht="15.75" customHeight="1" x14ac:dyDescent="0.15">
      <c r="B850" s="144"/>
      <c r="C850" s="144"/>
      <c r="D850" s="144"/>
      <c r="E850" s="144"/>
      <c r="F850" s="144"/>
      <c r="G850" s="144"/>
      <c r="H850" s="144"/>
      <c r="I850" s="144"/>
      <c r="J850" s="144"/>
      <c r="K850" s="144"/>
      <c r="X850" s="51"/>
    </row>
    <row r="851" spans="2:24" ht="15.75" customHeight="1" x14ac:dyDescent="0.15">
      <c r="B851" s="144"/>
      <c r="C851" s="144"/>
      <c r="D851" s="144"/>
      <c r="E851" s="144"/>
      <c r="F851" s="144"/>
      <c r="G851" s="144"/>
      <c r="H851" s="144"/>
      <c r="I851" s="144"/>
      <c r="J851" s="144"/>
      <c r="K851" s="144"/>
      <c r="X851" s="51"/>
    </row>
    <row r="852" spans="2:24" ht="15.75" customHeight="1" x14ac:dyDescent="0.15">
      <c r="B852" s="144"/>
      <c r="C852" s="144"/>
      <c r="D852" s="144"/>
      <c r="E852" s="144"/>
      <c r="F852" s="144"/>
      <c r="G852" s="144"/>
      <c r="H852" s="144"/>
      <c r="I852" s="144"/>
      <c r="J852" s="144"/>
      <c r="K852" s="144"/>
      <c r="X852" s="51"/>
    </row>
    <row r="853" spans="2:24" ht="15.75" customHeight="1" x14ac:dyDescent="0.15">
      <c r="B853" s="144"/>
      <c r="C853" s="144"/>
      <c r="D853" s="144"/>
      <c r="E853" s="144"/>
      <c r="F853" s="144"/>
      <c r="G853" s="144"/>
      <c r="H853" s="144"/>
      <c r="I853" s="144"/>
      <c r="J853" s="144"/>
      <c r="K853" s="144"/>
      <c r="X853" s="51"/>
    </row>
    <row r="854" spans="2:24" ht="15.75" customHeight="1" x14ac:dyDescent="0.15">
      <c r="B854" s="144"/>
      <c r="C854" s="144"/>
      <c r="D854" s="144"/>
      <c r="E854" s="144"/>
      <c r="F854" s="144"/>
      <c r="G854" s="144"/>
      <c r="H854" s="144"/>
      <c r="I854" s="144"/>
      <c r="J854" s="144"/>
      <c r="K854" s="144"/>
      <c r="X854" s="51"/>
    </row>
    <row r="855" spans="2:24" ht="15.75" customHeight="1" x14ac:dyDescent="0.15">
      <c r="B855" s="144"/>
      <c r="C855" s="144"/>
      <c r="D855" s="144"/>
      <c r="E855" s="144"/>
      <c r="F855" s="144"/>
      <c r="G855" s="144"/>
      <c r="H855" s="144"/>
      <c r="I855" s="144"/>
      <c r="J855" s="144"/>
      <c r="K855" s="144"/>
      <c r="X855" s="51"/>
    </row>
    <row r="856" spans="2:24" ht="15.75" customHeight="1" x14ac:dyDescent="0.15">
      <c r="B856" s="144"/>
      <c r="C856" s="144"/>
      <c r="D856" s="144"/>
      <c r="E856" s="144"/>
      <c r="F856" s="144"/>
      <c r="G856" s="144"/>
      <c r="H856" s="144"/>
      <c r="I856" s="144"/>
      <c r="J856" s="144"/>
      <c r="K856" s="144"/>
      <c r="X856" s="51"/>
    </row>
    <row r="857" spans="2:24" ht="15.75" customHeight="1" x14ac:dyDescent="0.15">
      <c r="B857" s="144"/>
      <c r="C857" s="144"/>
      <c r="D857" s="144"/>
      <c r="E857" s="144"/>
      <c r="F857" s="144"/>
      <c r="G857" s="144"/>
      <c r="H857" s="144"/>
      <c r="I857" s="144"/>
      <c r="J857" s="144"/>
      <c r="K857" s="144"/>
      <c r="X857" s="51"/>
    </row>
    <row r="858" spans="2:24" ht="15.75" customHeight="1" x14ac:dyDescent="0.15">
      <c r="B858" s="144"/>
      <c r="C858" s="144"/>
      <c r="D858" s="144"/>
      <c r="E858" s="144"/>
      <c r="F858" s="144"/>
      <c r="G858" s="144"/>
      <c r="H858" s="144"/>
      <c r="I858" s="144"/>
      <c r="J858" s="144"/>
      <c r="K858" s="144"/>
      <c r="X858" s="51"/>
    </row>
    <row r="859" spans="2:24" ht="15.75" customHeight="1" x14ac:dyDescent="0.15">
      <c r="B859" s="144"/>
      <c r="C859" s="144"/>
      <c r="D859" s="144"/>
      <c r="E859" s="144"/>
      <c r="F859" s="144"/>
      <c r="G859" s="144"/>
      <c r="H859" s="144"/>
      <c r="I859" s="144"/>
      <c r="J859" s="144"/>
      <c r="K859" s="144"/>
      <c r="X859" s="51"/>
    </row>
    <row r="860" spans="2:24" ht="15.75" customHeight="1" x14ac:dyDescent="0.15">
      <c r="B860" s="144"/>
      <c r="C860" s="144"/>
      <c r="D860" s="144"/>
      <c r="E860" s="144"/>
      <c r="F860" s="144"/>
      <c r="G860" s="144"/>
      <c r="H860" s="144"/>
      <c r="I860" s="144"/>
      <c r="J860" s="144"/>
      <c r="K860" s="144"/>
      <c r="X860" s="51"/>
    </row>
    <row r="861" spans="2:24" ht="15.75" customHeight="1" x14ac:dyDescent="0.15">
      <c r="B861" s="144"/>
      <c r="C861" s="144"/>
      <c r="D861" s="144"/>
      <c r="E861" s="144"/>
      <c r="F861" s="144"/>
      <c r="G861" s="144"/>
      <c r="H861" s="144"/>
      <c r="I861" s="144"/>
      <c r="J861" s="144"/>
      <c r="K861" s="144"/>
      <c r="X861" s="51"/>
    </row>
    <row r="862" spans="2:24" ht="15.75" customHeight="1" x14ac:dyDescent="0.15">
      <c r="B862" s="144"/>
      <c r="C862" s="144"/>
      <c r="D862" s="144"/>
      <c r="E862" s="144"/>
      <c r="F862" s="144"/>
      <c r="G862" s="144"/>
      <c r="H862" s="144"/>
      <c r="I862" s="144"/>
      <c r="J862" s="144"/>
      <c r="K862" s="144"/>
      <c r="X862" s="51"/>
    </row>
    <row r="863" spans="2:24" ht="15.75" customHeight="1" x14ac:dyDescent="0.15">
      <c r="B863" s="144"/>
      <c r="C863" s="144"/>
      <c r="D863" s="144"/>
      <c r="E863" s="144"/>
      <c r="F863" s="144"/>
      <c r="G863" s="144"/>
      <c r="H863" s="144"/>
      <c r="I863" s="144"/>
      <c r="J863" s="144"/>
      <c r="K863" s="144"/>
      <c r="X863" s="51"/>
    </row>
    <row r="864" spans="2:24" ht="15.75" customHeight="1" x14ac:dyDescent="0.15">
      <c r="B864" s="144"/>
      <c r="C864" s="144"/>
      <c r="D864" s="144"/>
      <c r="E864" s="144"/>
      <c r="F864" s="144"/>
      <c r="G864" s="144"/>
      <c r="H864" s="144"/>
      <c r="I864" s="144"/>
      <c r="J864" s="144"/>
      <c r="K864" s="144"/>
      <c r="X864" s="51"/>
    </row>
    <row r="865" spans="2:24" ht="15.75" customHeight="1" x14ac:dyDescent="0.15">
      <c r="B865" s="144"/>
      <c r="C865" s="144"/>
      <c r="D865" s="144"/>
      <c r="E865" s="144"/>
      <c r="F865" s="144"/>
      <c r="G865" s="144"/>
      <c r="H865" s="144"/>
      <c r="I865" s="144"/>
      <c r="J865" s="144"/>
      <c r="K865" s="144"/>
      <c r="X865" s="51"/>
    </row>
    <row r="866" spans="2:24" ht="15.75" customHeight="1" x14ac:dyDescent="0.15">
      <c r="B866" s="144"/>
      <c r="C866" s="144"/>
      <c r="D866" s="144"/>
      <c r="E866" s="144"/>
      <c r="F866" s="144"/>
      <c r="G866" s="144"/>
      <c r="H866" s="144"/>
      <c r="I866" s="144"/>
      <c r="J866" s="144"/>
      <c r="K866" s="144"/>
      <c r="X866" s="51"/>
    </row>
    <row r="867" spans="2:24" ht="15.75" customHeight="1" x14ac:dyDescent="0.15">
      <c r="B867" s="144"/>
      <c r="C867" s="144"/>
      <c r="D867" s="144"/>
      <c r="E867" s="144"/>
      <c r="F867" s="144"/>
      <c r="G867" s="144"/>
      <c r="H867" s="144"/>
      <c r="I867" s="144"/>
      <c r="J867" s="144"/>
      <c r="K867" s="144"/>
      <c r="X867" s="51"/>
    </row>
    <row r="868" spans="2:24" ht="15.75" customHeight="1" x14ac:dyDescent="0.15">
      <c r="B868" s="144"/>
      <c r="C868" s="144"/>
      <c r="D868" s="144"/>
      <c r="E868" s="144"/>
      <c r="F868" s="144"/>
      <c r="G868" s="144"/>
      <c r="H868" s="144"/>
      <c r="I868" s="144"/>
      <c r="J868" s="144"/>
      <c r="K868" s="144"/>
      <c r="X868" s="51"/>
    </row>
    <row r="869" spans="2:24" ht="15.75" customHeight="1" x14ac:dyDescent="0.15">
      <c r="B869" s="144"/>
      <c r="C869" s="144"/>
      <c r="D869" s="144"/>
      <c r="E869" s="144"/>
      <c r="F869" s="144"/>
      <c r="G869" s="144"/>
      <c r="H869" s="144"/>
      <c r="I869" s="144"/>
      <c r="J869" s="144"/>
      <c r="K869" s="144"/>
      <c r="X869" s="51"/>
    </row>
    <row r="870" spans="2:24" ht="15.75" customHeight="1" x14ac:dyDescent="0.15">
      <c r="B870" s="144"/>
      <c r="C870" s="144"/>
      <c r="D870" s="144"/>
      <c r="E870" s="144"/>
      <c r="F870" s="144"/>
      <c r="G870" s="144"/>
      <c r="H870" s="144"/>
      <c r="I870" s="144"/>
      <c r="J870" s="144"/>
      <c r="K870" s="144"/>
      <c r="X870" s="51"/>
    </row>
    <row r="871" spans="2:24" ht="15.75" customHeight="1" x14ac:dyDescent="0.15">
      <c r="B871" s="144"/>
      <c r="C871" s="144"/>
      <c r="D871" s="144"/>
      <c r="E871" s="144"/>
      <c r="F871" s="144"/>
      <c r="G871" s="144"/>
      <c r="H871" s="144"/>
      <c r="I871" s="144"/>
      <c r="J871" s="144"/>
      <c r="K871" s="144"/>
      <c r="X871" s="51"/>
    </row>
    <row r="872" spans="2:24" ht="15.75" customHeight="1" x14ac:dyDescent="0.15">
      <c r="B872" s="144"/>
      <c r="C872" s="144"/>
      <c r="D872" s="144"/>
      <c r="E872" s="144"/>
      <c r="F872" s="144"/>
      <c r="G872" s="144"/>
      <c r="H872" s="144"/>
      <c r="I872" s="144"/>
      <c r="J872" s="144"/>
      <c r="K872" s="144"/>
      <c r="X872" s="51"/>
    </row>
    <row r="873" spans="2:24" ht="15.75" customHeight="1" x14ac:dyDescent="0.15">
      <c r="B873" s="144"/>
      <c r="C873" s="144"/>
      <c r="D873" s="144"/>
      <c r="E873" s="144"/>
      <c r="F873" s="144"/>
      <c r="G873" s="144"/>
      <c r="H873" s="144"/>
      <c r="I873" s="144"/>
      <c r="J873" s="144"/>
      <c r="K873" s="144"/>
      <c r="X873" s="51"/>
    </row>
    <row r="874" spans="2:24" ht="15.75" customHeight="1" x14ac:dyDescent="0.15">
      <c r="B874" s="144"/>
      <c r="C874" s="144"/>
      <c r="D874" s="144"/>
      <c r="E874" s="144"/>
      <c r="F874" s="144"/>
      <c r="G874" s="144"/>
      <c r="H874" s="144"/>
      <c r="I874" s="144"/>
      <c r="J874" s="144"/>
      <c r="K874" s="144"/>
      <c r="X874" s="51"/>
    </row>
    <row r="875" spans="2:24" ht="15.75" customHeight="1" x14ac:dyDescent="0.15">
      <c r="B875" s="144"/>
      <c r="C875" s="144"/>
      <c r="D875" s="144"/>
      <c r="E875" s="144"/>
      <c r="F875" s="144"/>
      <c r="G875" s="144"/>
      <c r="H875" s="144"/>
      <c r="I875" s="144"/>
      <c r="J875" s="144"/>
      <c r="K875" s="144"/>
      <c r="X875" s="51"/>
    </row>
    <row r="876" spans="2:24" ht="15.75" customHeight="1" x14ac:dyDescent="0.15">
      <c r="B876" s="144"/>
      <c r="C876" s="144"/>
      <c r="D876" s="144"/>
      <c r="E876" s="144"/>
      <c r="F876" s="144"/>
      <c r="G876" s="144"/>
      <c r="H876" s="144"/>
      <c r="I876" s="144"/>
      <c r="J876" s="144"/>
      <c r="K876" s="144"/>
      <c r="X876" s="51"/>
    </row>
    <row r="877" spans="2:24" ht="15.75" customHeight="1" x14ac:dyDescent="0.15">
      <c r="B877" s="144"/>
      <c r="C877" s="144"/>
      <c r="D877" s="144"/>
      <c r="E877" s="144"/>
      <c r="F877" s="144"/>
      <c r="G877" s="144"/>
      <c r="H877" s="144"/>
      <c r="I877" s="144"/>
      <c r="J877" s="144"/>
      <c r="K877" s="144"/>
      <c r="X877" s="51"/>
    </row>
    <row r="878" spans="2:24" ht="15.75" customHeight="1" x14ac:dyDescent="0.15">
      <c r="B878" s="144"/>
      <c r="C878" s="144"/>
      <c r="D878" s="144"/>
      <c r="E878" s="144"/>
      <c r="F878" s="144"/>
      <c r="G878" s="144"/>
      <c r="H878" s="144"/>
      <c r="I878" s="144"/>
      <c r="J878" s="144"/>
      <c r="K878" s="144"/>
      <c r="X878" s="51"/>
    </row>
    <row r="879" spans="2:24" ht="15.75" customHeight="1" x14ac:dyDescent="0.15">
      <c r="B879" s="144"/>
      <c r="C879" s="144"/>
      <c r="D879" s="144"/>
      <c r="E879" s="144"/>
      <c r="F879" s="144"/>
      <c r="G879" s="144"/>
      <c r="H879" s="144"/>
      <c r="I879" s="144"/>
      <c r="J879" s="144"/>
      <c r="K879" s="144"/>
      <c r="X879" s="51"/>
    </row>
    <row r="880" spans="2:24" ht="15.75" customHeight="1" x14ac:dyDescent="0.15">
      <c r="B880" s="144"/>
      <c r="C880" s="144"/>
      <c r="D880" s="144"/>
      <c r="E880" s="144"/>
      <c r="F880" s="144"/>
      <c r="G880" s="144"/>
      <c r="H880" s="144"/>
      <c r="I880" s="144"/>
      <c r="J880" s="144"/>
      <c r="K880" s="144"/>
      <c r="X880" s="51"/>
    </row>
    <row r="881" spans="2:24" ht="15.75" customHeight="1" x14ac:dyDescent="0.15">
      <c r="B881" s="144"/>
      <c r="C881" s="144"/>
      <c r="D881" s="144"/>
      <c r="E881" s="144"/>
      <c r="F881" s="144"/>
      <c r="G881" s="144"/>
      <c r="H881" s="144"/>
      <c r="I881" s="144"/>
      <c r="J881" s="144"/>
      <c r="K881" s="144"/>
      <c r="X881" s="51"/>
    </row>
    <row r="882" spans="2:24" ht="15.75" customHeight="1" x14ac:dyDescent="0.15">
      <c r="B882" s="144"/>
      <c r="C882" s="144"/>
      <c r="D882" s="144"/>
      <c r="E882" s="144"/>
      <c r="F882" s="144"/>
      <c r="G882" s="144"/>
      <c r="H882" s="144"/>
      <c r="I882" s="144"/>
      <c r="J882" s="144"/>
      <c r="K882" s="144"/>
      <c r="X882" s="51"/>
    </row>
    <row r="883" spans="2:24" ht="15.75" customHeight="1" x14ac:dyDescent="0.15">
      <c r="B883" s="144"/>
      <c r="C883" s="144"/>
      <c r="D883" s="144"/>
      <c r="E883" s="144"/>
      <c r="F883" s="144"/>
      <c r="G883" s="144"/>
      <c r="H883" s="144"/>
      <c r="I883" s="144"/>
      <c r="J883" s="144"/>
      <c r="K883" s="144"/>
      <c r="X883" s="51"/>
    </row>
    <row r="884" spans="2:24" ht="15.75" customHeight="1" x14ac:dyDescent="0.15">
      <c r="B884" s="144"/>
      <c r="C884" s="144"/>
      <c r="D884" s="144"/>
      <c r="E884" s="144"/>
      <c r="F884" s="144"/>
      <c r="G884" s="144"/>
      <c r="H884" s="144"/>
      <c r="I884" s="144"/>
      <c r="J884" s="144"/>
      <c r="K884" s="144"/>
      <c r="X884" s="51"/>
    </row>
    <row r="885" spans="2:24" ht="15.75" customHeight="1" x14ac:dyDescent="0.15">
      <c r="B885" s="144"/>
      <c r="C885" s="144"/>
      <c r="D885" s="144"/>
      <c r="E885" s="144"/>
      <c r="F885" s="144"/>
      <c r="G885" s="144"/>
      <c r="H885" s="144"/>
      <c r="I885" s="144"/>
      <c r="J885" s="144"/>
      <c r="K885" s="144"/>
      <c r="X885" s="51"/>
    </row>
    <row r="886" spans="2:24" ht="15.75" customHeight="1" x14ac:dyDescent="0.15">
      <c r="B886" s="144"/>
      <c r="C886" s="144"/>
      <c r="D886" s="144"/>
      <c r="E886" s="144"/>
      <c r="F886" s="144"/>
      <c r="G886" s="144"/>
      <c r="H886" s="144"/>
      <c r="I886" s="144"/>
      <c r="J886" s="144"/>
      <c r="K886" s="144"/>
      <c r="X886" s="51"/>
    </row>
    <row r="887" spans="2:24" ht="15.75" customHeight="1" x14ac:dyDescent="0.15">
      <c r="B887" s="144"/>
      <c r="C887" s="144"/>
      <c r="D887" s="144"/>
      <c r="E887" s="144"/>
      <c r="F887" s="144"/>
      <c r="G887" s="144"/>
      <c r="H887" s="144"/>
      <c r="I887" s="144"/>
      <c r="J887" s="144"/>
      <c r="K887" s="144"/>
      <c r="X887" s="51"/>
    </row>
    <row r="888" spans="2:24" ht="15.75" customHeight="1" x14ac:dyDescent="0.15">
      <c r="B888" s="144"/>
      <c r="C888" s="144"/>
      <c r="D888" s="144"/>
      <c r="E888" s="144"/>
      <c r="F888" s="144"/>
      <c r="G888" s="144"/>
      <c r="H888" s="144"/>
      <c r="I888" s="144"/>
      <c r="J888" s="144"/>
      <c r="K888" s="144"/>
      <c r="X888" s="51"/>
    </row>
    <row r="889" spans="2:24" ht="15.75" customHeight="1" x14ac:dyDescent="0.15">
      <c r="B889" s="144"/>
      <c r="C889" s="144"/>
      <c r="D889" s="144"/>
      <c r="E889" s="144"/>
      <c r="F889" s="144"/>
      <c r="G889" s="144"/>
      <c r="H889" s="144"/>
      <c r="I889" s="144"/>
      <c r="J889" s="144"/>
      <c r="K889" s="144"/>
      <c r="X889" s="51"/>
    </row>
    <row r="890" spans="2:24" ht="15.75" customHeight="1" x14ac:dyDescent="0.15">
      <c r="B890" s="144"/>
      <c r="C890" s="144"/>
      <c r="D890" s="144"/>
      <c r="E890" s="144"/>
      <c r="F890" s="144"/>
      <c r="G890" s="144"/>
      <c r="H890" s="144"/>
      <c r="I890" s="144"/>
      <c r="J890" s="144"/>
      <c r="K890" s="144"/>
      <c r="X890" s="51"/>
    </row>
    <row r="891" spans="2:24" ht="15.75" customHeight="1" x14ac:dyDescent="0.15">
      <c r="B891" s="144"/>
      <c r="C891" s="144"/>
      <c r="D891" s="144"/>
      <c r="E891" s="144"/>
      <c r="F891" s="144"/>
      <c r="G891" s="144"/>
      <c r="H891" s="144"/>
      <c r="I891" s="144"/>
      <c r="J891" s="144"/>
      <c r="K891" s="144"/>
      <c r="X891" s="51"/>
    </row>
    <row r="892" spans="2:24" ht="15.75" customHeight="1" x14ac:dyDescent="0.15">
      <c r="B892" s="144"/>
      <c r="C892" s="144"/>
      <c r="D892" s="144"/>
      <c r="E892" s="144"/>
      <c r="F892" s="144"/>
      <c r="G892" s="144"/>
      <c r="H892" s="144"/>
      <c r="I892" s="144"/>
      <c r="J892" s="144"/>
      <c r="K892" s="144"/>
      <c r="X892" s="51"/>
    </row>
    <row r="893" spans="2:24" ht="15.75" customHeight="1" x14ac:dyDescent="0.15">
      <c r="B893" s="144"/>
      <c r="C893" s="144"/>
      <c r="D893" s="144"/>
      <c r="E893" s="144"/>
      <c r="F893" s="144"/>
      <c r="G893" s="144"/>
      <c r="H893" s="144"/>
      <c r="I893" s="144"/>
      <c r="J893" s="144"/>
      <c r="K893" s="144"/>
      <c r="X893" s="51"/>
    </row>
    <row r="894" spans="2:24" ht="15.75" customHeight="1" x14ac:dyDescent="0.15">
      <c r="B894" s="144"/>
      <c r="C894" s="144"/>
      <c r="D894" s="144"/>
      <c r="E894" s="144"/>
      <c r="F894" s="144"/>
      <c r="G894" s="144"/>
      <c r="H894" s="144"/>
      <c r="I894" s="144"/>
      <c r="J894" s="144"/>
      <c r="K894" s="144"/>
      <c r="X894" s="51"/>
    </row>
    <row r="895" spans="2:24" ht="15.75" customHeight="1" x14ac:dyDescent="0.15">
      <c r="B895" s="144"/>
      <c r="C895" s="144"/>
      <c r="D895" s="144"/>
      <c r="E895" s="144"/>
      <c r="F895" s="144"/>
      <c r="G895" s="144"/>
      <c r="H895" s="144"/>
      <c r="I895" s="144"/>
      <c r="J895" s="144"/>
      <c r="K895" s="144"/>
      <c r="X895" s="51"/>
    </row>
    <row r="896" spans="2:24" ht="15.75" customHeight="1" x14ac:dyDescent="0.15">
      <c r="B896" s="144"/>
      <c r="C896" s="144"/>
      <c r="D896" s="144"/>
      <c r="E896" s="144"/>
      <c r="F896" s="144"/>
      <c r="G896" s="144"/>
      <c r="H896" s="144"/>
      <c r="I896" s="144"/>
      <c r="J896" s="144"/>
      <c r="K896" s="144"/>
      <c r="X896" s="51"/>
    </row>
    <row r="897" spans="2:24" ht="15.75" customHeight="1" x14ac:dyDescent="0.15">
      <c r="B897" s="144"/>
      <c r="C897" s="144"/>
      <c r="D897" s="144"/>
      <c r="E897" s="144"/>
      <c r="F897" s="144"/>
      <c r="G897" s="144"/>
      <c r="H897" s="144"/>
      <c r="I897" s="144"/>
      <c r="J897" s="144"/>
      <c r="K897" s="144"/>
      <c r="X897" s="51"/>
    </row>
    <row r="898" spans="2:24" ht="15.75" customHeight="1" x14ac:dyDescent="0.15">
      <c r="B898" s="144"/>
      <c r="C898" s="144"/>
      <c r="D898" s="144"/>
      <c r="E898" s="144"/>
      <c r="F898" s="144"/>
      <c r="G898" s="144"/>
      <c r="H898" s="144"/>
      <c r="I898" s="144"/>
      <c r="J898" s="144"/>
      <c r="K898" s="144"/>
      <c r="X898" s="51"/>
    </row>
    <row r="899" spans="2:24" ht="15.75" customHeight="1" x14ac:dyDescent="0.15">
      <c r="B899" s="144"/>
      <c r="C899" s="144"/>
      <c r="D899" s="144"/>
      <c r="E899" s="144"/>
      <c r="F899" s="144"/>
      <c r="G899" s="144"/>
      <c r="H899" s="144"/>
      <c r="I899" s="144"/>
      <c r="J899" s="144"/>
      <c r="K899" s="144"/>
      <c r="X899" s="51"/>
    </row>
    <row r="900" spans="2:24" ht="15.75" customHeight="1" x14ac:dyDescent="0.15">
      <c r="B900" s="144"/>
      <c r="C900" s="144"/>
      <c r="D900" s="144"/>
      <c r="E900" s="144"/>
      <c r="F900" s="144"/>
      <c r="G900" s="144"/>
      <c r="H900" s="144"/>
      <c r="I900" s="144"/>
      <c r="J900" s="144"/>
      <c r="K900" s="144"/>
      <c r="X900" s="51"/>
    </row>
    <row r="901" spans="2:24" ht="15.75" customHeight="1" x14ac:dyDescent="0.15">
      <c r="B901" s="144"/>
      <c r="C901" s="144"/>
      <c r="D901" s="144"/>
      <c r="E901" s="144"/>
      <c r="F901" s="144"/>
      <c r="G901" s="144"/>
      <c r="H901" s="144"/>
      <c r="I901" s="144"/>
      <c r="J901" s="144"/>
      <c r="K901" s="144"/>
      <c r="X901" s="51"/>
    </row>
    <row r="902" spans="2:24" ht="15.75" customHeight="1" x14ac:dyDescent="0.15">
      <c r="B902" s="144"/>
      <c r="C902" s="144"/>
      <c r="D902" s="144"/>
      <c r="E902" s="144"/>
      <c r="F902" s="144"/>
      <c r="G902" s="144"/>
      <c r="H902" s="144"/>
      <c r="I902" s="144"/>
      <c r="J902" s="144"/>
      <c r="K902" s="144"/>
      <c r="X902" s="51"/>
    </row>
    <row r="903" spans="2:24" ht="15.75" customHeight="1" x14ac:dyDescent="0.15">
      <c r="B903" s="144"/>
      <c r="C903" s="144"/>
      <c r="D903" s="144"/>
      <c r="E903" s="144"/>
      <c r="F903" s="144"/>
      <c r="G903" s="144"/>
      <c r="H903" s="144"/>
      <c r="I903" s="144"/>
      <c r="J903" s="144"/>
      <c r="K903" s="144"/>
      <c r="X903" s="51"/>
    </row>
    <row r="904" spans="2:24" ht="15.75" customHeight="1" x14ac:dyDescent="0.15">
      <c r="B904" s="144"/>
      <c r="C904" s="144"/>
      <c r="D904" s="144"/>
      <c r="E904" s="144"/>
      <c r="F904" s="144"/>
      <c r="G904" s="144"/>
      <c r="H904" s="144"/>
      <c r="I904" s="144"/>
      <c r="J904" s="144"/>
      <c r="K904" s="144"/>
      <c r="X904" s="51"/>
    </row>
    <row r="905" spans="2:24" ht="15.75" customHeight="1" x14ac:dyDescent="0.15">
      <c r="B905" s="144"/>
      <c r="C905" s="144"/>
      <c r="D905" s="144"/>
      <c r="E905" s="144"/>
      <c r="F905" s="144"/>
      <c r="G905" s="144"/>
      <c r="H905" s="144"/>
      <c r="I905" s="144"/>
      <c r="J905" s="144"/>
      <c r="K905" s="144"/>
      <c r="X905" s="51"/>
    </row>
    <row r="906" spans="2:24" ht="15.75" customHeight="1" x14ac:dyDescent="0.15">
      <c r="B906" s="144"/>
      <c r="C906" s="144"/>
      <c r="D906" s="144"/>
      <c r="E906" s="144"/>
      <c r="F906" s="144"/>
      <c r="G906" s="144"/>
      <c r="H906" s="144"/>
      <c r="I906" s="144"/>
      <c r="J906" s="144"/>
      <c r="K906" s="144"/>
      <c r="X906" s="51"/>
    </row>
    <row r="907" spans="2:24" ht="15.75" customHeight="1" x14ac:dyDescent="0.15">
      <c r="B907" s="144"/>
      <c r="C907" s="144"/>
      <c r="D907" s="144"/>
      <c r="E907" s="144"/>
      <c r="F907" s="144"/>
      <c r="G907" s="144"/>
      <c r="H907" s="144"/>
      <c r="I907" s="144"/>
      <c r="J907" s="144"/>
      <c r="K907" s="144"/>
      <c r="X907" s="51"/>
    </row>
    <row r="908" spans="2:24" ht="15.75" customHeight="1" x14ac:dyDescent="0.15">
      <c r="B908" s="144"/>
      <c r="C908" s="144"/>
      <c r="D908" s="144"/>
      <c r="E908" s="144"/>
      <c r="F908" s="144"/>
      <c r="G908" s="144"/>
      <c r="H908" s="144"/>
      <c r="I908" s="144"/>
      <c r="J908" s="144"/>
      <c r="K908" s="144"/>
      <c r="X908" s="51"/>
    </row>
    <row r="909" spans="2:24" ht="15.75" customHeight="1" x14ac:dyDescent="0.15">
      <c r="B909" s="144"/>
      <c r="C909" s="144"/>
      <c r="D909" s="144"/>
      <c r="E909" s="144"/>
      <c r="F909" s="144"/>
      <c r="G909" s="144"/>
      <c r="H909" s="144"/>
      <c r="I909" s="144"/>
      <c r="J909" s="144"/>
      <c r="K909" s="144"/>
      <c r="X909" s="51"/>
    </row>
    <row r="910" spans="2:24" ht="15.75" customHeight="1" x14ac:dyDescent="0.15">
      <c r="B910" s="144"/>
      <c r="C910" s="144"/>
      <c r="D910" s="144"/>
      <c r="E910" s="144"/>
      <c r="F910" s="144"/>
      <c r="G910" s="144"/>
      <c r="H910" s="144"/>
      <c r="I910" s="144"/>
      <c r="J910" s="144"/>
      <c r="K910" s="144"/>
      <c r="X910" s="51"/>
    </row>
    <row r="911" spans="2:24" ht="15.75" customHeight="1" x14ac:dyDescent="0.15">
      <c r="B911" s="144"/>
      <c r="C911" s="144"/>
      <c r="D911" s="144"/>
      <c r="E911" s="144"/>
      <c r="F911" s="144"/>
      <c r="G911" s="144"/>
      <c r="H911" s="144"/>
      <c r="I911" s="144"/>
      <c r="J911" s="144"/>
      <c r="K911" s="144"/>
      <c r="X911" s="51"/>
    </row>
    <row r="912" spans="2:24" ht="15.75" customHeight="1" x14ac:dyDescent="0.15">
      <c r="B912" s="144"/>
      <c r="C912" s="144"/>
      <c r="D912" s="144"/>
      <c r="E912" s="144"/>
      <c r="F912" s="144"/>
      <c r="G912" s="144"/>
      <c r="H912" s="144"/>
      <c r="I912" s="144"/>
      <c r="J912" s="144"/>
      <c r="K912" s="144"/>
      <c r="X912" s="51"/>
    </row>
    <row r="913" spans="2:24" ht="15.75" customHeight="1" x14ac:dyDescent="0.15">
      <c r="B913" s="144"/>
      <c r="C913" s="144"/>
      <c r="D913" s="144"/>
      <c r="E913" s="144"/>
      <c r="F913" s="144"/>
      <c r="G913" s="144"/>
      <c r="H913" s="144"/>
      <c r="I913" s="144"/>
      <c r="J913" s="144"/>
      <c r="K913" s="144"/>
      <c r="X913" s="51"/>
    </row>
    <row r="914" spans="2:24" ht="15.75" customHeight="1" x14ac:dyDescent="0.15">
      <c r="B914" s="144"/>
      <c r="C914" s="144"/>
      <c r="D914" s="144"/>
      <c r="E914" s="144"/>
      <c r="F914" s="144"/>
      <c r="G914" s="144"/>
      <c r="H914" s="144"/>
      <c r="I914" s="144"/>
      <c r="J914" s="144"/>
      <c r="K914" s="144"/>
      <c r="X914" s="51"/>
    </row>
    <row r="915" spans="2:24" ht="15.75" customHeight="1" x14ac:dyDescent="0.15">
      <c r="B915" s="144"/>
      <c r="C915" s="144"/>
      <c r="D915" s="144"/>
      <c r="E915" s="144"/>
      <c r="F915" s="144"/>
      <c r="G915" s="144"/>
      <c r="H915" s="144"/>
      <c r="I915" s="144"/>
      <c r="J915" s="144"/>
      <c r="K915" s="144"/>
      <c r="X915" s="51"/>
    </row>
    <row r="916" spans="2:24" ht="15.75" customHeight="1" x14ac:dyDescent="0.15">
      <c r="B916" s="144"/>
      <c r="C916" s="144"/>
      <c r="D916" s="144"/>
      <c r="E916" s="144"/>
      <c r="F916" s="144"/>
      <c r="G916" s="144"/>
      <c r="H916" s="144"/>
      <c r="I916" s="144"/>
      <c r="J916" s="144"/>
      <c r="K916" s="144"/>
      <c r="X916" s="51"/>
    </row>
    <row r="917" spans="2:24" ht="15.75" customHeight="1" x14ac:dyDescent="0.15">
      <c r="B917" s="144"/>
      <c r="C917" s="144"/>
      <c r="D917" s="144"/>
      <c r="E917" s="144"/>
      <c r="F917" s="144"/>
      <c r="G917" s="144"/>
      <c r="H917" s="144"/>
      <c r="I917" s="144"/>
      <c r="J917" s="144"/>
      <c r="K917" s="144"/>
      <c r="X917" s="51"/>
    </row>
    <row r="918" spans="2:24" ht="15.75" customHeight="1" x14ac:dyDescent="0.15">
      <c r="B918" s="144"/>
      <c r="C918" s="144"/>
      <c r="D918" s="144"/>
      <c r="E918" s="144"/>
      <c r="F918" s="144"/>
      <c r="G918" s="144"/>
      <c r="H918" s="144"/>
      <c r="I918" s="144"/>
      <c r="J918" s="144"/>
      <c r="K918" s="144"/>
      <c r="X918" s="51"/>
    </row>
    <row r="919" spans="2:24" ht="15.75" customHeight="1" x14ac:dyDescent="0.15">
      <c r="B919" s="144"/>
      <c r="C919" s="144"/>
      <c r="D919" s="144"/>
      <c r="E919" s="144"/>
      <c r="F919" s="144"/>
      <c r="G919" s="144"/>
      <c r="H919" s="144"/>
      <c r="I919" s="144"/>
      <c r="J919" s="144"/>
      <c r="K919" s="144"/>
      <c r="X919" s="51"/>
    </row>
    <row r="920" spans="2:24" ht="15.75" customHeight="1" x14ac:dyDescent="0.15">
      <c r="B920" s="144"/>
      <c r="C920" s="144"/>
      <c r="D920" s="144"/>
      <c r="E920" s="144"/>
      <c r="F920" s="144"/>
      <c r="G920" s="144"/>
      <c r="H920" s="144"/>
      <c r="I920" s="144"/>
      <c r="J920" s="144"/>
      <c r="K920" s="144"/>
      <c r="X920" s="51"/>
    </row>
    <row r="921" spans="2:24" ht="15.75" customHeight="1" x14ac:dyDescent="0.15">
      <c r="B921" s="144"/>
      <c r="C921" s="144"/>
      <c r="D921" s="144"/>
      <c r="E921" s="144"/>
      <c r="F921" s="144"/>
      <c r="G921" s="144"/>
      <c r="H921" s="144"/>
      <c r="I921" s="144"/>
      <c r="J921" s="144"/>
      <c r="K921" s="144"/>
      <c r="X921" s="51"/>
    </row>
    <row r="922" spans="2:24" ht="15.75" customHeight="1" x14ac:dyDescent="0.15">
      <c r="B922" s="144"/>
      <c r="C922" s="144"/>
      <c r="D922" s="144"/>
      <c r="E922" s="144"/>
      <c r="F922" s="144"/>
      <c r="G922" s="144"/>
      <c r="H922" s="144"/>
      <c r="I922" s="144"/>
      <c r="J922" s="144"/>
      <c r="K922" s="144"/>
      <c r="X922" s="51"/>
    </row>
    <row r="923" spans="2:24" ht="15.75" customHeight="1" x14ac:dyDescent="0.15">
      <c r="B923" s="144"/>
      <c r="C923" s="144"/>
      <c r="D923" s="144"/>
      <c r="E923" s="144"/>
      <c r="F923" s="144"/>
      <c r="G923" s="144"/>
      <c r="H923" s="144"/>
      <c r="I923" s="144"/>
      <c r="J923" s="144"/>
      <c r="K923" s="144"/>
      <c r="X923" s="51"/>
    </row>
    <row r="924" spans="2:24" ht="15.75" customHeight="1" x14ac:dyDescent="0.15">
      <c r="B924" s="144"/>
      <c r="C924" s="144"/>
      <c r="D924" s="144"/>
      <c r="E924" s="144"/>
      <c r="F924" s="144"/>
      <c r="G924" s="144"/>
      <c r="H924" s="144"/>
      <c r="I924" s="144"/>
      <c r="J924" s="144"/>
      <c r="K924" s="144"/>
      <c r="X924" s="51"/>
    </row>
    <row r="925" spans="2:24" ht="15.75" customHeight="1" x14ac:dyDescent="0.15">
      <c r="B925" s="144"/>
      <c r="C925" s="144"/>
      <c r="D925" s="144"/>
      <c r="E925" s="144"/>
      <c r="F925" s="144"/>
      <c r="G925" s="144"/>
      <c r="H925" s="144"/>
      <c r="I925" s="144"/>
      <c r="J925" s="144"/>
      <c r="K925" s="144"/>
      <c r="X925" s="51"/>
    </row>
    <row r="926" spans="2:24" ht="15.75" customHeight="1" x14ac:dyDescent="0.15">
      <c r="B926" s="144"/>
      <c r="C926" s="144"/>
      <c r="D926" s="144"/>
      <c r="E926" s="144"/>
      <c r="F926" s="144"/>
      <c r="G926" s="144"/>
      <c r="H926" s="144"/>
      <c r="I926" s="144"/>
      <c r="J926" s="144"/>
      <c r="K926" s="144"/>
      <c r="X926" s="51"/>
    </row>
    <row r="927" spans="2:24" ht="15.75" customHeight="1" x14ac:dyDescent="0.15">
      <c r="B927" s="144"/>
      <c r="C927" s="144"/>
      <c r="D927" s="144"/>
      <c r="E927" s="144"/>
      <c r="F927" s="144"/>
      <c r="G927" s="144"/>
      <c r="H927" s="144"/>
      <c r="I927" s="144"/>
      <c r="J927" s="144"/>
      <c r="K927" s="144"/>
      <c r="X927" s="51"/>
    </row>
    <row r="928" spans="2:24" ht="15.75" customHeight="1" x14ac:dyDescent="0.15">
      <c r="B928" s="144"/>
      <c r="C928" s="144"/>
      <c r="D928" s="144"/>
      <c r="E928" s="144"/>
      <c r="F928" s="144"/>
      <c r="G928" s="144"/>
      <c r="H928" s="144"/>
      <c r="I928" s="144"/>
      <c r="J928" s="144"/>
      <c r="K928" s="144"/>
      <c r="X928" s="51"/>
    </row>
    <row r="929" spans="2:24" ht="15.75" customHeight="1" x14ac:dyDescent="0.15">
      <c r="B929" s="144"/>
      <c r="C929" s="144"/>
      <c r="D929" s="144"/>
      <c r="E929" s="144"/>
      <c r="F929" s="144"/>
      <c r="G929" s="144"/>
      <c r="H929" s="144"/>
      <c r="I929" s="144"/>
      <c r="J929" s="144"/>
      <c r="K929" s="144"/>
      <c r="X929" s="51"/>
    </row>
    <row r="930" spans="2:24" ht="15.75" customHeight="1" x14ac:dyDescent="0.15">
      <c r="B930" s="144"/>
      <c r="C930" s="144"/>
      <c r="D930" s="144"/>
      <c r="E930" s="144"/>
      <c r="F930" s="144"/>
      <c r="G930" s="144"/>
      <c r="H930" s="144"/>
      <c r="I930" s="144"/>
      <c r="J930" s="144"/>
      <c r="K930" s="144"/>
      <c r="X930" s="51"/>
    </row>
    <row r="931" spans="2:24" ht="15.75" customHeight="1" x14ac:dyDescent="0.15">
      <c r="B931" s="144"/>
      <c r="C931" s="144"/>
      <c r="D931" s="144"/>
      <c r="E931" s="144"/>
      <c r="F931" s="144"/>
      <c r="G931" s="144"/>
      <c r="H931" s="144"/>
      <c r="I931" s="144"/>
      <c r="J931" s="144"/>
      <c r="K931" s="144"/>
      <c r="X931" s="51"/>
    </row>
    <row r="932" spans="2:24" ht="15.75" customHeight="1" x14ac:dyDescent="0.15">
      <c r="B932" s="144"/>
      <c r="C932" s="144"/>
      <c r="D932" s="144"/>
      <c r="E932" s="144"/>
      <c r="F932" s="144"/>
      <c r="G932" s="144"/>
      <c r="H932" s="144"/>
      <c r="I932" s="144"/>
      <c r="J932" s="144"/>
      <c r="K932" s="144"/>
      <c r="X932" s="51"/>
    </row>
    <row r="933" spans="2:24" ht="15.75" customHeight="1" x14ac:dyDescent="0.15">
      <c r="B933" s="144"/>
      <c r="C933" s="144"/>
      <c r="D933" s="144"/>
      <c r="E933" s="144"/>
      <c r="F933" s="144"/>
      <c r="G933" s="144"/>
      <c r="H933" s="144"/>
      <c r="I933" s="144"/>
      <c r="J933" s="144"/>
      <c r="K933" s="144"/>
      <c r="X933" s="51"/>
    </row>
    <row r="934" spans="2:24" ht="15.75" customHeight="1" x14ac:dyDescent="0.15">
      <c r="B934" s="144"/>
      <c r="C934" s="144"/>
      <c r="D934" s="144"/>
      <c r="E934" s="144"/>
      <c r="F934" s="144"/>
      <c r="G934" s="144"/>
      <c r="H934" s="144"/>
      <c r="I934" s="144"/>
      <c r="J934" s="144"/>
      <c r="K934" s="144"/>
      <c r="X934" s="51"/>
    </row>
    <row r="935" spans="2:24" ht="15.75" customHeight="1" x14ac:dyDescent="0.15">
      <c r="B935" s="144"/>
      <c r="C935" s="144"/>
      <c r="D935" s="144"/>
      <c r="E935" s="144"/>
      <c r="F935" s="144"/>
      <c r="G935" s="144"/>
      <c r="H935" s="144"/>
      <c r="I935" s="144"/>
      <c r="J935" s="144"/>
      <c r="K935" s="144"/>
      <c r="X935" s="51"/>
    </row>
    <row r="936" spans="2:24" ht="15.75" customHeight="1" x14ac:dyDescent="0.15">
      <c r="B936" s="144"/>
      <c r="C936" s="144"/>
      <c r="D936" s="144"/>
      <c r="E936" s="144"/>
      <c r="F936" s="144"/>
      <c r="G936" s="144"/>
      <c r="H936" s="144"/>
      <c r="I936" s="144"/>
      <c r="J936" s="144"/>
      <c r="K936" s="144"/>
      <c r="X936" s="51"/>
    </row>
    <row r="937" spans="2:24" ht="15.75" customHeight="1" x14ac:dyDescent="0.15">
      <c r="B937" s="144"/>
      <c r="C937" s="144"/>
      <c r="D937" s="144"/>
      <c r="E937" s="144"/>
      <c r="F937" s="144"/>
      <c r="G937" s="144"/>
      <c r="H937" s="144"/>
      <c r="I937" s="144"/>
      <c r="J937" s="144"/>
      <c r="K937" s="144"/>
      <c r="X937" s="51"/>
    </row>
    <row r="938" spans="2:24" ht="15.75" customHeight="1" x14ac:dyDescent="0.15">
      <c r="B938" s="144"/>
      <c r="C938" s="144"/>
      <c r="D938" s="144"/>
      <c r="E938" s="144"/>
      <c r="F938" s="144"/>
      <c r="G938" s="144"/>
      <c r="H938" s="144"/>
      <c r="I938" s="144"/>
      <c r="J938" s="144"/>
      <c r="K938" s="144"/>
      <c r="X938" s="51"/>
    </row>
    <row r="939" spans="2:24" ht="15.75" customHeight="1" x14ac:dyDescent="0.15">
      <c r="B939" s="144"/>
      <c r="C939" s="144"/>
      <c r="D939" s="144"/>
      <c r="E939" s="144"/>
      <c r="F939" s="144"/>
      <c r="G939" s="144"/>
      <c r="H939" s="144"/>
      <c r="I939" s="144"/>
      <c r="J939" s="144"/>
      <c r="K939" s="144"/>
      <c r="X939" s="51"/>
    </row>
    <row r="940" spans="2:24" ht="15.75" customHeight="1" x14ac:dyDescent="0.15">
      <c r="B940" s="144"/>
      <c r="C940" s="144"/>
      <c r="D940" s="144"/>
      <c r="E940" s="144"/>
      <c r="F940" s="144"/>
      <c r="G940" s="144"/>
      <c r="H940" s="144"/>
      <c r="I940" s="144"/>
      <c r="J940" s="144"/>
      <c r="K940" s="144"/>
      <c r="X940" s="51"/>
    </row>
    <row r="941" spans="2:24" ht="15.75" customHeight="1" x14ac:dyDescent="0.15">
      <c r="B941" s="144"/>
      <c r="C941" s="144"/>
      <c r="D941" s="144"/>
      <c r="E941" s="144"/>
      <c r="F941" s="144"/>
      <c r="G941" s="144"/>
      <c r="H941" s="144"/>
      <c r="I941" s="144"/>
      <c r="J941" s="144"/>
      <c r="K941" s="144"/>
      <c r="X941" s="51"/>
    </row>
    <row r="942" spans="2:24" ht="15.75" customHeight="1" x14ac:dyDescent="0.15">
      <c r="B942" s="144"/>
      <c r="C942" s="144"/>
      <c r="D942" s="144"/>
      <c r="E942" s="144"/>
      <c r="F942" s="144"/>
      <c r="G942" s="144"/>
      <c r="H942" s="144"/>
      <c r="I942" s="144"/>
      <c r="J942" s="144"/>
      <c r="K942" s="144"/>
      <c r="X942" s="51"/>
    </row>
    <row r="943" spans="2:24" ht="15.75" customHeight="1" x14ac:dyDescent="0.15">
      <c r="B943" s="144"/>
      <c r="C943" s="144"/>
      <c r="D943" s="144"/>
      <c r="E943" s="144"/>
      <c r="F943" s="144"/>
      <c r="G943" s="144"/>
      <c r="H943" s="144"/>
      <c r="I943" s="144"/>
      <c r="J943" s="144"/>
      <c r="K943" s="144"/>
      <c r="X943" s="51"/>
    </row>
    <row r="944" spans="2:24" ht="15.75" customHeight="1" x14ac:dyDescent="0.15">
      <c r="B944" s="144"/>
      <c r="C944" s="144"/>
      <c r="D944" s="144"/>
      <c r="E944" s="144"/>
      <c r="F944" s="144"/>
      <c r="G944" s="144"/>
      <c r="H944" s="144"/>
      <c r="I944" s="144"/>
      <c r="J944" s="144"/>
      <c r="K944" s="144"/>
      <c r="X944" s="51"/>
    </row>
    <row r="945" spans="2:24" ht="15.75" customHeight="1" x14ac:dyDescent="0.15">
      <c r="B945" s="144"/>
      <c r="C945" s="144"/>
      <c r="D945" s="144"/>
      <c r="E945" s="144"/>
      <c r="F945" s="144"/>
      <c r="G945" s="144"/>
      <c r="H945" s="144"/>
      <c r="I945" s="144"/>
      <c r="J945" s="144"/>
      <c r="K945" s="144"/>
      <c r="X945" s="51"/>
    </row>
    <row r="946" spans="2:24" ht="15.75" customHeight="1" x14ac:dyDescent="0.15">
      <c r="B946" s="144"/>
      <c r="C946" s="144"/>
      <c r="D946" s="144"/>
      <c r="E946" s="144"/>
      <c r="F946" s="144"/>
      <c r="G946" s="144"/>
      <c r="H946" s="144"/>
      <c r="I946" s="144"/>
      <c r="J946" s="144"/>
      <c r="K946" s="144"/>
      <c r="X946" s="51"/>
    </row>
    <row r="947" spans="2:24" ht="15.75" customHeight="1" x14ac:dyDescent="0.15">
      <c r="B947" s="144"/>
      <c r="C947" s="144"/>
      <c r="D947" s="144"/>
      <c r="E947" s="144"/>
      <c r="F947" s="144"/>
      <c r="G947" s="144"/>
      <c r="H947" s="144"/>
      <c r="I947" s="144"/>
      <c r="J947" s="144"/>
      <c r="K947" s="144"/>
      <c r="X947" s="51"/>
    </row>
    <row r="948" spans="2:24" ht="15.75" customHeight="1" x14ac:dyDescent="0.15">
      <c r="B948" s="144"/>
      <c r="C948" s="144"/>
      <c r="D948" s="144"/>
      <c r="E948" s="144"/>
      <c r="F948" s="144"/>
      <c r="G948" s="144"/>
      <c r="H948" s="144"/>
      <c r="I948" s="144"/>
      <c r="J948" s="144"/>
      <c r="K948" s="144"/>
      <c r="X948" s="51"/>
    </row>
    <row r="949" spans="2:24" ht="15.75" customHeight="1" x14ac:dyDescent="0.15">
      <c r="B949" s="144"/>
      <c r="C949" s="144"/>
      <c r="D949" s="144"/>
      <c r="E949" s="144"/>
      <c r="F949" s="144"/>
      <c r="G949" s="144"/>
      <c r="H949" s="144"/>
      <c r="I949" s="144"/>
      <c r="J949" s="144"/>
      <c r="K949" s="144"/>
      <c r="X949" s="51"/>
    </row>
    <row r="950" spans="2:24" ht="15.75" customHeight="1" x14ac:dyDescent="0.15">
      <c r="B950" s="144"/>
      <c r="C950" s="144"/>
      <c r="D950" s="144"/>
      <c r="E950" s="144"/>
      <c r="F950" s="144"/>
      <c r="G950" s="144"/>
      <c r="H950" s="144"/>
      <c r="I950" s="144"/>
      <c r="J950" s="144"/>
      <c r="K950" s="144"/>
      <c r="X950" s="51"/>
    </row>
    <row r="951" spans="2:24" ht="15.75" customHeight="1" x14ac:dyDescent="0.15">
      <c r="B951" s="144"/>
      <c r="C951" s="144"/>
      <c r="D951" s="144"/>
      <c r="E951" s="144"/>
      <c r="F951" s="144"/>
      <c r="G951" s="144"/>
      <c r="H951" s="144"/>
      <c r="I951" s="144"/>
      <c r="J951" s="144"/>
      <c r="K951" s="144"/>
      <c r="X951" s="51"/>
    </row>
    <row r="952" spans="2:24" ht="15.75" customHeight="1" x14ac:dyDescent="0.15">
      <c r="B952" s="144"/>
      <c r="C952" s="144"/>
      <c r="D952" s="144"/>
      <c r="E952" s="144"/>
      <c r="F952" s="144"/>
      <c r="G952" s="144"/>
      <c r="H952" s="144"/>
      <c r="I952" s="144"/>
      <c r="J952" s="144"/>
      <c r="K952" s="144"/>
      <c r="X952" s="51"/>
    </row>
    <row r="953" spans="2:24" ht="15.75" customHeight="1" x14ac:dyDescent="0.15">
      <c r="B953" s="144"/>
      <c r="C953" s="144"/>
      <c r="D953" s="144"/>
      <c r="E953" s="144"/>
      <c r="F953" s="144"/>
      <c r="G953" s="144"/>
      <c r="H953" s="144"/>
      <c r="I953" s="144"/>
      <c r="J953" s="144"/>
      <c r="K953" s="144"/>
      <c r="X953" s="51"/>
    </row>
    <row r="954" spans="2:24" ht="15.75" customHeight="1" x14ac:dyDescent="0.15">
      <c r="B954" s="144"/>
      <c r="C954" s="144"/>
      <c r="D954" s="144"/>
      <c r="E954" s="144"/>
      <c r="F954" s="144"/>
      <c r="G954" s="144"/>
      <c r="H954" s="144"/>
      <c r="I954" s="144"/>
      <c r="J954" s="144"/>
      <c r="K954" s="144"/>
      <c r="X954" s="51"/>
    </row>
    <row r="955" spans="2:24" ht="15.75" customHeight="1" x14ac:dyDescent="0.15">
      <c r="B955" s="144"/>
      <c r="C955" s="144"/>
      <c r="D955" s="144"/>
      <c r="E955" s="144"/>
      <c r="F955" s="144"/>
      <c r="G955" s="144"/>
      <c r="H955" s="144"/>
      <c r="I955" s="144"/>
      <c r="J955" s="144"/>
      <c r="K955" s="144"/>
      <c r="X955" s="51"/>
    </row>
    <row r="956" spans="2:24" ht="15.75" customHeight="1" x14ac:dyDescent="0.15">
      <c r="B956" s="144"/>
      <c r="C956" s="144"/>
      <c r="D956" s="144"/>
      <c r="E956" s="144"/>
      <c r="F956" s="144"/>
      <c r="G956" s="144"/>
      <c r="H956" s="144"/>
      <c r="I956" s="144"/>
      <c r="J956" s="144"/>
      <c r="K956" s="144"/>
      <c r="X956" s="51"/>
    </row>
    <row r="957" spans="2:24" ht="15.75" customHeight="1" x14ac:dyDescent="0.15">
      <c r="B957" s="144"/>
      <c r="C957" s="144"/>
      <c r="D957" s="144"/>
      <c r="E957" s="144"/>
      <c r="F957" s="144"/>
      <c r="G957" s="144"/>
      <c r="H957" s="144"/>
      <c r="I957" s="144"/>
      <c r="J957" s="144"/>
      <c r="K957" s="144"/>
      <c r="X957" s="51"/>
    </row>
    <row r="958" spans="2:24" ht="15.75" customHeight="1" x14ac:dyDescent="0.15">
      <c r="B958" s="144"/>
      <c r="C958" s="144"/>
      <c r="D958" s="144"/>
      <c r="E958" s="144"/>
      <c r="F958" s="144"/>
      <c r="G958" s="144"/>
      <c r="H958" s="144"/>
      <c r="I958" s="144"/>
      <c r="J958" s="144"/>
      <c r="K958" s="144"/>
      <c r="X958" s="51"/>
    </row>
    <row r="959" spans="2:24" ht="15.75" customHeight="1" x14ac:dyDescent="0.15">
      <c r="B959" s="144"/>
      <c r="C959" s="144"/>
      <c r="D959" s="144"/>
      <c r="E959" s="144"/>
      <c r="F959" s="144"/>
      <c r="G959" s="144"/>
      <c r="H959" s="144"/>
      <c r="I959" s="144"/>
      <c r="J959" s="144"/>
      <c r="K959" s="144"/>
      <c r="X959" s="51"/>
    </row>
    <row r="960" spans="2:24" ht="15.75" customHeight="1" x14ac:dyDescent="0.15">
      <c r="B960" s="144"/>
      <c r="C960" s="144"/>
      <c r="D960" s="144"/>
      <c r="E960" s="144"/>
      <c r="F960" s="144"/>
      <c r="G960" s="144"/>
      <c r="H960" s="144"/>
      <c r="I960" s="144"/>
      <c r="J960" s="144"/>
      <c r="K960" s="144"/>
      <c r="X960" s="51"/>
    </row>
    <row r="961" spans="2:24" ht="15.75" customHeight="1" x14ac:dyDescent="0.15">
      <c r="B961" s="144"/>
      <c r="C961" s="144"/>
      <c r="D961" s="144"/>
      <c r="E961" s="144"/>
      <c r="F961" s="144"/>
      <c r="G961" s="144"/>
      <c r="H961" s="144"/>
      <c r="I961" s="144"/>
      <c r="J961" s="144"/>
      <c r="K961" s="144"/>
      <c r="X961" s="51"/>
    </row>
    <row r="962" spans="2:24" ht="15.75" customHeight="1" x14ac:dyDescent="0.15">
      <c r="B962" s="144"/>
      <c r="C962" s="144"/>
      <c r="D962" s="144"/>
      <c r="E962" s="144"/>
      <c r="F962" s="144"/>
      <c r="G962" s="144"/>
      <c r="H962" s="144"/>
      <c r="I962" s="144"/>
      <c r="J962" s="144"/>
      <c r="K962" s="144"/>
      <c r="X962" s="51"/>
    </row>
    <row r="963" spans="2:24" ht="15.75" customHeight="1" x14ac:dyDescent="0.15">
      <c r="B963" s="144"/>
      <c r="C963" s="144"/>
      <c r="D963" s="144"/>
      <c r="E963" s="144"/>
      <c r="F963" s="144"/>
      <c r="G963" s="144"/>
      <c r="H963" s="144"/>
      <c r="I963" s="144"/>
      <c r="J963" s="144"/>
      <c r="K963" s="144"/>
      <c r="X963" s="51"/>
    </row>
    <row r="964" spans="2:24" ht="15.75" customHeight="1" x14ac:dyDescent="0.15">
      <c r="B964" s="144"/>
      <c r="C964" s="144"/>
      <c r="D964" s="144"/>
      <c r="E964" s="144"/>
      <c r="F964" s="144"/>
      <c r="G964" s="144"/>
      <c r="H964" s="144"/>
      <c r="I964" s="144"/>
      <c r="J964" s="144"/>
      <c r="K964" s="144"/>
      <c r="X964" s="51"/>
    </row>
    <row r="965" spans="2:24" ht="15.75" customHeight="1" x14ac:dyDescent="0.15">
      <c r="B965" s="144"/>
      <c r="C965" s="144"/>
      <c r="D965" s="144"/>
      <c r="E965" s="144"/>
      <c r="F965" s="144"/>
      <c r="G965" s="144"/>
      <c r="H965" s="144"/>
      <c r="I965" s="144"/>
      <c r="J965" s="144"/>
      <c r="K965" s="144"/>
      <c r="X965" s="51"/>
    </row>
    <row r="966" spans="2:24" ht="15.75" customHeight="1" x14ac:dyDescent="0.15">
      <c r="B966" s="144"/>
      <c r="C966" s="144"/>
      <c r="D966" s="144"/>
      <c r="E966" s="144"/>
      <c r="F966" s="144"/>
      <c r="G966" s="144"/>
      <c r="H966" s="144"/>
      <c r="I966" s="144"/>
      <c r="J966" s="144"/>
      <c r="K966" s="144"/>
      <c r="X966" s="51"/>
    </row>
    <row r="967" spans="2:24" ht="15.75" customHeight="1" x14ac:dyDescent="0.15">
      <c r="B967" s="144"/>
      <c r="C967" s="144"/>
      <c r="D967" s="144"/>
      <c r="E967" s="144"/>
      <c r="F967" s="144"/>
      <c r="G967" s="144"/>
      <c r="H967" s="144"/>
      <c r="I967" s="144"/>
      <c r="J967" s="144"/>
      <c r="K967" s="144"/>
      <c r="X967" s="51"/>
    </row>
    <row r="968" spans="2:24" ht="15.75" customHeight="1" x14ac:dyDescent="0.15">
      <c r="B968" s="144"/>
      <c r="C968" s="144"/>
      <c r="D968" s="144"/>
      <c r="E968" s="144"/>
      <c r="F968" s="144"/>
      <c r="G968" s="144"/>
      <c r="H968" s="144"/>
      <c r="I968" s="144"/>
      <c r="J968" s="144"/>
      <c r="K968" s="144"/>
      <c r="X968" s="51"/>
    </row>
    <row r="969" spans="2:24" ht="15.75" customHeight="1" x14ac:dyDescent="0.15">
      <c r="B969" s="144"/>
      <c r="C969" s="144"/>
      <c r="D969" s="144"/>
      <c r="E969" s="144"/>
      <c r="F969" s="144"/>
      <c r="G969" s="144"/>
      <c r="H969" s="144"/>
      <c r="I969" s="144"/>
      <c r="J969" s="144"/>
      <c r="K969" s="144"/>
      <c r="X969" s="51"/>
    </row>
    <row r="970" spans="2:24" ht="15.75" customHeight="1" x14ac:dyDescent="0.15">
      <c r="B970" s="144"/>
      <c r="C970" s="144"/>
      <c r="D970" s="144"/>
      <c r="E970" s="144"/>
      <c r="F970" s="144"/>
      <c r="G970" s="144"/>
      <c r="H970" s="144"/>
      <c r="I970" s="144"/>
      <c r="J970" s="144"/>
      <c r="K970" s="144"/>
      <c r="X970" s="51"/>
    </row>
    <row r="971" spans="2:24" ht="15.75" customHeight="1" x14ac:dyDescent="0.15">
      <c r="B971" s="144"/>
      <c r="C971" s="144"/>
      <c r="D971" s="144"/>
      <c r="E971" s="144"/>
      <c r="F971" s="144"/>
      <c r="G971" s="144"/>
      <c r="H971" s="144"/>
      <c r="I971" s="144"/>
      <c r="J971" s="144"/>
      <c r="K971" s="144"/>
      <c r="X971" s="51"/>
    </row>
    <row r="972" spans="2:24" ht="15.75" customHeight="1" x14ac:dyDescent="0.15">
      <c r="B972" s="144"/>
      <c r="C972" s="144"/>
      <c r="D972" s="144"/>
      <c r="E972" s="144"/>
      <c r="F972" s="144"/>
      <c r="G972" s="144"/>
      <c r="H972" s="144"/>
      <c r="I972" s="144"/>
      <c r="J972" s="144"/>
      <c r="K972" s="144"/>
      <c r="X972" s="51"/>
    </row>
    <row r="973" spans="2:24" ht="15.75" customHeight="1" x14ac:dyDescent="0.15">
      <c r="B973" s="144"/>
      <c r="C973" s="144"/>
      <c r="D973" s="144"/>
      <c r="E973" s="144"/>
      <c r="F973" s="144"/>
      <c r="G973" s="144"/>
      <c r="H973" s="144"/>
      <c r="I973" s="144"/>
      <c r="J973" s="144"/>
      <c r="K973" s="144"/>
      <c r="X973" s="51"/>
    </row>
    <row r="974" spans="2:24" ht="15.75" customHeight="1" x14ac:dyDescent="0.15">
      <c r="B974" s="144"/>
      <c r="C974" s="144"/>
      <c r="D974" s="144"/>
      <c r="E974" s="144"/>
      <c r="F974" s="144"/>
      <c r="G974" s="144"/>
      <c r="H974" s="144"/>
      <c r="I974" s="144"/>
      <c r="J974" s="144"/>
      <c r="K974" s="144"/>
      <c r="X974" s="51"/>
    </row>
    <row r="975" spans="2:24" ht="15.75" customHeight="1" x14ac:dyDescent="0.15">
      <c r="B975" s="144"/>
      <c r="C975" s="144"/>
      <c r="D975" s="144"/>
      <c r="E975" s="144"/>
      <c r="F975" s="144"/>
      <c r="G975" s="144"/>
      <c r="H975" s="144"/>
      <c r="I975" s="144"/>
      <c r="J975" s="144"/>
      <c r="K975" s="144"/>
      <c r="X975" s="51"/>
    </row>
    <row r="976" spans="2:24" ht="15.75" customHeight="1" x14ac:dyDescent="0.15">
      <c r="B976" s="144"/>
      <c r="C976" s="144"/>
      <c r="D976" s="144"/>
      <c r="E976" s="144"/>
      <c r="F976" s="144"/>
      <c r="G976" s="144"/>
      <c r="H976" s="144"/>
      <c r="I976" s="144"/>
      <c r="J976" s="144"/>
      <c r="K976" s="144"/>
      <c r="X976" s="51"/>
    </row>
    <row r="977" spans="2:24" ht="15.75" customHeight="1" x14ac:dyDescent="0.15">
      <c r="B977" s="144"/>
      <c r="C977" s="144"/>
      <c r="D977" s="144"/>
      <c r="E977" s="144"/>
      <c r="F977" s="144"/>
      <c r="G977" s="144"/>
      <c r="H977" s="144"/>
      <c r="I977" s="144"/>
      <c r="J977" s="144"/>
      <c r="K977" s="144"/>
      <c r="X977" s="51"/>
    </row>
    <row r="978" spans="2:24" ht="15.75" customHeight="1" x14ac:dyDescent="0.15">
      <c r="B978" s="144"/>
      <c r="C978" s="144"/>
      <c r="D978" s="144"/>
      <c r="E978" s="144"/>
      <c r="F978" s="144"/>
      <c r="G978" s="144"/>
      <c r="H978" s="144"/>
      <c r="I978" s="144"/>
      <c r="J978" s="144"/>
      <c r="K978" s="144"/>
      <c r="X978" s="51"/>
    </row>
    <row r="979" spans="2:24" ht="15.75" customHeight="1" x14ac:dyDescent="0.15">
      <c r="B979" s="144"/>
      <c r="C979" s="144"/>
      <c r="D979" s="144"/>
      <c r="E979" s="144"/>
      <c r="F979" s="144"/>
      <c r="G979" s="144"/>
      <c r="H979" s="144"/>
      <c r="I979" s="144"/>
      <c r="J979" s="144"/>
      <c r="K979" s="144"/>
      <c r="X979" s="51"/>
    </row>
    <row r="980" spans="2:24" ht="15.75" customHeight="1" x14ac:dyDescent="0.15">
      <c r="B980" s="144"/>
      <c r="C980" s="144"/>
      <c r="D980" s="144"/>
      <c r="E980" s="144"/>
      <c r="F980" s="144"/>
      <c r="G980" s="144"/>
      <c r="H980" s="144"/>
      <c r="I980" s="144"/>
      <c r="J980" s="144"/>
      <c r="K980" s="144"/>
      <c r="X980" s="51"/>
    </row>
    <row r="981" spans="2:24" ht="15.75" customHeight="1" x14ac:dyDescent="0.15">
      <c r="B981" s="144"/>
      <c r="C981" s="144"/>
      <c r="D981" s="144"/>
      <c r="E981" s="144"/>
      <c r="F981" s="144"/>
      <c r="G981" s="144"/>
      <c r="H981" s="144"/>
      <c r="I981" s="144"/>
      <c r="J981" s="144"/>
      <c r="K981" s="144"/>
      <c r="X981" s="51"/>
    </row>
    <row r="982" spans="2:24" ht="15.75" customHeight="1" x14ac:dyDescent="0.15">
      <c r="B982" s="144"/>
      <c r="C982" s="144"/>
      <c r="D982" s="144"/>
      <c r="E982" s="144"/>
      <c r="F982" s="144"/>
      <c r="G982" s="144"/>
      <c r="H982" s="144"/>
      <c r="I982" s="144"/>
      <c r="J982" s="144"/>
      <c r="K982" s="144"/>
      <c r="X982" s="51"/>
    </row>
    <row r="983" spans="2:24" ht="15.75" customHeight="1" x14ac:dyDescent="0.15">
      <c r="B983" s="144"/>
      <c r="C983" s="144"/>
      <c r="D983" s="144"/>
      <c r="E983" s="144"/>
      <c r="F983" s="144"/>
      <c r="G983" s="144"/>
      <c r="H983" s="144"/>
      <c r="I983" s="144"/>
      <c r="J983" s="144"/>
      <c r="K983" s="144"/>
      <c r="X983" s="51"/>
    </row>
    <row r="984" spans="2:24" ht="15.75" customHeight="1" x14ac:dyDescent="0.15">
      <c r="B984" s="144"/>
      <c r="C984" s="144"/>
      <c r="D984" s="144"/>
      <c r="E984" s="144"/>
      <c r="F984" s="144"/>
      <c r="G984" s="144"/>
      <c r="H984" s="144"/>
      <c r="I984" s="144"/>
      <c r="J984" s="144"/>
      <c r="K984" s="144"/>
      <c r="X984" s="51"/>
    </row>
    <row r="985" spans="2:24" ht="15.75" customHeight="1" x14ac:dyDescent="0.15">
      <c r="B985" s="144"/>
      <c r="C985" s="144"/>
      <c r="D985" s="144"/>
      <c r="E985" s="144"/>
      <c r="F985" s="144"/>
      <c r="G985" s="144"/>
      <c r="H985" s="144"/>
      <c r="I985" s="144"/>
      <c r="J985" s="144"/>
      <c r="K985" s="144"/>
      <c r="X985" s="51"/>
    </row>
    <row r="986" spans="2:24" ht="15.75" customHeight="1" x14ac:dyDescent="0.15">
      <c r="B986" s="144"/>
      <c r="C986" s="144"/>
      <c r="D986" s="144"/>
      <c r="E986" s="144"/>
      <c r="F986" s="144"/>
      <c r="G986" s="144"/>
      <c r="H986" s="144"/>
      <c r="I986" s="144"/>
      <c r="J986" s="144"/>
      <c r="K986" s="144"/>
      <c r="X986" s="51"/>
    </row>
    <row r="987" spans="2:24" ht="15.75" customHeight="1" x14ac:dyDescent="0.15">
      <c r="B987" s="144"/>
      <c r="C987" s="144"/>
      <c r="D987" s="144"/>
      <c r="E987" s="144"/>
      <c r="F987" s="144"/>
      <c r="G987" s="144"/>
      <c r="H987" s="144"/>
      <c r="I987" s="144"/>
      <c r="J987" s="144"/>
      <c r="K987" s="144"/>
      <c r="X987" s="51"/>
    </row>
    <row r="988" spans="2:24" ht="15.75" customHeight="1" x14ac:dyDescent="0.15">
      <c r="B988" s="144"/>
      <c r="C988" s="144"/>
      <c r="D988" s="144"/>
      <c r="E988" s="144"/>
      <c r="F988" s="144"/>
      <c r="G988" s="144"/>
      <c r="H988" s="144"/>
      <c r="I988" s="144"/>
      <c r="J988" s="144"/>
      <c r="K988" s="144"/>
      <c r="X988" s="51"/>
    </row>
    <row r="989" spans="2:24" ht="15.75" customHeight="1" x14ac:dyDescent="0.15">
      <c r="B989" s="144"/>
      <c r="C989" s="144"/>
      <c r="D989" s="144"/>
      <c r="E989" s="144"/>
      <c r="F989" s="144"/>
      <c r="G989" s="144"/>
      <c r="H989" s="144"/>
      <c r="I989" s="144"/>
      <c r="J989" s="144"/>
      <c r="K989" s="144"/>
      <c r="X989" s="51"/>
    </row>
    <row r="990" spans="2:24" ht="15.75" customHeight="1" x14ac:dyDescent="0.15">
      <c r="B990" s="144"/>
      <c r="C990" s="144"/>
      <c r="D990" s="144"/>
      <c r="E990" s="144"/>
      <c r="F990" s="144"/>
      <c r="G990" s="144"/>
      <c r="H990" s="144"/>
      <c r="I990" s="144"/>
      <c r="J990" s="144"/>
      <c r="K990" s="144"/>
      <c r="X990" s="51"/>
    </row>
    <row r="991" spans="2:24" ht="15.75" customHeight="1" x14ac:dyDescent="0.15">
      <c r="B991" s="144"/>
      <c r="C991" s="144"/>
      <c r="D991" s="144"/>
      <c r="E991" s="144"/>
      <c r="F991" s="144"/>
      <c r="G991" s="144"/>
      <c r="H991" s="144"/>
      <c r="I991" s="144"/>
      <c r="J991" s="144"/>
      <c r="K991" s="144"/>
      <c r="X991" s="51"/>
    </row>
    <row r="992" spans="2:24" ht="15.75" customHeight="1" x14ac:dyDescent="0.15">
      <c r="B992" s="144"/>
      <c r="C992" s="144"/>
      <c r="D992" s="144"/>
      <c r="E992" s="144"/>
      <c r="F992" s="144"/>
      <c r="G992" s="144"/>
      <c r="H992" s="144"/>
      <c r="I992" s="144"/>
      <c r="J992" s="144"/>
      <c r="K992" s="144"/>
      <c r="X992" s="51"/>
    </row>
    <row r="993" spans="2:24" ht="15.75" customHeight="1" x14ac:dyDescent="0.15">
      <c r="B993" s="144"/>
      <c r="C993" s="144"/>
      <c r="D993" s="144"/>
      <c r="E993" s="144"/>
      <c r="F993" s="144"/>
      <c r="G993" s="144"/>
      <c r="H993" s="144"/>
      <c r="I993" s="144"/>
      <c r="J993" s="144"/>
      <c r="K993" s="144"/>
      <c r="X993" s="51"/>
    </row>
    <row r="994" spans="2:24" ht="15.75" customHeight="1" x14ac:dyDescent="0.15">
      <c r="B994" s="144"/>
      <c r="C994" s="144"/>
      <c r="D994" s="144"/>
      <c r="E994" s="144"/>
      <c r="F994" s="144"/>
      <c r="G994" s="144"/>
      <c r="H994" s="144"/>
      <c r="I994" s="144"/>
      <c r="J994" s="144"/>
      <c r="K994" s="144"/>
      <c r="X994" s="51"/>
    </row>
    <row r="995" spans="2:24" ht="15.75" customHeight="1" x14ac:dyDescent="0.15">
      <c r="B995" s="144"/>
      <c r="C995" s="144"/>
      <c r="D995" s="144"/>
      <c r="E995" s="144"/>
      <c r="F995" s="144"/>
      <c r="G995" s="144"/>
      <c r="H995" s="144"/>
      <c r="I995" s="144"/>
      <c r="J995" s="144"/>
      <c r="K995" s="144"/>
      <c r="X995" s="51"/>
    </row>
    <row r="996" spans="2:24" ht="15.75" customHeight="1" x14ac:dyDescent="0.15">
      <c r="B996" s="144"/>
      <c r="C996" s="144"/>
      <c r="D996" s="144"/>
      <c r="E996" s="144"/>
      <c r="F996" s="144"/>
      <c r="G996" s="144"/>
      <c r="H996" s="144"/>
      <c r="I996" s="144"/>
      <c r="J996" s="144"/>
      <c r="K996" s="144"/>
      <c r="X996" s="51"/>
    </row>
    <row r="997" spans="2:24" ht="15.75" customHeight="1" x14ac:dyDescent="0.15">
      <c r="B997" s="144"/>
      <c r="C997" s="144"/>
      <c r="D997" s="144"/>
      <c r="E997" s="144"/>
      <c r="F997" s="144"/>
      <c r="G997" s="144"/>
      <c r="H997" s="144"/>
      <c r="I997" s="144"/>
      <c r="J997" s="144"/>
      <c r="K997" s="144"/>
      <c r="X997" s="51"/>
    </row>
    <row r="998" spans="2:24" ht="15.75" customHeight="1" x14ac:dyDescent="0.15">
      <c r="B998" s="144"/>
      <c r="C998" s="144"/>
      <c r="D998" s="144"/>
      <c r="E998" s="144"/>
      <c r="F998" s="144"/>
      <c r="G998" s="144"/>
      <c r="H998" s="144"/>
      <c r="I998" s="144"/>
      <c r="J998" s="144"/>
      <c r="K998" s="144"/>
      <c r="X998" s="51"/>
    </row>
    <row r="999" spans="2:24" ht="15.75" customHeight="1" x14ac:dyDescent="0.15">
      <c r="B999" s="144"/>
      <c r="C999" s="144"/>
      <c r="D999" s="144"/>
      <c r="E999" s="144"/>
      <c r="F999" s="144"/>
      <c r="G999" s="144"/>
      <c r="H999" s="144"/>
      <c r="I999" s="144"/>
      <c r="J999" s="144"/>
      <c r="K999" s="144"/>
      <c r="X999" s="51"/>
    </row>
    <row r="1000" spans="2:24" ht="15.75" customHeight="1" x14ac:dyDescent="0.15">
      <c r="B1000" s="144"/>
      <c r="C1000" s="144"/>
      <c r="D1000" s="144"/>
      <c r="E1000" s="144"/>
      <c r="F1000" s="144"/>
      <c r="G1000" s="144"/>
      <c r="H1000" s="144"/>
      <c r="I1000" s="144"/>
      <c r="J1000" s="144"/>
      <c r="K1000" s="144"/>
      <c r="X1000" s="51"/>
    </row>
  </sheetData>
  <autoFilter ref="A3:AG53" xr:uid="{00000000-0009-0000-0000-000007000000}">
    <sortState xmlns:xlrd2="http://schemas.microsoft.com/office/spreadsheetml/2017/richdata2" ref="A3:AG53">
      <sortCondition ref="A3:A53"/>
      <sortCondition descending="1" ref="S3:S53"/>
      <sortCondition ref="AG3:AG53"/>
    </sortState>
  </autoFilter>
  <mergeCells count="3">
    <mergeCell ref="T1:Z1"/>
    <mergeCell ref="AA1:AE1"/>
    <mergeCell ref="AF1:AG1"/>
  </mergeCells>
  <hyperlinks>
    <hyperlink ref="F1" r:id="rId1" xr:uid="{00000000-0004-0000-0700-000000000000}"/>
    <hyperlink ref="K1" r:id="rId2" xr:uid="{00000000-0004-0000-0700-000001000000}"/>
    <hyperlink ref="AA1" r:id="rId3" xr:uid="{00000000-0004-0000-0700-000002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AH99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6640625" defaultRowHeight="15" customHeight="1" x14ac:dyDescent="0.15"/>
  <cols>
    <col min="2" max="19" width="16.1640625" customWidth="1"/>
    <col min="20" max="20" width="17.1640625" customWidth="1"/>
    <col min="21" max="21" width="16.1640625" customWidth="1"/>
    <col min="22" max="22" width="16.33203125" customWidth="1"/>
    <col min="23" max="23" width="15.6640625" customWidth="1"/>
    <col min="24" max="24" width="16.1640625" customWidth="1"/>
    <col min="25" max="25" width="16.6640625" customWidth="1"/>
    <col min="26" max="34" width="16.1640625" customWidth="1"/>
  </cols>
  <sheetData>
    <row r="1" spans="1:34" ht="15.75" customHeight="1" x14ac:dyDescent="0.15">
      <c r="A1" s="4"/>
      <c r="B1" s="189" t="s">
        <v>1</v>
      </c>
      <c r="C1" s="190"/>
      <c r="D1" s="190"/>
      <c r="E1" s="190"/>
      <c r="F1" s="190"/>
      <c r="G1" s="190"/>
      <c r="H1" s="190"/>
      <c r="I1" s="190"/>
      <c r="J1" s="191"/>
      <c r="K1" s="192" t="s">
        <v>2</v>
      </c>
      <c r="L1" s="190"/>
      <c r="M1" s="190"/>
      <c r="N1" s="190"/>
      <c r="O1" s="190"/>
      <c r="P1" s="190"/>
      <c r="Q1" s="191"/>
      <c r="R1" s="193" t="s">
        <v>3</v>
      </c>
      <c r="S1" s="190"/>
      <c r="T1" s="190"/>
      <c r="U1" s="190"/>
      <c r="V1" s="190"/>
      <c r="W1" s="191"/>
      <c r="X1" s="194" t="s">
        <v>4</v>
      </c>
      <c r="Y1" s="190"/>
      <c r="Z1" s="190"/>
      <c r="AA1" s="190"/>
      <c r="AB1" s="190"/>
      <c r="AC1" s="191"/>
      <c r="AD1" s="195" t="s">
        <v>46</v>
      </c>
      <c r="AE1" s="196"/>
      <c r="AF1" s="196"/>
      <c r="AG1" s="196"/>
      <c r="AH1" s="196"/>
    </row>
    <row r="2" spans="1:34" ht="10.5" customHeight="1" x14ac:dyDescent="0.15">
      <c r="A2" s="6"/>
      <c r="B2" s="7"/>
      <c r="C2" s="8"/>
      <c r="D2" s="9"/>
      <c r="E2" s="9"/>
      <c r="F2" s="9"/>
      <c r="G2" s="9"/>
      <c r="H2" s="8"/>
      <c r="I2" s="9"/>
      <c r="J2" s="9"/>
      <c r="K2" s="7"/>
      <c r="L2" s="9"/>
      <c r="M2" s="9"/>
      <c r="N2" s="9"/>
      <c r="O2" s="9"/>
      <c r="P2" s="9"/>
      <c r="Q2" s="9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10"/>
      <c r="AE2" s="10"/>
      <c r="AF2" s="10"/>
      <c r="AG2" s="10"/>
      <c r="AH2" s="10"/>
    </row>
    <row r="3" spans="1:34" ht="147" x14ac:dyDescent="0.15">
      <c r="A3" s="145" t="s">
        <v>47</v>
      </c>
      <c r="B3" s="12" t="s">
        <v>0</v>
      </c>
      <c r="C3" s="12" t="s">
        <v>48</v>
      </c>
      <c r="D3" s="12" t="s">
        <v>49</v>
      </c>
      <c r="E3" s="12" t="s">
        <v>50</v>
      </c>
      <c r="F3" s="12" t="s">
        <v>51</v>
      </c>
      <c r="G3" s="12" t="s">
        <v>52</v>
      </c>
      <c r="H3" s="12" t="s">
        <v>53</v>
      </c>
      <c r="I3" s="12" t="s">
        <v>54</v>
      </c>
      <c r="J3" s="13" t="s">
        <v>55</v>
      </c>
      <c r="K3" s="146" t="s">
        <v>0</v>
      </c>
      <c r="L3" s="146" t="s">
        <v>56</v>
      </c>
      <c r="M3" s="146" t="s">
        <v>57</v>
      </c>
      <c r="N3" s="146" t="s">
        <v>58</v>
      </c>
      <c r="O3" s="146" t="s">
        <v>59</v>
      </c>
      <c r="P3" s="146" t="s">
        <v>54</v>
      </c>
      <c r="Q3" s="147" t="s">
        <v>55</v>
      </c>
      <c r="R3" s="148" t="s">
        <v>60</v>
      </c>
      <c r="S3" s="148" t="s">
        <v>61</v>
      </c>
      <c r="T3" s="148" t="s">
        <v>62</v>
      </c>
      <c r="U3" s="148" t="s">
        <v>63</v>
      </c>
      <c r="V3" s="148" t="s">
        <v>184</v>
      </c>
      <c r="W3" s="149" t="s">
        <v>55</v>
      </c>
      <c r="X3" s="150" t="s">
        <v>60</v>
      </c>
      <c r="Y3" s="150" t="s">
        <v>65</v>
      </c>
      <c r="Z3" s="150" t="s">
        <v>66</v>
      </c>
      <c r="AA3" s="150" t="s">
        <v>67</v>
      </c>
      <c r="AB3" s="150" t="s">
        <v>68</v>
      </c>
      <c r="AC3" s="151" t="s">
        <v>55</v>
      </c>
      <c r="AD3" s="20" t="s">
        <v>69</v>
      </c>
      <c r="AE3" s="21" t="s">
        <v>70</v>
      </c>
      <c r="AF3" s="20" t="s">
        <v>71</v>
      </c>
      <c r="AG3" s="21" t="s">
        <v>72</v>
      </c>
      <c r="AH3" s="21" t="s">
        <v>73</v>
      </c>
    </row>
    <row r="4" spans="1:34" ht="15.75" customHeight="1" x14ac:dyDescent="0.2">
      <c r="A4" s="112" t="s">
        <v>31</v>
      </c>
      <c r="B4" s="23">
        <v>31</v>
      </c>
      <c r="C4" s="23">
        <v>467.62</v>
      </c>
      <c r="D4" s="23">
        <v>331.08</v>
      </c>
      <c r="E4" s="24">
        <v>0.5</v>
      </c>
      <c r="F4" s="24">
        <v>0.58699999999999997</v>
      </c>
      <c r="G4" s="24">
        <v>0.92</v>
      </c>
      <c r="H4" s="24">
        <v>0.61</v>
      </c>
      <c r="I4" s="25">
        <v>-0.13849833333333336</v>
      </c>
      <c r="J4" s="26">
        <f t="shared" ref="J4:J53" si="0">100*(I4-$I$55)/$I$56</f>
        <v>47.3062427911836</v>
      </c>
      <c r="K4" s="27">
        <v>40</v>
      </c>
      <c r="L4" s="24">
        <v>0.42</v>
      </c>
      <c r="M4" s="24">
        <v>0.73</v>
      </c>
      <c r="N4" s="24">
        <v>0.27</v>
      </c>
      <c r="O4" s="24">
        <v>0.55000000000000004</v>
      </c>
      <c r="P4" s="25">
        <v>-0.49597250000000004</v>
      </c>
      <c r="Q4" s="26">
        <f t="shared" ref="Q4:Q53" si="1">100*(P4-$P$55)/$P$56</f>
        <v>28.820467659313451</v>
      </c>
      <c r="R4" s="27">
        <v>45</v>
      </c>
      <c r="S4" s="29">
        <v>0.1416</v>
      </c>
      <c r="T4" s="30">
        <v>10.77</v>
      </c>
      <c r="U4" s="29">
        <v>0.2989</v>
      </c>
      <c r="V4" s="25">
        <v>-0.95037666666666665</v>
      </c>
      <c r="W4" s="26">
        <f t="shared" ref="W4:W53" si="2">100*(V4-$V$55)/$V$56</f>
        <v>33.191274944813173</v>
      </c>
      <c r="X4" s="27">
        <v>41</v>
      </c>
      <c r="Y4" s="30">
        <v>15</v>
      </c>
      <c r="Z4" s="33">
        <v>0.60189999999999999</v>
      </c>
      <c r="AA4" s="33">
        <v>0.42770000000000002</v>
      </c>
      <c r="AB4" s="25">
        <v>-0.77243000000000006</v>
      </c>
      <c r="AC4" s="26">
        <f t="shared" ref="AC4:AC53" si="3">100*(AB4-$AB$55)/$AB$56</f>
        <v>24.898934955746267</v>
      </c>
      <c r="AD4" s="23">
        <v>43</v>
      </c>
      <c r="AE4" s="62">
        <v>42</v>
      </c>
      <c r="AF4" s="25">
        <v>-0.58931937499999998</v>
      </c>
      <c r="AG4" s="26">
        <f t="shared" ref="AG4:AG53" si="4">100*(AF4-$AF$55)/$AF$56</f>
        <v>28.901894480915022</v>
      </c>
      <c r="AH4" s="26">
        <f t="shared" ref="AH4:AH53" si="5">AVERAGE(AC4,W4,Q4,J4)</f>
        <v>33.554230087764125</v>
      </c>
    </row>
    <row r="5" spans="1:34" ht="15.75" customHeight="1" x14ac:dyDescent="0.2">
      <c r="A5" s="112" t="s">
        <v>20</v>
      </c>
      <c r="B5" s="23">
        <v>47</v>
      </c>
      <c r="C5" s="23">
        <v>1007.11</v>
      </c>
      <c r="D5" s="23">
        <v>193.4</v>
      </c>
      <c r="E5" s="24">
        <v>0.6</v>
      </c>
      <c r="F5" s="24">
        <v>0.34399999999999997</v>
      </c>
      <c r="G5" s="24">
        <v>0.8</v>
      </c>
      <c r="H5" s="23"/>
      <c r="I5" s="25">
        <v>-0.96718399999999993</v>
      </c>
      <c r="J5" s="26">
        <f t="shared" si="0"/>
        <v>12.443694980735597</v>
      </c>
      <c r="K5" s="27">
        <v>6</v>
      </c>
      <c r="L5" s="24">
        <v>0.8</v>
      </c>
      <c r="M5" s="24">
        <v>0.7</v>
      </c>
      <c r="N5" s="24">
        <v>0.71</v>
      </c>
      <c r="O5" s="24">
        <v>0.31</v>
      </c>
      <c r="P5" s="25">
        <v>0.72151500000000002</v>
      </c>
      <c r="Q5" s="26">
        <f t="shared" si="1"/>
        <v>86.155885652929953</v>
      </c>
      <c r="R5" s="27">
        <v>23</v>
      </c>
      <c r="S5" s="29">
        <v>0.154</v>
      </c>
      <c r="T5" s="30">
        <v>14.25</v>
      </c>
      <c r="U5" s="29">
        <v>0.36570000000000003</v>
      </c>
      <c r="V5" s="25">
        <v>0.13862333333333335</v>
      </c>
      <c r="W5" s="26">
        <f t="shared" si="2"/>
        <v>63.340999195269063</v>
      </c>
      <c r="X5" s="27">
        <v>40</v>
      </c>
      <c r="Y5" s="30">
        <v>19.23</v>
      </c>
      <c r="Z5" s="33">
        <v>0.50780000000000003</v>
      </c>
      <c r="AA5" s="33">
        <v>0.48859999999999998</v>
      </c>
      <c r="AB5" s="25">
        <v>-0.74541000000000002</v>
      </c>
      <c r="AC5" s="26">
        <f t="shared" si="3"/>
        <v>25.736382692746769</v>
      </c>
      <c r="AD5" s="23">
        <v>32</v>
      </c>
      <c r="AE5" s="62">
        <v>31</v>
      </c>
      <c r="AF5" s="25">
        <v>-0.21311391666666665</v>
      </c>
      <c r="AG5" s="26">
        <f t="shared" si="4"/>
        <v>44.672085291376973</v>
      </c>
      <c r="AH5" s="26">
        <f t="shared" si="5"/>
        <v>46.919240630420347</v>
      </c>
    </row>
    <row r="6" spans="1:34" ht="15.75" customHeight="1" x14ac:dyDescent="0.2">
      <c r="A6" s="112" t="s">
        <v>29</v>
      </c>
      <c r="B6" s="23">
        <v>50</v>
      </c>
      <c r="C6" s="23">
        <v>991.51</v>
      </c>
      <c r="D6" s="23">
        <v>403.71</v>
      </c>
      <c r="E6" s="24">
        <v>0.63</v>
      </c>
      <c r="F6" s="24">
        <v>0.439</v>
      </c>
      <c r="G6" s="24">
        <v>0.78</v>
      </c>
      <c r="H6" s="24">
        <v>0.49</v>
      </c>
      <c r="I6" s="25">
        <v>-1.2629716666666668</v>
      </c>
      <c r="J6" s="26">
        <f t="shared" si="0"/>
        <v>0</v>
      </c>
      <c r="K6" s="27">
        <v>43</v>
      </c>
      <c r="L6" s="24">
        <v>0.47</v>
      </c>
      <c r="M6" s="24">
        <v>0.75</v>
      </c>
      <c r="N6" s="24">
        <v>0.32</v>
      </c>
      <c r="O6" s="24">
        <v>0.39</v>
      </c>
      <c r="P6" s="25">
        <v>-0.55681000000000003</v>
      </c>
      <c r="Q6" s="26">
        <f t="shared" si="1"/>
        <v>25.955433322462646</v>
      </c>
      <c r="R6" s="27">
        <v>33</v>
      </c>
      <c r="S6" s="29">
        <v>0.14019999999999999</v>
      </c>
      <c r="T6" s="30">
        <v>13.01</v>
      </c>
      <c r="U6" s="29">
        <v>0.30199999999999999</v>
      </c>
      <c r="V6" s="25">
        <v>-0.37444666666666676</v>
      </c>
      <c r="W6" s="26">
        <f t="shared" si="2"/>
        <v>49.13629853302718</v>
      </c>
      <c r="X6" s="27">
        <v>33</v>
      </c>
      <c r="Y6" s="30">
        <v>17.309999999999999</v>
      </c>
      <c r="Z6" s="33">
        <v>0.58779999999999999</v>
      </c>
      <c r="AA6" s="33">
        <v>0.49419999999999997</v>
      </c>
      <c r="AB6" s="25">
        <v>-0.28738666666666673</v>
      </c>
      <c r="AC6" s="26">
        <f t="shared" si="3"/>
        <v>39.93218594935022</v>
      </c>
      <c r="AD6" s="23">
        <v>44</v>
      </c>
      <c r="AE6" s="62">
        <v>45</v>
      </c>
      <c r="AF6" s="25">
        <v>-0.62040375000000014</v>
      </c>
      <c r="AG6" s="26">
        <f t="shared" si="4"/>
        <v>27.598865739264991</v>
      </c>
      <c r="AH6" s="26">
        <f t="shared" si="5"/>
        <v>28.75597945121001</v>
      </c>
    </row>
    <row r="7" spans="1:34" ht="15.75" customHeight="1" x14ac:dyDescent="0.2">
      <c r="A7" s="112" t="s">
        <v>38</v>
      </c>
      <c r="B7" s="23">
        <v>35</v>
      </c>
      <c r="C7" s="23">
        <v>503.29</v>
      </c>
      <c r="D7" s="23">
        <v>188.77</v>
      </c>
      <c r="E7" s="24">
        <v>0.47</v>
      </c>
      <c r="F7" s="24">
        <v>0.56200000000000006</v>
      </c>
      <c r="G7" s="24">
        <v>0.88</v>
      </c>
      <c r="H7" s="24">
        <v>0.61</v>
      </c>
      <c r="I7" s="25">
        <v>-0.17812833333333331</v>
      </c>
      <c r="J7" s="26">
        <f t="shared" si="0"/>
        <v>45.639021038350037</v>
      </c>
      <c r="K7" s="27">
        <v>45</v>
      </c>
      <c r="L7" s="24">
        <v>0.42</v>
      </c>
      <c r="M7" s="24">
        <v>0.7</v>
      </c>
      <c r="N7" s="24">
        <v>0.33</v>
      </c>
      <c r="O7" s="24">
        <v>0.5</v>
      </c>
      <c r="P7" s="25">
        <v>-0.6744675</v>
      </c>
      <c r="Q7" s="26">
        <f t="shared" si="1"/>
        <v>20.414561697428358</v>
      </c>
      <c r="R7" s="27">
        <v>40</v>
      </c>
      <c r="S7" s="29">
        <v>0.14979999999999999</v>
      </c>
      <c r="T7" s="30">
        <v>11.54</v>
      </c>
      <c r="U7" s="29">
        <v>0.31840000000000002</v>
      </c>
      <c r="V7" s="25">
        <v>-0.7446799999999999</v>
      </c>
      <c r="W7" s="26">
        <f t="shared" si="2"/>
        <v>38.886130573130849</v>
      </c>
      <c r="X7" s="27">
        <v>49</v>
      </c>
      <c r="Y7" s="30">
        <v>12.99</v>
      </c>
      <c r="Z7" s="33">
        <v>0.59399999999999997</v>
      </c>
      <c r="AA7" s="33">
        <v>0.35510000000000003</v>
      </c>
      <c r="AB7" s="25">
        <v>-1.4316466666666667</v>
      </c>
      <c r="AC7" s="26">
        <f t="shared" si="3"/>
        <v>4.4674210514897066</v>
      </c>
      <c r="AD7" s="23">
        <v>46</v>
      </c>
      <c r="AE7" s="62">
        <v>46</v>
      </c>
      <c r="AF7" s="25">
        <v>-0.75723062500000005</v>
      </c>
      <c r="AG7" s="26">
        <f t="shared" si="4"/>
        <v>21.863207526572769</v>
      </c>
      <c r="AH7" s="26">
        <f t="shared" si="5"/>
        <v>27.351783590099739</v>
      </c>
    </row>
    <row r="8" spans="1:34" ht="15.75" customHeight="1" x14ac:dyDescent="0.2">
      <c r="A8" s="112" t="s">
        <v>28</v>
      </c>
      <c r="B8" s="23">
        <v>41</v>
      </c>
      <c r="C8" s="23">
        <v>1016.8</v>
      </c>
      <c r="D8" s="23">
        <v>408.41</v>
      </c>
      <c r="E8" s="24">
        <v>0.66</v>
      </c>
      <c r="F8" s="24">
        <v>0.59799999999999998</v>
      </c>
      <c r="G8" s="24">
        <v>0.85</v>
      </c>
      <c r="H8" s="24">
        <v>0.62</v>
      </c>
      <c r="I8" s="25">
        <v>-0.29614166666666675</v>
      </c>
      <c r="J8" s="26">
        <f t="shared" si="0"/>
        <v>40.674236873380757</v>
      </c>
      <c r="K8" s="27">
        <v>10</v>
      </c>
      <c r="L8" s="24">
        <v>0.43</v>
      </c>
      <c r="M8" s="24">
        <v>0.81</v>
      </c>
      <c r="N8" s="24">
        <v>0.38</v>
      </c>
      <c r="O8" s="24">
        <v>0.66</v>
      </c>
      <c r="P8" s="25">
        <v>0.50907000000000002</v>
      </c>
      <c r="Q8" s="26">
        <f t="shared" si="1"/>
        <v>76.151164556693786</v>
      </c>
      <c r="R8" s="27">
        <v>39</v>
      </c>
      <c r="S8" s="29">
        <v>0.12139999999999999</v>
      </c>
      <c r="T8" s="30">
        <v>12.57</v>
      </c>
      <c r="U8" s="29">
        <v>0.2472</v>
      </c>
      <c r="V8" s="25">
        <v>-0.58448333333333335</v>
      </c>
      <c r="W8" s="26">
        <f t="shared" si="2"/>
        <v>43.321286978862886</v>
      </c>
      <c r="X8" s="27">
        <v>23</v>
      </c>
      <c r="Y8" s="30">
        <v>21.25</v>
      </c>
      <c r="Z8" s="33">
        <v>0.58460000000000001</v>
      </c>
      <c r="AA8" s="33">
        <v>0.48880000000000001</v>
      </c>
      <c r="AB8" s="25">
        <v>7.3943333333333347E-2</v>
      </c>
      <c r="AC8" s="26">
        <f t="shared" si="3"/>
        <v>51.131112330193673</v>
      </c>
      <c r="AD8" s="23">
        <v>26</v>
      </c>
      <c r="AE8" s="62">
        <v>25</v>
      </c>
      <c r="AF8" s="25">
        <v>-7.440291666666668E-2</v>
      </c>
      <c r="AG8" s="26">
        <f t="shared" si="4"/>
        <v>50.486724311238767</v>
      </c>
      <c r="AH8" s="26">
        <f t="shared" si="5"/>
        <v>52.819450184782774</v>
      </c>
    </row>
    <row r="9" spans="1:34" ht="15.75" customHeight="1" x14ac:dyDescent="0.2">
      <c r="A9" s="112" t="s">
        <v>14</v>
      </c>
      <c r="B9" s="23">
        <v>33</v>
      </c>
      <c r="C9" s="23">
        <v>800.51</v>
      </c>
      <c r="D9" s="23">
        <v>134.22</v>
      </c>
      <c r="E9" s="24">
        <v>0.66</v>
      </c>
      <c r="F9" s="24">
        <v>0.47399999999999998</v>
      </c>
      <c r="G9" s="24">
        <v>0.81</v>
      </c>
      <c r="H9" s="24">
        <v>0.57999999999999996</v>
      </c>
      <c r="I9" s="25">
        <v>-0.14613166666666666</v>
      </c>
      <c r="J9" s="26">
        <f t="shared" si="0"/>
        <v>46.985110836100013</v>
      </c>
      <c r="K9" s="27">
        <v>3</v>
      </c>
      <c r="L9" s="24">
        <v>0.57999999999999996</v>
      </c>
      <c r="M9" s="24">
        <v>0.77</v>
      </c>
      <c r="N9" s="24">
        <v>0.62</v>
      </c>
      <c r="O9" s="24">
        <v>0.52</v>
      </c>
      <c r="P9" s="25">
        <v>0.84735249999999995</v>
      </c>
      <c r="Q9" s="26">
        <f t="shared" si="1"/>
        <v>92.08197989354575</v>
      </c>
      <c r="R9" s="27">
        <v>15</v>
      </c>
      <c r="S9" s="29">
        <v>9.6699999999999994E-2</v>
      </c>
      <c r="T9" s="30">
        <v>14.22</v>
      </c>
      <c r="U9" s="29">
        <v>0.32490000000000002</v>
      </c>
      <c r="V9" s="25">
        <v>0.55282666666666669</v>
      </c>
      <c r="W9" s="26">
        <f t="shared" si="2"/>
        <v>74.808507261035516</v>
      </c>
      <c r="X9" s="27">
        <v>5</v>
      </c>
      <c r="Y9" s="30">
        <v>23.5</v>
      </c>
      <c r="Z9" s="33">
        <v>0.65200000000000002</v>
      </c>
      <c r="AA9" s="33">
        <v>0.51800000000000002</v>
      </c>
      <c r="AB9" s="25">
        <v>0.99727666666666659</v>
      </c>
      <c r="AC9" s="26">
        <f t="shared" si="3"/>
        <v>79.748559054735779</v>
      </c>
      <c r="AD9" s="23">
        <v>8</v>
      </c>
      <c r="AE9" s="62">
        <v>8</v>
      </c>
      <c r="AF9" s="25">
        <v>0.56283104166666664</v>
      </c>
      <c r="AG9" s="26">
        <f t="shared" si="4"/>
        <v>77.198992544515022</v>
      </c>
      <c r="AH9" s="26">
        <f t="shared" si="5"/>
        <v>73.406039261354266</v>
      </c>
    </row>
    <row r="10" spans="1:34" ht="15.75" customHeight="1" x14ac:dyDescent="0.2">
      <c r="A10" s="112" t="s">
        <v>13</v>
      </c>
      <c r="B10" s="23">
        <v>3</v>
      </c>
      <c r="C10" s="23">
        <v>533.27</v>
      </c>
      <c r="D10" s="23">
        <v>182.07</v>
      </c>
      <c r="E10" s="24">
        <v>0.75</v>
      </c>
      <c r="F10" s="24">
        <v>0.7</v>
      </c>
      <c r="G10" s="24">
        <v>0.89</v>
      </c>
      <c r="H10" s="24">
        <v>0.71</v>
      </c>
      <c r="I10" s="25">
        <v>0.99715666666666658</v>
      </c>
      <c r="J10" s="26">
        <f t="shared" si="0"/>
        <v>95.082894815261483</v>
      </c>
      <c r="K10" s="27">
        <v>15</v>
      </c>
      <c r="L10" s="24">
        <v>0.47</v>
      </c>
      <c r="M10" s="24">
        <v>0.79</v>
      </c>
      <c r="N10" s="24">
        <v>0.25</v>
      </c>
      <c r="O10" s="24">
        <v>0.7</v>
      </c>
      <c r="P10" s="25">
        <v>0.34777249999999998</v>
      </c>
      <c r="Q10" s="26">
        <f t="shared" si="1"/>
        <v>68.555144405500954</v>
      </c>
      <c r="R10" s="27">
        <v>10</v>
      </c>
      <c r="S10" s="29">
        <v>7.85E-2</v>
      </c>
      <c r="T10" s="30">
        <v>13.74</v>
      </c>
      <c r="U10" s="29">
        <v>0.37390000000000001</v>
      </c>
      <c r="V10" s="25">
        <v>0.93254333333333328</v>
      </c>
      <c r="W10" s="26">
        <f t="shared" si="2"/>
        <v>85.321227916042204</v>
      </c>
      <c r="X10" s="27">
        <v>4</v>
      </c>
      <c r="Y10" s="30">
        <v>24.04</v>
      </c>
      <c r="Z10" s="33">
        <v>0.63619999999999999</v>
      </c>
      <c r="AA10" s="33">
        <v>0.5827</v>
      </c>
      <c r="AB10" s="25">
        <v>1.2728433333333333</v>
      </c>
      <c r="AC10" s="26">
        <f t="shared" si="3"/>
        <v>88.289368876822039</v>
      </c>
      <c r="AD10" s="23">
        <v>2</v>
      </c>
      <c r="AE10" s="62">
        <v>2</v>
      </c>
      <c r="AF10" s="25">
        <v>0.88757895833333333</v>
      </c>
      <c r="AG10" s="26">
        <f t="shared" si="4"/>
        <v>90.812129987607662</v>
      </c>
      <c r="AH10" s="26">
        <f t="shared" si="5"/>
        <v>84.312159003406663</v>
      </c>
    </row>
    <row r="11" spans="1:34" ht="15.75" customHeight="1" x14ac:dyDescent="0.2">
      <c r="A11" s="112" t="s">
        <v>10</v>
      </c>
      <c r="B11" s="23">
        <v>6</v>
      </c>
      <c r="C11" s="23">
        <v>659.66</v>
      </c>
      <c r="D11" s="23">
        <v>182.54</v>
      </c>
      <c r="E11" s="24">
        <v>0.65</v>
      </c>
      <c r="F11" s="24">
        <v>0.70299999999999996</v>
      </c>
      <c r="G11" s="24">
        <v>0.89</v>
      </c>
      <c r="H11" s="24">
        <v>0.68</v>
      </c>
      <c r="I11" s="25">
        <v>0.63207333333333338</v>
      </c>
      <c r="J11" s="26">
        <f t="shared" si="0"/>
        <v>79.72395272769343</v>
      </c>
      <c r="K11" s="27">
        <v>2</v>
      </c>
      <c r="L11" s="24">
        <v>0.46</v>
      </c>
      <c r="M11" s="24">
        <v>0.84</v>
      </c>
      <c r="N11" s="24">
        <v>0.57999999999999996</v>
      </c>
      <c r="O11" s="24">
        <v>0.54</v>
      </c>
      <c r="P11" s="25">
        <v>0.86497499999999983</v>
      </c>
      <c r="Q11" s="26">
        <f t="shared" si="1"/>
        <v>92.911880326685719</v>
      </c>
      <c r="R11" s="27">
        <v>30</v>
      </c>
      <c r="S11" s="29">
        <v>9.5699999999999993E-2</v>
      </c>
      <c r="T11" s="30">
        <v>12.03</v>
      </c>
      <c r="U11" s="29">
        <v>0.28189999999999998</v>
      </c>
      <c r="V11" s="25">
        <v>-0.21645000000000003</v>
      </c>
      <c r="W11" s="26">
        <f t="shared" si="2"/>
        <v>53.510546404919928</v>
      </c>
      <c r="X11" s="27">
        <v>10</v>
      </c>
      <c r="Y11" s="30">
        <v>20.83</v>
      </c>
      <c r="Z11" s="33">
        <v>0.63639999999999997</v>
      </c>
      <c r="AA11" s="33">
        <v>0.55100000000000005</v>
      </c>
      <c r="AB11" s="25">
        <v>0.76798333333333335</v>
      </c>
      <c r="AC11" s="26">
        <f t="shared" si="3"/>
        <v>72.641927555501837</v>
      </c>
      <c r="AD11" s="23">
        <v>10</v>
      </c>
      <c r="AE11" s="62">
        <v>5</v>
      </c>
      <c r="AF11" s="25">
        <v>0.51214541666666669</v>
      </c>
      <c r="AG11" s="26">
        <f t="shared" si="4"/>
        <v>75.07429722207425</v>
      </c>
      <c r="AH11" s="26">
        <f t="shared" si="5"/>
        <v>74.69707675370023</v>
      </c>
    </row>
    <row r="12" spans="1:34" ht="15.75" customHeight="1" x14ac:dyDescent="0.2">
      <c r="A12" s="112" t="s">
        <v>6</v>
      </c>
      <c r="B12" s="23">
        <v>38</v>
      </c>
      <c r="C12" s="23">
        <v>826.65</v>
      </c>
      <c r="D12" s="23">
        <v>240.09</v>
      </c>
      <c r="E12" s="24">
        <v>0.62</v>
      </c>
      <c r="F12" s="24">
        <v>0.56999999999999995</v>
      </c>
      <c r="G12" s="24">
        <v>0.87</v>
      </c>
      <c r="H12" s="24">
        <v>0.57999999999999996</v>
      </c>
      <c r="I12" s="25">
        <v>-0.21393333333333334</v>
      </c>
      <c r="J12" s="26">
        <f t="shared" si="0"/>
        <v>44.132715843795253</v>
      </c>
      <c r="K12" s="27">
        <v>1</v>
      </c>
      <c r="L12" s="24">
        <v>0.62</v>
      </c>
      <c r="M12" s="24">
        <v>0.79</v>
      </c>
      <c r="N12" s="24">
        <v>0.59</v>
      </c>
      <c r="O12" s="24">
        <v>0.52</v>
      </c>
      <c r="P12" s="25">
        <v>1.0154875000000001</v>
      </c>
      <c r="Q12" s="26">
        <f t="shared" si="1"/>
        <v>100</v>
      </c>
      <c r="R12" s="27">
        <v>42</v>
      </c>
      <c r="S12" s="29">
        <v>0.1268</v>
      </c>
      <c r="T12" s="30">
        <v>11.54</v>
      </c>
      <c r="U12" s="29">
        <v>0.25430000000000003</v>
      </c>
      <c r="V12" s="25">
        <v>-0.85427666666666668</v>
      </c>
      <c r="W12" s="26">
        <f t="shared" si="2"/>
        <v>35.851870445702808</v>
      </c>
      <c r="X12" s="27">
        <v>37</v>
      </c>
      <c r="Y12" s="30">
        <v>17.09</v>
      </c>
      <c r="Z12" s="33">
        <v>0.61860000000000004</v>
      </c>
      <c r="AA12" s="33">
        <v>0.40550000000000003</v>
      </c>
      <c r="AB12" s="25">
        <v>-0.5383</v>
      </c>
      <c r="AC12" s="26">
        <f t="shared" si="3"/>
        <v>32.155472286017435</v>
      </c>
      <c r="AD12" s="23">
        <v>29</v>
      </c>
      <c r="AE12" s="62">
        <v>23</v>
      </c>
      <c r="AF12" s="25">
        <v>-0.147755625</v>
      </c>
      <c r="AG12" s="26">
        <f t="shared" si="4"/>
        <v>47.411845461778078</v>
      </c>
      <c r="AH12" s="26">
        <f t="shared" si="5"/>
        <v>53.035014643878881</v>
      </c>
    </row>
    <row r="13" spans="1:34" ht="15.75" customHeight="1" x14ac:dyDescent="0.2">
      <c r="A13" s="112" t="s">
        <v>34</v>
      </c>
      <c r="B13" s="23">
        <v>26</v>
      </c>
      <c r="C13" s="23">
        <v>628.70000000000005</v>
      </c>
      <c r="D13" s="23">
        <v>214.48</v>
      </c>
      <c r="E13" s="24">
        <v>0.64</v>
      </c>
      <c r="F13" s="24">
        <v>0.63800000000000001</v>
      </c>
      <c r="G13" s="24">
        <v>0.82</v>
      </c>
      <c r="H13" s="24">
        <v>0.61</v>
      </c>
      <c r="I13" s="25">
        <v>-6.3103333333333331E-2</v>
      </c>
      <c r="J13" s="26">
        <f t="shared" si="0"/>
        <v>50.478086951034392</v>
      </c>
      <c r="K13" s="27">
        <v>25</v>
      </c>
      <c r="L13" s="24">
        <v>0.51</v>
      </c>
      <c r="M13" s="24">
        <v>0.76</v>
      </c>
      <c r="N13" s="24">
        <v>0.4</v>
      </c>
      <c r="O13" s="24">
        <v>0.46</v>
      </c>
      <c r="P13" s="25">
        <v>-3.0905000000000016E-2</v>
      </c>
      <c r="Q13" s="26">
        <f t="shared" si="1"/>
        <v>50.721998071532262</v>
      </c>
      <c r="R13" s="27">
        <v>43</v>
      </c>
      <c r="S13" s="29">
        <v>0.14460000000000001</v>
      </c>
      <c r="T13" s="30">
        <v>11.54</v>
      </c>
      <c r="U13" s="29">
        <v>0.2853</v>
      </c>
      <c r="V13" s="25">
        <v>-0.87815333333333323</v>
      </c>
      <c r="W13" s="26">
        <f t="shared" si="2"/>
        <v>35.190828282231692</v>
      </c>
      <c r="X13" s="27">
        <v>32</v>
      </c>
      <c r="Y13" s="30">
        <v>17.309999999999999</v>
      </c>
      <c r="Z13" s="33">
        <v>0.61360000000000003</v>
      </c>
      <c r="AA13" s="33">
        <v>0.47260000000000002</v>
      </c>
      <c r="AB13" s="25">
        <v>-0.19858666666666666</v>
      </c>
      <c r="AC13" s="26">
        <f t="shared" si="3"/>
        <v>42.684419814844084</v>
      </c>
      <c r="AD13" s="23">
        <v>36</v>
      </c>
      <c r="AE13" s="62">
        <v>33</v>
      </c>
      <c r="AF13" s="25">
        <v>-0.29268708333333326</v>
      </c>
      <c r="AG13" s="26">
        <f t="shared" si="4"/>
        <v>41.336450483510511</v>
      </c>
      <c r="AH13" s="26">
        <f t="shared" si="5"/>
        <v>44.768833279910602</v>
      </c>
    </row>
    <row r="14" spans="1:34" ht="15.75" customHeight="1" x14ac:dyDescent="0.2">
      <c r="A14" s="112" t="s">
        <v>22</v>
      </c>
      <c r="B14" s="23">
        <v>7</v>
      </c>
      <c r="C14" s="23">
        <v>404.82</v>
      </c>
      <c r="D14" s="23">
        <v>134.52000000000001</v>
      </c>
      <c r="E14" s="24">
        <v>0.61</v>
      </c>
      <c r="F14" s="24">
        <v>0.75600000000000001</v>
      </c>
      <c r="G14" s="24">
        <v>0.85</v>
      </c>
      <c r="H14" s="24">
        <v>0.57999999999999996</v>
      </c>
      <c r="I14" s="25">
        <v>0.59085500000000002</v>
      </c>
      <c r="J14" s="26">
        <f t="shared" si="0"/>
        <v>77.989910286389417</v>
      </c>
      <c r="K14" s="27">
        <v>46</v>
      </c>
      <c r="L14" s="24">
        <v>0.48</v>
      </c>
      <c r="M14" s="24">
        <v>0.68</v>
      </c>
      <c r="N14" s="24">
        <v>0.26</v>
      </c>
      <c r="O14" s="24">
        <v>0.51</v>
      </c>
      <c r="P14" s="25">
        <v>-0.73214000000000001</v>
      </c>
      <c r="Q14" s="26">
        <f t="shared" si="1"/>
        <v>17.698577431276263</v>
      </c>
      <c r="R14" s="27">
        <v>41</v>
      </c>
      <c r="S14" s="29">
        <v>0.1114</v>
      </c>
      <c r="T14" s="30">
        <v>12.02</v>
      </c>
      <c r="U14" s="29">
        <v>0.20519999999999999</v>
      </c>
      <c r="V14" s="25">
        <v>-0.84768333333333334</v>
      </c>
      <c r="W14" s="26">
        <f t="shared" si="2"/>
        <v>36.034411475906055</v>
      </c>
      <c r="X14" s="27">
        <v>45</v>
      </c>
      <c r="Y14" s="30">
        <v>19.23</v>
      </c>
      <c r="Z14" s="33">
        <v>0.56740000000000002</v>
      </c>
      <c r="AA14" s="33">
        <v>0.36559999999999998</v>
      </c>
      <c r="AB14" s="25">
        <v>-0.92805666666666664</v>
      </c>
      <c r="AC14" s="26">
        <f t="shared" si="3"/>
        <v>20.075500469553411</v>
      </c>
      <c r="AD14" s="23">
        <v>41</v>
      </c>
      <c r="AE14" s="62">
        <v>41</v>
      </c>
      <c r="AF14" s="25">
        <v>-0.47925625000000005</v>
      </c>
      <c r="AG14" s="26">
        <f t="shared" si="4"/>
        <v>33.515640624140325</v>
      </c>
      <c r="AH14" s="26">
        <f t="shared" si="5"/>
        <v>37.949599915781292</v>
      </c>
    </row>
    <row r="15" spans="1:34" ht="15.75" customHeight="1" x14ac:dyDescent="0.2">
      <c r="A15" s="112" t="s">
        <v>32</v>
      </c>
      <c r="B15" s="23">
        <v>49</v>
      </c>
      <c r="C15" s="23">
        <v>884.85</v>
      </c>
      <c r="D15" s="23">
        <v>268.08999999999997</v>
      </c>
      <c r="E15" s="24">
        <v>0.57999999999999996</v>
      </c>
      <c r="F15" s="24">
        <v>0.47899999999999998</v>
      </c>
      <c r="G15" s="24">
        <v>0.81</v>
      </c>
      <c r="H15" s="24">
        <v>0.45</v>
      </c>
      <c r="I15" s="25">
        <v>-1.1202399999999999</v>
      </c>
      <c r="J15" s="26">
        <f t="shared" si="0"/>
        <v>6.0046767470314686</v>
      </c>
      <c r="K15" s="27">
        <v>42</v>
      </c>
      <c r="L15" s="24">
        <v>0.44</v>
      </c>
      <c r="M15" s="24">
        <v>0.72</v>
      </c>
      <c r="N15" s="24">
        <v>0.33</v>
      </c>
      <c r="O15" s="24">
        <v>0.49</v>
      </c>
      <c r="P15" s="25">
        <v>-0.52885000000000004</v>
      </c>
      <c r="Q15" s="26">
        <f t="shared" si="1"/>
        <v>27.272160013374474</v>
      </c>
      <c r="R15" s="27">
        <v>29</v>
      </c>
      <c r="S15" s="29">
        <v>0.1193</v>
      </c>
      <c r="T15" s="30">
        <v>12.31</v>
      </c>
      <c r="U15" s="29">
        <v>0.3236</v>
      </c>
      <c r="V15" s="25">
        <v>-0.17689666666666667</v>
      </c>
      <c r="W15" s="26">
        <f t="shared" si="2"/>
        <v>54.60560801482476</v>
      </c>
      <c r="X15" s="27">
        <v>36</v>
      </c>
      <c r="Y15" s="30">
        <v>16.239999999999998</v>
      </c>
      <c r="Z15" s="33">
        <v>0.62609999999999999</v>
      </c>
      <c r="AA15" s="33">
        <v>0.41749999999999998</v>
      </c>
      <c r="AB15" s="25">
        <v>-0.50509333333333328</v>
      </c>
      <c r="AC15" s="26">
        <f t="shared" si="3"/>
        <v>33.184667247280565</v>
      </c>
      <c r="AD15" s="23">
        <v>42</v>
      </c>
      <c r="AE15" s="62">
        <v>44</v>
      </c>
      <c r="AF15" s="25">
        <v>-0.58277000000000001</v>
      </c>
      <c r="AG15" s="26">
        <f t="shared" si="4"/>
        <v>29.176438326974143</v>
      </c>
      <c r="AH15" s="26">
        <f t="shared" si="5"/>
        <v>30.266778005627817</v>
      </c>
    </row>
    <row r="16" spans="1:34" ht="15.75" customHeight="1" x14ac:dyDescent="0.2">
      <c r="A16" s="112" t="s">
        <v>77</v>
      </c>
      <c r="B16" s="23">
        <v>28</v>
      </c>
      <c r="C16" s="23">
        <v>1048.43</v>
      </c>
      <c r="D16" s="23">
        <v>296.13</v>
      </c>
      <c r="E16" s="24">
        <v>0.67</v>
      </c>
      <c r="F16" s="24">
        <v>0.70699999999999996</v>
      </c>
      <c r="G16" s="24">
        <v>0.86</v>
      </c>
      <c r="H16" s="24">
        <v>0.56999999999999995</v>
      </c>
      <c r="I16" s="25">
        <v>-7.8021666666666614E-2</v>
      </c>
      <c r="J16" s="26">
        <f t="shared" si="0"/>
        <v>49.850477315673423</v>
      </c>
      <c r="K16" s="27">
        <v>20</v>
      </c>
      <c r="L16" s="24">
        <v>0.47</v>
      </c>
      <c r="M16" s="24">
        <v>0.76</v>
      </c>
      <c r="N16" s="24">
        <v>0.34</v>
      </c>
      <c r="O16" s="24">
        <v>0.64</v>
      </c>
      <c r="P16" s="25">
        <v>0.20516000000000001</v>
      </c>
      <c r="Q16" s="26">
        <f t="shared" si="1"/>
        <v>61.839061243567357</v>
      </c>
      <c r="R16" s="27">
        <v>21</v>
      </c>
      <c r="S16" s="29">
        <v>0.10390000000000001</v>
      </c>
      <c r="T16" s="30">
        <v>12.86</v>
      </c>
      <c r="U16" s="29">
        <v>0.32990000000000003</v>
      </c>
      <c r="V16" s="25">
        <v>0.1702366666666667</v>
      </c>
      <c r="W16" s="26">
        <f t="shared" si="2"/>
        <v>64.216236369408406</v>
      </c>
      <c r="X16" s="27">
        <v>15</v>
      </c>
      <c r="Y16" s="30">
        <v>20.399999999999999</v>
      </c>
      <c r="Z16" s="33">
        <v>0.6321</v>
      </c>
      <c r="AA16" s="33">
        <v>0.50960000000000005</v>
      </c>
      <c r="AB16" s="25">
        <v>0.46915666666666667</v>
      </c>
      <c r="AC16" s="26">
        <f t="shared" si="3"/>
        <v>63.380206024954006</v>
      </c>
      <c r="AD16" s="23">
        <v>20</v>
      </c>
      <c r="AE16" s="62">
        <v>20</v>
      </c>
      <c r="AF16" s="25">
        <v>0.19163291666666668</v>
      </c>
      <c r="AG16" s="26">
        <f t="shared" si="4"/>
        <v>61.638704595292999</v>
      </c>
      <c r="AH16" s="26">
        <f t="shared" si="5"/>
        <v>59.8214952384008</v>
      </c>
    </row>
    <row r="17" spans="1:34" ht="15.75" customHeight="1" x14ac:dyDescent="0.2">
      <c r="A17" s="112" t="s">
        <v>79</v>
      </c>
      <c r="B17" s="23">
        <v>40</v>
      </c>
      <c r="C17" s="23">
        <v>999.87</v>
      </c>
      <c r="D17" s="23">
        <v>207.45</v>
      </c>
      <c r="E17" s="24">
        <v>0.56999999999999995</v>
      </c>
      <c r="F17" s="24">
        <v>0.56899999999999995</v>
      </c>
      <c r="G17" s="24">
        <v>0.87</v>
      </c>
      <c r="H17" s="24">
        <v>0.59</v>
      </c>
      <c r="I17" s="25">
        <v>-0.26199166666666662</v>
      </c>
      <c r="J17" s="26">
        <f t="shared" si="0"/>
        <v>42.110916733569162</v>
      </c>
      <c r="K17" s="27">
        <v>26</v>
      </c>
      <c r="L17" s="24">
        <v>0.4</v>
      </c>
      <c r="M17" s="24">
        <v>0.77</v>
      </c>
      <c r="N17" s="24">
        <v>0.31</v>
      </c>
      <c r="O17" s="24">
        <v>0.62</v>
      </c>
      <c r="P17" s="25">
        <v>-5.7849999999999985E-2</v>
      </c>
      <c r="Q17" s="26">
        <f t="shared" si="1"/>
        <v>49.453071008348452</v>
      </c>
      <c r="R17" s="27">
        <v>11</v>
      </c>
      <c r="S17" s="29">
        <v>0.1153</v>
      </c>
      <c r="T17" s="30">
        <v>13.75</v>
      </c>
      <c r="U17" s="29">
        <v>0.41070000000000001</v>
      </c>
      <c r="V17" s="25">
        <v>0.72618666666666665</v>
      </c>
      <c r="W17" s="26">
        <f t="shared" si="2"/>
        <v>79.608099727572736</v>
      </c>
      <c r="X17" s="27">
        <v>26</v>
      </c>
      <c r="Y17" s="30">
        <v>17.899999999999999</v>
      </c>
      <c r="Z17" s="33">
        <v>0.62350000000000005</v>
      </c>
      <c r="AA17" s="33">
        <v>0.4914</v>
      </c>
      <c r="AB17" s="25">
        <v>4.1363333333333328E-2</v>
      </c>
      <c r="AC17" s="26">
        <f t="shared" si="3"/>
        <v>50.121340040353701</v>
      </c>
      <c r="AD17" s="23">
        <v>21</v>
      </c>
      <c r="AE17" s="62">
        <v>22</v>
      </c>
      <c r="AF17" s="25">
        <v>0.11192708333333334</v>
      </c>
      <c r="AG17" s="26">
        <f t="shared" si="4"/>
        <v>58.297508521365188</v>
      </c>
      <c r="AH17" s="26">
        <f t="shared" si="5"/>
        <v>55.323356877461009</v>
      </c>
    </row>
    <row r="18" spans="1:34" ht="15.75" customHeight="1" x14ac:dyDescent="0.2">
      <c r="A18" s="112" t="s">
        <v>23</v>
      </c>
      <c r="B18" s="23">
        <v>18</v>
      </c>
      <c r="C18" s="23">
        <v>884.85</v>
      </c>
      <c r="D18" s="23">
        <v>268.08999999999997</v>
      </c>
      <c r="E18" s="24">
        <v>0.62</v>
      </c>
      <c r="F18" s="24">
        <v>0.60399999999999998</v>
      </c>
      <c r="G18" s="24">
        <v>0.92</v>
      </c>
      <c r="H18" s="24">
        <v>0.64</v>
      </c>
      <c r="I18" s="25">
        <v>0.14934666666666666</v>
      </c>
      <c r="J18" s="26">
        <f t="shared" si="0"/>
        <v>59.415792259878494</v>
      </c>
      <c r="K18" s="27">
        <v>18</v>
      </c>
      <c r="L18" s="24">
        <v>0.45</v>
      </c>
      <c r="M18" s="24">
        <v>0.75</v>
      </c>
      <c r="N18" s="24">
        <v>0.37</v>
      </c>
      <c r="O18" s="24">
        <v>0.69</v>
      </c>
      <c r="P18" s="25">
        <v>0.28499749999999996</v>
      </c>
      <c r="Q18" s="26">
        <f t="shared" si="1"/>
        <v>65.598866936903306</v>
      </c>
      <c r="R18" s="27">
        <v>7</v>
      </c>
      <c r="S18" s="29">
        <v>8.1199999999999994E-2</v>
      </c>
      <c r="T18" s="30">
        <v>13.45</v>
      </c>
      <c r="U18" s="29">
        <v>0.40339999999999998</v>
      </c>
      <c r="V18" s="25">
        <v>1.0036433333333334</v>
      </c>
      <c r="W18" s="26">
        <f t="shared" si="2"/>
        <v>87.289680986939729</v>
      </c>
      <c r="X18" s="27">
        <v>13</v>
      </c>
      <c r="Y18" s="30">
        <v>19.23</v>
      </c>
      <c r="Z18" s="33">
        <v>0.68310000000000004</v>
      </c>
      <c r="AA18" s="33">
        <v>0.4627</v>
      </c>
      <c r="AB18" s="25">
        <v>0.49910666666666664</v>
      </c>
      <c r="AC18" s="26">
        <f t="shared" si="3"/>
        <v>64.30846508206595</v>
      </c>
      <c r="AD18" s="23">
        <v>14</v>
      </c>
      <c r="AE18" s="62">
        <v>15</v>
      </c>
      <c r="AF18" s="25">
        <v>0.4842735416666667</v>
      </c>
      <c r="AG18" s="26">
        <f t="shared" si="4"/>
        <v>73.905933559987531</v>
      </c>
      <c r="AH18" s="26">
        <f t="shared" si="5"/>
        <v>69.153201316446868</v>
      </c>
    </row>
    <row r="19" spans="1:34" ht="15.75" customHeight="1" x14ac:dyDescent="0.2">
      <c r="A19" s="112" t="s">
        <v>30</v>
      </c>
      <c r="B19" s="23">
        <v>21</v>
      </c>
      <c r="C19" s="23">
        <v>348.41</v>
      </c>
      <c r="D19" s="23">
        <v>317.83</v>
      </c>
      <c r="E19" s="24">
        <v>0.67</v>
      </c>
      <c r="F19" s="24">
        <v>0.55900000000000005</v>
      </c>
      <c r="G19" s="24">
        <v>0.87</v>
      </c>
      <c r="H19" s="24">
        <v>0.61</v>
      </c>
      <c r="I19" s="25">
        <v>0.12685166666666667</v>
      </c>
      <c r="J19" s="26">
        <f t="shared" si="0"/>
        <v>58.469434618445455</v>
      </c>
      <c r="K19" s="27">
        <v>41</v>
      </c>
      <c r="L19" s="24">
        <v>0.42</v>
      </c>
      <c r="M19" s="24">
        <v>0.7</v>
      </c>
      <c r="N19" s="24">
        <v>0.36</v>
      </c>
      <c r="O19" s="24">
        <v>0.54</v>
      </c>
      <c r="P19" s="25">
        <v>-0.50589250000000008</v>
      </c>
      <c r="Q19" s="26">
        <f t="shared" si="1"/>
        <v>28.353302824769624</v>
      </c>
      <c r="R19" s="27">
        <v>28</v>
      </c>
      <c r="S19" s="29">
        <v>0.12570000000000001</v>
      </c>
      <c r="T19" s="30">
        <v>12.02</v>
      </c>
      <c r="U19" s="29">
        <v>0.35220000000000001</v>
      </c>
      <c r="V19" s="25">
        <v>-0.15365666666666666</v>
      </c>
      <c r="W19" s="26">
        <f t="shared" si="2"/>
        <v>55.249023617745422</v>
      </c>
      <c r="X19" s="27">
        <v>17</v>
      </c>
      <c r="Y19" s="30">
        <v>18.28</v>
      </c>
      <c r="Z19" s="33">
        <v>0.67969999999999997</v>
      </c>
      <c r="AA19" s="33">
        <v>0.46529999999999999</v>
      </c>
      <c r="AB19" s="25">
        <v>0.38598333333333329</v>
      </c>
      <c r="AC19" s="26">
        <f t="shared" si="3"/>
        <v>60.802362953940374</v>
      </c>
      <c r="AD19" s="23">
        <v>24</v>
      </c>
      <c r="AE19" s="62">
        <v>28</v>
      </c>
      <c r="AF19" s="25">
        <v>-3.6678541666666696E-2</v>
      </c>
      <c r="AG19" s="26">
        <f t="shared" si="4"/>
        <v>52.068095816562057</v>
      </c>
      <c r="AH19" s="26">
        <f t="shared" si="5"/>
        <v>50.718531003725218</v>
      </c>
    </row>
    <row r="20" spans="1:34" ht="15.75" customHeight="1" x14ac:dyDescent="0.2">
      <c r="A20" s="112" t="s">
        <v>83</v>
      </c>
      <c r="B20" s="23">
        <v>20</v>
      </c>
      <c r="C20" s="23">
        <v>786.81</v>
      </c>
      <c r="D20" s="23">
        <v>182.95</v>
      </c>
      <c r="E20" s="24">
        <v>0.57999999999999996</v>
      </c>
      <c r="F20" s="24">
        <v>0.61399999999999999</v>
      </c>
      <c r="G20" s="24">
        <v>0.91</v>
      </c>
      <c r="H20" s="24">
        <v>0.59</v>
      </c>
      <c r="I20" s="25">
        <v>0.12806000000000001</v>
      </c>
      <c r="J20" s="26">
        <f t="shared" si="0"/>
        <v>58.520268825309131</v>
      </c>
      <c r="K20" s="27">
        <v>39</v>
      </c>
      <c r="L20" s="24">
        <v>0.42</v>
      </c>
      <c r="M20" s="24">
        <v>0.72</v>
      </c>
      <c r="N20" s="24">
        <v>0.35</v>
      </c>
      <c r="O20" s="24">
        <v>0.52</v>
      </c>
      <c r="P20" s="25">
        <v>-0.46601749999999997</v>
      </c>
      <c r="Q20" s="26">
        <f t="shared" si="1"/>
        <v>30.231145342656227</v>
      </c>
      <c r="R20" s="27">
        <v>32</v>
      </c>
      <c r="S20" s="29">
        <v>0.14199999999999999</v>
      </c>
      <c r="T20" s="30">
        <v>12.02</v>
      </c>
      <c r="U20" s="29">
        <v>0.34839999999999999</v>
      </c>
      <c r="V20" s="25">
        <v>-0.36354333333333333</v>
      </c>
      <c r="W20" s="26">
        <f t="shared" si="2"/>
        <v>49.438164918161071</v>
      </c>
      <c r="X20" s="27">
        <v>39</v>
      </c>
      <c r="Y20" s="30">
        <v>16.03</v>
      </c>
      <c r="Z20" s="33">
        <v>0.56659999999999999</v>
      </c>
      <c r="AA20" s="33">
        <v>0.46929999999999999</v>
      </c>
      <c r="AB20" s="25">
        <v>-0.72148333333333337</v>
      </c>
      <c r="AC20" s="26">
        <f t="shared" si="3"/>
        <v>26.477956817615951</v>
      </c>
      <c r="AD20" s="23">
        <v>39</v>
      </c>
      <c r="AE20" s="62">
        <v>37</v>
      </c>
      <c r="AF20" s="25">
        <v>-0.35574604166666668</v>
      </c>
      <c r="AG20" s="26">
        <f t="shared" si="4"/>
        <v>38.693076276152489</v>
      </c>
      <c r="AH20" s="26">
        <f t="shared" si="5"/>
        <v>41.166883975935598</v>
      </c>
    </row>
    <row r="21" spans="1:34" ht="15.75" customHeight="1" x14ac:dyDescent="0.2">
      <c r="A21" s="112" t="s">
        <v>41</v>
      </c>
      <c r="B21" s="23">
        <v>37</v>
      </c>
      <c r="C21" s="23">
        <v>460.48</v>
      </c>
      <c r="D21" s="23">
        <v>273.33999999999997</v>
      </c>
      <c r="E21" s="24">
        <v>0.5</v>
      </c>
      <c r="F21" s="24">
        <v>0.82399999999999995</v>
      </c>
      <c r="G21" s="24">
        <v>0.8</v>
      </c>
      <c r="H21" s="24">
        <v>0.6</v>
      </c>
      <c r="I21" s="25">
        <v>-0.19623833333333332</v>
      </c>
      <c r="J21" s="26">
        <f t="shared" si="0"/>
        <v>44.877138980721568</v>
      </c>
      <c r="K21" s="27">
        <v>48</v>
      </c>
      <c r="L21" s="24">
        <v>0.38</v>
      </c>
      <c r="M21" s="24">
        <v>0.7</v>
      </c>
      <c r="N21" s="24">
        <v>0.25</v>
      </c>
      <c r="O21" s="24">
        <v>0.54</v>
      </c>
      <c r="P21" s="25">
        <v>-0.8515625</v>
      </c>
      <c r="Q21" s="26">
        <f t="shared" si="1"/>
        <v>12.074586256547432</v>
      </c>
      <c r="R21" s="27">
        <v>48</v>
      </c>
      <c r="S21" s="29">
        <v>0.16769999999999999</v>
      </c>
      <c r="T21" s="30">
        <v>10</v>
      </c>
      <c r="U21" s="29">
        <v>0.27210000000000001</v>
      </c>
      <c r="V21" s="25">
        <v>-1.5936700000000001</v>
      </c>
      <c r="W21" s="26">
        <f t="shared" si="2"/>
        <v>15.381250507571105</v>
      </c>
      <c r="X21" s="27">
        <v>46</v>
      </c>
      <c r="Y21" s="30">
        <v>14.42</v>
      </c>
      <c r="Z21" s="33">
        <v>0.55900000000000005</v>
      </c>
      <c r="AA21" s="33">
        <v>0.46989999999999998</v>
      </c>
      <c r="AB21" s="25">
        <v>-0.9478766666666667</v>
      </c>
      <c r="AC21" s="26">
        <f t="shared" si="3"/>
        <v>19.46120682975512</v>
      </c>
      <c r="AD21" s="23">
        <v>49</v>
      </c>
      <c r="AE21" s="62">
        <v>49</v>
      </c>
      <c r="AF21" s="25">
        <v>-0.89733687500000014</v>
      </c>
      <c r="AG21" s="26">
        <f t="shared" si="4"/>
        <v>15.990080895112309</v>
      </c>
      <c r="AH21" s="26">
        <f t="shared" si="5"/>
        <v>22.948545643648806</v>
      </c>
    </row>
    <row r="22" spans="1:34" ht="15.75" customHeight="1" x14ac:dyDescent="0.2">
      <c r="A22" s="112" t="s">
        <v>27</v>
      </c>
      <c r="B22" s="23">
        <v>29</v>
      </c>
      <c r="C22" s="23">
        <v>393.25</v>
      </c>
      <c r="D22" s="23">
        <v>385.88</v>
      </c>
      <c r="E22" s="24">
        <v>0.66</v>
      </c>
      <c r="F22" s="24">
        <v>0.59</v>
      </c>
      <c r="G22" s="24">
        <v>0.87</v>
      </c>
      <c r="H22" s="24">
        <v>0.55000000000000004</v>
      </c>
      <c r="I22" s="25">
        <v>-0.12369833333333331</v>
      </c>
      <c r="J22" s="26">
        <f t="shared" si="0"/>
        <v>47.928874180079312</v>
      </c>
      <c r="K22" s="27">
        <v>33</v>
      </c>
      <c r="L22" s="24">
        <v>0.44</v>
      </c>
      <c r="M22" s="24">
        <v>0.74</v>
      </c>
      <c r="N22" s="24">
        <v>0.28000000000000003</v>
      </c>
      <c r="O22" s="24">
        <v>0.6</v>
      </c>
      <c r="P22" s="25">
        <v>-0.22719500000000001</v>
      </c>
      <c r="Q22" s="26">
        <f t="shared" si="1"/>
        <v>41.478068094454883</v>
      </c>
      <c r="R22" s="27">
        <v>9</v>
      </c>
      <c r="S22" s="29">
        <v>0.10539999999999999</v>
      </c>
      <c r="T22" s="30">
        <v>14.29</v>
      </c>
      <c r="U22" s="29">
        <v>0.4047</v>
      </c>
      <c r="V22" s="25">
        <v>0.93572333333333335</v>
      </c>
      <c r="W22" s="26">
        <f t="shared" si="2"/>
        <v>85.409268433137186</v>
      </c>
      <c r="X22" s="27">
        <v>34</v>
      </c>
      <c r="Y22" s="30">
        <v>19.23</v>
      </c>
      <c r="Z22" s="33">
        <v>0.62980000000000003</v>
      </c>
      <c r="AA22" s="33">
        <v>0.374</v>
      </c>
      <c r="AB22" s="25">
        <v>-0.39159000000000005</v>
      </c>
      <c r="AC22" s="26">
        <f t="shared" si="3"/>
        <v>36.702546952758482</v>
      </c>
      <c r="AD22" s="23">
        <v>23</v>
      </c>
      <c r="AE22" s="62">
        <v>24</v>
      </c>
      <c r="AF22" s="25">
        <v>4.8310000000000006E-2</v>
      </c>
      <c r="AG22" s="26">
        <f t="shared" si="4"/>
        <v>55.630738221390445</v>
      </c>
      <c r="AH22" s="26">
        <f t="shared" si="5"/>
        <v>52.879689415107464</v>
      </c>
    </row>
    <row r="23" spans="1:34" ht="15.75" customHeight="1" x14ac:dyDescent="0.2">
      <c r="A23" s="112" t="s">
        <v>12</v>
      </c>
      <c r="B23" s="23">
        <v>9</v>
      </c>
      <c r="C23" s="23">
        <v>335.79</v>
      </c>
      <c r="D23" s="23">
        <v>210.94</v>
      </c>
      <c r="E23" s="24">
        <v>0.7</v>
      </c>
      <c r="F23" s="24">
        <v>0.64500000000000002</v>
      </c>
      <c r="G23" s="24">
        <v>0.87</v>
      </c>
      <c r="H23" s="24">
        <v>0.59</v>
      </c>
      <c r="I23" s="25">
        <v>0.49128500000000003</v>
      </c>
      <c r="J23" s="26">
        <f t="shared" si="0"/>
        <v>73.801031408528232</v>
      </c>
      <c r="K23" s="27">
        <v>16</v>
      </c>
      <c r="L23" s="24">
        <v>0.47</v>
      </c>
      <c r="M23" s="24">
        <v>0.78</v>
      </c>
      <c r="N23" s="24">
        <v>0.25</v>
      </c>
      <c r="O23" s="24">
        <v>0.71</v>
      </c>
      <c r="P23" s="25">
        <v>0.31742999999999999</v>
      </c>
      <c r="Q23" s="26">
        <f t="shared" si="1"/>
        <v>67.126218095808824</v>
      </c>
      <c r="R23" s="27">
        <v>24</v>
      </c>
      <c r="S23" s="29">
        <v>0.1043</v>
      </c>
      <c r="T23" s="30">
        <v>13.02</v>
      </c>
      <c r="U23" s="29">
        <v>0.30819999999999997</v>
      </c>
      <c r="V23" s="25">
        <v>7.7563333333333317E-2</v>
      </c>
      <c r="W23" s="26">
        <f t="shared" si="2"/>
        <v>61.650510524256354</v>
      </c>
      <c r="X23" s="27">
        <v>2</v>
      </c>
      <c r="Y23" s="30">
        <v>23.82</v>
      </c>
      <c r="Z23" s="33">
        <v>0.66379999999999995</v>
      </c>
      <c r="AA23" s="33">
        <v>0.58050000000000002</v>
      </c>
      <c r="AB23" s="25">
        <v>1.4555633333333333</v>
      </c>
      <c r="AC23" s="26">
        <f t="shared" si="3"/>
        <v>93.952523965820234</v>
      </c>
      <c r="AD23" s="23">
        <v>7</v>
      </c>
      <c r="AE23" s="62">
        <v>7</v>
      </c>
      <c r="AF23" s="25">
        <v>0.58546041666666659</v>
      </c>
      <c r="AG23" s="26">
        <f t="shared" si="4"/>
        <v>78.147595372481689</v>
      </c>
      <c r="AH23" s="26">
        <f t="shared" si="5"/>
        <v>74.132570998603413</v>
      </c>
    </row>
    <row r="24" spans="1:34" ht="15.75" customHeight="1" x14ac:dyDescent="0.2">
      <c r="A24" s="112" t="s">
        <v>8</v>
      </c>
      <c r="B24" s="23">
        <v>4</v>
      </c>
      <c r="C24" s="23">
        <v>546.6</v>
      </c>
      <c r="D24" s="23">
        <v>191.15</v>
      </c>
      <c r="E24" s="24">
        <v>0.73</v>
      </c>
      <c r="F24" s="24">
        <v>0.69299999999999995</v>
      </c>
      <c r="G24" s="24">
        <v>0.88</v>
      </c>
      <c r="H24" s="24">
        <v>0.68</v>
      </c>
      <c r="I24" s="25">
        <v>0.78032166666666669</v>
      </c>
      <c r="J24" s="26">
        <f t="shared" si="0"/>
        <v>85.960713922612811</v>
      </c>
      <c r="K24" s="27">
        <v>8</v>
      </c>
      <c r="L24" s="24">
        <v>0.48</v>
      </c>
      <c r="M24" s="24">
        <v>0.82</v>
      </c>
      <c r="N24" s="24">
        <v>0.22</v>
      </c>
      <c r="O24" s="24">
        <v>0.76</v>
      </c>
      <c r="P24" s="25">
        <v>0.64442500000000003</v>
      </c>
      <c r="Q24" s="26">
        <f t="shared" si="1"/>
        <v>82.525468607064695</v>
      </c>
      <c r="R24" s="27">
        <v>3</v>
      </c>
      <c r="S24" s="29">
        <v>6.6199999999999995E-2</v>
      </c>
      <c r="T24" s="30">
        <v>15.38</v>
      </c>
      <c r="U24" s="29">
        <v>0.35349999999999998</v>
      </c>
      <c r="V24" s="25">
        <v>1.35161</v>
      </c>
      <c r="W24" s="26">
        <f t="shared" si="2"/>
        <v>96.923380755856442</v>
      </c>
      <c r="X24" s="27">
        <v>1</v>
      </c>
      <c r="Y24" s="30">
        <v>28.72</v>
      </c>
      <c r="Z24" s="33">
        <v>0.6573</v>
      </c>
      <c r="AA24" s="33">
        <v>0.52959999999999996</v>
      </c>
      <c r="AB24" s="25">
        <v>1.6506833333333333</v>
      </c>
      <c r="AC24" s="26">
        <f t="shared" si="3"/>
        <v>100</v>
      </c>
      <c r="AD24" s="23">
        <v>1</v>
      </c>
      <c r="AE24" s="62">
        <v>1</v>
      </c>
      <c r="AF24" s="25">
        <v>1.10676</v>
      </c>
      <c r="AG24" s="26">
        <f t="shared" si="4"/>
        <v>100</v>
      </c>
      <c r="AH24" s="26">
        <f t="shared" si="5"/>
        <v>91.35239082138348</v>
      </c>
    </row>
    <row r="25" spans="1:34" ht="15.75" customHeight="1" x14ac:dyDescent="0.2">
      <c r="A25" s="112" t="s">
        <v>45</v>
      </c>
      <c r="B25" s="23">
        <v>43</v>
      </c>
      <c r="C25" s="23">
        <v>3246.22</v>
      </c>
      <c r="D25" s="23">
        <v>278.89</v>
      </c>
      <c r="E25" s="24">
        <v>0.67</v>
      </c>
      <c r="F25" s="24">
        <v>0.55200000000000005</v>
      </c>
      <c r="G25" s="24">
        <v>0.81</v>
      </c>
      <c r="H25" s="24">
        <v>0.6</v>
      </c>
      <c r="I25" s="25">
        <v>-0.55669499999999994</v>
      </c>
      <c r="J25" s="26">
        <f t="shared" si="0"/>
        <v>29.712839318330822</v>
      </c>
      <c r="K25" s="27">
        <v>27</v>
      </c>
      <c r="L25" s="24">
        <v>0.48</v>
      </c>
      <c r="M25" s="24">
        <v>0.78</v>
      </c>
      <c r="N25" s="24">
        <v>0.21</v>
      </c>
      <c r="O25" s="24">
        <v>0.57999999999999996</v>
      </c>
      <c r="P25" s="25">
        <v>-8.1602500000000022E-2</v>
      </c>
      <c r="Q25" s="26">
        <f t="shared" si="1"/>
        <v>48.334489079668792</v>
      </c>
      <c r="R25" s="27">
        <v>19</v>
      </c>
      <c r="S25" s="29">
        <v>0.122</v>
      </c>
      <c r="T25" s="30">
        <v>13.46</v>
      </c>
      <c r="U25" s="29">
        <v>0.3836</v>
      </c>
      <c r="V25" s="25">
        <v>0.42060333333333338</v>
      </c>
      <c r="W25" s="26">
        <f t="shared" si="2"/>
        <v>71.147812091635956</v>
      </c>
      <c r="X25" s="27">
        <v>38</v>
      </c>
      <c r="Y25" s="30">
        <v>18.47</v>
      </c>
      <c r="Z25" s="33">
        <v>0.57940000000000003</v>
      </c>
      <c r="AA25" s="33">
        <v>0.41920000000000002</v>
      </c>
      <c r="AB25" s="25">
        <v>-0.62921666666666665</v>
      </c>
      <c r="AC25" s="26">
        <f t="shared" si="3"/>
        <v>29.337635248429397</v>
      </c>
      <c r="AD25" s="23">
        <v>31</v>
      </c>
      <c r="AE25" s="62">
        <v>34</v>
      </c>
      <c r="AF25" s="25">
        <v>-0.21172770833333332</v>
      </c>
      <c r="AG25" s="26">
        <f t="shared" si="4"/>
        <v>44.730193884528617</v>
      </c>
      <c r="AH25" s="26">
        <f t="shared" si="5"/>
        <v>44.633193934516243</v>
      </c>
    </row>
    <row r="26" spans="1:34" ht="15.75" customHeight="1" x14ac:dyDescent="0.2">
      <c r="A26" s="112" t="s">
        <v>7</v>
      </c>
      <c r="B26" s="23">
        <v>30</v>
      </c>
      <c r="C26" s="23">
        <v>1888.58</v>
      </c>
      <c r="D26" s="23">
        <v>231.06</v>
      </c>
      <c r="E26" s="24">
        <v>0.67</v>
      </c>
      <c r="F26" s="24">
        <v>0.54100000000000004</v>
      </c>
      <c r="G26" s="24">
        <v>0.84</v>
      </c>
      <c r="H26" s="24">
        <v>0.67</v>
      </c>
      <c r="I26" s="25">
        <v>-0.1376083333333333</v>
      </c>
      <c r="J26" s="26">
        <f t="shared" si="0"/>
        <v>47.343684813894221</v>
      </c>
      <c r="K26" s="27">
        <v>19</v>
      </c>
      <c r="L26" s="24">
        <v>0.47</v>
      </c>
      <c r="M26" s="24">
        <v>0.76</v>
      </c>
      <c r="N26" s="24">
        <v>0.33</v>
      </c>
      <c r="O26" s="24">
        <v>0.67</v>
      </c>
      <c r="P26" s="25">
        <v>0.26396999999999998</v>
      </c>
      <c r="Q26" s="26">
        <f t="shared" si="1"/>
        <v>64.608614058035343</v>
      </c>
      <c r="R26" s="27">
        <v>1</v>
      </c>
      <c r="S26" s="29">
        <v>8.0500000000000002E-2</v>
      </c>
      <c r="T26" s="30">
        <v>14.96</v>
      </c>
      <c r="U26" s="29">
        <v>0.41810000000000003</v>
      </c>
      <c r="V26" s="25">
        <v>1.4627366666666666</v>
      </c>
      <c r="W26" s="26">
        <f t="shared" si="2"/>
        <v>100</v>
      </c>
      <c r="X26" s="27">
        <v>7</v>
      </c>
      <c r="Y26" s="30">
        <v>21.88</v>
      </c>
      <c r="Z26" s="33">
        <v>0.66420000000000001</v>
      </c>
      <c r="AA26" s="33">
        <v>0.51570000000000005</v>
      </c>
      <c r="AB26" s="25">
        <v>0.91052666666666671</v>
      </c>
      <c r="AC26" s="26">
        <f t="shared" si="3"/>
        <v>77.05986211969531</v>
      </c>
      <c r="AD26" s="23">
        <v>6</v>
      </c>
      <c r="AE26" s="62">
        <v>9</v>
      </c>
      <c r="AF26" s="25">
        <v>0.62490625</v>
      </c>
      <c r="AG26" s="26">
        <f t="shared" si="4"/>
        <v>79.801128846185748</v>
      </c>
      <c r="AH26" s="26">
        <f t="shared" si="5"/>
        <v>72.253040247906227</v>
      </c>
    </row>
    <row r="27" spans="1:34" ht="15.75" customHeight="1" x14ac:dyDescent="0.2">
      <c r="A27" s="112" t="s">
        <v>44</v>
      </c>
      <c r="B27" s="23">
        <v>14</v>
      </c>
      <c r="C27" s="23">
        <v>552.70000000000005</v>
      </c>
      <c r="D27" s="23">
        <v>205.75</v>
      </c>
      <c r="E27" s="24">
        <v>0.47</v>
      </c>
      <c r="F27" s="24">
        <v>0.746</v>
      </c>
      <c r="G27" s="24">
        <v>0.85</v>
      </c>
      <c r="H27" s="24">
        <v>0.75</v>
      </c>
      <c r="I27" s="25">
        <v>0.29261833333333337</v>
      </c>
      <c r="J27" s="26">
        <f t="shared" si="0"/>
        <v>65.443186638666958</v>
      </c>
      <c r="K27" s="27">
        <v>49</v>
      </c>
      <c r="L27" s="24">
        <v>0.28000000000000003</v>
      </c>
      <c r="M27" s="24">
        <v>0.7</v>
      </c>
      <c r="N27" s="24">
        <v>0.37</v>
      </c>
      <c r="O27" s="24">
        <v>0.55000000000000004</v>
      </c>
      <c r="P27" s="25">
        <v>-0.86733250000000006</v>
      </c>
      <c r="Q27" s="26">
        <f t="shared" si="1"/>
        <v>11.331926030664755</v>
      </c>
      <c r="R27" s="27">
        <v>49</v>
      </c>
      <c r="S27" s="29">
        <v>0.15240000000000001</v>
      </c>
      <c r="T27" s="30">
        <v>9.3800000000000008</v>
      </c>
      <c r="U27" s="29">
        <v>0.2495</v>
      </c>
      <c r="V27" s="25">
        <v>-1.6994466666666668</v>
      </c>
      <c r="W27" s="26">
        <f t="shared" si="2"/>
        <v>12.452749743445866</v>
      </c>
      <c r="X27" s="27">
        <v>47</v>
      </c>
      <c r="Y27" s="30">
        <v>13.89</v>
      </c>
      <c r="Z27" s="33">
        <v>0.60529999999999995</v>
      </c>
      <c r="AA27" s="33">
        <v>0.36809999999999998</v>
      </c>
      <c r="AB27" s="25">
        <v>-1.17876</v>
      </c>
      <c r="AC27" s="26">
        <f t="shared" si="3"/>
        <v>12.305295467389024</v>
      </c>
      <c r="AD27" s="23">
        <v>48</v>
      </c>
      <c r="AE27" s="62">
        <v>48</v>
      </c>
      <c r="AF27" s="25">
        <v>-0.86323020833333342</v>
      </c>
      <c r="AG27" s="26">
        <f t="shared" si="4"/>
        <v>17.419801355907918</v>
      </c>
      <c r="AH27" s="26">
        <f t="shared" si="5"/>
        <v>25.383289470041653</v>
      </c>
    </row>
    <row r="28" spans="1:34" ht="15.75" customHeight="1" x14ac:dyDescent="0.2">
      <c r="A28" s="112" t="s">
        <v>81</v>
      </c>
      <c r="B28" s="23">
        <v>24</v>
      </c>
      <c r="C28" s="23">
        <v>466.82</v>
      </c>
      <c r="D28" s="23">
        <v>451.62</v>
      </c>
      <c r="E28" s="24">
        <v>0.65</v>
      </c>
      <c r="F28" s="24">
        <v>0.60699999999999998</v>
      </c>
      <c r="G28" s="24">
        <v>0.9</v>
      </c>
      <c r="H28" s="24">
        <v>0.59</v>
      </c>
      <c r="I28" s="25">
        <v>2.1650000000000141E-3</v>
      </c>
      <c r="J28" s="26">
        <f t="shared" si="0"/>
        <v>53.223905399293933</v>
      </c>
      <c r="K28" s="27">
        <v>36</v>
      </c>
      <c r="L28" s="24">
        <v>0.4</v>
      </c>
      <c r="M28" s="24">
        <v>0.73</v>
      </c>
      <c r="N28" s="24">
        <v>0.31</v>
      </c>
      <c r="O28" s="24">
        <v>0.57999999999999996</v>
      </c>
      <c r="P28" s="25">
        <v>-0.39152500000000001</v>
      </c>
      <c r="Q28" s="26">
        <f t="shared" si="1"/>
        <v>33.73923772544412</v>
      </c>
      <c r="R28" s="27">
        <v>26</v>
      </c>
      <c r="S28" s="29">
        <v>0.1103</v>
      </c>
      <c r="T28" s="30">
        <v>12.02</v>
      </c>
      <c r="U28" s="29">
        <v>0.34239999999999998</v>
      </c>
      <c r="V28" s="25">
        <v>-3.3576666666666664E-2</v>
      </c>
      <c r="W28" s="26">
        <f t="shared" si="2"/>
        <v>58.573522137483472</v>
      </c>
      <c r="X28" s="27">
        <v>19</v>
      </c>
      <c r="Y28" s="30">
        <v>17.82</v>
      </c>
      <c r="Z28" s="33">
        <v>0.6573</v>
      </c>
      <c r="AA28" s="33">
        <v>0.47870000000000001</v>
      </c>
      <c r="AB28" s="25">
        <v>0.23201333333333338</v>
      </c>
      <c r="AC28" s="26">
        <f t="shared" si="3"/>
        <v>56.030274572520433</v>
      </c>
      <c r="AD28" s="23">
        <v>25</v>
      </c>
      <c r="AE28" s="62">
        <v>29</v>
      </c>
      <c r="AF28" s="25">
        <v>-4.773083333333332E-2</v>
      </c>
      <c r="AG28" s="26">
        <f t="shared" si="4"/>
        <v>51.604793797371848</v>
      </c>
      <c r="AH28" s="26">
        <f t="shared" si="5"/>
        <v>50.39173495868549</v>
      </c>
    </row>
    <row r="29" spans="1:34" ht="15.75" customHeight="1" x14ac:dyDescent="0.2">
      <c r="A29" s="112" t="s">
        <v>37</v>
      </c>
      <c r="B29" s="23">
        <v>25</v>
      </c>
      <c r="C29" s="23">
        <v>268.64999999999998</v>
      </c>
      <c r="D29" s="23">
        <v>256.58</v>
      </c>
      <c r="E29" s="24">
        <v>0.63</v>
      </c>
      <c r="F29" s="24">
        <v>0.50900000000000001</v>
      </c>
      <c r="G29" s="24">
        <v>0.87</v>
      </c>
      <c r="H29" s="24">
        <v>0.53</v>
      </c>
      <c r="I29" s="25">
        <v>-2.3015000000000008E-2</v>
      </c>
      <c r="J29" s="26">
        <f t="shared" si="0"/>
        <v>52.164590644402459</v>
      </c>
      <c r="K29" s="27">
        <v>38</v>
      </c>
      <c r="L29" s="24">
        <v>0.51</v>
      </c>
      <c r="M29" s="24">
        <v>0.71</v>
      </c>
      <c r="N29" s="24">
        <v>0.32</v>
      </c>
      <c r="O29" s="24">
        <v>0.48</v>
      </c>
      <c r="P29" s="25">
        <v>-0.42867999999999995</v>
      </c>
      <c r="Q29" s="26">
        <f t="shared" si="1"/>
        <v>31.989488791222769</v>
      </c>
      <c r="R29" s="27">
        <v>27</v>
      </c>
      <c r="S29" s="29">
        <v>0.1285</v>
      </c>
      <c r="T29" s="30">
        <v>12.02</v>
      </c>
      <c r="U29" s="29">
        <v>0.36609999999999998</v>
      </c>
      <c r="V29" s="25">
        <v>-0.10470000000000002</v>
      </c>
      <c r="W29" s="26">
        <f t="shared" si="2"/>
        <v>56.604423066984623</v>
      </c>
      <c r="X29" s="27">
        <v>44</v>
      </c>
      <c r="Y29" s="30">
        <v>16.829999999999998</v>
      </c>
      <c r="Z29" s="33">
        <v>0.60319999999999996</v>
      </c>
      <c r="AA29" s="33">
        <v>0.38159999999999999</v>
      </c>
      <c r="AB29" s="25">
        <v>-0.81388000000000005</v>
      </c>
      <c r="AC29" s="26">
        <f t="shared" si="3"/>
        <v>23.614249215603014</v>
      </c>
      <c r="AD29" s="23">
        <v>38</v>
      </c>
      <c r="AE29" s="62">
        <v>38</v>
      </c>
      <c r="AF29" s="25">
        <v>-0.34256874999999998</v>
      </c>
      <c r="AG29" s="26">
        <f t="shared" si="4"/>
        <v>39.245456363536327</v>
      </c>
      <c r="AH29" s="26">
        <f t="shared" si="5"/>
        <v>41.093187929553217</v>
      </c>
    </row>
    <row r="30" spans="1:34" ht="15.75" customHeight="1" x14ac:dyDescent="0.2">
      <c r="A30" s="112" t="s">
        <v>25</v>
      </c>
      <c r="B30" s="23">
        <v>19</v>
      </c>
      <c r="C30" s="23">
        <v>395.15</v>
      </c>
      <c r="D30" s="23">
        <v>239.5</v>
      </c>
      <c r="E30" s="24">
        <v>0.61</v>
      </c>
      <c r="F30" s="24">
        <v>0.60399999999999998</v>
      </c>
      <c r="G30" s="24">
        <v>0.88</v>
      </c>
      <c r="H30" s="24">
        <v>0.6</v>
      </c>
      <c r="I30" s="25">
        <v>0.14559833333333333</v>
      </c>
      <c r="J30" s="26">
        <f t="shared" si="0"/>
        <v>59.258101044380012</v>
      </c>
      <c r="K30" s="27">
        <v>28</v>
      </c>
      <c r="L30" s="24">
        <v>0.42</v>
      </c>
      <c r="M30" s="24">
        <v>0.75</v>
      </c>
      <c r="N30" s="24">
        <v>0.36</v>
      </c>
      <c r="O30" s="24">
        <v>0.59</v>
      </c>
      <c r="P30" s="25">
        <v>-8.8797499999999974E-2</v>
      </c>
      <c r="Q30" s="26">
        <f t="shared" si="1"/>
        <v>47.995653294936659</v>
      </c>
      <c r="R30" s="27">
        <v>18</v>
      </c>
      <c r="S30" s="29">
        <v>8.9399999999999993E-2</v>
      </c>
      <c r="T30" s="30">
        <v>12.5</v>
      </c>
      <c r="U30" s="29">
        <v>0.36</v>
      </c>
      <c r="V30" s="25">
        <v>0.4259666666666666</v>
      </c>
      <c r="W30" s="26">
        <f t="shared" si="2"/>
        <v>71.296299714283606</v>
      </c>
      <c r="X30" s="27">
        <v>8</v>
      </c>
      <c r="Y30" s="30">
        <v>19.23</v>
      </c>
      <c r="Z30" s="33">
        <v>0.71560000000000001</v>
      </c>
      <c r="AA30" s="33">
        <v>0.47489999999999999</v>
      </c>
      <c r="AB30" s="25">
        <v>0.82002666666666668</v>
      </c>
      <c r="AC30" s="26">
        <f t="shared" si="3"/>
        <v>74.254939092362036</v>
      </c>
      <c r="AD30" s="23">
        <v>18</v>
      </c>
      <c r="AE30" s="62">
        <v>18</v>
      </c>
      <c r="AF30" s="25">
        <v>0.32569854166666662</v>
      </c>
      <c r="AG30" s="26">
        <f t="shared" si="4"/>
        <v>67.258613718197154</v>
      </c>
      <c r="AH30" s="26">
        <f t="shared" si="5"/>
        <v>63.201248286490582</v>
      </c>
    </row>
    <row r="31" spans="1:34" ht="15.75" customHeight="1" x14ac:dyDescent="0.2">
      <c r="A31" s="112" t="s">
        <v>18</v>
      </c>
      <c r="B31" s="23">
        <v>44</v>
      </c>
      <c r="C31" s="23">
        <v>838.8</v>
      </c>
      <c r="D31" s="23">
        <v>227.15</v>
      </c>
      <c r="E31" s="24">
        <v>0.56999999999999995</v>
      </c>
      <c r="F31" s="24">
        <v>0.48299999999999998</v>
      </c>
      <c r="G31" s="24">
        <v>0.84</v>
      </c>
      <c r="H31" s="24">
        <v>0.56999999999999995</v>
      </c>
      <c r="I31" s="25">
        <v>-0.60106166666666672</v>
      </c>
      <c r="J31" s="26">
        <f t="shared" si="0"/>
        <v>27.846347474591667</v>
      </c>
      <c r="K31" s="27">
        <v>5</v>
      </c>
      <c r="L31" s="24">
        <v>0.61</v>
      </c>
      <c r="M31" s="24">
        <v>0.79</v>
      </c>
      <c r="N31" s="24">
        <v>0.61</v>
      </c>
      <c r="O31" s="24">
        <v>0.42</v>
      </c>
      <c r="P31" s="25">
        <v>0.76251250000000015</v>
      </c>
      <c r="Q31" s="26">
        <f t="shared" si="1"/>
        <v>88.086590320693119</v>
      </c>
      <c r="R31" s="27">
        <v>31</v>
      </c>
      <c r="S31" s="29">
        <v>0.13619999999999999</v>
      </c>
      <c r="T31" s="30">
        <v>12.82</v>
      </c>
      <c r="U31" s="29">
        <v>0.30990000000000001</v>
      </c>
      <c r="V31" s="25">
        <v>-0.32818999999999998</v>
      </c>
      <c r="W31" s="26">
        <f t="shared" si="2"/>
        <v>50.416946599827234</v>
      </c>
      <c r="X31" s="27">
        <v>43</v>
      </c>
      <c r="Y31" s="30">
        <v>18.27</v>
      </c>
      <c r="Z31" s="33">
        <v>0.56159999999999999</v>
      </c>
      <c r="AA31" s="33">
        <v>0.41870000000000002</v>
      </c>
      <c r="AB31" s="25">
        <v>-0.79326333333333332</v>
      </c>
      <c r="AC31" s="26">
        <f t="shared" si="3"/>
        <v>24.253234443008409</v>
      </c>
      <c r="AD31" s="23">
        <v>34</v>
      </c>
      <c r="AE31" s="62">
        <v>30</v>
      </c>
      <c r="AF31" s="25">
        <v>-0.24000062499999994</v>
      </c>
      <c r="AG31" s="26">
        <f t="shared" si="4"/>
        <v>43.545018920356341</v>
      </c>
      <c r="AH31" s="26">
        <f t="shared" si="5"/>
        <v>47.650779709530113</v>
      </c>
    </row>
    <row r="32" spans="1:34" ht="15.75" customHeight="1" x14ac:dyDescent="0.2">
      <c r="A32" s="112" t="s">
        <v>5</v>
      </c>
      <c r="B32" s="23">
        <v>1</v>
      </c>
      <c r="C32" s="23">
        <v>215.44</v>
      </c>
      <c r="D32" s="23">
        <v>159.66999999999999</v>
      </c>
      <c r="E32" s="24">
        <v>0.74</v>
      </c>
      <c r="F32" s="24">
        <v>0.64300000000000002</v>
      </c>
      <c r="G32" s="24">
        <v>0.88</v>
      </c>
      <c r="H32" s="24">
        <v>0.6</v>
      </c>
      <c r="I32" s="25">
        <v>1.1140366666666666</v>
      </c>
      <c r="J32" s="26">
        <f t="shared" si="0"/>
        <v>100</v>
      </c>
      <c r="K32" s="27">
        <v>22</v>
      </c>
      <c r="L32" s="24">
        <v>0.44</v>
      </c>
      <c r="M32" s="24">
        <v>0.76</v>
      </c>
      <c r="N32" s="24">
        <v>0.31</v>
      </c>
      <c r="O32" s="24">
        <v>0.65</v>
      </c>
      <c r="P32" s="25">
        <v>8.1682500000000005E-2</v>
      </c>
      <c r="Q32" s="26">
        <f t="shared" si="1"/>
        <v>56.02410702407289</v>
      </c>
      <c r="R32" s="27">
        <v>6</v>
      </c>
      <c r="S32" s="29">
        <v>7.3499999999999996E-2</v>
      </c>
      <c r="T32" s="30">
        <v>14.42</v>
      </c>
      <c r="U32" s="29">
        <v>0.37519999999999998</v>
      </c>
      <c r="V32" s="25">
        <v>1.1621566666666667</v>
      </c>
      <c r="W32" s="26">
        <f t="shared" si="2"/>
        <v>91.678233135718969</v>
      </c>
      <c r="X32" s="27">
        <v>12</v>
      </c>
      <c r="Y32" s="30">
        <v>21.63</v>
      </c>
      <c r="Z32" s="33">
        <v>0.60909999999999997</v>
      </c>
      <c r="AA32" s="33">
        <v>0.52610000000000001</v>
      </c>
      <c r="AB32" s="25">
        <v>0.50499333333333329</v>
      </c>
      <c r="AC32" s="26">
        <f t="shared" si="3"/>
        <v>64.49091421894515</v>
      </c>
      <c r="AD32" s="23">
        <v>4</v>
      </c>
      <c r="AE32" s="62">
        <v>4</v>
      </c>
      <c r="AF32" s="25">
        <v>0.71571729166666664</v>
      </c>
      <c r="AG32" s="26">
        <f t="shared" si="4"/>
        <v>83.607845157864674</v>
      </c>
      <c r="AH32" s="26">
        <f t="shared" si="5"/>
        <v>78.048313594684259</v>
      </c>
    </row>
    <row r="33" spans="1:34" ht="15.75" customHeight="1" x14ac:dyDescent="0.2">
      <c r="A33" s="112" t="s">
        <v>15</v>
      </c>
      <c r="B33" s="23">
        <v>5</v>
      </c>
      <c r="C33" s="23">
        <v>1048.43</v>
      </c>
      <c r="D33" s="23">
        <v>296.13</v>
      </c>
      <c r="E33" s="24">
        <v>0.75</v>
      </c>
      <c r="F33" s="24">
        <v>0.72899999999999998</v>
      </c>
      <c r="G33" s="24">
        <v>0.91</v>
      </c>
      <c r="H33" s="24">
        <v>0.68</v>
      </c>
      <c r="I33" s="25">
        <v>0.64338833333333334</v>
      </c>
      <c r="J33" s="26">
        <f t="shared" si="0"/>
        <v>80.199971252379569</v>
      </c>
      <c r="K33" s="27">
        <v>12</v>
      </c>
      <c r="L33" s="24">
        <v>0.51</v>
      </c>
      <c r="M33" s="24">
        <v>0.77</v>
      </c>
      <c r="N33" s="24">
        <v>0.28999999999999998</v>
      </c>
      <c r="O33" s="24">
        <v>0.7</v>
      </c>
      <c r="P33" s="25">
        <v>0.43403750000000002</v>
      </c>
      <c r="Q33" s="26">
        <f t="shared" si="1"/>
        <v>72.617641830089994</v>
      </c>
      <c r="R33" s="27">
        <v>17</v>
      </c>
      <c r="S33" s="29">
        <v>9.9199999999999997E-2</v>
      </c>
      <c r="T33" s="30">
        <v>13.38</v>
      </c>
      <c r="U33" s="29">
        <v>0.3453</v>
      </c>
      <c r="V33" s="25">
        <v>0.44006666666666666</v>
      </c>
      <c r="W33" s="26">
        <f t="shared" si="2"/>
        <v>71.686668044799134</v>
      </c>
      <c r="X33" s="27">
        <v>3</v>
      </c>
      <c r="Y33" s="30">
        <v>25.64</v>
      </c>
      <c r="Z33" s="33">
        <v>0.62</v>
      </c>
      <c r="AA33" s="33">
        <v>0.60270000000000001</v>
      </c>
      <c r="AB33" s="25">
        <v>1.41984</v>
      </c>
      <c r="AC33" s="26">
        <f t="shared" si="3"/>
        <v>92.845328382618362</v>
      </c>
      <c r="AD33" s="23">
        <v>3</v>
      </c>
      <c r="AE33" s="62">
        <v>3</v>
      </c>
      <c r="AF33" s="25">
        <v>0.73433312499999992</v>
      </c>
      <c r="AG33" s="26">
        <f t="shared" si="4"/>
        <v>84.388203967816622</v>
      </c>
      <c r="AH33" s="26">
        <f t="shared" si="5"/>
        <v>79.337402377471761</v>
      </c>
    </row>
    <row r="34" spans="1:34" ht="15.75" customHeight="1" x14ac:dyDescent="0.2">
      <c r="A34" s="112" t="s">
        <v>33</v>
      </c>
      <c r="B34" s="23">
        <v>48</v>
      </c>
      <c r="C34" s="23">
        <v>688.97</v>
      </c>
      <c r="D34" s="23">
        <v>228.77</v>
      </c>
      <c r="E34" s="24">
        <v>0.45</v>
      </c>
      <c r="F34" s="24">
        <v>0.51600000000000001</v>
      </c>
      <c r="G34" s="24">
        <v>0.75</v>
      </c>
      <c r="H34" s="24">
        <v>0.6</v>
      </c>
      <c r="I34" s="25">
        <v>-1.0773216666666667</v>
      </c>
      <c r="J34" s="26">
        <f t="shared" si="0"/>
        <v>7.8102376586816096</v>
      </c>
      <c r="K34" s="27">
        <v>50</v>
      </c>
      <c r="L34" s="24">
        <v>0.4</v>
      </c>
      <c r="M34" s="24">
        <v>0.67</v>
      </c>
      <c r="N34" s="24">
        <v>0.27</v>
      </c>
      <c r="O34" s="24">
        <v>0.47</v>
      </c>
      <c r="P34" s="25">
        <v>-1.1079600000000001</v>
      </c>
      <c r="Q34" s="26">
        <f t="shared" si="1"/>
        <v>0</v>
      </c>
      <c r="R34" s="27">
        <v>50</v>
      </c>
      <c r="S34" s="29">
        <v>0.22159999999999999</v>
      </c>
      <c r="T34" s="30">
        <v>10.1</v>
      </c>
      <c r="U34" s="29">
        <v>0.27910000000000001</v>
      </c>
      <c r="V34" s="25">
        <v>-2.1492366666666665</v>
      </c>
      <c r="W34" s="26">
        <f t="shared" si="2"/>
        <v>0</v>
      </c>
      <c r="X34" s="27">
        <v>42</v>
      </c>
      <c r="Y34" s="30">
        <v>15.95</v>
      </c>
      <c r="Z34" s="33">
        <v>0.54590000000000005</v>
      </c>
      <c r="AA34" s="33">
        <v>0.49049999999999999</v>
      </c>
      <c r="AB34" s="25">
        <v>-0.7806333333333334</v>
      </c>
      <c r="AC34" s="26">
        <f t="shared" si="3"/>
        <v>24.644683921850607</v>
      </c>
      <c r="AD34" s="23">
        <v>50</v>
      </c>
      <c r="AE34" s="62">
        <v>50</v>
      </c>
      <c r="AF34" s="25">
        <v>-1.2787879166666665</v>
      </c>
      <c r="AG34" s="26">
        <f t="shared" si="4"/>
        <v>0</v>
      </c>
      <c r="AH34" s="26">
        <f t="shared" si="5"/>
        <v>8.1137303951330537</v>
      </c>
    </row>
    <row r="35" spans="1:34" ht="15.75" customHeight="1" x14ac:dyDescent="0.2">
      <c r="A35" s="112" t="s">
        <v>76</v>
      </c>
      <c r="B35" s="23">
        <v>15</v>
      </c>
      <c r="C35" s="23">
        <v>1092.21</v>
      </c>
      <c r="D35" s="23">
        <v>246.7</v>
      </c>
      <c r="E35" s="24">
        <v>0.67</v>
      </c>
      <c r="F35" s="24">
        <v>0.72899999999999998</v>
      </c>
      <c r="G35" s="24">
        <v>0.83</v>
      </c>
      <c r="H35" s="24">
        <v>0.7</v>
      </c>
      <c r="I35" s="25">
        <v>0.24959166666666666</v>
      </c>
      <c r="J35" s="26">
        <f t="shared" si="0"/>
        <v>63.633068177435923</v>
      </c>
      <c r="K35" s="27">
        <v>13</v>
      </c>
      <c r="L35" s="24">
        <v>0.51</v>
      </c>
      <c r="M35" s="24">
        <v>0.77</v>
      </c>
      <c r="N35" s="24">
        <v>0.33</v>
      </c>
      <c r="O35" s="24">
        <v>0.65</v>
      </c>
      <c r="P35" s="25">
        <v>0.38457000000000008</v>
      </c>
      <c r="Q35" s="26">
        <f t="shared" si="1"/>
        <v>70.288057510251605</v>
      </c>
      <c r="R35" s="27">
        <v>25</v>
      </c>
      <c r="S35" s="29">
        <v>0.11360000000000001</v>
      </c>
      <c r="T35" s="30">
        <v>13.46</v>
      </c>
      <c r="U35" s="29">
        <v>0.29189999999999999</v>
      </c>
      <c r="V35" s="25">
        <v>-1.833000000000003E-2</v>
      </c>
      <c r="W35" s="26">
        <f t="shared" si="2"/>
        <v>58.995636734121319</v>
      </c>
      <c r="X35" s="27">
        <v>18</v>
      </c>
      <c r="Y35" s="30">
        <v>22.22</v>
      </c>
      <c r="Z35" s="33">
        <v>0.60250000000000004</v>
      </c>
      <c r="AA35" s="33">
        <v>0.49440000000000001</v>
      </c>
      <c r="AB35" s="25">
        <v>0.34697666666666671</v>
      </c>
      <c r="AC35" s="26">
        <f t="shared" si="3"/>
        <v>59.593404969931015</v>
      </c>
      <c r="AD35" s="23">
        <v>19</v>
      </c>
      <c r="AE35" s="62">
        <v>19</v>
      </c>
      <c r="AF35" s="25">
        <v>0.24070208333333337</v>
      </c>
      <c r="AG35" s="26">
        <f t="shared" si="4"/>
        <v>63.695639453899041</v>
      </c>
      <c r="AH35" s="26">
        <f t="shared" si="5"/>
        <v>63.127541847934964</v>
      </c>
    </row>
    <row r="36" spans="1:34" ht="15.75" customHeight="1" x14ac:dyDescent="0.2">
      <c r="A36" s="112" t="s">
        <v>80</v>
      </c>
      <c r="B36" s="23">
        <v>17</v>
      </c>
      <c r="C36" s="23">
        <v>493.1</v>
      </c>
      <c r="D36" s="23">
        <v>176.36</v>
      </c>
      <c r="E36" s="24">
        <v>0.6</v>
      </c>
      <c r="F36" s="24">
        <v>0.61899999999999999</v>
      </c>
      <c r="G36" s="24">
        <v>0.87</v>
      </c>
      <c r="H36" s="24">
        <v>0.61</v>
      </c>
      <c r="I36" s="25">
        <v>0.22006666666666672</v>
      </c>
      <c r="J36" s="26">
        <f t="shared" si="0"/>
        <v>62.39096062627744</v>
      </c>
      <c r="K36" s="27">
        <v>21</v>
      </c>
      <c r="L36" s="24">
        <v>0.46</v>
      </c>
      <c r="M36" s="24">
        <v>0.76</v>
      </c>
      <c r="N36" s="24">
        <v>0.31</v>
      </c>
      <c r="O36" s="24">
        <v>0.64</v>
      </c>
      <c r="P36" s="25">
        <v>0.11354249999999999</v>
      </c>
      <c r="Q36" s="26">
        <f t="shared" si="1"/>
        <v>57.524497309210616</v>
      </c>
      <c r="R36" s="27">
        <v>38</v>
      </c>
      <c r="S36" s="29">
        <v>0.115</v>
      </c>
      <c r="T36" s="30">
        <v>11.54</v>
      </c>
      <c r="U36" s="29">
        <v>0.29049999999999998</v>
      </c>
      <c r="V36" s="25">
        <v>-0.50694666666666677</v>
      </c>
      <c r="W36" s="26">
        <f t="shared" si="2"/>
        <v>45.467943654069046</v>
      </c>
      <c r="X36" s="27">
        <v>31</v>
      </c>
      <c r="Y36" s="30">
        <v>18.27</v>
      </c>
      <c r="Z36" s="33">
        <v>0.62990000000000002</v>
      </c>
      <c r="AA36" s="33">
        <v>0.43209999999999998</v>
      </c>
      <c r="AB36" s="25">
        <v>-0.18376333333333336</v>
      </c>
      <c r="AC36" s="26">
        <f t="shared" si="3"/>
        <v>43.143848643667333</v>
      </c>
      <c r="AD36" s="23">
        <v>27</v>
      </c>
      <c r="AE36" s="62">
        <v>26</v>
      </c>
      <c r="AF36" s="25">
        <v>-8.9275208333333356E-2</v>
      </c>
      <c r="AG36" s="26">
        <f t="shared" si="4"/>
        <v>49.863291364754595</v>
      </c>
      <c r="AH36" s="26">
        <f t="shared" si="5"/>
        <v>52.131812558306109</v>
      </c>
    </row>
    <row r="37" spans="1:34" ht="15.75" customHeight="1" x14ac:dyDescent="0.2">
      <c r="A37" s="112" t="s">
        <v>11</v>
      </c>
      <c r="B37" s="23">
        <v>12</v>
      </c>
      <c r="C37" s="23">
        <v>294.42</v>
      </c>
      <c r="D37" s="23">
        <v>213.79</v>
      </c>
      <c r="E37" s="24">
        <v>0.59</v>
      </c>
      <c r="F37" s="24">
        <v>0.59</v>
      </c>
      <c r="G37" s="24">
        <v>0.88</v>
      </c>
      <c r="H37" s="23" t="s">
        <v>75</v>
      </c>
      <c r="I37" s="25">
        <v>0.33735799999999994</v>
      </c>
      <c r="J37" s="26">
        <f t="shared" si="0"/>
        <v>67.325370476193811</v>
      </c>
      <c r="K37" s="27">
        <v>31</v>
      </c>
      <c r="L37" s="24">
        <v>0.4</v>
      </c>
      <c r="M37" s="24">
        <v>0.74</v>
      </c>
      <c r="N37" s="24">
        <v>0.45</v>
      </c>
      <c r="O37" s="24">
        <v>0.55000000000000004</v>
      </c>
      <c r="P37" s="25">
        <v>-0.12296750000000001</v>
      </c>
      <c r="Q37" s="26">
        <f t="shared" si="1"/>
        <v>46.386477650142041</v>
      </c>
      <c r="R37" s="27">
        <v>2</v>
      </c>
      <c r="S37" s="29">
        <v>9.35E-2</v>
      </c>
      <c r="T37" s="30">
        <v>14.42</v>
      </c>
      <c r="U37" s="29">
        <v>0.46339999999999998</v>
      </c>
      <c r="V37" s="25">
        <v>1.4470733333333332</v>
      </c>
      <c r="W37" s="26">
        <f t="shared" si="2"/>
        <v>99.566349696195616</v>
      </c>
      <c r="X37" s="27">
        <v>21</v>
      </c>
      <c r="Y37" s="30">
        <v>18.27</v>
      </c>
      <c r="Z37" s="33">
        <v>0.64239999999999997</v>
      </c>
      <c r="AA37" s="33">
        <v>0.4778</v>
      </c>
      <c r="AB37" s="25">
        <v>0.15719999999999998</v>
      </c>
      <c r="AC37" s="26">
        <f t="shared" si="3"/>
        <v>53.711538203258257</v>
      </c>
      <c r="AD37" s="23">
        <v>16</v>
      </c>
      <c r="AE37" s="62">
        <v>16</v>
      </c>
      <c r="AF37" s="25">
        <v>0.45466595833333334</v>
      </c>
      <c r="AG37" s="26">
        <f t="shared" si="4"/>
        <v>72.664810582474502</v>
      </c>
      <c r="AH37" s="26">
        <f t="shared" si="5"/>
        <v>66.747434006447435</v>
      </c>
    </row>
    <row r="38" spans="1:34" ht="15.75" customHeight="1" x14ac:dyDescent="0.2">
      <c r="A38" s="112" t="s">
        <v>78</v>
      </c>
      <c r="B38" s="23">
        <v>34</v>
      </c>
      <c r="C38" s="23">
        <v>630.85</v>
      </c>
      <c r="D38" s="23">
        <v>219.48</v>
      </c>
      <c r="E38" s="24">
        <v>0.68</v>
      </c>
      <c r="F38" s="24">
        <v>0.63500000000000001</v>
      </c>
      <c r="G38" s="24">
        <v>0.82</v>
      </c>
      <c r="H38" s="29">
        <v>0.55000000000000004</v>
      </c>
      <c r="I38" s="25">
        <v>-0.14977499999999999</v>
      </c>
      <c r="J38" s="26">
        <f t="shared" si="0"/>
        <v>46.831836937887616</v>
      </c>
      <c r="K38" s="27">
        <v>29</v>
      </c>
      <c r="L38" s="24">
        <v>0.42</v>
      </c>
      <c r="M38" s="24">
        <v>0.75</v>
      </c>
      <c r="N38" s="24">
        <v>0.38</v>
      </c>
      <c r="O38" s="24">
        <v>0.56999999999999995</v>
      </c>
      <c r="P38" s="25">
        <v>-0.10025999999999999</v>
      </c>
      <c r="Q38" s="26">
        <f t="shared" si="1"/>
        <v>47.455847154215022</v>
      </c>
      <c r="R38" s="27">
        <v>14</v>
      </c>
      <c r="S38" s="29">
        <v>0.11210000000000001</v>
      </c>
      <c r="T38" s="30">
        <v>12.98</v>
      </c>
      <c r="U38" s="29">
        <v>0.41470000000000001</v>
      </c>
      <c r="V38" s="25">
        <v>0.60018666666666665</v>
      </c>
      <c r="W38" s="26">
        <f t="shared" si="2"/>
        <v>76.119701880412549</v>
      </c>
      <c r="X38" s="27">
        <v>22</v>
      </c>
      <c r="Y38" s="30">
        <v>19.23</v>
      </c>
      <c r="Z38" s="33">
        <v>0.63800000000000001</v>
      </c>
      <c r="AA38" s="33">
        <v>0.45119999999999999</v>
      </c>
      <c r="AB38" s="25">
        <v>8.2576666666666673E-2</v>
      </c>
      <c r="AC38" s="26">
        <f t="shared" si="3"/>
        <v>51.398690622672248</v>
      </c>
      <c r="AD38" s="23">
        <v>22</v>
      </c>
      <c r="AE38" s="62">
        <v>21</v>
      </c>
      <c r="AF38" s="25">
        <v>0.10818208333333332</v>
      </c>
      <c r="AG38" s="26">
        <f t="shared" si="4"/>
        <v>58.140521525889838</v>
      </c>
      <c r="AH38" s="26">
        <f t="shared" si="5"/>
        <v>55.451519148796862</v>
      </c>
    </row>
    <row r="39" spans="1:34" ht="15.75" customHeight="1" x14ac:dyDescent="0.2">
      <c r="A39" s="112" t="s">
        <v>43</v>
      </c>
      <c r="B39" s="23">
        <v>42</v>
      </c>
      <c r="C39" s="23">
        <v>566.91999999999996</v>
      </c>
      <c r="D39" s="23">
        <v>192.61</v>
      </c>
      <c r="E39" s="24">
        <v>0.52</v>
      </c>
      <c r="F39" s="24">
        <v>0.49099999999999999</v>
      </c>
      <c r="G39" s="24">
        <v>0.85</v>
      </c>
      <c r="H39" s="24">
        <v>0.56000000000000005</v>
      </c>
      <c r="I39" s="25">
        <v>-0.49461499999999997</v>
      </c>
      <c r="J39" s="26">
        <f t="shared" si="0"/>
        <v>32.324525576617674</v>
      </c>
      <c r="K39" s="27">
        <v>34</v>
      </c>
      <c r="L39" s="24">
        <v>0.54</v>
      </c>
      <c r="M39" s="24">
        <v>0.69</v>
      </c>
      <c r="N39" s="24">
        <v>0.38</v>
      </c>
      <c r="O39" s="24">
        <v>0.5</v>
      </c>
      <c r="P39" s="25">
        <v>-0.27692249999999996</v>
      </c>
      <c r="Q39" s="26">
        <f t="shared" si="1"/>
        <v>39.136239535001451</v>
      </c>
      <c r="R39" s="27">
        <v>47</v>
      </c>
      <c r="S39" s="29">
        <v>0.15609999999999999</v>
      </c>
      <c r="T39" s="30">
        <v>10.77</v>
      </c>
      <c r="U39" s="29">
        <v>0.28260000000000002</v>
      </c>
      <c r="V39" s="25">
        <v>-1.2125566666666667</v>
      </c>
      <c r="W39" s="26">
        <f t="shared" si="2"/>
        <v>25.932638853000018</v>
      </c>
      <c r="X39" s="27">
        <v>48</v>
      </c>
      <c r="Y39" s="30">
        <v>14.05</v>
      </c>
      <c r="Z39" s="33">
        <v>0.5837</v>
      </c>
      <c r="AA39" s="33">
        <v>0.36199999999999999</v>
      </c>
      <c r="AB39" s="25">
        <v>-1.3645333333333332</v>
      </c>
      <c r="AC39" s="26">
        <f t="shared" si="3"/>
        <v>6.5475065112439763</v>
      </c>
      <c r="AD39" s="23">
        <v>47</v>
      </c>
      <c r="AE39" s="62">
        <v>47</v>
      </c>
      <c r="AF39" s="25">
        <v>-0.83715687500000002</v>
      </c>
      <c r="AG39" s="26">
        <f t="shared" si="4"/>
        <v>18.512771786355852</v>
      </c>
      <c r="AH39" s="26">
        <f t="shared" si="5"/>
        <v>25.98522761896578</v>
      </c>
    </row>
    <row r="40" spans="1:34" ht="15.75" customHeight="1" x14ac:dyDescent="0.2">
      <c r="A40" s="112" t="s">
        <v>82</v>
      </c>
      <c r="B40" s="23">
        <v>39</v>
      </c>
      <c r="C40" s="23">
        <v>294.42</v>
      </c>
      <c r="D40" s="23">
        <v>213.79</v>
      </c>
      <c r="E40" s="24">
        <v>0.64</v>
      </c>
      <c r="F40" s="24">
        <v>0.501</v>
      </c>
      <c r="G40" s="24">
        <v>0.8</v>
      </c>
      <c r="H40" s="24">
        <v>0.54</v>
      </c>
      <c r="I40" s="25">
        <v>-0.24901333333333334</v>
      </c>
      <c r="J40" s="26">
        <f t="shared" si="0"/>
        <v>42.656911173358679</v>
      </c>
      <c r="K40" s="27">
        <v>32</v>
      </c>
      <c r="L40" s="24">
        <v>0.42</v>
      </c>
      <c r="M40" s="24">
        <v>0.73</v>
      </c>
      <c r="N40" s="24">
        <v>0.28000000000000003</v>
      </c>
      <c r="O40" s="24">
        <v>0.65</v>
      </c>
      <c r="P40" s="25">
        <v>-0.20977750000000003</v>
      </c>
      <c r="Q40" s="26">
        <f t="shared" si="1"/>
        <v>42.298314415590681</v>
      </c>
      <c r="R40" s="27">
        <v>35</v>
      </c>
      <c r="S40" s="29">
        <v>0.13170000000000001</v>
      </c>
      <c r="T40" s="30">
        <v>13.21</v>
      </c>
      <c r="U40" s="29">
        <v>0.2697</v>
      </c>
      <c r="V40" s="25">
        <v>-0.41688333333333333</v>
      </c>
      <c r="W40" s="26">
        <f t="shared" si="2"/>
        <v>47.961409829529934</v>
      </c>
      <c r="X40" s="27">
        <v>28</v>
      </c>
      <c r="Y40" s="30">
        <v>20.83</v>
      </c>
      <c r="Z40" s="33">
        <v>0.57299999999999995</v>
      </c>
      <c r="AA40" s="33">
        <v>0.48809999999999998</v>
      </c>
      <c r="AB40" s="25">
        <v>-6.5473333333333369E-2</v>
      </c>
      <c r="AC40" s="26">
        <f t="shared" si="3"/>
        <v>46.810084498951902</v>
      </c>
      <c r="AD40" s="23">
        <v>33</v>
      </c>
      <c r="AE40" s="62">
        <v>32</v>
      </c>
      <c r="AF40" s="25">
        <v>-0.23528687500000001</v>
      </c>
      <c r="AG40" s="26">
        <f t="shared" si="4"/>
        <v>43.742615035155268</v>
      </c>
      <c r="AH40" s="26">
        <f t="shared" si="5"/>
        <v>44.931679979357803</v>
      </c>
    </row>
    <row r="41" spans="1:34" ht="15.75" customHeight="1" x14ac:dyDescent="0.2">
      <c r="A41" s="112" t="s">
        <v>26</v>
      </c>
      <c r="B41" s="23">
        <v>16</v>
      </c>
      <c r="C41" s="23">
        <v>630.85</v>
      </c>
      <c r="D41" s="23">
        <v>219.48</v>
      </c>
      <c r="E41" s="24">
        <v>0.71</v>
      </c>
      <c r="F41" s="24">
        <v>0.625</v>
      </c>
      <c r="G41" s="24">
        <v>0.87</v>
      </c>
      <c r="H41" s="24">
        <v>0.6</v>
      </c>
      <c r="I41" s="25">
        <v>0.24415833333333337</v>
      </c>
      <c r="J41" s="26">
        <f t="shared" si="0"/>
        <v>63.404489536917914</v>
      </c>
      <c r="K41" s="27">
        <v>9</v>
      </c>
      <c r="L41" s="24">
        <v>0.46</v>
      </c>
      <c r="M41" s="24">
        <v>0.8</v>
      </c>
      <c r="N41" s="24">
        <v>0.36</v>
      </c>
      <c r="O41" s="24">
        <v>0.69</v>
      </c>
      <c r="P41" s="25">
        <v>0.57779000000000003</v>
      </c>
      <c r="Q41" s="26">
        <f t="shared" si="1"/>
        <v>79.387411273412695</v>
      </c>
      <c r="R41" s="27">
        <v>13</v>
      </c>
      <c r="S41" s="29">
        <v>0.10199999999999999</v>
      </c>
      <c r="T41" s="30">
        <v>13.37</v>
      </c>
      <c r="U41" s="29">
        <v>0.39340000000000003</v>
      </c>
      <c r="V41" s="25">
        <v>0.68637666666666675</v>
      </c>
      <c r="W41" s="26">
        <f t="shared" si="2"/>
        <v>78.505932122053323</v>
      </c>
      <c r="X41" s="27">
        <v>14</v>
      </c>
      <c r="Y41" s="30">
        <v>20</v>
      </c>
      <c r="Z41" s="33">
        <v>0.63770000000000004</v>
      </c>
      <c r="AA41" s="33">
        <v>0.51039999999999996</v>
      </c>
      <c r="AB41" s="25">
        <v>0.47539333333333333</v>
      </c>
      <c r="AC41" s="26">
        <f t="shared" si="3"/>
        <v>63.573502930447205</v>
      </c>
      <c r="AD41" s="23">
        <v>12</v>
      </c>
      <c r="AE41" s="62">
        <v>11</v>
      </c>
      <c r="AF41" s="25">
        <v>0.49592958333333337</v>
      </c>
      <c r="AG41" s="26">
        <f t="shared" si="4"/>
        <v>74.394544230317464</v>
      </c>
      <c r="AH41" s="26">
        <f t="shared" si="5"/>
        <v>71.217833965707783</v>
      </c>
    </row>
    <row r="42" spans="1:34" ht="15.75" customHeight="1" x14ac:dyDescent="0.2">
      <c r="A42" s="112" t="s">
        <v>17</v>
      </c>
      <c r="B42" s="23">
        <v>11</v>
      </c>
      <c r="C42" s="23">
        <v>1486.21</v>
      </c>
      <c r="D42" s="23">
        <v>160.94</v>
      </c>
      <c r="E42" s="24">
        <v>0.65</v>
      </c>
      <c r="F42" s="24">
        <v>0.71099999999999997</v>
      </c>
      <c r="G42" s="24">
        <v>0.84</v>
      </c>
      <c r="H42" s="24">
        <v>0.68</v>
      </c>
      <c r="I42" s="25">
        <v>0.37562166666666669</v>
      </c>
      <c r="J42" s="26">
        <f t="shared" si="0"/>
        <v>68.935111011390376</v>
      </c>
      <c r="K42" s="27">
        <v>14</v>
      </c>
      <c r="L42" s="24">
        <v>0.42</v>
      </c>
      <c r="M42" s="24">
        <v>0.81</v>
      </c>
      <c r="N42" s="24">
        <v>0.23</v>
      </c>
      <c r="O42" s="24">
        <v>0.73</v>
      </c>
      <c r="P42" s="25">
        <v>0.35353999999999997</v>
      </c>
      <c r="Q42" s="26">
        <f t="shared" si="1"/>
        <v>68.826754605423488</v>
      </c>
      <c r="R42" s="27">
        <v>4</v>
      </c>
      <c r="S42" s="29">
        <v>7.3800000000000004E-2</v>
      </c>
      <c r="T42" s="30">
        <v>14.3</v>
      </c>
      <c r="U42" s="29">
        <v>0.39660000000000001</v>
      </c>
      <c r="V42" s="25">
        <v>1.2546866666666665</v>
      </c>
      <c r="W42" s="26">
        <f t="shared" si="2"/>
        <v>94.239990697605748</v>
      </c>
      <c r="X42" s="27">
        <v>11</v>
      </c>
      <c r="Y42" s="30">
        <v>21.37</v>
      </c>
      <c r="Z42" s="33">
        <v>0.5877</v>
      </c>
      <c r="AA42" s="33">
        <v>0.57140000000000002</v>
      </c>
      <c r="AB42" s="25">
        <v>0.54919666666666667</v>
      </c>
      <c r="AC42" s="26">
        <f t="shared" si="3"/>
        <v>65.86093573885185</v>
      </c>
      <c r="AD42" s="23">
        <v>5</v>
      </c>
      <c r="AE42" s="62">
        <v>6</v>
      </c>
      <c r="AF42" s="25">
        <v>0.63326124999999989</v>
      </c>
      <c r="AG42" s="26">
        <f t="shared" si="4"/>
        <v>80.15136285077763</v>
      </c>
      <c r="AH42" s="26">
        <f t="shared" si="5"/>
        <v>74.465698013317876</v>
      </c>
    </row>
    <row r="43" spans="1:34" ht="15.75" customHeight="1" x14ac:dyDescent="0.2">
      <c r="A43" s="112" t="s">
        <v>42</v>
      </c>
      <c r="B43" s="23">
        <v>22</v>
      </c>
      <c r="C43" s="23">
        <v>326.68</v>
      </c>
      <c r="D43" s="23">
        <v>266.66000000000003</v>
      </c>
      <c r="E43" s="24">
        <v>0.63</v>
      </c>
      <c r="F43" s="24">
        <v>0.63600000000000001</v>
      </c>
      <c r="G43" s="24">
        <v>0.81</v>
      </c>
      <c r="H43" s="24">
        <v>0.64</v>
      </c>
      <c r="I43" s="25">
        <v>9.538333333333332E-2</v>
      </c>
      <c r="J43" s="26">
        <f t="shared" si="0"/>
        <v>57.145571639420709</v>
      </c>
      <c r="K43" s="27">
        <v>47</v>
      </c>
      <c r="L43" s="24">
        <v>0.35</v>
      </c>
      <c r="M43" s="24">
        <v>0.71</v>
      </c>
      <c r="N43" s="24">
        <v>0.21</v>
      </c>
      <c r="O43" s="24">
        <v>0.59</v>
      </c>
      <c r="P43" s="25">
        <v>-0.83281249999999996</v>
      </c>
      <c r="Q43" s="26">
        <f t="shared" si="1"/>
        <v>12.957584305710411</v>
      </c>
      <c r="R43" s="27">
        <v>37</v>
      </c>
      <c r="S43" s="29">
        <v>0.1124</v>
      </c>
      <c r="T43" s="30">
        <v>11.46</v>
      </c>
      <c r="U43" s="29">
        <v>0.29409999999999997</v>
      </c>
      <c r="V43" s="25">
        <v>-0.47532333333333332</v>
      </c>
      <c r="W43" s="26">
        <f t="shared" si="2"/>
        <v>46.343457685180397</v>
      </c>
      <c r="X43" s="27">
        <v>30</v>
      </c>
      <c r="Y43" s="30">
        <v>17.09</v>
      </c>
      <c r="Z43" s="33">
        <v>0.62629999999999997</v>
      </c>
      <c r="AA43" s="33">
        <v>0.46689999999999998</v>
      </c>
      <c r="AB43" s="25">
        <v>-0.15189</v>
      </c>
      <c r="AC43" s="26">
        <f t="shared" si="3"/>
        <v>44.131718772115242</v>
      </c>
      <c r="AD43" s="23">
        <v>37</v>
      </c>
      <c r="AE43" s="62">
        <v>40</v>
      </c>
      <c r="AF43" s="25">
        <v>-0.341160625</v>
      </c>
      <c r="AG43" s="26">
        <f t="shared" si="4"/>
        <v>39.304483683430512</v>
      </c>
      <c r="AH43" s="26">
        <f t="shared" si="5"/>
        <v>40.144583100606695</v>
      </c>
    </row>
    <row r="44" spans="1:34" ht="15.75" customHeight="1" x14ac:dyDescent="0.2">
      <c r="A44" s="112" t="s">
        <v>74</v>
      </c>
      <c r="B44" s="23">
        <v>13</v>
      </c>
      <c r="C44" s="23">
        <v>363.77</v>
      </c>
      <c r="D44" s="23">
        <v>285.17</v>
      </c>
      <c r="E44" s="24">
        <v>0.67</v>
      </c>
      <c r="F44" s="24">
        <v>0.64700000000000002</v>
      </c>
      <c r="G44" s="24">
        <v>0.84</v>
      </c>
      <c r="H44" s="24">
        <v>0.66</v>
      </c>
      <c r="I44" s="25">
        <v>0.30130499999999999</v>
      </c>
      <c r="J44" s="26">
        <f t="shared" si="0"/>
        <v>65.808631998906193</v>
      </c>
      <c r="K44" s="27">
        <v>11</v>
      </c>
      <c r="L44" s="24">
        <v>0.48</v>
      </c>
      <c r="M44" s="24">
        <v>0.75</v>
      </c>
      <c r="N44" s="24">
        <v>0.65</v>
      </c>
      <c r="O44" s="24">
        <v>0.52</v>
      </c>
      <c r="P44" s="25">
        <v>0.50402249999999993</v>
      </c>
      <c r="Q44" s="26">
        <f t="shared" si="1"/>
        <v>75.913461481859088</v>
      </c>
      <c r="R44" s="27">
        <v>12</v>
      </c>
      <c r="S44" s="29">
        <v>0.1109</v>
      </c>
      <c r="T44" s="30">
        <v>13.33</v>
      </c>
      <c r="U44" s="29">
        <v>0.41899999999999998</v>
      </c>
      <c r="V44" s="25">
        <v>0.72376333333333331</v>
      </c>
      <c r="W44" s="26">
        <f t="shared" si="2"/>
        <v>79.541008054692156</v>
      </c>
      <c r="X44" s="27">
        <v>16</v>
      </c>
      <c r="Y44" s="30">
        <v>18.72</v>
      </c>
      <c r="Z44" s="33">
        <v>0.7117</v>
      </c>
      <c r="AA44" s="33">
        <v>0.4138</v>
      </c>
      <c r="AB44" s="25">
        <v>0.41142000000000006</v>
      </c>
      <c r="AC44" s="26">
        <f t="shared" si="3"/>
        <v>61.590737451972807</v>
      </c>
      <c r="AD44" s="23">
        <v>13</v>
      </c>
      <c r="AE44" s="62">
        <v>13</v>
      </c>
      <c r="AF44" s="25">
        <v>0.48512770833333335</v>
      </c>
      <c r="AG44" s="26">
        <f t="shared" si="4"/>
        <v>73.9417394501438</v>
      </c>
      <c r="AH44" s="26">
        <f t="shared" si="5"/>
        <v>70.713459746857566</v>
      </c>
    </row>
    <row r="45" spans="1:34" ht="15.75" customHeight="1" x14ac:dyDescent="0.2">
      <c r="A45" s="112" t="s">
        <v>24</v>
      </c>
      <c r="B45" s="23">
        <v>8</v>
      </c>
      <c r="C45" s="23">
        <v>387.81</v>
      </c>
      <c r="D45" s="23">
        <v>327.27999999999997</v>
      </c>
      <c r="E45" s="24">
        <v>0.6</v>
      </c>
      <c r="F45" s="24">
        <v>0.77100000000000002</v>
      </c>
      <c r="G45" s="24">
        <v>0.91</v>
      </c>
      <c r="H45" s="24">
        <v>0.64</v>
      </c>
      <c r="I45" s="25">
        <v>0.51163166666666671</v>
      </c>
      <c r="J45" s="26">
        <f t="shared" si="0"/>
        <v>74.657009335965029</v>
      </c>
      <c r="K45" s="27">
        <v>30</v>
      </c>
      <c r="L45" s="24">
        <v>0.52</v>
      </c>
      <c r="M45" s="24">
        <v>0.69</v>
      </c>
      <c r="N45" s="24">
        <v>0.41</v>
      </c>
      <c r="O45" s="24">
        <v>0.56000000000000005</v>
      </c>
      <c r="P45" s="25">
        <v>-0.11366749999999996</v>
      </c>
      <c r="Q45" s="26">
        <f t="shared" si="1"/>
        <v>46.824444682526881</v>
      </c>
      <c r="R45" s="27">
        <v>36</v>
      </c>
      <c r="S45" s="29">
        <v>0.13550000000000001</v>
      </c>
      <c r="T45" s="30">
        <v>11.86</v>
      </c>
      <c r="U45" s="29">
        <v>0.32690000000000002</v>
      </c>
      <c r="V45" s="25">
        <v>-0.45297999999999999</v>
      </c>
      <c r="W45" s="26">
        <f t="shared" si="2"/>
        <v>46.962048446278672</v>
      </c>
      <c r="X45" s="27">
        <v>35</v>
      </c>
      <c r="Y45" s="30">
        <v>16.3</v>
      </c>
      <c r="Z45" s="33">
        <v>0.61119999999999997</v>
      </c>
      <c r="AA45" s="33">
        <v>0.45529999999999998</v>
      </c>
      <c r="AB45" s="25">
        <v>-0.41571000000000002</v>
      </c>
      <c r="AC45" s="26">
        <f t="shared" si="3"/>
        <v>35.954980727131094</v>
      </c>
      <c r="AD45" s="23">
        <v>28</v>
      </c>
      <c r="AE45" s="62">
        <v>27</v>
      </c>
      <c r="AF45" s="25">
        <v>-0.11768145833333329</v>
      </c>
      <c r="AG45" s="26">
        <f t="shared" si="4"/>
        <v>48.672527188460371</v>
      </c>
      <c r="AH45" s="26">
        <f t="shared" si="5"/>
        <v>51.099620797975419</v>
      </c>
    </row>
    <row r="46" spans="1:34" ht="15.75" customHeight="1" x14ac:dyDescent="0.2">
      <c r="A46" s="112" t="s">
        <v>36</v>
      </c>
      <c r="B46" s="23">
        <v>32</v>
      </c>
      <c r="C46" s="23">
        <v>640.41</v>
      </c>
      <c r="D46" s="23">
        <v>200.46</v>
      </c>
      <c r="E46" s="24">
        <v>0.54</v>
      </c>
      <c r="F46" s="24">
        <v>0.58399999999999996</v>
      </c>
      <c r="G46" s="24">
        <v>0.9</v>
      </c>
      <c r="H46" s="24">
        <v>0.56000000000000005</v>
      </c>
      <c r="I46" s="25">
        <v>-0.13939166666666666</v>
      </c>
      <c r="J46" s="26">
        <f t="shared" si="0"/>
        <v>47.268660536178189</v>
      </c>
      <c r="K46" s="27">
        <v>35</v>
      </c>
      <c r="L46" s="24">
        <v>0.49</v>
      </c>
      <c r="M46" s="24">
        <v>0.72</v>
      </c>
      <c r="N46" s="24">
        <v>0.31</v>
      </c>
      <c r="O46" s="24">
        <v>0.53</v>
      </c>
      <c r="P46" s="25">
        <v>-0.31830999999999998</v>
      </c>
      <c r="Q46" s="26">
        <f t="shared" si="1"/>
        <v>37.187168507815706</v>
      </c>
      <c r="R46" s="27">
        <v>44</v>
      </c>
      <c r="S46" s="29">
        <v>0.14710000000000001</v>
      </c>
      <c r="T46" s="30">
        <v>11.25</v>
      </c>
      <c r="U46" s="29">
        <v>0.29210000000000003</v>
      </c>
      <c r="V46" s="25">
        <v>-0.93734999999999991</v>
      </c>
      <c r="W46" s="26">
        <f t="shared" si="2"/>
        <v>33.551927293667724</v>
      </c>
      <c r="X46" s="27">
        <v>29</v>
      </c>
      <c r="Y46" s="30">
        <v>17.02</v>
      </c>
      <c r="Z46" s="33">
        <v>0.61409999999999998</v>
      </c>
      <c r="AA46" s="33">
        <v>0.4965</v>
      </c>
      <c r="AB46" s="25">
        <v>-9.8420000000000007E-2</v>
      </c>
      <c r="AC46" s="26">
        <f t="shared" si="3"/>
        <v>45.78894788008774</v>
      </c>
      <c r="AD46" s="23">
        <v>40</v>
      </c>
      <c r="AE46" s="62">
        <v>39</v>
      </c>
      <c r="AF46" s="25">
        <v>-0.37336791666666658</v>
      </c>
      <c r="AG46" s="26">
        <f t="shared" si="4"/>
        <v>37.954383295940922</v>
      </c>
      <c r="AH46" s="26">
        <f t="shared" si="5"/>
        <v>40.949176054437345</v>
      </c>
    </row>
    <row r="47" spans="1:34" ht="15.75" customHeight="1" x14ac:dyDescent="0.2">
      <c r="A47" s="112" t="s">
        <v>40</v>
      </c>
      <c r="B47" s="23">
        <v>45</v>
      </c>
      <c r="C47" s="23">
        <v>1606.58</v>
      </c>
      <c r="D47" s="23">
        <v>203.28</v>
      </c>
      <c r="E47" s="24">
        <v>0.67</v>
      </c>
      <c r="F47" s="24">
        <v>0.39600000000000002</v>
      </c>
      <c r="G47" s="24">
        <v>0.87</v>
      </c>
      <c r="H47" s="24">
        <v>0.47</v>
      </c>
      <c r="I47" s="25">
        <v>-0.6975716666666667</v>
      </c>
      <c r="J47" s="26">
        <f t="shared" si="0"/>
        <v>23.786201843353521</v>
      </c>
      <c r="K47" s="27">
        <v>37</v>
      </c>
      <c r="L47" s="24">
        <v>0.53</v>
      </c>
      <c r="M47" s="24">
        <v>0.71</v>
      </c>
      <c r="N47" s="24">
        <v>0.3</v>
      </c>
      <c r="O47" s="24">
        <v>0.48</v>
      </c>
      <c r="P47" s="25">
        <v>-0.41189499999999996</v>
      </c>
      <c r="Q47" s="26">
        <f t="shared" si="1"/>
        <v>32.77994864483346</v>
      </c>
      <c r="R47" s="27">
        <v>22</v>
      </c>
      <c r="S47" s="29">
        <v>8.8700000000000001E-2</v>
      </c>
      <c r="T47" s="30">
        <v>12.86</v>
      </c>
      <c r="U47" s="29">
        <v>0.29859999999999998</v>
      </c>
      <c r="V47" s="25">
        <v>0.16242333333333334</v>
      </c>
      <c r="W47" s="26">
        <f t="shared" si="2"/>
        <v>63.999918788621549</v>
      </c>
      <c r="X47" s="27">
        <v>20</v>
      </c>
      <c r="Y47" s="30">
        <v>20</v>
      </c>
      <c r="Z47" s="33">
        <v>0.59560000000000002</v>
      </c>
      <c r="AA47" s="33">
        <v>0.51700000000000002</v>
      </c>
      <c r="AB47" s="25">
        <v>0.17852333333333337</v>
      </c>
      <c r="AC47" s="26">
        <f t="shared" si="3"/>
        <v>54.37242559205572</v>
      </c>
      <c r="AD47" s="23">
        <v>30</v>
      </c>
      <c r="AE47" s="62">
        <v>35</v>
      </c>
      <c r="AF47" s="25">
        <v>-0.19212999999999997</v>
      </c>
      <c r="AG47" s="26">
        <f t="shared" si="4"/>
        <v>45.551712001872382</v>
      </c>
      <c r="AH47" s="26">
        <f t="shared" si="5"/>
        <v>43.734623717216067</v>
      </c>
    </row>
    <row r="48" spans="1:34" ht="15.75" customHeight="1" x14ac:dyDescent="0.2">
      <c r="A48" s="112" t="s">
        <v>9</v>
      </c>
      <c r="B48" s="23">
        <v>2</v>
      </c>
      <c r="C48" s="23">
        <v>224.91</v>
      </c>
      <c r="D48" s="23">
        <v>102.79</v>
      </c>
      <c r="E48" s="24">
        <v>0.7</v>
      </c>
      <c r="F48" s="24">
        <v>0.59199999999999997</v>
      </c>
      <c r="G48" s="24">
        <v>0.85</v>
      </c>
      <c r="H48" s="24">
        <v>0.55000000000000004</v>
      </c>
      <c r="I48" s="25">
        <v>1.0501799999999999</v>
      </c>
      <c r="J48" s="26">
        <f t="shared" si="0"/>
        <v>97.313569928586702</v>
      </c>
      <c r="K48" s="27">
        <v>23</v>
      </c>
      <c r="L48" s="24">
        <v>0.39</v>
      </c>
      <c r="M48" s="24">
        <v>0.82</v>
      </c>
      <c r="N48" s="24">
        <v>0.15</v>
      </c>
      <c r="O48" s="24">
        <v>0.7</v>
      </c>
      <c r="P48" s="25">
        <v>7.6752500000000001E-2</v>
      </c>
      <c r="Q48" s="26">
        <f t="shared" si="1"/>
        <v>55.791937403679633</v>
      </c>
      <c r="R48" s="27">
        <v>8</v>
      </c>
      <c r="S48" s="29">
        <v>8.9899999999999994E-2</v>
      </c>
      <c r="T48" s="30">
        <v>13.74</v>
      </c>
      <c r="U48" s="29">
        <v>0.40200000000000002</v>
      </c>
      <c r="V48" s="25">
        <v>0.96541999999999994</v>
      </c>
      <c r="W48" s="26">
        <f t="shared" si="2"/>
        <v>86.231441354310476</v>
      </c>
      <c r="X48" s="27">
        <v>27</v>
      </c>
      <c r="Y48" s="30">
        <v>19.579999999999998</v>
      </c>
      <c r="Z48" s="33">
        <v>0.65749999999999997</v>
      </c>
      <c r="AA48" s="33">
        <v>0.40279999999999999</v>
      </c>
      <c r="AB48" s="25">
        <v>1.6433333333333373E-2</v>
      </c>
      <c r="AC48" s="26">
        <f t="shared" si="3"/>
        <v>49.348668978791068</v>
      </c>
      <c r="AD48" s="23">
        <v>9</v>
      </c>
      <c r="AE48" s="62">
        <v>10</v>
      </c>
      <c r="AF48" s="25">
        <v>0.52719645833333328</v>
      </c>
      <c r="AG48" s="26">
        <f t="shared" si="4"/>
        <v>75.705223206059401</v>
      </c>
      <c r="AH48" s="26">
        <f t="shared" si="5"/>
        <v>72.171404416341971</v>
      </c>
    </row>
    <row r="49" spans="1:34" ht="15.75" customHeight="1" x14ac:dyDescent="0.2">
      <c r="A49" s="112" t="s">
        <v>21</v>
      </c>
      <c r="B49" s="23">
        <v>10</v>
      </c>
      <c r="C49" s="23">
        <v>491.41</v>
      </c>
      <c r="D49" s="23">
        <v>181.87</v>
      </c>
      <c r="E49" s="24">
        <v>0.66</v>
      </c>
      <c r="F49" s="24">
        <v>0.59499999999999997</v>
      </c>
      <c r="G49" s="24">
        <v>0.88</v>
      </c>
      <c r="H49" s="24">
        <v>0.66</v>
      </c>
      <c r="I49" s="25">
        <v>0.47042500000000004</v>
      </c>
      <c r="J49" s="26">
        <f t="shared" si="0"/>
        <v>72.923457707692805</v>
      </c>
      <c r="K49" s="27">
        <v>17</v>
      </c>
      <c r="L49" s="24">
        <v>0.43</v>
      </c>
      <c r="M49" s="24">
        <v>0.78</v>
      </c>
      <c r="N49" s="24">
        <v>0.33</v>
      </c>
      <c r="O49" s="24">
        <v>0.68</v>
      </c>
      <c r="P49" s="25">
        <v>0.28747249999999996</v>
      </c>
      <c r="Q49" s="26">
        <f t="shared" si="1"/>
        <v>65.715422679392816</v>
      </c>
      <c r="R49" s="27">
        <v>20</v>
      </c>
      <c r="S49" s="29">
        <v>9.4E-2</v>
      </c>
      <c r="T49" s="30">
        <v>12.5</v>
      </c>
      <c r="U49" s="29">
        <v>0.32600000000000001</v>
      </c>
      <c r="V49" s="25">
        <v>0.17439000000000002</v>
      </c>
      <c r="W49" s="26">
        <f t="shared" si="2"/>
        <v>64.331224298444425</v>
      </c>
      <c r="X49" s="27">
        <v>6</v>
      </c>
      <c r="Y49" s="30">
        <v>21.63</v>
      </c>
      <c r="Z49" s="33">
        <v>0.66600000000000004</v>
      </c>
      <c r="AA49" s="33">
        <v>0.52039999999999997</v>
      </c>
      <c r="AB49" s="25">
        <v>0.92330666666666661</v>
      </c>
      <c r="AC49" s="26">
        <f t="shared" si="3"/>
        <v>77.455960642229215</v>
      </c>
      <c r="AD49" s="23">
        <v>15</v>
      </c>
      <c r="AE49" s="62">
        <v>14</v>
      </c>
      <c r="AF49" s="25">
        <v>0.46389854166666666</v>
      </c>
      <c r="AG49" s="26">
        <f t="shared" si="4"/>
        <v>73.051832082601564</v>
      </c>
      <c r="AH49" s="26">
        <f t="shared" si="5"/>
        <v>70.106516331939815</v>
      </c>
    </row>
    <row r="50" spans="1:34" ht="15.75" customHeight="1" x14ac:dyDescent="0.2">
      <c r="A50" s="112" t="s">
        <v>16</v>
      </c>
      <c r="B50" s="23">
        <v>46</v>
      </c>
      <c r="C50" s="23">
        <v>785.52</v>
      </c>
      <c r="D50" s="23">
        <v>210.33</v>
      </c>
      <c r="E50" s="24">
        <v>0.67</v>
      </c>
      <c r="F50" s="24">
        <v>0.42899999999999999</v>
      </c>
      <c r="G50" s="24">
        <v>0.81</v>
      </c>
      <c r="H50" s="24">
        <v>0.49</v>
      </c>
      <c r="I50" s="25">
        <v>-0.75014999999999998</v>
      </c>
      <c r="J50" s="26">
        <f t="shared" si="0"/>
        <v>21.574247741383608</v>
      </c>
      <c r="K50" s="27">
        <v>4</v>
      </c>
      <c r="L50" s="24">
        <v>0.5</v>
      </c>
      <c r="M50" s="24">
        <v>0.82</v>
      </c>
      <c r="N50" s="24">
        <v>0.5</v>
      </c>
      <c r="O50" s="24">
        <v>0.57999999999999996</v>
      </c>
      <c r="P50" s="25">
        <v>0.80771249999999994</v>
      </c>
      <c r="Q50" s="26">
        <f t="shared" si="1"/>
        <v>90.215204284541997</v>
      </c>
      <c r="R50" s="27">
        <v>16</v>
      </c>
      <c r="S50" s="29">
        <v>0.1159</v>
      </c>
      <c r="T50" s="30">
        <v>14.96</v>
      </c>
      <c r="U50" s="29">
        <v>0.33160000000000001</v>
      </c>
      <c r="V50" s="25">
        <v>0.54983666666666664</v>
      </c>
      <c r="W50" s="26">
        <f t="shared" si="2"/>
        <v>74.725727026408464</v>
      </c>
      <c r="X50" s="27">
        <v>9</v>
      </c>
      <c r="Y50" s="30">
        <v>23.31</v>
      </c>
      <c r="Z50" s="33">
        <v>0.58460000000000001</v>
      </c>
      <c r="AA50" s="33">
        <v>0.57969999999999999</v>
      </c>
      <c r="AB50" s="25">
        <v>0.77322999999999997</v>
      </c>
      <c r="AC50" s="26">
        <f t="shared" si="3"/>
        <v>72.804540772629736</v>
      </c>
      <c r="AD50" s="23">
        <v>17</v>
      </c>
      <c r="AE50" s="62">
        <v>17</v>
      </c>
      <c r="AF50" s="25">
        <v>0.34515729166666664</v>
      </c>
      <c r="AG50" s="26">
        <f t="shared" si="4"/>
        <v>68.074306828532585</v>
      </c>
      <c r="AH50" s="26">
        <f t="shared" si="5"/>
        <v>64.829929956240946</v>
      </c>
    </row>
    <row r="51" spans="1:34" ht="15.75" customHeight="1" x14ac:dyDescent="0.2">
      <c r="A51" s="112" t="s">
        <v>39</v>
      </c>
      <c r="B51" s="23">
        <v>27</v>
      </c>
      <c r="C51" s="23">
        <v>503.34</v>
      </c>
      <c r="D51" s="23">
        <v>157.49</v>
      </c>
      <c r="E51" s="24">
        <v>0.49</v>
      </c>
      <c r="F51" s="24">
        <v>0.59</v>
      </c>
      <c r="G51" s="24">
        <v>0.91</v>
      </c>
      <c r="H51" s="24">
        <v>0.52</v>
      </c>
      <c r="I51" s="25">
        <v>-7.3933333333333337E-2</v>
      </c>
      <c r="J51" s="26">
        <f t="shared" si="0"/>
        <v>50.02247222524111</v>
      </c>
      <c r="K51" s="27">
        <v>24</v>
      </c>
      <c r="L51" s="24">
        <v>0.68</v>
      </c>
      <c r="M51" s="24">
        <v>0.68</v>
      </c>
      <c r="N51" s="24">
        <v>0.38</v>
      </c>
      <c r="O51" s="24">
        <v>0.47</v>
      </c>
      <c r="P51" s="25">
        <v>-4.6325000000000394E-3</v>
      </c>
      <c r="Q51" s="26">
        <f t="shared" si="1"/>
        <v>51.95925493801942</v>
      </c>
      <c r="R51" s="27">
        <v>46</v>
      </c>
      <c r="S51" s="29">
        <v>0.15809999999999999</v>
      </c>
      <c r="T51" s="30">
        <v>11</v>
      </c>
      <c r="U51" s="29">
        <v>0.29449999999999998</v>
      </c>
      <c r="V51" s="25">
        <v>-1.1104499999999999</v>
      </c>
      <c r="W51" s="26">
        <f t="shared" si="2"/>
        <v>28.759533108402419</v>
      </c>
      <c r="X51" s="27">
        <v>50</v>
      </c>
      <c r="Y51" s="30">
        <v>14.17</v>
      </c>
      <c r="Z51" s="33">
        <v>0.54479999999999995</v>
      </c>
      <c r="AA51" s="33">
        <v>0.37759999999999999</v>
      </c>
      <c r="AB51" s="25">
        <v>-1.5757866666666667</v>
      </c>
      <c r="AC51" s="26">
        <f t="shared" si="3"/>
        <v>0</v>
      </c>
      <c r="AD51" s="23">
        <v>45</v>
      </c>
      <c r="AE51" s="62">
        <v>43</v>
      </c>
      <c r="AF51" s="25">
        <v>-0.69120062500000001</v>
      </c>
      <c r="AG51" s="26">
        <f t="shared" si="4"/>
        <v>24.631125099666999</v>
      </c>
      <c r="AH51" s="26">
        <f t="shared" si="5"/>
        <v>32.685315067915738</v>
      </c>
    </row>
    <row r="52" spans="1:34" ht="15.75" customHeight="1" x14ac:dyDescent="0.2">
      <c r="A52" s="112" t="s">
        <v>19</v>
      </c>
      <c r="B52" s="23">
        <v>23</v>
      </c>
      <c r="C52" s="23">
        <v>563.48</v>
      </c>
      <c r="D52" s="23">
        <v>214.37</v>
      </c>
      <c r="E52" s="24">
        <v>0.67</v>
      </c>
      <c r="F52" s="24">
        <v>0.54700000000000004</v>
      </c>
      <c r="G52" s="24">
        <v>0.9</v>
      </c>
      <c r="H52" s="24">
        <v>0.56000000000000005</v>
      </c>
      <c r="I52" s="25">
        <v>9.0698333333333311E-2</v>
      </c>
      <c r="J52" s="26">
        <f t="shared" si="0"/>
        <v>56.948475149084466</v>
      </c>
      <c r="K52" s="27">
        <v>7</v>
      </c>
      <c r="L52" s="24">
        <v>0.54</v>
      </c>
      <c r="M52" s="24">
        <v>0.79</v>
      </c>
      <c r="N52" s="24">
        <v>0.39</v>
      </c>
      <c r="O52" s="24">
        <v>0.64</v>
      </c>
      <c r="P52" s="25">
        <v>0.68422499999999997</v>
      </c>
      <c r="Q52" s="26">
        <f t="shared" si="1"/>
        <v>84.399779132754631</v>
      </c>
      <c r="R52" s="27">
        <v>5</v>
      </c>
      <c r="S52" s="29">
        <v>0.1111</v>
      </c>
      <c r="T52" s="30">
        <v>14.49</v>
      </c>
      <c r="U52" s="29">
        <v>0.45229999999999998</v>
      </c>
      <c r="V52" s="25">
        <v>1.1965033333333333</v>
      </c>
      <c r="W52" s="26">
        <f t="shared" si="2"/>
        <v>92.629144548870784</v>
      </c>
      <c r="X52" s="27">
        <v>24</v>
      </c>
      <c r="Y52" s="30">
        <v>20</v>
      </c>
      <c r="Z52" s="33">
        <v>0.64659999999999995</v>
      </c>
      <c r="AA52" s="33">
        <v>0.41909999999999997</v>
      </c>
      <c r="AB52" s="25">
        <v>6.1233333333333362E-2</v>
      </c>
      <c r="AC52" s="26">
        <f t="shared" si="3"/>
        <v>50.73718336138257</v>
      </c>
      <c r="AD52" s="23">
        <v>11</v>
      </c>
      <c r="AE52" s="62">
        <v>12</v>
      </c>
      <c r="AF52" s="25">
        <v>0.50816499999999998</v>
      </c>
      <c r="AG52" s="26">
        <f t="shared" si="4"/>
        <v>74.907441773946061</v>
      </c>
      <c r="AH52" s="26">
        <f t="shared" si="5"/>
        <v>71.178645548023113</v>
      </c>
    </row>
    <row r="53" spans="1:34" ht="15.75" customHeight="1" x14ac:dyDescent="0.2">
      <c r="A53" s="112" t="s">
        <v>35</v>
      </c>
      <c r="B53" s="23">
        <v>36</v>
      </c>
      <c r="C53" s="23">
        <v>596.04</v>
      </c>
      <c r="D53" s="23">
        <v>139.38</v>
      </c>
      <c r="E53" s="24">
        <v>0.56000000000000005</v>
      </c>
      <c r="F53" s="24">
        <v>0.52900000000000003</v>
      </c>
      <c r="G53" s="24">
        <v>0.82</v>
      </c>
      <c r="H53" s="23" t="s">
        <v>75</v>
      </c>
      <c r="I53" s="25">
        <v>-0.178448</v>
      </c>
      <c r="J53" s="26">
        <f t="shared" si="0"/>
        <v>45.625572761279066</v>
      </c>
      <c r="K53" s="27">
        <v>44</v>
      </c>
      <c r="L53" s="24">
        <v>0.34</v>
      </c>
      <c r="M53" s="24">
        <v>0.67</v>
      </c>
      <c r="N53" s="24">
        <v>0.43</v>
      </c>
      <c r="O53" s="24">
        <v>0.6</v>
      </c>
      <c r="P53" s="25">
        <v>-0.60524</v>
      </c>
      <c r="Q53" s="26">
        <f t="shared" si="1"/>
        <v>23.674708228011291</v>
      </c>
      <c r="R53" s="27">
        <v>34</v>
      </c>
      <c r="S53" s="29">
        <v>0.1113</v>
      </c>
      <c r="T53" s="30">
        <v>11.38</v>
      </c>
      <c r="U53" s="29">
        <v>0.31209999999999999</v>
      </c>
      <c r="V53" s="25">
        <v>-0.37685666666666667</v>
      </c>
      <c r="W53" s="26">
        <f t="shared" si="2"/>
        <v>49.069576002775946</v>
      </c>
      <c r="X53" s="27">
        <v>25</v>
      </c>
      <c r="Y53" s="30">
        <v>17.59</v>
      </c>
      <c r="Z53" s="33">
        <v>0.61970000000000003</v>
      </c>
      <c r="AA53" s="33">
        <v>0.50339999999999996</v>
      </c>
      <c r="AB53" s="25">
        <v>4.2393333333333338E-2</v>
      </c>
      <c r="AC53" s="26">
        <f t="shared" si="3"/>
        <v>50.153263473703454</v>
      </c>
      <c r="AD53" s="23">
        <v>35</v>
      </c>
      <c r="AE53" s="62">
        <v>36</v>
      </c>
      <c r="AF53" s="25">
        <v>-0.27953783333333332</v>
      </c>
      <c r="AG53" s="26">
        <f t="shared" si="4"/>
        <v>41.887655089719949</v>
      </c>
      <c r="AH53" s="26">
        <f t="shared" si="5"/>
        <v>42.130780116442445</v>
      </c>
    </row>
    <row r="54" spans="1:34" ht="15.75" customHeight="1" x14ac:dyDescent="0.15">
      <c r="A54" s="152"/>
      <c r="B54" s="152"/>
      <c r="C54" s="152"/>
      <c r="D54" s="152"/>
      <c r="E54" s="152"/>
      <c r="F54" s="152"/>
      <c r="G54" s="152"/>
      <c r="H54" s="152"/>
      <c r="I54" s="153">
        <f>MAX(I4:I53)</f>
        <v>1.1140366666666666</v>
      </c>
      <c r="J54" s="129"/>
      <c r="K54" s="152"/>
      <c r="L54" s="152"/>
      <c r="M54" s="152"/>
      <c r="N54" s="152"/>
      <c r="O54" s="152"/>
      <c r="P54" s="153">
        <f>MAX(P4:P53)</f>
        <v>1.0154875000000001</v>
      </c>
      <c r="Q54" s="129"/>
      <c r="R54" s="152"/>
      <c r="S54" s="152"/>
      <c r="T54" s="152"/>
      <c r="U54" s="154"/>
      <c r="V54" s="153">
        <f>MAX(V4:V53)</f>
        <v>1.4627366666666666</v>
      </c>
      <c r="W54" s="129"/>
      <c r="X54" s="152"/>
      <c r="Y54" s="152"/>
      <c r="Z54" s="152"/>
      <c r="AA54" s="152"/>
      <c r="AB54" s="155">
        <f>MAX(AB4:AB53)</f>
        <v>1.6506833333333333</v>
      </c>
      <c r="AC54" s="129"/>
      <c r="AD54" s="152"/>
      <c r="AE54" s="152"/>
      <c r="AF54" s="155">
        <f>MAX(AF4:AF53)</f>
        <v>1.10676</v>
      </c>
      <c r="AG54" s="152"/>
      <c r="AH54" s="129"/>
    </row>
    <row r="55" spans="1:34" ht="15.75" customHeight="1" x14ac:dyDescent="0.15">
      <c r="A55" s="152"/>
      <c r="B55" s="152"/>
      <c r="C55" s="156"/>
      <c r="D55" s="156"/>
      <c r="E55" s="152"/>
      <c r="F55" s="152"/>
      <c r="G55" s="152"/>
      <c r="H55" s="152"/>
      <c r="I55" s="153">
        <f>MIN(I4:I53)</f>
        <v>-1.2629716666666668</v>
      </c>
      <c r="J55" s="129"/>
      <c r="K55" s="152"/>
      <c r="L55" s="152"/>
      <c r="M55" s="152"/>
      <c r="N55" s="152"/>
      <c r="O55" s="152"/>
      <c r="P55" s="153">
        <f>MIN(P4:P53)</f>
        <v>-1.1079600000000001</v>
      </c>
      <c r="Q55" s="129"/>
      <c r="R55" s="152"/>
      <c r="S55" s="152"/>
      <c r="T55" s="152"/>
      <c r="U55" s="154"/>
      <c r="V55" s="153">
        <f>MIN(V4:V53)</f>
        <v>-2.1492366666666665</v>
      </c>
      <c r="W55" s="129"/>
      <c r="X55" s="152"/>
      <c r="Y55" s="152"/>
      <c r="Z55" s="152"/>
      <c r="AA55" s="152"/>
      <c r="AB55" s="155">
        <f>MIN(AB4:AB53)</f>
        <v>-1.5757866666666667</v>
      </c>
      <c r="AC55" s="129"/>
      <c r="AD55" s="152"/>
      <c r="AE55" s="152"/>
      <c r="AF55" s="155">
        <f>MIN(AF4:AF53)</f>
        <v>-1.2787879166666665</v>
      </c>
      <c r="AG55" s="152"/>
      <c r="AH55" s="129"/>
    </row>
    <row r="56" spans="1:34" ht="15.75" customHeight="1" x14ac:dyDescent="0.15">
      <c r="A56" s="152"/>
      <c r="B56" s="152"/>
      <c r="C56" s="152"/>
      <c r="D56" s="152"/>
      <c r="E56" s="152"/>
      <c r="F56" s="152"/>
      <c r="G56" s="152"/>
      <c r="H56" s="152"/>
      <c r="I56" s="153">
        <f>I54-I55</f>
        <v>2.3770083333333334</v>
      </c>
      <c r="J56" s="129"/>
      <c r="K56" s="152"/>
      <c r="L56" s="152"/>
      <c r="M56" s="152"/>
      <c r="N56" s="152"/>
      <c r="O56" s="152"/>
      <c r="P56" s="153">
        <f>P54-P55</f>
        <v>2.1234475000000002</v>
      </c>
      <c r="Q56" s="129"/>
      <c r="R56" s="152"/>
      <c r="S56" s="152"/>
      <c r="T56" s="152"/>
      <c r="U56" s="154"/>
      <c r="V56" s="153">
        <f>V54-V55</f>
        <v>3.6119733333333333</v>
      </c>
      <c r="W56" s="129"/>
      <c r="X56" s="152"/>
      <c r="Y56" s="152"/>
      <c r="Z56" s="152"/>
      <c r="AA56" s="152"/>
      <c r="AB56" s="155">
        <f>AB54-AB55</f>
        <v>3.2264699999999999</v>
      </c>
      <c r="AC56" s="129"/>
      <c r="AD56" s="152"/>
      <c r="AE56" s="152"/>
      <c r="AF56" s="155">
        <f>AF54-AF55</f>
        <v>2.3855479166666664</v>
      </c>
      <c r="AG56" s="152"/>
      <c r="AH56" s="129"/>
    </row>
    <row r="57" spans="1:34" ht="15.75" customHeight="1" x14ac:dyDescent="0.15">
      <c r="U57" s="51"/>
    </row>
    <row r="58" spans="1:34" ht="15.75" customHeight="1" x14ac:dyDescent="0.15">
      <c r="U58" s="51"/>
    </row>
    <row r="59" spans="1:34" ht="15.75" customHeight="1" x14ac:dyDescent="0.15">
      <c r="U59" s="51"/>
    </row>
    <row r="60" spans="1:34" ht="15.75" customHeight="1" x14ac:dyDescent="0.15">
      <c r="U60" s="51"/>
    </row>
    <row r="61" spans="1:34" ht="15.75" customHeight="1" x14ac:dyDescent="0.15">
      <c r="U61" s="51"/>
    </row>
    <row r="62" spans="1:34" ht="15.75" customHeight="1" x14ac:dyDescent="0.15">
      <c r="U62" s="51"/>
    </row>
    <row r="63" spans="1:34" ht="15.75" customHeight="1" x14ac:dyDescent="0.15">
      <c r="U63" s="51"/>
    </row>
    <row r="64" spans="1:34" ht="15.75" customHeight="1" x14ac:dyDescent="0.15">
      <c r="U64" s="51"/>
    </row>
    <row r="65" spans="21:21" ht="15.75" customHeight="1" x14ac:dyDescent="0.15">
      <c r="U65" s="51"/>
    </row>
    <row r="66" spans="21:21" ht="15.75" customHeight="1" x14ac:dyDescent="0.15">
      <c r="U66" s="51"/>
    </row>
    <row r="67" spans="21:21" ht="15.75" customHeight="1" x14ac:dyDescent="0.15">
      <c r="U67" s="51"/>
    </row>
    <row r="68" spans="21:21" ht="15.75" customHeight="1" x14ac:dyDescent="0.15">
      <c r="U68" s="51"/>
    </row>
    <row r="69" spans="21:21" ht="15.75" customHeight="1" x14ac:dyDescent="0.15">
      <c r="U69" s="51"/>
    </row>
    <row r="70" spans="21:21" ht="15.75" customHeight="1" x14ac:dyDescent="0.15">
      <c r="U70" s="51"/>
    </row>
    <row r="71" spans="21:21" ht="15.75" customHeight="1" x14ac:dyDescent="0.15">
      <c r="U71" s="51"/>
    </row>
    <row r="72" spans="21:21" ht="15.75" customHeight="1" x14ac:dyDescent="0.15">
      <c r="U72" s="51"/>
    </row>
    <row r="73" spans="21:21" ht="15.75" customHeight="1" x14ac:dyDescent="0.15">
      <c r="U73" s="51"/>
    </row>
    <row r="74" spans="21:21" ht="15.75" customHeight="1" x14ac:dyDescent="0.15">
      <c r="U74" s="51"/>
    </row>
    <row r="75" spans="21:21" ht="15.75" customHeight="1" x14ac:dyDescent="0.15">
      <c r="U75" s="51"/>
    </row>
    <row r="76" spans="21:21" ht="15.75" customHeight="1" x14ac:dyDescent="0.15">
      <c r="U76" s="51"/>
    </row>
    <row r="77" spans="21:21" ht="15.75" customHeight="1" x14ac:dyDescent="0.15">
      <c r="U77" s="51"/>
    </row>
    <row r="78" spans="21:21" ht="15.75" customHeight="1" x14ac:dyDescent="0.15">
      <c r="U78" s="51"/>
    </row>
    <row r="79" spans="21:21" ht="15.75" customHeight="1" x14ac:dyDescent="0.15">
      <c r="U79" s="51"/>
    </row>
    <row r="80" spans="21:21" ht="15.75" customHeight="1" x14ac:dyDescent="0.15">
      <c r="U80" s="51"/>
    </row>
    <row r="81" spans="21:21" ht="15.75" customHeight="1" x14ac:dyDescent="0.15">
      <c r="U81" s="51"/>
    </row>
    <row r="82" spans="21:21" ht="15.75" customHeight="1" x14ac:dyDescent="0.15">
      <c r="U82" s="51"/>
    </row>
    <row r="83" spans="21:21" ht="15.75" customHeight="1" x14ac:dyDescent="0.15">
      <c r="U83" s="51"/>
    </row>
    <row r="84" spans="21:21" ht="15.75" customHeight="1" x14ac:dyDescent="0.15">
      <c r="U84" s="51"/>
    </row>
    <row r="85" spans="21:21" ht="15.75" customHeight="1" x14ac:dyDescent="0.15">
      <c r="U85" s="51"/>
    </row>
    <row r="86" spans="21:21" ht="15.75" customHeight="1" x14ac:dyDescent="0.15">
      <c r="U86" s="51"/>
    </row>
    <row r="87" spans="21:21" ht="15.75" customHeight="1" x14ac:dyDescent="0.15">
      <c r="U87" s="51"/>
    </row>
    <row r="88" spans="21:21" ht="15.75" customHeight="1" x14ac:dyDescent="0.15">
      <c r="U88" s="51"/>
    </row>
    <row r="89" spans="21:21" ht="15.75" customHeight="1" x14ac:dyDescent="0.15">
      <c r="U89" s="51"/>
    </row>
    <row r="90" spans="21:21" ht="15.75" customHeight="1" x14ac:dyDescent="0.15">
      <c r="U90" s="51"/>
    </row>
    <row r="91" spans="21:21" ht="15.75" customHeight="1" x14ac:dyDescent="0.15">
      <c r="U91" s="51"/>
    </row>
    <row r="92" spans="21:21" ht="15.75" customHeight="1" x14ac:dyDescent="0.15">
      <c r="U92" s="51"/>
    </row>
    <row r="93" spans="21:21" ht="15.75" customHeight="1" x14ac:dyDescent="0.15">
      <c r="U93" s="51"/>
    </row>
    <row r="94" spans="21:21" ht="15.75" customHeight="1" x14ac:dyDescent="0.15">
      <c r="U94" s="51"/>
    </row>
    <row r="95" spans="21:21" ht="15.75" customHeight="1" x14ac:dyDescent="0.15">
      <c r="U95" s="51"/>
    </row>
    <row r="96" spans="21:21" ht="15.75" customHeight="1" x14ac:dyDescent="0.15">
      <c r="U96" s="51"/>
    </row>
    <row r="97" spans="21:21" ht="15.75" customHeight="1" x14ac:dyDescent="0.15">
      <c r="U97" s="51"/>
    </row>
    <row r="98" spans="21:21" ht="15.75" customHeight="1" x14ac:dyDescent="0.15">
      <c r="U98" s="51"/>
    </row>
    <row r="99" spans="21:21" ht="15.75" customHeight="1" x14ac:dyDescent="0.15">
      <c r="U99" s="51"/>
    </row>
    <row r="100" spans="21:21" ht="15.75" customHeight="1" x14ac:dyDescent="0.15">
      <c r="U100" s="51"/>
    </row>
    <row r="101" spans="21:21" ht="15.75" customHeight="1" x14ac:dyDescent="0.15">
      <c r="U101" s="51"/>
    </row>
    <row r="102" spans="21:21" ht="15.75" customHeight="1" x14ac:dyDescent="0.15">
      <c r="U102" s="51"/>
    </row>
    <row r="103" spans="21:21" ht="15.75" customHeight="1" x14ac:dyDescent="0.15">
      <c r="U103" s="51"/>
    </row>
    <row r="104" spans="21:21" ht="15.75" customHeight="1" x14ac:dyDescent="0.15">
      <c r="U104" s="51"/>
    </row>
    <row r="105" spans="21:21" ht="15.75" customHeight="1" x14ac:dyDescent="0.15">
      <c r="U105" s="51"/>
    </row>
    <row r="106" spans="21:21" ht="15.75" customHeight="1" x14ac:dyDescent="0.15">
      <c r="U106" s="51"/>
    </row>
    <row r="107" spans="21:21" ht="15.75" customHeight="1" x14ac:dyDescent="0.15">
      <c r="U107" s="51"/>
    </row>
    <row r="108" spans="21:21" ht="15.75" customHeight="1" x14ac:dyDescent="0.15">
      <c r="U108" s="51"/>
    </row>
    <row r="109" spans="21:21" ht="15.75" customHeight="1" x14ac:dyDescent="0.15">
      <c r="U109" s="51"/>
    </row>
    <row r="110" spans="21:21" ht="15.75" customHeight="1" x14ac:dyDescent="0.15">
      <c r="U110" s="51"/>
    </row>
    <row r="111" spans="21:21" ht="15.75" customHeight="1" x14ac:dyDescent="0.15">
      <c r="U111" s="51"/>
    </row>
    <row r="112" spans="21:21" ht="15.75" customHeight="1" x14ac:dyDescent="0.15">
      <c r="U112" s="51"/>
    </row>
    <row r="113" spans="21:21" ht="15.75" customHeight="1" x14ac:dyDescent="0.15">
      <c r="U113" s="51"/>
    </row>
    <row r="114" spans="21:21" ht="15.75" customHeight="1" x14ac:dyDescent="0.15">
      <c r="U114" s="51"/>
    </row>
    <row r="115" spans="21:21" ht="15.75" customHeight="1" x14ac:dyDescent="0.15">
      <c r="U115" s="51"/>
    </row>
    <row r="116" spans="21:21" ht="15.75" customHeight="1" x14ac:dyDescent="0.15">
      <c r="U116" s="51"/>
    </row>
    <row r="117" spans="21:21" ht="15.75" customHeight="1" x14ac:dyDescent="0.15">
      <c r="U117" s="51"/>
    </row>
    <row r="118" spans="21:21" ht="15.75" customHeight="1" x14ac:dyDescent="0.15">
      <c r="U118" s="51"/>
    </row>
    <row r="119" spans="21:21" ht="15.75" customHeight="1" x14ac:dyDescent="0.15">
      <c r="U119" s="51"/>
    </row>
    <row r="120" spans="21:21" ht="15.75" customHeight="1" x14ac:dyDescent="0.15">
      <c r="U120" s="51"/>
    </row>
    <row r="121" spans="21:21" ht="15.75" customHeight="1" x14ac:dyDescent="0.15">
      <c r="U121" s="51"/>
    </row>
    <row r="122" spans="21:21" ht="15.75" customHeight="1" x14ac:dyDescent="0.15">
      <c r="U122" s="51"/>
    </row>
    <row r="123" spans="21:21" ht="15.75" customHeight="1" x14ac:dyDescent="0.15">
      <c r="U123" s="51"/>
    </row>
    <row r="124" spans="21:21" ht="15.75" customHeight="1" x14ac:dyDescent="0.15">
      <c r="U124" s="51"/>
    </row>
    <row r="125" spans="21:21" ht="15.75" customHeight="1" x14ac:dyDescent="0.15">
      <c r="U125" s="51"/>
    </row>
    <row r="126" spans="21:21" ht="15.75" customHeight="1" x14ac:dyDescent="0.15">
      <c r="U126" s="51"/>
    </row>
    <row r="127" spans="21:21" ht="15.75" customHeight="1" x14ac:dyDescent="0.15">
      <c r="U127" s="51"/>
    </row>
    <row r="128" spans="21:21" ht="15.75" customHeight="1" x14ac:dyDescent="0.15">
      <c r="U128" s="51"/>
    </row>
    <row r="129" spans="21:21" ht="15.75" customHeight="1" x14ac:dyDescent="0.15">
      <c r="U129" s="51"/>
    </row>
    <row r="130" spans="21:21" ht="15.75" customHeight="1" x14ac:dyDescent="0.15">
      <c r="U130" s="51"/>
    </row>
    <row r="131" spans="21:21" ht="15.75" customHeight="1" x14ac:dyDescent="0.15">
      <c r="U131" s="51"/>
    </row>
    <row r="132" spans="21:21" ht="15.75" customHeight="1" x14ac:dyDescent="0.15">
      <c r="U132" s="51"/>
    </row>
    <row r="133" spans="21:21" ht="15.75" customHeight="1" x14ac:dyDescent="0.15">
      <c r="U133" s="51"/>
    </row>
    <row r="134" spans="21:21" ht="15.75" customHeight="1" x14ac:dyDescent="0.15">
      <c r="U134" s="51"/>
    </row>
    <row r="135" spans="21:21" ht="15.75" customHeight="1" x14ac:dyDescent="0.15">
      <c r="U135" s="51"/>
    </row>
    <row r="136" spans="21:21" ht="15.75" customHeight="1" x14ac:dyDescent="0.15">
      <c r="U136" s="51"/>
    </row>
    <row r="137" spans="21:21" ht="15.75" customHeight="1" x14ac:dyDescent="0.15">
      <c r="U137" s="51"/>
    </row>
    <row r="138" spans="21:21" ht="15.75" customHeight="1" x14ac:dyDescent="0.15">
      <c r="U138" s="51"/>
    </row>
    <row r="139" spans="21:21" ht="15.75" customHeight="1" x14ac:dyDescent="0.15">
      <c r="U139" s="51"/>
    </row>
    <row r="140" spans="21:21" ht="15.75" customHeight="1" x14ac:dyDescent="0.15">
      <c r="U140" s="51"/>
    </row>
    <row r="141" spans="21:21" ht="15.75" customHeight="1" x14ac:dyDescent="0.15">
      <c r="U141" s="51"/>
    </row>
    <row r="142" spans="21:21" ht="15.75" customHeight="1" x14ac:dyDescent="0.15">
      <c r="U142" s="51"/>
    </row>
    <row r="143" spans="21:21" ht="15.75" customHeight="1" x14ac:dyDescent="0.15">
      <c r="U143" s="51"/>
    </row>
    <row r="144" spans="21:21" ht="15.75" customHeight="1" x14ac:dyDescent="0.15">
      <c r="U144" s="51"/>
    </row>
    <row r="145" spans="21:21" ht="15.75" customHeight="1" x14ac:dyDescent="0.15">
      <c r="U145" s="51"/>
    </row>
    <row r="146" spans="21:21" ht="15.75" customHeight="1" x14ac:dyDescent="0.15">
      <c r="U146" s="51"/>
    </row>
    <row r="147" spans="21:21" ht="15.75" customHeight="1" x14ac:dyDescent="0.15">
      <c r="U147" s="51"/>
    </row>
    <row r="148" spans="21:21" ht="15.75" customHeight="1" x14ac:dyDescent="0.15">
      <c r="U148" s="51"/>
    </row>
    <row r="149" spans="21:21" ht="15.75" customHeight="1" x14ac:dyDescent="0.15">
      <c r="U149" s="51"/>
    </row>
    <row r="150" spans="21:21" ht="15.75" customHeight="1" x14ac:dyDescent="0.15">
      <c r="U150" s="51"/>
    </row>
    <row r="151" spans="21:21" ht="15.75" customHeight="1" x14ac:dyDescent="0.15">
      <c r="U151" s="51"/>
    </row>
    <row r="152" spans="21:21" ht="15.75" customHeight="1" x14ac:dyDescent="0.15">
      <c r="U152" s="51"/>
    </row>
    <row r="153" spans="21:21" ht="15.75" customHeight="1" x14ac:dyDescent="0.15">
      <c r="U153" s="51"/>
    </row>
    <row r="154" spans="21:21" ht="15.75" customHeight="1" x14ac:dyDescent="0.15">
      <c r="U154" s="51"/>
    </row>
    <row r="155" spans="21:21" ht="15.75" customHeight="1" x14ac:dyDescent="0.15">
      <c r="U155" s="51"/>
    </row>
    <row r="156" spans="21:21" ht="15.75" customHeight="1" x14ac:dyDescent="0.15">
      <c r="U156" s="51"/>
    </row>
    <row r="157" spans="21:21" ht="15.75" customHeight="1" x14ac:dyDescent="0.15">
      <c r="U157" s="51"/>
    </row>
    <row r="158" spans="21:21" ht="15.75" customHeight="1" x14ac:dyDescent="0.15">
      <c r="U158" s="51"/>
    </row>
    <row r="159" spans="21:21" ht="15.75" customHeight="1" x14ac:dyDescent="0.15">
      <c r="U159" s="51"/>
    </row>
    <row r="160" spans="21:21" ht="15.75" customHeight="1" x14ac:dyDescent="0.15">
      <c r="U160" s="51"/>
    </row>
    <row r="161" spans="21:21" ht="15.75" customHeight="1" x14ac:dyDescent="0.15">
      <c r="U161" s="51"/>
    </row>
    <row r="162" spans="21:21" ht="15.75" customHeight="1" x14ac:dyDescent="0.15">
      <c r="U162" s="51"/>
    </row>
    <row r="163" spans="21:21" ht="15.75" customHeight="1" x14ac:dyDescent="0.15">
      <c r="U163" s="51"/>
    </row>
    <row r="164" spans="21:21" ht="15.75" customHeight="1" x14ac:dyDescent="0.15">
      <c r="U164" s="51"/>
    </row>
    <row r="165" spans="21:21" ht="15.75" customHeight="1" x14ac:dyDescent="0.15">
      <c r="U165" s="51"/>
    </row>
    <row r="166" spans="21:21" ht="15.75" customHeight="1" x14ac:dyDescent="0.15">
      <c r="U166" s="51"/>
    </row>
    <row r="167" spans="21:21" ht="15.75" customHeight="1" x14ac:dyDescent="0.15">
      <c r="U167" s="51"/>
    </row>
    <row r="168" spans="21:21" ht="15.75" customHeight="1" x14ac:dyDescent="0.15">
      <c r="U168" s="51"/>
    </row>
    <row r="169" spans="21:21" ht="15.75" customHeight="1" x14ac:dyDescent="0.15">
      <c r="U169" s="51"/>
    </row>
    <row r="170" spans="21:21" ht="15.75" customHeight="1" x14ac:dyDescent="0.15">
      <c r="U170" s="51"/>
    </row>
    <row r="171" spans="21:21" ht="15.75" customHeight="1" x14ac:dyDescent="0.15">
      <c r="U171" s="51"/>
    </row>
    <row r="172" spans="21:21" ht="15.75" customHeight="1" x14ac:dyDescent="0.15">
      <c r="U172" s="51"/>
    </row>
    <row r="173" spans="21:21" ht="15.75" customHeight="1" x14ac:dyDescent="0.15">
      <c r="U173" s="51"/>
    </row>
    <row r="174" spans="21:21" ht="15.75" customHeight="1" x14ac:dyDescent="0.15">
      <c r="U174" s="51"/>
    </row>
    <row r="175" spans="21:21" ht="15.75" customHeight="1" x14ac:dyDescent="0.15">
      <c r="U175" s="51"/>
    </row>
    <row r="176" spans="21:21" ht="15.75" customHeight="1" x14ac:dyDescent="0.15">
      <c r="U176" s="51"/>
    </row>
    <row r="177" spans="21:21" ht="15.75" customHeight="1" x14ac:dyDescent="0.15">
      <c r="U177" s="51"/>
    </row>
    <row r="178" spans="21:21" ht="15.75" customHeight="1" x14ac:dyDescent="0.15">
      <c r="U178" s="51"/>
    </row>
    <row r="179" spans="21:21" ht="15.75" customHeight="1" x14ac:dyDescent="0.15">
      <c r="U179" s="51"/>
    </row>
    <row r="180" spans="21:21" ht="15.75" customHeight="1" x14ac:dyDescent="0.15">
      <c r="U180" s="51"/>
    </row>
    <row r="181" spans="21:21" ht="15.75" customHeight="1" x14ac:dyDescent="0.15">
      <c r="U181" s="51"/>
    </row>
    <row r="182" spans="21:21" ht="15.75" customHeight="1" x14ac:dyDescent="0.15">
      <c r="U182" s="51"/>
    </row>
    <row r="183" spans="21:21" ht="15.75" customHeight="1" x14ac:dyDescent="0.15">
      <c r="U183" s="51"/>
    </row>
    <row r="184" spans="21:21" ht="15.75" customHeight="1" x14ac:dyDescent="0.15">
      <c r="U184" s="51"/>
    </row>
    <row r="185" spans="21:21" ht="15.75" customHeight="1" x14ac:dyDescent="0.15">
      <c r="U185" s="51"/>
    </row>
    <row r="186" spans="21:21" ht="15.75" customHeight="1" x14ac:dyDescent="0.15">
      <c r="U186" s="51"/>
    </row>
    <row r="187" spans="21:21" ht="15.75" customHeight="1" x14ac:dyDescent="0.15">
      <c r="U187" s="51"/>
    </row>
    <row r="188" spans="21:21" ht="15.75" customHeight="1" x14ac:dyDescent="0.15">
      <c r="U188" s="51"/>
    </row>
    <row r="189" spans="21:21" ht="15.75" customHeight="1" x14ac:dyDescent="0.15">
      <c r="U189" s="51"/>
    </row>
    <row r="190" spans="21:21" ht="15.75" customHeight="1" x14ac:dyDescent="0.15">
      <c r="U190" s="51"/>
    </row>
    <row r="191" spans="21:21" ht="15.75" customHeight="1" x14ac:dyDescent="0.15">
      <c r="U191" s="51"/>
    </row>
    <row r="192" spans="21:21" ht="15.75" customHeight="1" x14ac:dyDescent="0.15">
      <c r="U192" s="51"/>
    </row>
    <row r="193" spans="21:21" ht="15.75" customHeight="1" x14ac:dyDescent="0.15">
      <c r="U193" s="51"/>
    </row>
    <row r="194" spans="21:21" ht="15.75" customHeight="1" x14ac:dyDescent="0.15">
      <c r="U194" s="51"/>
    </row>
    <row r="195" spans="21:21" ht="15.75" customHeight="1" x14ac:dyDescent="0.15">
      <c r="U195" s="51"/>
    </row>
    <row r="196" spans="21:21" ht="15.75" customHeight="1" x14ac:dyDescent="0.15">
      <c r="U196" s="51"/>
    </row>
    <row r="197" spans="21:21" ht="15.75" customHeight="1" x14ac:dyDescent="0.15">
      <c r="U197" s="51"/>
    </row>
    <row r="198" spans="21:21" ht="15.75" customHeight="1" x14ac:dyDescent="0.15">
      <c r="U198" s="51"/>
    </row>
    <row r="199" spans="21:21" ht="15.75" customHeight="1" x14ac:dyDescent="0.15">
      <c r="U199" s="51"/>
    </row>
    <row r="200" spans="21:21" ht="15.75" customHeight="1" x14ac:dyDescent="0.15">
      <c r="U200" s="51"/>
    </row>
    <row r="201" spans="21:21" ht="15.75" customHeight="1" x14ac:dyDescent="0.15">
      <c r="U201" s="51"/>
    </row>
    <row r="202" spans="21:21" ht="15.75" customHeight="1" x14ac:dyDescent="0.15">
      <c r="U202" s="51"/>
    </row>
    <row r="203" spans="21:21" ht="15.75" customHeight="1" x14ac:dyDescent="0.15">
      <c r="U203" s="51"/>
    </row>
    <row r="204" spans="21:21" ht="15.75" customHeight="1" x14ac:dyDescent="0.15">
      <c r="U204" s="51"/>
    </row>
    <row r="205" spans="21:21" ht="15.75" customHeight="1" x14ac:dyDescent="0.15">
      <c r="U205" s="51"/>
    </row>
    <row r="206" spans="21:21" ht="15.75" customHeight="1" x14ac:dyDescent="0.15">
      <c r="U206" s="51"/>
    </row>
    <row r="207" spans="21:21" ht="15.75" customHeight="1" x14ac:dyDescent="0.15">
      <c r="U207" s="51"/>
    </row>
    <row r="208" spans="21:21" ht="15.75" customHeight="1" x14ac:dyDescent="0.15">
      <c r="U208" s="51"/>
    </row>
    <row r="209" spans="21:21" ht="15.75" customHeight="1" x14ac:dyDescent="0.15">
      <c r="U209" s="51"/>
    </row>
    <row r="210" spans="21:21" ht="15.75" customHeight="1" x14ac:dyDescent="0.15">
      <c r="U210" s="51"/>
    </row>
    <row r="211" spans="21:21" ht="15.75" customHeight="1" x14ac:dyDescent="0.15">
      <c r="U211" s="51"/>
    </row>
    <row r="212" spans="21:21" ht="15.75" customHeight="1" x14ac:dyDescent="0.15">
      <c r="U212" s="51"/>
    </row>
    <row r="213" spans="21:21" ht="15.75" customHeight="1" x14ac:dyDescent="0.15">
      <c r="U213" s="51"/>
    </row>
    <row r="214" spans="21:21" ht="15.75" customHeight="1" x14ac:dyDescent="0.15">
      <c r="U214" s="51"/>
    </row>
    <row r="215" spans="21:21" ht="15.75" customHeight="1" x14ac:dyDescent="0.15">
      <c r="U215" s="51"/>
    </row>
    <row r="216" spans="21:21" ht="15.75" customHeight="1" x14ac:dyDescent="0.15">
      <c r="U216" s="51"/>
    </row>
    <row r="217" spans="21:21" ht="15.75" customHeight="1" x14ac:dyDescent="0.15">
      <c r="U217" s="51"/>
    </row>
    <row r="218" spans="21:21" ht="15.75" customHeight="1" x14ac:dyDescent="0.15">
      <c r="U218" s="51"/>
    </row>
    <row r="219" spans="21:21" ht="15.75" customHeight="1" x14ac:dyDescent="0.15">
      <c r="U219" s="51"/>
    </row>
    <row r="220" spans="21:21" ht="15.75" customHeight="1" x14ac:dyDescent="0.15">
      <c r="U220" s="51"/>
    </row>
    <row r="221" spans="21:21" ht="15.75" customHeight="1" x14ac:dyDescent="0.15">
      <c r="U221" s="51"/>
    </row>
    <row r="222" spans="21:21" ht="15.75" customHeight="1" x14ac:dyDescent="0.15">
      <c r="U222" s="51"/>
    </row>
    <row r="223" spans="21:21" ht="15.75" customHeight="1" x14ac:dyDescent="0.15">
      <c r="U223" s="51"/>
    </row>
    <row r="224" spans="21:21" ht="15.75" customHeight="1" x14ac:dyDescent="0.15">
      <c r="U224" s="51"/>
    </row>
    <row r="225" spans="21:21" ht="15.75" customHeight="1" x14ac:dyDescent="0.15">
      <c r="U225" s="51"/>
    </row>
    <row r="226" spans="21:21" ht="15.75" customHeight="1" x14ac:dyDescent="0.15">
      <c r="U226" s="51"/>
    </row>
    <row r="227" spans="21:21" ht="15.75" customHeight="1" x14ac:dyDescent="0.15">
      <c r="U227" s="51"/>
    </row>
    <row r="228" spans="21:21" ht="15.75" customHeight="1" x14ac:dyDescent="0.15">
      <c r="U228" s="51"/>
    </row>
    <row r="229" spans="21:21" ht="15.75" customHeight="1" x14ac:dyDescent="0.15">
      <c r="U229" s="51"/>
    </row>
    <row r="230" spans="21:21" ht="15.75" customHeight="1" x14ac:dyDescent="0.15">
      <c r="U230" s="51"/>
    </row>
    <row r="231" spans="21:21" ht="15.75" customHeight="1" x14ac:dyDescent="0.15">
      <c r="U231" s="51"/>
    </row>
    <row r="232" spans="21:21" ht="15.75" customHeight="1" x14ac:dyDescent="0.15">
      <c r="U232" s="51"/>
    </row>
    <row r="233" spans="21:21" ht="15.75" customHeight="1" x14ac:dyDescent="0.15">
      <c r="U233" s="51"/>
    </row>
    <row r="234" spans="21:21" ht="15.75" customHeight="1" x14ac:dyDescent="0.15">
      <c r="U234" s="51"/>
    </row>
    <row r="235" spans="21:21" ht="15.75" customHeight="1" x14ac:dyDescent="0.15">
      <c r="U235" s="51"/>
    </row>
    <row r="236" spans="21:21" ht="15.75" customHeight="1" x14ac:dyDescent="0.15">
      <c r="U236" s="51"/>
    </row>
    <row r="237" spans="21:21" ht="15.75" customHeight="1" x14ac:dyDescent="0.15">
      <c r="U237" s="51"/>
    </row>
    <row r="238" spans="21:21" ht="15.75" customHeight="1" x14ac:dyDescent="0.15">
      <c r="U238" s="51"/>
    </row>
    <row r="239" spans="21:21" ht="15.75" customHeight="1" x14ac:dyDescent="0.15">
      <c r="U239" s="51"/>
    </row>
    <row r="240" spans="21:21" ht="15.75" customHeight="1" x14ac:dyDescent="0.15">
      <c r="U240" s="51"/>
    </row>
    <row r="241" spans="21:21" ht="15.75" customHeight="1" x14ac:dyDescent="0.15">
      <c r="U241" s="51"/>
    </row>
    <row r="242" spans="21:21" ht="15.75" customHeight="1" x14ac:dyDescent="0.15">
      <c r="U242" s="51"/>
    </row>
    <row r="243" spans="21:21" ht="15.75" customHeight="1" x14ac:dyDescent="0.15">
      <c r="U243" s="51"/>
    </row>
    <row r="244" spans="21:21" ht="15.75" customHeight="1" x14ac:dyDescent="0.15">
      <c r="U244" s="51"/>
    </row>
    <row r="245" spans="21:21" ht="15.75" customHeight="1" x14ac:dyDescent="0.15">
      <c r="U245" s="51"/>
    </row>
    <row r="246" spans="21:21" ht="15.75" customHeight="1" x14ac:dyDescent="0.15">
      <c r="U246" s="51"/>
    </row>
    <row r="247" spans="21:21" ht="15.75" customHeight="1" x14ac:dyDescent="0.15">
      <c r="U247" s="51"/>
    </row>
    <row r="248" spans="21:21" ht="15.75" customHeight="1" x14ac:dyDescent="0.15">
      <c r="U248" s="51"/>
    </row>
    <row r="249" spans="21:21" ht="15.75" customHeight="1" x14ac:dyDescent="0.15">
      <c r="U249" s="51"/>
    </row>
    <row r="250" spans="21:21" ht="15.75" customHeight="1" x14ac:dyDescent="0.15">
      <c r="U250" s="51"/>
    </row>
    <row r="251" spans="21:21" ht="15.75" customHeight="1" x14ac:dyDescent="0.15">
      <c r="U251" s="51"/>
    </row>
    <row r="252" spans="21:21" ht="15.75" customHeight="1" x14ac:dyDescent="0.15">
      <c r="U252" s="51"/>
    </row>
    <row r="253" spans="21:21" ht="15.75" customHeight="1" x14ac:dyDescent="0.15">
      <c r="U253" s="51"/>
    </row>
    <row r="254" spans="21:21" ht="15.75" customHeight="1" x14ac:dyDescent="0.15">
      <c r="U254" s="51"/>
    </row>
    <row r="255" spans="21:21" ht="15.75" customHeight="1" x14ac:dyDescent="0.15">
      <c r="U255" s="51"/>
    </row>
    <row r="256" spans="21:21" ht="15.75" customHeight="1" x14ac:dyDescent="0.15">
      <c r="U256" s="51"/>
    </row>
    <row r="257" spans="21:21" ht="15.75" customHeight="1" x14ac:dyDescent="0.15">
      <c r="U257" s="51"/>
    </row>
    <row r="258" spans="21:21" ht="15.75" customHeight="1" x14ac:dyDescent="0.15">
      <c r="U258" s="51"/>
    </row>
    <row r="259" spans="21:21" ht="15.75" customHeight="1" x14ac:dyDescent="0.15">
      <c r="U259" s="51"/>
    </row>
    <row r="260" spans="21:21" ht="15.75" customHeight="1" x14ac:dyDescent="0.15">
      <c r="U260" s="51"/>
    </row>
    <row r="261" spans="21:21" ht="15.75" customHeight="1" x14ac:dyDescent="0.15">
      <c r="U261" s="51"/>
    </row>
    <row r="262" spans="21:21" ht="15.75" customHeight="1" x14ac:dyDescent="0.15">
      <c r="U262" s="51"/>
    </row>
    <row r="263" spans="21:21" ht="15.75" customHeight="1" x14ac:dyDescent="0.15">
      <c r="U263" s="51"/>
    </row>
    <row r="264" spans="21:21" ht="15.75" customHeight="1" x14ac:dyDescent="0.15">
      <c r="U264" s="51"/>
    </row>
    <row r="265" spans="21:21" ht="15.75" customHeight="1" x14ac:dyDescent="0.15">
      <c r="U265" s="51"/>
    </row>
    <row r="266" spans="21:21" ht="15.75" customHeight="1" x14ac:dyDescent="0.15">
      <c r="U266" s="51"/>
    </row>
    <row r="267" spans="21:21" ht="15.75" customHeight="1" x14ac:dyDescent="0.15">
      <c r="U267" s="51"/>
    </row>
    <row r="268" spans="21:21" ht="15.75" customHeight="1" x14ac:dyDescent="0.15">
      <c r="U268" s="51"/>
    </row>
    <row r="269" spans="21:21" ht="15.75" customHeight="1" x14ac:dyDescent="0.15">
      <c r="U269" s="51"/>
    </row>
    <row r="270" spans="21:21" ht="15.75" customHeight="1" x14ac:dyDescent="0.15">
      <c r="U270" s="51"/>
    </row>
    <row r="271" spans="21:21" ht="15.75" customHeight="1" x14ac:dyDescent="0.15">
      <c r="U271" s="51"/>
    </row>
    <row r="272" spans="21:21" ht="15.75" customHeight="1" x14ac:dyDescent="0.15">
      <c r="U272" s="51"/>
    </row>
    <row r="273" spans="21:21" ht="15.75" customHeight="1" x14ac:dyDescent="0.15">
      <c r="U273" s="51"/>
    </row>
    <row r="274" spans="21:21" ht="15.75" customHeight="1" x14ac:dyDescent="0.15">
      <c r="U274" s="51"/>
    </row>
    <row r="275" spans="21:21" ht="15.75" customHeight="1" x14ac:dyDescent="0.15">
      <c r="U275" s="51"/>
    </row>
    <row r="276" spans="21:21" ht="15.75" customHeight="1" x14ac:dyDescent="0.15">
      <c r="U276" s="51"/>
    </row>
    <row r="277" spans="21:21" ht="15.75" customHeight="1" x14ac:dyDescent="0.15">
      <c r="U277" s="51"/>
    </row>
    <row r="278" spans="21:21" ht="15.75" customHeight="1" x14ac:dyDescent="0.15">
      <c r="U278" s="51"/>
    </row>
    <row r="279" spans="21:21" ht="15.75" customHeight="1" x14ac:dyDescent="0.15">
      <c r="U279" s="51"/>
    </row>
    <row r="280" spans="21:21" ht="15.75" customHeight="1" x14ac:dyDescent="0.15">
      <c r="U280" s="51"/>
    </row>
    <row r="281" spans="21:21" ht="15.75" customHeight="1" x14ac:dyDescent="0.15">
      <c r="U281" s="51"/>
    </row>
    <row r="282" spans="21:21" ht="15.75" customHeight="1" x14ac:dyDescent="0.15">
      <c r="U282" s="51"/>
    </row>
    <row r="283" spans="21:21" ht="15.75" customHeight="1" x14ac:dyDescent="0.15">
      <c r="U283" s="51"/>
    </row>
    <row r="284" spans="21:21" ht="15.75" customHeight="1" x14ac:dyDescent="0.15">
      <c r="U284" s="51"/>
    </row>
    <row r="285" spans="21:21" ht="15.75" customHeight="1" x14ac:dyDescent="0.15">
      <c r="U285" s="51"/>
    </row>
    <row r="286" spans="21:21" ht="15.75" customHeight="1" x14ac:dyDescent="0.15">
      <c r="U286" s="51"/>
    </row>
    <row r="287" spans="21:21" ht="15.75" customHeight="1" x14ac:dyDescent="0.15">
      <c r="U287" s="51"/>
    </row>
    <row r="288" spans="21:21" ht="15.75" customHeight="1" x14ac:dyDescent="0.15">
      <c r="U288" s="51"/>
    </row>
    <row r="289" spans="21:21" ht="15.75" customHeight="1" x14ac:dyDescent="0.15">
      <c r="U289" s="51"/>
    </row>
    <row r="290" spans="21:21" ht="15.75" customHeight="1" x14ac:dyDescent="0.15">
      <c r="U290" s="51"/>
    </row>
    <row r="291" spans="21:21" ht="15.75" customHeight="1" x14ac:dyDescent="0.15">
      <c r="U291" s="51"/>
    </row>
    <row r="292" spans="21:21" ht="15.75" customHeight="1" x14ac:dyDescent="0.15">
      <c r="U292" s="51"/>
    </row>
    <row r="293" spans="21:21" ht="15.75" customHeight="1" x14ac:dyDescent="0.15">
      <c r="U293" s="51"/>
    </row>
    <row r="294" spans="21:21" ht="15.75" customHeight="1" x14ac:dyDescent="0.15">
      <c r="U294" s="51"/>
    </row>
    <row r="295" spans="21:21" ht="15.75" customHeight="1" x14ac:dyDescent="0.15">
      <c r="U295" s="51"/>
    </row>
    <row r="296" spans="21:21" ht="15.75" customHeight="1" x14ac:dyDescent="0.15">
      <c r="U296" s="51"/>
    </row>
    <row r="297" spans="21:21" ht="15.75" customHeight="1" x14ac:dyDescent="0.15">
      <c r="U297" s="51"/>
    </row>
    <row r="298" spans="21:21" ht="15.75" customHeight="1" x14ac:dyDescent="0.15">
      <c r="U298" s="51"/>
    </row>
    <row r="299" spans="21:21" ht="15.75" customHeight="1" x14ac:dyDescent="0.15">
      <c r="U299" s="51"/>
    </row>
    <row r="300" spans="21:21" ht="15.75" customHeight="1" x14ac:dyDescent="0.15">
      <c r="U300" s="51"/>
    </row>
    <row r="301" spans="21:21" ht="15.75" customHeight="1" x14ac:dyDescent="0.15">
      <c r="U301" s="51"/>
    </row>
    <row r="302" spans="21:21" ht="15.75" customHeight="1" x14ac:dyDescent="0.15">
      <c r="U302" s="51"/>
    </row>
    <row r="303" spans="21:21" ht="15.75" customHeight="1" x14ac:dyDescent="0.15">
      <c r="U303" s="51"/>
    </row>
    <row r="304" spans="21:21" ht="15.75" customHeight="1" x14ac:dyDescent="0.15">
      <c r="U304" s="51"/>
    </row>
    <row r="305" spans="21:21" ht="15.75" customHeight="1" x14ac:dyDescent="0.15">
      <c r="U305" s="51"/>
    </row>
    <row r="306" spans="21:21" ht="15.75" customHeight="1" x14ac:dyDescent="0.15">
      <c r="U306" s="51"/>
    </row>
    <row r="307" spans="21:21" ht="15.75" customHeight="1" x14ac:dyDescent="0.15">
      <c r="U307" s="51"/>
    </row>
    <row r="308" spans="21:21" ht="15.75" customHeight="1" x14ac:dyDescent="0.15">
      <c r="U308" s="51"/>
    </row>
    <row r="309" spans="21:21" ht="15.75" customHeight="1" x14ac:dyDescent="0.15">
      <c r="U309" s="51"/>
    </row>
    <row r="310" spans="21:21" ht="15.75" customHeight="1" x14ac:dyDescent="0.15">
      <c r="U310" s="51"/>
    </row>
    <row r="311" spans="21:21" ht="15.75" customHeight="1" x14ac:dyDescent="0.15">
      <c r="U311" s="51"/>
    </row>
    <row r="312" spans="21:21" ht="15.75" customHeight="1" x14ac:dyDescent="0.15">
      <c r="U312" s="51"/>
    </row>
    <row r="313" spans="21:21" ht="15.75" customHeight="1" x14ac:dyDescent="0.15">
      <c r="U313" s="51"/>
    </row>
    <row r="314" spans="21:21" ht="15.75" customHeight="1" x14ac:dyDescent="0.15">
      <c r="U314" s="51"/>
    </row>
    <row r="315" spans="21:21" ht="15.75" customHeight="1" x14ac:dyDescent="0.15">
      <c r="U315" s="51"/>
    </row>
    <row r="316" spans="21:21" ht="15.75" customHeight="1" x14ac:dyDescent="0.15">
      <c r="U316" s="51"/>
    </row>
    <row r="317" spans="21:21" ht="15.75" customHeight="1" x14ac:dyDescent="0.15">
      <c r="U317" s="51"/>
    </row>
    <row r="318" spans="21:21" ht="15.75" customHeight="1" x14ac:dyDescent="0.15">
      <c r="U318" s="51"/>
    </row>
    <row r="319" spans="21:21" ht="15.75" customHeight="1" x14ac:dyDescent="0.15">
      <c r="U319" s="51"/>
    </row>
    <row r="320" spans="21:21" ht="15.75" customHeight="1" x14ac:dyDescent="0.15">
      <c r="U320" s="51"/>
    </row>
    <row r="321" spans="21:21" ht="15.75" customHeight="1" x14ac:dyDescent="0.15">
      <c r="U321" s="51"/>
    </row>
    <row r="322" spans="21:21" ht="15.75" customHeight="1" x14ac:dyDescent="0.15">
      <c r="U322" s="51"/>
    </row>
    <row r="323" spans="21:21" ht="15.75" customHeight="1" x14ac:dyDescent="0.15">
      <c r="U323" s="51"/>
    </row>
    <row r="324" spans="21:21" ht="15.75" customHeight="1" x14ac:dyDescent="0.15">
      <c r="U324" s="51"/>
    </row>
    <row r="325" spans="21:21" ht="15.75" customHeight="1" x14ac:dyDescent="0.15">
      <c r="U325" s="51"/>
    </row>
    <row r="326" spans="21:21" ht="15.75" customHeight="1" x14ac:dyDescent="0.15">
      <c r="U326" s="51"/>
    </row>
    <row r="327" spans="21:21" ht="15.75" customHeight="1" x14ac:dyDescent="0.15">
      <c r="U327" s="51"/>
    </row>
    <row r="328" spans="21:21" ht="15.75" customHeight="1" x14ac:dyDescent="0.15">
      <c r="U328" s="51"/>
    </row>
    <row r="329" spans="21:21" ht="15.75" customHeight="1" x14ac:dyDescent="0.15">
      <c r="U329" s="51"/>
    </row>
    <row r="330" spans="21:21" ht="15.75" customHeight="1" x14ac:dyDescent="0.15">
      <c r="U330" s="51"/>
    </row>
    <row r="331" spans="21:21" ht="15.75" customHeight="1" x14ac:dyDescent="0.15">
      <c r="U331" s="51"/>
    </row>
    <row r="332" spans="21:21" ht="15.75" customHeight="1" x14ac:dyDescent="0.15">
      <c r="U332" s="51"/>
    </row>
    <row r="333" spans="21:21" ht="15.75" customHeight="1" x14ac:dyDescent="0.15">
      <c r="U333" s="51"/>
    </row>
    <row r="334" spans="21:21" ht="15.75" customHeight="1" x14ac:dyDescent="0.15">
      <c r="U334" s="51"/>
    </row>
    <row r="335" spans="21:21" ht="15.75" customHeight="1" x14ac:dyDescent="0.15">
      <c r="U335" s="51"/>
    </row>
    <row r="336" spans="21:21" ht="15.75" customHeight="1" x14ac:dyDescent="0.15">
      <c r="U336" s="51"/>
    </row>
    <row r="337" spans="21:21" ht="15.75" customHeight="1" x14ac:dyDescent="0.15">
      <c r="U337" s="51"/>
    </row>
    <row r="338" spans="21:21" ht="15.75" customHeight="1" x14ac:dyDescent="0.15">
      <c r="U338" s="51"/>
    </row>
    <row r="339" spans="21:21" ht="15.75" customHeight="1" x14ac:dyDescent="0.15">
      <c r="U339" s="51"/>
    </row>
    <row r="340" spans="21:21" ht="15.75" customHeight="1" x14ac:dyDescent="0.15">
      <c r="U340" s="51"/>
    </row>
    <row r="341" spans="21:21" ht="15.75" customHeight="1" x14ac:dyDescent="0.15">
      <c r="U341" s="51"/>
    </row>
    <row r="342" spans="21:21" ht="15.75" customHeight="1" x14ac:dyDescent="0.15">
      <c r="U342" s="51"/>
    </row>
    <row r="343" spans="21:21" ht="15.75" customHeight="1" x14ac:dyDescent="0.15">
      <c r="U343" s="51"/>
    </row>
    <row r="344" spans="21:21" ht="15.75" customHeight="1" x14ac:dyDescent="0.15">
      <c r="U344" s="51"/>
    </row>
    <row r="345" spans="21:21" ht="15.75" customHeight="1" x14ac:dyDescent="0.15">
      <c r="U345" s="51"/>
    </row>
    <row r="346" spans="21:21" ht="15.75" customHeight="1" x14ac:dyDescent="0.15">
      <c r="U346" s="51"/>
    </row>
    <row r="347" spans="21:21" ht="15.75" customHeight="1" x14ac:dyDescent="0.15">
      <c r="U347" s="51"/>
    </row>
    <row r="348" spans="21:21" ht="15.75" customHeight="1" x14ac:dyDescent="0.15">
      <c r="U348" s="51"/>
    </row>
    <row r="349" spans="21:21" ht="15.75" customHeight="1" x14ac:dyDescent="0.15">
      <c r="U349" s="51"/>
    </row>
    <row r="350" spans="21:21" ht="15.75" customHeight="1" x14ac:dyDescent="0.15">
      <c r="U350" s="51"/>
    </row>
    <row r="351" spans="21:21" ht="15.75" customHeight="1" x14ac:dyDescent="0.15">
      <c r="U351" s="51"/>
    </row>
    <row r="352" spans="21:21" ht="15.75" customHeight="1" x14ac:dyDescent="0.15">
      <c r="U352" s="51"/>
    </row>
    <row r="353" spans="21:21" ht="15.75" customHeight="1" x14ac:dyDescent="0.15">
      <c r="U353" s="51"/>
    </row>
    <row r="354" spans="21:21" ht="15.75" customHeight="1" x14ac:dyDescent="0.15">
      <c r="U354" s="51"/>
    </row>
    <row r="355" spans="21:21" ht="15.75" customHeight="1" x14ac:dyDescent="0.15">
      <c r="U355" s="51"/>
    </row>
    <row r="356" spans="21:21" ht="15.75" customHeight="1" x14ac:dyDescent="0.15">
      <c r="U356" s="51"/>
    </row>
    <row r="357" spans="21:21" ht="15.75" customHeight="1" x14ac:dyDescent="0.15">
      <c r="U357" s="51"/>
    </row>
    <row r="358" spans="21:21" ht="15.75" customHeight="1" x14ac:dyDescent="0.15">
      <c r="U358" s="51"/>
    </row>
    <row r="359" spans="21:21" ht="15.75" customHeight="1" x14ac:dyDescent="0.15">
      <c r="U359" s="51"/>
    </row>
    <row r="360" spans="21:21" ht="15.75" customHeight="1" x14ac:dyDescent="0.15">
      <c r="U360" s="51"/>
    </row>
    <row r="361" spans="21:21" ht="15.75" customHeight="1" x14ac:dyDescent="0.15">
      <c r="U361" s="51"/>
    </row>
    <row r="362" spans="21:21" ht="15.75" customHeight="1" x14ac:dyDescent="0.15">
      <c r="U362" s="51"/>
    </row>
    <row r="363" spans="21:21" ht="15.75" customHeight="1" x14ac:dyDescent="0.15">
      <c r="U363" s="51"/>
    </row>
    <row r="364" spans="21:21" ht="15.75" customHeight="1" x14ac:dyDescent="0.15">
      <c r="U364" s="51"/>
    </row>
    <row r="365" spans="21:21" ht="15.75" customHeight="1" x14ac:dyDescent="0.15">
      <c r="U365" s="51"/>
    </row>
    <row r="366" spans="21:21" ht="15.75" customHeight="1" x14ac:dyDescent="0.15">
      <c r="U366" s="51"/>
    </row>
    <row r="367" spans="21:21" ht="15.75" customHeight="1" x14ac:dyDescent="0.15">
      <c r="U367" s="51"/>
    </row>
    <row r="368" spans="21:21" ht="15.75" customHeight="1" x14ac:dyDescent="0.15">
      <c r="U368" s="51"/>
    </row>
    <row r="369" spans="21:21" ht="15.75" customHeight="1" x14ac:dyDescent="0.15">
      <c r="U369" s="51"/>
    </row>
    <row r="370" spans="21:21" ht="15.75" customHeight="1" x14ac:dyDescent="0.15">
      <c r="U370" s="51"/>
    </row>
    <row r="371" spans="21:21" ht="15.75" customHeight="1" x14ac:dyDescent="0.15">
      <c r="U371" s="51"/>
    </row>
    <row r="372" spans="21:21" ht="15.75" customHeight="1" x14ac:dyDescent="0.15">
      <c r="U372" s="51"/>
    </row>
    <row r="373" spans="21:21" ht="15.75" customHeight="1" x14ac:dyDescent="0.15">
      <c r="U373" s="51"/>
    </row>
    <row r="374" spans="21:21" ht="15.75" customHeight="1" x14ac:dyDescent="0.15">
      <c r="U374" s="51"/>
    </row>
    <row r="375" spans="21:21" ht="15.75" customHeight="1" x14ac:dyDescent="0.15">
      <c r="U375" s="51"/>
    </row>
    <row r="376" spans="21:21" ht="15.75" customHeight="1" x14ac:dyDescent="0.15">
      <c r="U376" s="51"/>
    </row>
    <row r="377" spans="21:21" ht="15.75" customHeight="1" x14ac:dyDescent="0.15">
      <c r="U377" s="51"/>
    </row>
    <row r="378" spans="21:21" ht="15.75" customHeight="1" x14ac:dyDescent="0.15">
      <c r="U378" s="51"/>
    </row>
    <row r="379" spans="21:21" ht="15.75" customHeight="1" x14ac:dyDescent="0.15">
      <c r="U379" s="51"/>
    </row>
    <row r="380" spans="21:21" ht="15.75" customHeight="1" x14ac:dyDescent="0.15">
      <c r="U380" s="51"/>
    </row>
    <row r="381" spans="21:21" ht="15.75" customHeight="1" x14ac:dyDescent="0.15">
      <c r="U381" s="51"/>
    </row>
    <row r="382" spans="21:21" ht="15.75" customHeight="1" x14ac:dyDescent="0.15">
      <c r="U382" s="51"/>
    </row>
    <row r="383" spans="21:21" ht="15.75" customHeight="1" x14ac:dyDescent="0.15">
      <c r="U383" s="51"/>
    </row>
    <row r="384" spans="21:21" ht="15.75" customHeight="1" x14ac:dyDescent="0.15">
      <c r="U384" s="51"/>
    </row>
    <row r="385" spans="21:21" ht="15.75" customHeight="1" x14ac:dyDescent="0.15">
      <c r="U385" s="51"/>
    </row>
    <row r="386" spans="21:21" ht="15.75" customHeight="1" x14ac:dyDescent="0.15">
      <c r="U386" s="51"/>
    </row>
    <row r="387" spans="21:21" ht="15.75" customHeight="1" x14ac:dyDescent="0.15">
      <c r="U387" s="51"/>
    </row>
    <row r="388" spans="21:21" ht="15.75" customHeight="1" x14ac:dyDescent="0.15">
      <c r="U388" s="51"/>
    </row>
    <row r="389" spans="21:21" ht="15.75" customHeight="1" x14ac:dyDescent="0.15">
      <c r="U389" s="51"/>
    </row>
    <row r="390" spans="21:21" ht="15.75" customHeight="1" x14ac:dyDescent="0.15">
      <c r="U390" s="51"/>
    </row>
    <row r="391" spans="21:21" ht="15.75" customHeight="1" x14ac:dyDescent="0.15">
      <c r="U391" s="51"/>
    </row>
    <row r="392" spans="21:21" ht="15.75" customHeight="1" x14ac:dyDescent="0.15">
      <c r="U392" s="51"/>
    </row>
    <row r="393" spans="21:21" ht="15.75" customHeight="1" x14ac:dyDescent="0.15">
      <c r="U393" s="51"/>
    </row>
    <row r="394" spans="21:21" ht="15.75" customHeight="1" x14ac:dyDescent="0.15">
      <c r="U394" s="51"/>
    </row>
    <row r="395" spans="21:21" ht="15.75" customHeight="1" x14ac:dyDescent="0.15">
      <c r="U395" s="51"/>
    </row>
    <row r="396" spans="21:21" ht="15.75" customHeight="1" x14ac:dyDescent="0.15">
      <c r="U396" s="51"/>
    </row>
    <row r="397" spans="21:21" ht="15.75" customHeight="1" x14ac:dyDescent="0.15">
      <c r="U397" s="51"/>
    </row>
    <row r="398" spans="21:21" ht="15.75" customHeight="1" x14ac:dyDescent="0.15">
      <c r="U398" s="51"/>
    </row>
    <row r="399" spans="21:21" ht="15.75" customHeight="1" x14ac:dyDescent="0.15">
      <c r="U399" s="51"/>
    </row>
    <row r="400" spans="21:21" ht="15.75" customHeight="1" x14ac:dyDescent="0.15">
      <c r="U400" s="51"/>
    </row>
    <row r="401" spans="21:21" ht="15.75" customHeight="1" x14ac:dyDescent="0.15">
      <c r="U401" s="51"/>
    </row>
    <row r="402" spans="21:21" ht="15.75" customHeight="1" x14ac:dyDescent="0.15">
      <c r="U402" s="51"/>
    </row>
    <row r="403" spans="21:21" ht="15.75" customHeight="1" x14ac:dyDescent="0.15">
      <c r="U403" s="51"/>
    </row>
    <row r="404" spans="21:21" ht="15.75" customHeight="1" x14ac:dyDescent="0.15">
      <c r="U404" s="51"/>
    </row>
    <row r="405" spans="21:21" ht="15.75" customHeight="1" x14ac:dyDescent="0.15">
      <c r="U405" s="51"/>
    </row>
    <row r="406" spans="21:21" ht="15.75" customHeight="1" x14ac:dyDescent="0.15">
      <c r="U406" s="51"/>
    </row>
    <row r="407" spans="21:21" ht="15.75" customHeight="1" x14ac:dyDescent="0.15">
      <c r="U407" s="51"/>
    </row>
    <row r="408" spans="21:21" ht="15.75" customHeight="1" x14ac:dyDescent="0.15">
      <c r="U408" s="51"/>
    </row>
    <row r="409" spans="21:21" ht="15.75" customHeight="1" x14ac:dyDescent="0.15">
      <c r="U409" s="51"/>
    </row>
    <row r="410" spans="21:21" ht="15.75" customHeight="1" x14ac:dyDescent="0.15">
      <c r="U410" s="51"/>
    </row>
    <row r="411" spans="21:21" ht="15.75" customHeight="1" x14ac:dyDescent="0.15">
      <c r="U411" s="51"/>
    </row>
    <row r="412" spans="21:21" ht="15.75" customHeight="1" x14ac:dyDescent="0.15">
      <c r="U412" s="51"/>
    </row>
    <row r="413" spans="21:21" ht="15.75" customHeight="1" x14ac:dyDescent="0.15">
      <c r="U413" s="51"/>
    </row>
    <row r="414" spans="21:21" ht="15.75" customHeight="1" x14ac:dyDescent="0.15">
      <c r="U414" s="51"/>
    </row>
    <row r="415" spans="21:21" ht="15.75" customHeight="1" x14ac:dyDescent="0.15">
      <c r="U415" s="51"/>
    </row>
    <row r="416" spans="21:21" ht="15.75" customHeight="1" x14ac:dyDescent="0.15">
      <c r="U416" s="51"/>
    </row>
    <row r="417" spans="21:21" ht="15.75" customHeight="1" x14ac:dyDescent="0.15">
      <c r="U417" s="51"/>
    </row>
    <row r="418" spans="21:21" ht="15.75" customHeight="1" x14ac:dyDescent="0.15">
      <c r="U418" s="51"/>
    </row>
    <row r="419" spans="21:21" ht="15.75" customHeight="1" x14ac:dyDescent="0.15">
      <c r="U419" s="51"/>
    </row>
    <row r="420" spans="21:21" ht="15.75" customHeight="1" x14ac:dyDescent="0.15">
      <c r="U420" s="51"/>
    </row>
    <row r="421" spans="21:21" ht="15.75" customHeight="1" x14ac:dyDescent="0.15">
      <c r="U421" s="51"/>
    </row>
    <row r="422" spans="21:21" ht="15.75" customHeight="1" x14ac:dyDescent="0.15">
      <c r="U422" s="51"/>
    </row>
    <row r="423" spans="21:21" ht="15.75" customHeight="1" x14ac:dyDescent="0.15">
      <c r="U423" s="51"/>
    </row>
    <row r="424" spans="21:21" ht="15.75" customHeight="1" x14ac:dyDescent="0.15">
      <c r="U424" s="51"/>
    </row>
    <row r="425" spans="21:21" ht="15.75" customHeight="1" x14ac:dyDescent="0.15">
      <c r="U425" s="51"/>
    </row>
    <row r="426" spans="21:21" ht="15.75" customHeight="1" x14ac:dyDescent="0.15">
      <c r="U426" s="51"/>
    </row>
    <row r="427" spans="21:21" ht="15.75" customHeight="1" x14ac:dyDescent="0.15">
      <c r="U427" s="51"/>
    </row>
    <row r="428" spans="21:21" ht="15.75" customHeight="1" x14ac:dyDescent="0.15">
      <c r="U428" s="51"/>
    </row>
    <row r="429" spans="21:21" ht="15.75" customHeight="1" x14ac:dyDescent="0.15">
      <c r="U429" s="51"/>
    </row>
    <row r="430" spans="21:21" ht="15.75" customHeight="1" x14ac:dyDescent="0.15">
      <c r="U430" s="51"/>
    </row>
    <row r="431" spans="21:21" ht="15.75" customHeight="1" x14ac:dyDescent="0.15">
      <c r="U431" s="51"/>
    </row>
    <row r="432" spans="21:21" ht="15.75" customHeight="1" x14ac:dyDescent="0.15">
      <c r="U432" s="51"/>
    </row>
    <row r="433" spans="21:21" ht="15.75" customHeight="1" x14ac:dyDescent="0.15">
      <c r="U433" s="51"/>
    </row>
    <row r="434" spans="21:21" ht="15.75" customHeight="1" x14ac:dyDescent="0.15">
      <c r="U434" s="51"/>
    </row>
    <row r="435" spans="21:21" ht="15.75" customHeight="1" x14ac:dyDescent="0.15">
      <c r="U435" s="51"/>
    </row>
    <row r="436" spans="21:21" ht="15.75" customHeight="1" x14ac:dyDescent="0.15">
      <c r="U436" s="51"/>
    </row>
    <row r="437" spans="21:21" ht="15.75" customHeight="1" x14ac:dyDescent="0.15">
      <c r="U437" s="51"/>
    </row>
    <row r="438" spans="21:21" ht="15.75" customHeight="1" x14ac:dyDescent="0.15">
      <c r="U438" s="51"/>
    </row>
    <row r="439" spans="21:21" ht="15.75" customHeight="1" x14ac:dyDescent="0.15">
      <c r="U439" s="51"/>
    </row>
    <row r="440" spans="21:21" ht="15.75" customHeight="1" x14ac:dyDescent="0.15">
      <c r="U440" s="51"/>
    </row>
    <row r="441" spans="21:21" ht="15.75" customHeight="1" x14ac:dyDescent="0.15">
      <c r="U441" s="51"/>
    </row>
    <row r="442" spans="21:21" ht="15.75" customHeight="1" x14ac:dyDescent="0.15">
      <c r="U442" s="51"/>
    </row>
    <row r="443" spans="21:21" ht="15.75" customHeight="1" x14ac:dyDescent="0.15">
      <c r="U443" s="51"/>
    </row>
    <row r="444" spans="21:21" ht="15.75" customHeight="1" x14ac:dyDescent="0.15">
      <c r="U444" s="51"/>
    </row>
    <row r="445" spans="21:21" ht="15.75" customHeight="1" x14ac:dyDescent="0.15">
      <c r="U445" s="51"/>
    </row>
    <row r="446" spans="21:21" ht="15.75" customHeight="1" x14ac:dyDescent="0.15">
      <c r="U446" s="51"/>
    </row>
    <row r="447" spans="21:21" ht="15.75" customHeight="1" x14ac:dyDescent="0.15">
      <c r="U447" s="51"/>
    </row>
    <row r="448" spans="21:21" ht="15.75" customHeight="1" x14ac:dyDescent="0.15">
      <c r="U448" s="51"/>
    </row>
    <row r="449" spans="21:21" ht="15.75" customHeight="1" x14ac:dyDescent="0.15">
      <c r="U449" s="51"/>
    </row>
    <row r="450" spans="21:21" ht="15.75" customHeight="1" x14ac:dyDescent="0.15">
      <c r="U450" s="51"/>
    </row>
    <row r="451" spans="21:21" ht="15.75" customHeight="1" x14ac:dyDescent="0.15">
      <c r="U451" s="51"/>
    </row>
    <row r="452" spans="21:21" ht="15.75" customHeight="1" x14ac:dyDescent="0.15">
      <c r="U452" s="51"/>
    </row>
    <row r="453" spans="21:21" ht="15.75" customHeight="1" x14ac:dyDescent="0.15">
      <c r="U453" s="51"/>
    </row>
    <row r="454" spans="21:21" ht="15.75" customHeight="1" x14ac:dyDescent="0.15">
      <c r="U454" s="51"/>
    </row>
    <row r="455" spans="21:21" ht="15.75" customHeight="1" x14ac:dyDescent="0.15">
      <c r="U455" s="51"/>
    </row>
    <row r="456" spans="21:21" ht="15.75" customHeight="1" x14ac:dyDescent="0.15">
      <c r="U456" s="51"/>
    </row>
    <row r="457" spans="21:21" ht="15.75" customHeight="1" x14ac:dyDescent="0.15">
      <c r="U457" s="51"/>
    </row>
    <row r="458" spans="21:21" ht="15.75" customHeight="1" x14ac:dyDescent="0.15">
      <c r="U458" s="51"/>
    </row>
    <row r="459" spans="21:21" ht="15.75" customHeight="1" x14ac:dyDescent="0.15">
      <c r="U459" s="51"/>
    </row>
    <row r="460" spans="21:21" ht="15.75" customHeight="1" x14ac:dyDescent="0.15">
      <c r="U460" s="51"/>
    </row>
    <row r="461" spans="21:21" ht="15.75" customHeight="1" x14ac:dyDescent="0.15">
      <c r="U461" s="51"/>
    </row>
    <row r="462" spans="21:21" ht="15.75" customHeight="1" x14ac:dyDescent="0.15">
      <c r="U462" s="51"/>
    </row>
    <row r="463" spans="21:21" ht="15.75" customHeight="1" x14ac:dyDescent="0.15">
      <c r="U463" s="51"/>
    </row>
    <row r="464" spans="21:21" ht="15.75" customHeight="1" x14ac:dyDescent="0.15">
      <c r="U464" s="51"/>
    </row>
    <row r="465" spans="21:21" ht="15.75" customHeight="1" x14ac:dyDescent="0.15">
      <c r="U465" s="51"/>
    </row>
    <row r="466" spans="21:21" ht="15.75" customHeight="1" x14ac:dyDescent="0.15">
      <c r="U466" s="51"/>
    </row>
    <row r="467" spans="21:21" ht="15.75" customHeight="1" x14ac:dyDescent="0.15">
      <c r="U467" s="51"/>
    </row>
    <row r="468" spans="21:21" ht="15.75" customHeight="1" x14ac:dyDescent="0.15">
      <c r="U468" s="51"/>
    </row>
    <row r="469" spans="21:21" ht="15.75" customHeight="1" x14ac:dyDescent="0.15">
      <c r="U469" s="51"/>
    </row>
    <row r="470" spans="21:21" ht="15.75" customHeight="1" x14ac:dyDescent="0.15">
      <c r="U470" s="51"/>
    </row>
    <row r="471" spans="21:21" ht="15.75" customHeight="1" x14ac:dyDescent="0.15">
      <c r="U471" s="51"/>
    </row>
    <row r="472" spans="21:21" ht="15.75" customHeight="1" x14ac:dyDescent="0.15">
      <c r="U472" s="51"/>
    </row>
    <row r="473" spans="21:21" ht="15.75" customHeight="1" x14ac:dyDescent="0.15">
      <c r="U473" s="51"/>
    </row>
    <row r="474" spans="21:21" ht="15.75" customHeight="1" x14ac:dyDescent="0.15">
      <c r="U474" s="51"/>
    </row>
    <row r="475" spans="21:21" ht="15.75" customHeight="1" x14ac:dyDescent="0.15">
      <c r="U475" s="51"/>
    </row>
    <row r="476" spans="21:21" ht="15.75" customHeight="1" x14ac:dyDescent="0.15">
      <c r="U476" s="51"/>
    </row>
    <row r="477" spans="21:21" ht="15.75" customHeight="1" x14ac:dyDescent="0.15">
      <c r="U477" s="51"/>
    </row>
    <row r="478" spans="21:21" ht="15.75" customHeight="1" x14ac:dyDescent="0.15">
      <c r="U478" s="51"/>
    </row>
    <row r="479" spans="21:21" ht="15.75" customHeight="1" x14ac:dyDescent="0.15">
      <c r="U479" s="51"/>
    </row>
    <row r="480" spans="21:21" ht="15.75" customHeight="1" x14ac:dyDescent="0.15">
      <c r="U480" s="51"/>
    </row>
    <row r="481" spans="21:21" ht="15.75" customHeight="1" x14ac:dyDescent="0.15">
      <c r="U481" s="51"/>
    </row>
    <row r="482" spans="21:21" ht="15.75" customHeight="1" x14ac:dyDescent="0.15">
      <c r="U482" s="51"/>
    </row>
    <row r="483" spans="21:21" ht="15.75" customHeight="1" x14ac:dyDescent="0.15">
      <c r="U483" s="51"/>
    </row>
    <row r="484" spans="21:21" ht="15.75" customHeight="1" x14ac:dyDescent="0.15">
      <c r="U484" s="51"/>
    </row>
    <row r="485" spans="21:21" ht="15.75" customHeight="1" x14ac:dyDescent="0.15">
      <c r="U485" s="51"/>
    </row>
    <row r="486" spans="21:21" ht="15.75" customHeight="1" x14ac:dyDescent="0.15">
      <c r="U486" s="51"/>
    </row>
    <row r="487" spans="21:21" ht="15.75" customHeight="1" x14ac:dyDescent="0.15">
      <c r="U487" s="51"/>
    </row>
    <row r="488" spans="21:21" ht="15.75" customHeight="1" x14ac:dyDescent="0.15">
      <c r="U488" s="51"/>
    </row>
    <row r="489" spans="21:21" ht="15.75" customHeight="1" x14ac:dyDescent="0.15">
      <c r="U489" s="51"/>
    </row>
    <row r="490" spans="21:21" ht="15.75" customHeight="1" x14ac:dyDescent="0.15">
      <c r="U490" s="51"/>
    </row>
    <row r="491" spans="21:21" ht="15.75" customHeight="1" x14ac:dyDescent="0.15">
      <c r="U491" s="51"/>
    </row>
    <row r="492" spans="21:21" ht="15.75" customHeight="1" x14ac:dyDescent="0.15">
      <c r="U492" s="51"/>
    </row>
    <row r="493" spans="21:21" ht="15.75" customHeight="1" x14ac:dyDescent="0.15">
      <c r="U493" s="51"/>
    </row>
    <row r="494" spans="21:21" ht="15.75" customHeight="1" x14ac:dyDescent="0.15">
      <c r="U494" s="51"/>
    </row>
    <row r="495" spans="21:21" ht="15.75" customHeight="1" x14ac:dyDescent="0.15">
      <c r="U495" s="51"/>
    </row>
    <row r="496" spans="21:21" ht="15.75" customHeight="1" x14ac:dyDescent="0.15">
      <c r="U496" s="51"/>
    </row>
    <row r="497" spans="21:21" ht="15.75" customHeight="1" x14ac:dyDescent="0.15">
      <c r="U497" s="51"/>
    </row>
    <row r="498" spans="21:21" ht="15.75" customHeight="1" x14ac:dyDescent="0.15">
      <c r="U498" s="51"/>
    </row>
    <row r="499" spans="21:21" ht="15.75" customHeight="1" x14ac:dyDescent="0.15">
      <c r="U499" s="51"/>
    </row>
    <row r="500" spans="21:21" ht="15.75" customHeight="1" x14ac:dyDescent="0.15">
      <c r="U500" s="51"/>
    </row>
    <row r="501" spans="21:21" ht="15.75" customHeight="1" x14ac:dyDescent="0.15">
      <c r="U501" s="51"/>
    </row>
    <row r="502" spans="21:21" ht="15.75" customHeight="1" x14ac:dyDescent="0.15">
      <c r="U502" s="51"/>
    </row>
    <row r="503" spans="21:21" ht="15.75" customHeight="1" x14ac:dyDescent="0.15">
      <c r="U503" s="51"/>
    </row>
    <row r="504" spans="21:21" ht="15.75" customHeight="1" x14ac:dyDescent="0.15">
      <c r="U504" s="51"/>
    </row>
    <row r="505" spans="21:21" ht="15.75" customHeight="1" x14ac:dyDescent="0.15">
      <c r="U505" s="51"/>
    </row>
    <row r="506" spans="21:21" ht="15.75" customHeight="1" x14ac:dyDescent="0.15">
      <c r="U506" s="51"/>
    </row>
    <row r="507" spans="21:21" ht="15.75" customHeight="1" x14ac:dyDescent="0.15">
      <c r="U507" s="51"/>
    </row>
    <row r="508" spans="21:21" ht="15.75" customHeight="1" x14ac:dyDescent="0.15">
      <c r="U508" s="51"/>
    </row>
    <row r="509" spans="21:21" ht="15.75" customHeight="1" x14ac:dyDescent="0.15">
      <c r="U509" s="51"/>
    </row>
    <row r="510" spans="21:21" ht="15.75" customHeight="1" x14ac:dyDescent="0.15">
      <c r="U510" s="51"/>
    </row>
    <row r="511" spans="21:21" ht="15.75" customHeight="1" x14ac:dyDescent="0.15">
      <c r="U511" s="51"/>
    </row>
    <row r="512" spans="21:21" ht="15.75" customHeight="1" x14ac:dyDescent="0.15">
      <c r="U512" s="51"/>
    </row>
    <row r="513" spans="21:21" ht="15.75" customHeight="1" x14ac:dyDescent="0.15">
      <c r="U513" s="51"/>
    </row>
    <row r="514" spans="21:21" ht="15.75" customHeight="1" x14ac:dyDescent="0.15">
      <c r="U514" s="51"/>
    </row>
    <row r="515" spans="21:21" ht="15.75" customHeight="1" x14ac:dyDescent="0.15">
      <c r="U515" s="51"/>
    </row>
    <row r="516" spans="21:21" ht="15.75" customHeight="1" x14ac:dyDescent="0.15">
      <c r="U516" s="51"/>
    </row>
    <row r="517" spans="21:21" ht="15.75" customHeight="1" x14ac:dyDescent="0.15">
      <c r="U517" s="51"/>
    </row>
    <row r="518" spans="21:21" ht="15.75" customHeight="1" x14ac:dyDescent="0.15">
      <c r="U518" s="51"/>
    </row>
    <row r="519" spans="21:21" ht="15.75" customHeight="1" x14ac:dyDescent="0.15">
      <c r="U519" s="51"/>
    </row>
    <row r="520" spans="21:21" ht="15.75" customHeight="1" x14ac:dyDescent="0.15">
      <c r="U520" s="51"/>
    </row>
    <row r="521" spans="21:21" ht="15.75" customHeight="1" x14ac:dyDescent="0.15">
      <c r="U521" s="51"/>
    </row>
    <row r="522" spans="21:21" ht="15.75" customHeight="1" x14ac:dyDescent="0.15">
      <c r="U522" s="51"/>
    </row>
    <row r="523" spans="21:21" ht="15.75" customHeight="1" x14ac:dyDescent="0.15">
      <c r="U523" s="51"/>
    </row>
    <row r="524" spans="21:21" ht="15.75" customHeight="1" x14ac:dyDescent="0.15">
      <c r="U524" s="51"/>
    </row>
    <row r="525" spans="21:21" ht="15.75" customHeight="1" x14ac:dyDescent="0.15">
      <c r="U525" s="51"/>
    </row>
    <row r="526" spans="21:21" ht="15.75" customHeight="1" x14ac:dyDescent="0.15">
      <c r="U526" s="51"/>
    </row>
    <row r="527" spans="21:21" ht="15.75" customHeight="1" x14ac:dyDescent="0.15">
      <c r="U527" s="51"/>
    </row>
    <row r="528" spans="21:21" ht="15.75" customHeight="1" x14ac:dyDescent="0.15">
      <c r="U528" s="51"/>
    </row>
    <row r="529" spans="21:21" ht="15.75" customHeight="1" x14ac:dyDescent="0.15">
      <c r="U529" s="51"/>
    </row>
    <row r="530" spans="21:21" ht="15.75" customHeight="1" x14ac:dyDescent="0.15">
      <c r="U530" s="51"/>
    </row>
    <row r="531" spans="21:21" ht="15.75" customHeight="1" x14ac:dyDescent="0.15">
      <c r="U531" s="51"/>
    </row>
    <row r="532" spans="21:21" ht="15.75" customHeight="1" x14ac:dyDescent="0.15">
      <c r="U532" s="51"/>
    </row>
    <row r="533" spans="21:21" ht="15.75" customHeight="1" x14ac:dyDescent="0.15">
      <c r="U533" s="51"/>
    </row>
    <row r="534" spans="21:21" ht="15.75" customHeight="1" x14ac:dyDescent="0.15">
      <c r="U534" s="51"/>
    </row>
    <row r="535" spans="21:21" ht="15.75" customHeight="1" x14ac:dyDescent="0.15">
      <c r="U535" s="51"/>
    </row>
    <row r="536" spans="21:21" ht="15.75" customHeight="1" x14ac:dyDescent="0.15">
      <c r="U536" s="51"/>
    </row>
    <row r="537" spans="21:21" ht="15.75" customHeight="1" x14ac:dyDescent="0.15">
      <c r="U537" s="51"/>
    </row>
    <row r="538" spans="21:21" ht="15.75" customHeight="1" x14ac:dyDescent="0.15">
      <c r="U538" s="51"/>
    </row>
    <row r="539" spans="21:21" ht="15.75" customHeight="1" x14ac:dyDescent="0.15">
      <c r="U539" s="51"/>
    </row>
    <row r="540" spans="21:21" ht="15.75" customHeight="1" x14ac:dyDescent="0.15">
      <c r="U540" s="51"/>
    </row>
    <row r="541" spans="21:21" ht="15.75" customHeight="1" x14ac:dyDescent="0.15">
      <c r="U541" s="51"/>
    </row>
    <row r="542" spans="21:21" ht="15.75" customHeight="1" x14ac:dyDescent="0.15">
      <c r="U542" s="51"/>
    </row>
    <row r="543" spans="21:21" ht="15.75" customHeight="1" x14ac:dyDescent="0.15">
      <c r="U543" s="51"/>
    </row>
    <row r="544" spans="21:21" ht="15.75" customHeight="1" x14ac:dyDescent="0.15">
      <c r="U544" s="51"/>
    </row>
    <row r="545" spans="21:21" ht="15.75" customHeight="1" x14ac:dyDescent="0.15">
      <c r="U545" s="51"/>
    </row>
    <row r="546" spans="21:21" ht="15.75" customHeight="1" x14ac:dyDescent="0.15">
      <c r="U546" s="51"/>
    </row>
    <row r="547" spans="21:21" ht="15.75" customHeight="1" x14ac:dyDescent="0.15">
      <c r="U547" s="51"/>
    </row>
    <row r="548" spans="21:21" ht="15.75" customHeight="1" x14ac:dyDescent="0.15">
      <c r="U548" s="51"/>
    </row>
    <row r="549" spans="21:21" ht="15.75" customHeight="1" x14ac:dyDescent="0.15">
      <c r="U549" s="51"/>
    </row>
    <row r="550" spans="21:21" ht="15.75" customHeight="1" x14ac:dyDescent="0.15">
      <c r="U550" s="51"/>
    </row>
    <row r="551" spans="21:21" ht="15.75" customHeight="1" x14ac:dyDescent="0.15">
      <c r="U551" s="51"/>
    </row>
    <row r="552" spans="21:21" ht="15.75" customHeight="1" x14ac:dyDescent="0.15">
      <c r="U552" s="51"/>
    </row>
    <row r="553" spans="21:21" ht="15.75" customHeight="1" x14ac:dyDescent="0.15">
      <c r="U553" s="51"/>
    </row>
    <row r="554" spans="21:21" ht="15.75" customHeight="1" x14ac:dyDescent="0.15">
      <c r="U554" s="51"/>
    </row>
    <row r="555" spans="21:21" ht="15.75" customHeight="1" x14ac:dyDescent="0.15">
      <c r="U555" s="51"/>
    </row>
    <row r="556" spans="21:21" ht="15.75" customHeight="1" x14ac:dyDescent="0.15">
      <c r="U556" s="51"/>
    </row>
    <row r="557" spans="21:21" ht="15.75" customHeight="1" x14ac:dyDescent="0.15">
      <c r="U557" s="51"/>
    </row>
    <row r="558" spans="21:21" ht="15.75" customHeight="1" x14ac:dyDescent="0.15">
      <c r="U558" s="51"/>
    </row>
    <row r="559" spans="21:21" ht="15.75" customHeight="1" x14ac:dyDescent="0.15">
      <c r="U559" s="51"/>
    </row>
    <row r="560" spans="21:21" ht="15.75" customHeight="1" x14ac:dyDescent="0.15">
      <c r="U560" s="51"/>
    </row>
    <row r="561" spans="21:21" ht="15.75" customHeight="1" x14ac:dyDescent="0.15">
      <c r="U561" s="51"/>
    </row>
    <row r="562" spans="21:21" ht="15.75" customHeight="1" x14ac:dyDescent="0.15">
      <c r="U562" s="51"/>
    </row>
    <row r="563" spans="21:21" ht="15.75" customHeight="1" x14ac:dyDescent="0.15">
      <c r="U563" s="51"/>
    </row>
    <row r="564" spans="21:21" ht="15.75" customHeight="1" x14ac:dyDescent="0.15">
      <c r="U564" s="51"/>
    </row>
    <row r="565" spans="21:21" ht="15.75" customHeight="1" x14ac:dyDescent="0.15">
      <c r="U565" s="51"/>
    </row>
    <row r="566" spans="21:21" ht="15.75" customHeight="1" x14ac:dyDescent="0.15">
      <c r="U566" s="51"/>
    </row>
    <row r="567" spans="21:21" ht="15.75" customHeight="1" x14ac:dyDescent="0.15">
      <c r="U567" s="51"/>
    </row>
    <row r="568" spans="21:21" ht="15.75" customHeight="1" x14ac:dyDescent="0.15">
      <c r="U568" s="51"/>
    </row>
    <row r="569" spans="21:21" ht="15.75" customHeight="1" x14ac:dyDescent="0.15">
      <c r="U569" s="51"/>
    </row>
    <row r="570" spans="21:21" ht="15.75" customHeight="1" x14ac:dyDescent="0.15">
      <c r="U570" s="51"/>
    </row>
    <row r="571" spans="21:21" ht="15.75" customHeight="1" x14ac:dyDescent="0.15">
      <c r="U571" s="51"/>
    </row>
    <row r="572" spans="21:21" ht="15.75" customHeight="1" x14ac:dyDescent="0.15">
      <c r="U572" s="51"/>
    </row>
    <row r="573" spans="21:21" ht="15.75" customHeight="1" x14ac:dyDescent="0.15">
      <c r="U573" s="51"/>
    </row>
    <row r="574" spans="21:21" ht="15.75" customHeight="1" x14ac:dyDescent="0.15">
      <c r="U574" s="51"/>
    </row>
    <row r="575" spans="21:21" ht="15.75" customHeight="1" x14ac:dyDescent="0.15">
      <c r="U575" s="51"/>
    </row>
    <row r="576" spans="21:21" ht="15.75" customHeight="1" x14ac:dyDescent="0.15">
      <c r="U576" s="51"/>
    </row>
    <row r="577" spans="21:21" ht="15.75" customHeight="1" x14ac:dyDescent="0.15">
      <c r="U577" s="51"/>
    </row>
    <row r="578" spans="21:21" ht="15.75" customHeight="1" x14ac:dyDescent="0.15">
      <c r="U578" s="51"/>
    </row>
    <row r="579" spans="21:21" ht="15.75" customHeight="1" x14ac:dyDescent="0.15">
      <c r="U579" s="51"/>
    </row>
    <row r="580" spans="21:21" ht="15.75" customHeight="1" x14ac:dyDescent="0.15">
      <c r="U580" s="51"/>
    </row>
    <row r="581" spans="21:21" ht="15.75" customHeight="1" x14ac:dyDescent="0.15">
      <c r="U581" s="51"/>
    </row>
    <row r="582" spans="21:21" ht="15.75" customHeight="1" x14ac:dyDescent="0.15">
      <c r="U582" s="51"/>
    </row>
    <row r="583" spans="21:21" ht="15.75" customHeight="1" x14ac:dyDescent="0.15">
      <c r="U583" s="51"/>
    </row>
    <row r="584" spans="21:21" ht="15.75" customHeight="1" x14ac:dyDescent="0.15">
      <c r="U584" s="51"/>
    </row>
    <row r="585" spans="21:21" ht="15.75" customHeight="1" x14ac:dyDescent="0.15">
      <c r="U585" s="51"/>
    </row>
    <row r="586" spans="21:21" ht="15.75" customHeight="1" x14ac:dyDescent="0.15">
      <c r="U586" s="51"/>
    </row>
    <row r="587" spans="21:21" ht="15.75" customHeight="1" x14ac:dyDescent="0.15">
      <c r="U587" s="51"/>
    </row>
    <row r="588" spans="21:21" ht="15.75" customHeight="1" x14ac:dyDescent="0.15">
      <c r="U588" s="51"/>
    </row>
    <row r="589" spans="21:21" ht="15.75" customHeight="1" x14ac:dyDescent="0.15">
      <c r="U589" s="51"/>
    </row>
    <row r="590" spans="21:21" ht="15.75" customHeight="1" x14ac:dyDescent="0.15">
      <c r="U590" s="51"/>
    </row>
    <row r="591" spans="21:21" ht="15.75" customHeight="1" x14ac:dyDescent="0.15">
      <c r="U591" s="51"/>
    </row>
    <row r="592" spans="21:21" ht="15.75" customHeight="1" x14ac:dyDescent="0.15">
      <c r="U592" s="51"/>
    </row>
    <row r="593" spans="21:21" ht="15.75" customHeight="1" x14ac:dyDescent="0.15">
      <c r="U593" s="51"/>
    </row>
    <row r="594" spans="21:21" ht="15.75" customHeight="1" x14ac:dyDescent="0.15">
      <c r="U594" s="51"/>
    </row>
    <row r="595" spans="21:21" ht="15.75" customHeight="1" x14ac:dyDescent="0.15">
      <c r="U595" s="51"/>
    </row>
    <row r="596" spans="21:21" ht="15.75" customHeight="1" x14ac:dyDescent="0.15">
      <c r="U596" s="51"/>
    </row>
    <row r="597" spans="21:21" ht="15.75" customHeight="1" x14ac:dyDescent="0.15">
      <c r="U597" s="51"/>
    </row>
    <row r="598" spans="21:21" ht="15.75" customHeight="1" x14ac:dyDescent="0.15">
      <c r="U598" s="51"/>
    </row>
    <row r="599" spans="21:21" ht="15.75" customHeight="1" x14ac:dyDescent="0.15">
      <c r="U599" s="51"/>
    </row>
    <row r="600" spans="21:21" ht="15.75" customHeight="1" x14ac:dyDescent="0.15">
      <c r="U600" s="51"/>
    </row>
    <row r="601" spans="21:21" ht="15.75" customHeight="1" x14ac:dyDescent="0.15">
      <c r="U601" s="51"/>
    </row>
    <row r="602" spans="21:21" ht="15.75" customHeight="1" x14ac:dyDescent="0.15">
      <c r="U602" s="51"/>
    </row>
    <row r="603" spans="21:21" ht="15.75" customHeight="1" x14ac:dyDescent="0.15">
      <c r="U603" s="51"/>
    </row>
    <row r="604" spans="21:21" ht="15.75" customHeight="1" x14ac:dyDescent="0.15">
      <c r="U604" s="51"/>
    </row>
    <row r="605" spans="21:21" ht="15.75" customHeight="1" x14ac:dyDescent="0.15">
      <c r="U605" s="51"/>
    </row>
    <row r="606" spans="21:21" ht="15.75" customHeight="1" x14ac:dyDescent="0.15">
      <c r="U606" s="51"/>
    </row>
    <row r="607" spans="21:21" ht="15.75" customHeight="1" x14ac:dyDescent="0.15">
      <c r="U607" s="51"/>
    </row>
    <row r="608" spans="21:21" ht="15.75" customHeight="1" x14ac:dyDescent="0.15">
      <c r="U608" s="51"/>
    </row>
    <row r="609" spans="21:21" ht="15.75" customHeight="1" x14ac:dyDescent="0.15">
      <c r="U609" s="51"/>
    </row>
    <row r="610" spans="21:21" ht="15.75" customHeight="1" x14ac:dyDescent="0.15">
      <c r="U610" s="51"/>
    </row>
    <row r="611" spans="21:21" ht="15.75" customHeight="1" x14ac:dyDescent="0.15">
      <c r="U611" s="51"/>
    </row>
    <row r="612" spans="21:21" ht="15.75" customHeight="1" x14ac:dyDescent="0.15">
      <c r="U612" s="51"/>
    </row>
    <row r="613" spans="21:21" ht="15.75" customHeight="1" x14ac:dyDescent="0.15">
      <c r="U613" s="51"/>
    </row>
    <row r="614" spans="21:21" ht="15.75" customHeight="1" x14ac:dyDescent="0.15">
      <c r="U614" s="51"/>
    </row>
    <row r="615" spans="21:21" ht="15.75" customHeight="1" x14ac:dyDescent="0.15">
      <c r="U615" s="51"/>
    </row>
    <row r="616" spans="21:21" ht="15.75" customHeight="1" x14ac:dyDescent="0.15">
      <c r="U616" s="51"/>
    </row>
    <row r="617" spans="21:21" ht="15.75" customHeight="1" x14ac:dyDescent="0.15">
      <c r="U617" s="51"/>
    </row>
    <row r="618" spans="21:21" ht="15.75" customHeight="1" x14ac:dyDescent="0.15">
      <c r="U618" s="51"/>
    </row>
    <row r="619" spans="21:21" ht="15.75" customHeight="1" x14ac:dyDescent="0.15">
      <c r="U619" s="51"/>
    </row>
    <row r="620" spans="21:21" ht="15.75" customHeight="1" x14ac:dyDescent="0.15">
      <c r="U620" s="51"/>
    </row>
    <row r="621" spans="21:21" ht="15.75" customHeight="1" x14ac:dyDescent="0.15">
      <c r="U621" s="51"/>
    </row>
    <row r="622" spans="21:21" ht="15.75" customHeight="1" x14ac:dyDescent="0.15">
      <c r="U622" s="51"/>
    </row>
    <row r="623" spans="21:21" ht="15.75" customHeight="1" x14ac:dyDescent="0.15">
      <c r="U623" s="51"/>
    </row>
    <row r="624" spans="21:21" ht="15.75" customHeight="1" x14ac:dyDescent="0.15">
      <c r="U624" s="51"/>
    </row>
    <row r="625" spans="21:21" ht="15.75" customHeight="1" x14ac:dyDescent="0.15">
      <c r="U625" s="51"/>
    </row>
    <row r="626" spans="21:21" ht="15.75" customHeight="1" x14ac:dyDescent="0.15">
      <c r="U626" s="51"/>
    </row>
    <row r="627" spans="21:21" ht="15.75" customHeight="1" x14ac:dyDescent="0.15">
      <c r="U627" s="51"/>
    </row>
    <row r="628" spans="21:21" ht="15.75" customHeight="1" x14ac:dyDescent="0.15">
      <c r="U628" s="51"/>
    </row>
    <row r="629" spans="21:21" ht="15.75" customHeight="1" x14ac:dyDescent="0.15">
      <c r="U629" s="51"/>
    </row>
    <row r="630" spans="21:21" ht="15.75" customHeight="1" x14ac:dyDescent="0.15">
      <c r="U630" s="51"/>
    </row>
    <row r="631" spans="21:21" ht="15.75" customHeight="1" x14ac:dyDescent="0.15">
      <c r="U631" s="51"/>
    </row>
    <row r="632" spans="21:21" ht="15.75" customHeight="1" x14ac:dyDescent="0.15">
      <c r="U632" s="51"/>
    </row>
    <row r="633" spans="21:21" ht="15.75" customHeight="1" x14ac:dyDescent="0.15">
      <c r="U633" s="51"/>
    </row>
    <row r="634" spans="21:21" ht="15.75" customHeight="1" x14ac:dyDescent="0.15">
      <c r="U634" s="51"/>
    </row>
    <row r="635" spans="21:21" ht="15.75" customHeight="1" x14ac:dyDescent="0.15">
      <c r="U635" s="51"/>
    </row>
    <row r="636" spans="21:21" ht="15.75" customHeight="1" x14ac:dyDescent="0.15">
      <c r="U636" s="51"/>
    </row>
    <row r="637" spans="21:21" ht="15.75" customHeight="1" x14ac:dyDescent="0.15">
      <c r="U637" s="51"/>
    </row>
    <row r="638" spans="21:21" ht="15.75" customHeight="1" x14ac:dyDescent="0.15">
      <c r="U638" s="51"/>
    </row>
    <row r="639" spans="21:21" ht="15.75" customHeight="1" x14ac:dyDescent="0.15">
      <c r="U639" s="51"/>
    </row>
    <row r="640" spans="21:21" ht="15.75" customHeight="1" x14ac:dyDescent="0.15">
      <c r="U640" s="51"/>
    </row>
    <row r="641" spans="21:21" ht="15.75" customHeight="1" x14ac:dyDescent="0.15">
      <c r="U641" s="51"/>
    </row>
    <row r="642" spans="21:21" ht="15.75" customHeight="1" x14ac:dyDescent="0.15">
      <c r="U642" s="51"/>
    </row>
    <row r="643" spans="21:21" ht="15.75" customHeight="1" x14ac:dyDescent="0.15">
      <c r="U643" s="51"/>
    </row>
    <row r="644" spans="21:21" ht="15.75" customHeight="1" x14ac:dyDescent="0.15">
      <c r="U644" s="51"/>
    </row>
    <row r="645" spans="21:21" ht="15.75" customHeight="1" x14ac:dyDescent="0.15">
      <c r="U645" s="51"/>
    </row>
    <row r="646" spans="21:21" ht="15.75" customHeight="1" x14ac:dyDescent="0.15">
      <c r="U646" s="51"/>
    </row>
    <row r="647" spans="21:21" ht="15.75" customHeight="1" x14ac:dyDescent="0.15">
      <c r="U647" s="51"/>
    </row>
    <row r="648" spans="21:21" ht="15.75" customHeight="1" x14ac:dyDescent="0.15">
      <c r="U648" s="51"/>
    </row>
    <row r="649" spans="21:21" ht="15.75" customHeight="1" x14ac:dyDescent="0.15">
      <c r="U649" s="51"/>
    </row>
    <row r="650" spans="21:21" ht="15.75" customHeight="1" x14ac:dyDescent="0.15">
      <c r="U650" s="51"/>
    </row>
    <row r="651" spans="21:21" ht="15.75" customHeight="1" x14ac:dyDescent="0.15">
      <c r="U651" s="51"/>
    </row>
    <row r="652" spans="21:21" ht="15.75" customHeight="1" x14ac:dyDescent="0.15">
      <c r="U652" s="51"/>
    </row>
    <row r="653" spans="21:21" ht="15.75" customHeight="1" x14ac:dyDescent="0.15">
      <c r="U653" s="51"/>
    </row>
    <row r="654" spans="21:21" ht="15.75" customHeight="1" x14ac:dyDescent="0.15">
      <c r="U654" s="51"/>
    </row>
    <row r="655" spans="21:21" ht="15.75" customHeight="1" x14ac:dyDescent="0.15">
      <c r="U655" s="51"/>
    </row>
    <row r="656" spans="21:21" ht="15.75" customHeight="1" x14ac:dyDescent="0.15">
      <c r="U656" s="51"/>
    </row>
    <row r="657" spans="21:21" ht="15.75" customHeight="1" x14ac:dyDescent="0.15">
      <c r="U657" s="51"/>
    </row>
    <row r="658" spans="21:21" ht="15.75" customHeight="1" x14ac:dyDescent="0.15">
      <c r="U658" s="51"/>
    </row>
    <row r="659" spans="21:21" ht="15.75" customHeight="1" x14ac:dyDescent="0.15">
      <c r="U659" s="51"/>
    </row>
    <row r="660" spans="21:21" ht="15.75" customHeight="1" x14ac:dyDescent="0.15">
      <c r="U660" s="51"/>
    </row>
    <row r="661" spans="21:21" ht="15.75" customHeight="1" x14ac:dyDescent="0.15">
      <c r="U661" s="51"/>
    </row>
    <row r="662" spans="21:21" ht="15.75" customHeight="1" x14ac:dyDescent="0.15">
      <c r="U662" s="51"/>
    </row>
    <row r="663" spans="21:21" ht="15.75" customHeight="1" x14ac:dyDescent="0.15">
      <c r="U663" s="51"/>
    </row>
    <row r="664" spans="21:21" ht="15.75" customHeight="1" x14ac:dyDescent="0.15">
      <c r="U664" s="51"/>
    </row>
    <row r="665" spans="21:21" ht="15.75" customHeight="1" x14ac:dyDescent="0.15">
      <c r="U665" s="51"/>
    </row>
    <row r="666" spans="21:21" ht="15.75" customHeight="1" x14ac:dyDescent="0.15">
      <c r="U666" s="51"/>
    </row>
    <row r="667" spans="21:21" ht="15.75" customHeight="1" x14ac:dyDescent="0.15">
      <c r="U667" s="51"/>
    </row>
    <row r="668" spans="21:21" ht="15.75" customHeight="1" x14ac:dyDescent="0.15">
      <c r="U668" s="51"/>
    </row>
    <row r="669" spans="21:21" ht="15.75" customHeight="1" x14ac:dyDescent="0.15">
      <c r="U669" s="51"/>
    </row>
    <row r="670" spans="21:21" ht="15.75" customHeight="1" x14ac:dyDescent="0.15">
      <c r="U670" s="51"/>
    </row>
    <row r="671" spans="21:21" ht="15.75" customHeight="1" x14ac:dyDescent="0.15">
      <c r="U671" s="51"/>
    </row>
    <row r="672" spans="21:21" ht="15.75" customHeight="1" x14ac:dyDescent="0.15">
      <c r="U672" s="51"/>
    </row>
    <row r="673" spans="21:21" ht="15.75" customHeight="1" x14ac:dyDescent="0.15">
      <c r="U673" s="51"/>
    </row>
    <row r="674" spans="21:21" ht="15.75" customHeight="1" x14ac:dyDescent="0.15">
      <c r="U674" s="51"/>
    </row>
    <row r="675" spans="21:21" ht="15.75" customHeight="1" x14ac:dyDescent="0.15">
      <c r="U675" s="51"/>
    </row>
    <row r="676" spans="21:21" ht="15.75" customHeight="1" x14ac:dyDescent="0.15">
      <c r="U676" s="51"/>
    </row>
    <row r="677" spans="21:21" ht="15.75" customHeight="1" x14ac:dyDescent="0.15">
      <c r="U677" s="51"/>
    </row>
    <row r="678" spans="21:21" ht="15.75" customHeight="1" x14ac:dyDescent="0.15">
      <c r="U678" s="51"/>
    </row>
    <row r="679" spans="21:21" ht="15.75" customHeight="1" x14ac:dyDescent="0.15">
      <c r="U679" s="51"/>
    </row>
    <row r="680" spans="21:21" ht="15.75" customHeight="1" x14ac:dyDescent="0.15">
      <c r="U680" s="51"/>
    </row>
    <row r="681" spans="21:21" ht="15.75" customHeight="1" x14ac:dyDescent="0.15">
      <c r="U681" s="51"/>
    </row>
    <row r="682" spans="21:21" ht="15.75" customHeight="1" x14ac:dyDescent="0.15">
      <c r="U682" s="51"/>
    </row>
    <row r="683" spans="21:21" ht="15.75" customHeight="1" x14ac:dyDescent="0.15">
      <c r="U683" s="51"/>
    </row>
    <row r="684" spans="21:21" ht="15.75" customHeight="1" x14ac:dyDescent="0.15">
      <c r="U684" s="51"/>
    </row>
    <row r="685" spans="21:21" ht="15.75" customHeight="1" x14ac:dyDescent="0.15">
      <c r="U685" s="51"/>
    </row>
    <row r="686" spans="21:21" ht="15.75" customHeight="1" x14ac:dyDescent="0.15">
      <c r="U686" s="51"/>
    </row>
    <row r="687" spans="21:21" ht="15.75" customHeight="1" x14ac:dyDescent="0.15">
      <c r="U687" s="51"/>
    </row>
    <row r="688" spans="21:21" ht="15.75" customHeight="1" x14ac:dyDescent="0.15">
      <c r="U688" s="51"/>
    </row>
    <row r="689" spans="21:21" ht="15.75" customHeight="1" x14ac:dyDescent="0.15">
      <c r="U689" s="51"/>
    </row>
    <row r="690" spans="21:21" ht="15.75" customHeight="1" x14ac:dyDescent="0.15">
      <c r="U690" s="51"/>
    </row>
    <row r="691" spans="21:21" ht="15.75" customHeight="1" x14ac:dyDescent="0.15">
      <c r="U691" s="51"/>
    </row>
    <row r="692" spans="21:21" ht="15.75" customHeight="1" x14ac:dyDescent="0.15">
      <c r="U692" s="51"/>
    </row>
    <row r="693" spans="21:21" ht="15.75" customHeight="1" x14ac:dyDescent="0.15">
      <c r="U693" s="51"/>
    </row>
    <row r="694" spans="21:21" ht="15.75" customHeight="1" x14ac:dyDescent="0.15">
      <c r="U694" s="51"/>
    </row>
    <row r="695" spans="21:21" ht="15.75" customHeight="1" x14ac:dyDescent="0.15">
      <c r="U695" s="51"/>
    </row>
    <row r="696" spans="21:21" ht="15.75" customHeight="1" x14ac:dyDescent="0.15">
      <c r="U696" s="51"/>
    </row>
    <row r="697" spans="21:21" ht="15.75" customHeight="1" x14ac:dyDescent="0.15">
      <c r="U697" s="51"/>
    </row>
    <row r="698" spans="21:21" ht="15.75" customHeight="1" x14ac:dyDescent="0.15">
      <c r="U698" s="51"/>
    </row>
    <row r="699" spans="21:21" ht="15.75" customHeight="1" x14ac:dyDescent="0.15">
      <c r="U699" s="51"/>
    </row>
    <row r="700" spans="21:21" ht="15.75" customHeight="1" x14ac:dyDescent="0.15">
      <c r="U700" s="51"/>
    </row>
    <row r="701" spans="21:21" ht="15.75" customHeight="1" x14ac:dyDescent="0.15">
      <c r="U701" s="51"/>
    </row>
    <row r="702" spans="21:21" ht="15.75" customHeight="1" x14ac:dyDescent="0.15">
      <c r="U702" s="51"/>
    </row>
    <row r="703" spans="21:21" ht="15.75" customHeight="1" x14ac:dyDescent="0.15">
      <c r="U703" s="51"/>
    </row>
    <row r="704" spans="21:21" ht="15.75" customHeight="1" x14ac:dyDescent="0.15">
      <c r="U704" s="51"/>
    </row>
    <row r="705" spans="21:21" ht="15.75" customHeight="1" x14ac:dyDescent="0.15">
      <c r="U705" s="51"/>
    </row>
    <row r="706" spans="21:21" ht="15.75" customHeight="1" x14ac:dyDescent="0.15">
      <c r="U706" s="51"/>
    </row>
    <row r="707" spans="21:21" ht="15.75" customHeight="1" x14ac:dyDescent="0.15">
      <c r="U707" s="51"/>
    </row>
    <row r="708" spans="21:21" ht="15.75" customHeight="1" x14ac:dyDescent="0.15">
      <c r="U708" s="51"/>
    </row>
    <row r="709" spans="21:21" ht="15.75" customHeight="1" x14ac:dyDescent="0.15">
      <c r="U709" s="51"/>
    </row>
    <row r="710" spans="21:21" ht="15.75" customHeight="1" x14ac:dyDescent="0.15">
      <c r="U710" s="51"/>
    </row>
    <row r="711" spans="21:21" ht="15.75" customHeight="1" x14ac:dyDescent="0.15">
      <c r="U711" s="51"/>
    </row>
    <row r="712" spans="21:21" ht="15.75" customHeight="1" x14ac:dyDescent="0.15">
      <c r="U712" s="51"/>
    </row>
    <row r="713" spans="21:21" ht="15.75" customHeight="1" x14ac:dyDescent="0.15">
      <c r="U713" s="51"/>
    </row>
    <row r="714" spans="21:21" ht="15.75" customHeight="1" x14ac:dyDescent="0.15">
      <c r="U714" s="51"/>
    </row>
    <row r="715" spans="21:21" ht="15.75" customHeight="1" x14ac:dyDescent="0.15">
      <c r="U715" s="51"/>
    </row>
    <row r="716" spans="21:21" ht="15.75" customHeight="1" x14ac:dyDescent="0.15">
      <c r="U716" s="51"/>
    </row>
    <row r="717" spans="21:21" ht="15.75" customHeight="1" x14ac:dyDescent="0.15">
      <c r="U717" s="51"/>
    </row>
    <row r="718" spans="21:21" ht="15.75" customHeight="1" x14ac:dyDescent="0.15">
      <c r="U718" s="51"/>
    </row>
    <row r="719" spans="21:21" ht="15.75" customHeight="1" x14ac:dyDescent="0.15">
      <c r="U719" s="51"/>
    </row>
    <row r="720" spans="21:21" ht="15.75" customHeight="1" x14ac:dyDescent="0.15">
      <c r="U720" s="51"/>
    </row>
    <row r="721" spans="21:21" ht="15.75" customHeight="1" x14ac:dyDescent="0.15">
      <c r="U721" s="51"/>
    </row>
    <row r="722" spans="21:21" ht="15.75" customHeight="1" x14ac:dyDescent="0.15">
      <c r="U722" s="51"/>
    </row>
    <row r="723" spans="21:21" ht="15.75" customHeight="1" x14ac:dyDescent="0.15">
      <c r="U723" s="51"/>
    </row>
    <row r="724" spans="21:21" ht="15.75" customHeight="1" x14ac:dyDescent="0.15">
      <c r="U724" s="51"/>
    </row>
    <row r="725" spans="21:21" ht="15.75" customHeight="1" x14ac:dyDescent="0.15">
      <c r="U725" s="51"/>
    </row>
    <row r="726" spans="21:21" ht="15.75" customHeight="1" x14ac:dyDescent="0.15">
      <c r="U726" s="51"/>
    </row>
    <row r="727" spans="21:21" ht="15.75" customHeight="1" x14ac:dyDescent="0.15">
      <c r="U727" s="51"/>
    </row>
    <row r="728" spans="21:21" ht="15.75" customHeight="1" x14ac:dyDescent="0.15">
      <c r="U728" s="51"/>
    </row>
    <row r="729" spans="21:21" ht="15.75" customHeight="1" x14ac:dyDescent="0.15">
      <c r="U729" s="51"/>
    </row>
    <row r="730" spans="21:21" ht="15.75" customHeight="1" x14ac:dyDescent="0.15">
      <c r="U730" s="51"/>
    </row>
    <row r="731" spans="21:21" ht="15.75" customHeight="1" x14ac:dyDescent="0.15">
      <c r="U731" s="51"/>
    </row>
    <row r="732" spans="21:21" ht="15.75" customHeight="1" x14ac:dyDescent="0.15">
      <c r="U732" s="51"/>
    </row>
    <row r="733" spans="21:21" ht="15.75" customHeight="1" x14ac:dyDescent="0.15">
      <c r="U733" s="51"/>
    </row>
    <row r="734" spans="21:21" ht="15.75" customHeight="1" x14ac:dyDescent="0.15">
      <c r="U734" s="51"/>
    </row>
    <row r="735" spans="21:21" ht="15.75" customHeight="1" x14ac:dyDescent="0.15">
      <c r="U735" s="51"/>
    </row>
    <row r="736" spans="21:21" ht="15.75" customHeight="1" x14ac:dyDescent="0.15">
      <c r="U736" s="51"/>
    </row>
    <row r="737" spans="21:21" ht="15.75" customHeight="1" x14ac:dyDescent="0.15">
      <c r="U737" s="51"/>
    </row>
    <row r="738" spans="21:21" ht="15.75" customHeight="1" x14ac:dyDescent="0.15">
      <c r="U738" s="51"/>
    </row>
    <row r="739" spans="21:21" ht="15.75" customHeight="1" x14ac:dyDescent="0.15">
      <c r="U739" s="51"/>
    </row>
    <row r="740" spans="21:21" ht="15.75" customHeight="1" x14ac:dyDescent="0.15">
      <c r="U740" s="51"/>
    </row>
    <row r="741" spans="21:21" ht="15.75" customHeight="1" x14ac:dyDescent="0.15">
      <c r="U741" s="51"/>
    </row>
    <row r="742" spans="21:21" ht="15.75" customHeight="1" x14ac:dyDescent="0.15">
      <c r="U742" s="51"/>
    </row>
    <row r="743" spans="21:21" ht="15.75" customHeight="1" x14ac:dyDescent="0.15">
      <c r="U743" s="51"/>
    </row>
    <row r="744" spans="21:21" ht="15.75" customHeight="1" x14ac:dyDescent="0.15">
      <c r="U744" s="51"/>
    </row>
    <row r="745" spans="21:21" ht="15.75" customHeight="1" x14ac:dyDescent="0.15">
      <c r="U745" s="51"/>
    </row>
    <row r="746" spans="21:21" ht="15.75" customHeight="1" x14ac:dyDescent="0.15">
      <c r="U746" s="51"/>
    </row>
    <row r="747" spans="21:21" ht="15.75" customHeight="1" x14ac:dyDescent="0.15">
      <c r="U747" s="51"/>
    </row>
    <row r="748" spans="21:21" ht="15.75" customHeight="1" x14ac:dyDescent="0.15">
      <c r="U748" s="51"/>
    </row>
    <row r="749" spans="21:21" ht="15.75" customHeight="1" x14ac:dyDescent="0.15">
      <c r="U749" s="51"/>
    </row>
    <row r="750" spans="21:21" ht="15.75" customHeight="1" x14ac:dyDescent="0.15">
      <c r="U750" s="51"/>
    </row>
    <row r="751" spans="21:21" ht="15.75" customHeight="1" x14ac:dyDescent="0.15">
      <c r="U751" s="51"/>
    </row>
    <row r="752" spans="21:21" ht="15.75" customHeight="1" x14ac:dyDescent="0.15">
      <c r="U752" s="51"/>
    </row>
    <row r="753" spans="21:21" ht="15.75" customHeight="1" x14ac:dyDescent="0.15">
      <c r="U753" s="51"/>
    </row>
    <row r="754" spans="21:21" ht="15.75" customHeight="1" x14ac:dyDescent="0.15">
      <c r="U754" s="51"/>
    </row>
    <row r="755" spans="21:21" ht="15.75" customHeight="1" x14ac:dyDescent="0.15">
      <c r="U755" s="51"/>
    </row>
    <row r="756" spans="21:21" ht="15.75" customHeight="1" x14ac:dyDescent="0.15">
      <c r="U756" s="51"/>
    </row>
    <row r="757" spans="21:21" ht="15.75" customHeight="1" x14ac:dyDescent="0.15">
      <c r="U757" s="51"/>
    </row>
    <row r="758" spans="21:21" ht="15.75" customHeight="1" x14ac:dyDescent="0.15">
      <c r="U758" s="51"/>
    </row>
    <row r="759" spans="21:21" ht="15.75" customHeight="1" x14ac:dyDescent="0.15">
      <c r="U759" s="51"/>
    </row>
    <row r="760" spans="21:21" ht="15.75" customHeight="1" x14ac:dyDescent="0.15">
      <c r="U760" s="51"/>
    </row>
    <row r="761" spans="21:21" ht="15.75" customHeight="1" x14ac:dyDescent="0.15">
      <c r="U761" s="51"/>
    </row>
    <row r="762" spans="21:21" ht="15.75" customHeight="1" x14ac:dyDescent="0.15">
      <c r="U762" s="51"/>
    </row>
    <row r="763" spans="21:21" ht="15.75" customHeight="1" x14ac:dyDescent="0.15">
      <c r="U763" s="51"/>
    </row>
    <row r="764" spans="21:21" ht="15.75" customHeight="1" x14ac:dyDescent="0.15">
      <c r="U764" s="51"/>
    </row>
    <row r="765" spans="21:21" ht="15.75" customHeight="1" x14ac:dyDescent="0.15">
      <c r="U765" s="51"/>
    </row>
    <row r="766" spans="21:21" ht="15.75" customHeight="1" x14ac:dyDescent="0.15">
      <c r="U766" s="51"/>
    </row>
    <row r="767" spans="21:21" ht="15.75" customHeight="1" x14ac:dyDescent="0.15">
      <c r="U767" s="51"/>
    </row>
    <row r="768" spans="21:21" ht="15.75" customHeight="1" x14ac:dyDescent="0.15">
      <c r="U768" s="51"/>
    </row>
    <row r="769" spans="21:21" ht="15.75" customHeight="1" x14ac:dyDescent="0.15">
      <c r="U769" s="51"/>
    </row>
    <row r="770" spans="21:21" ht="15.75" customHeight="1" x14ac:dyDescent="0.15">
      <c r="U770" s="51"/>
    </row>
    <row r="771" spans="21:21" ht="15.75" customHeight="1" x14ac:dyDescent="0.15">
      <c r="U771" s="51"/>
    </row>
    <row r="772" spans="21:21" ht="15.75" customHeight="1" x14ac:dyDescent="0.15">
      <c r="U772" s="51"/>
    </row>
    <row r="773" spans="21:21" ht="15.75" customHeight="1" x14ac:dyDescent="0.15">
      <c r="U773" s="51"/>
    </row>
    <row r="774" spans="21:21" ht="15.75" customHeight="1" x14ac:dyDescent="0.15">
      <c r="U774" s="51"/>
    </row>
    <row r="775" spans="21:21" ht="15.75" customHeight="1" x14ac:dyDescent="0.15">
      <c r="U775" s="51"/>
    </row>
    <row r="776" spans="21:21" ht="15.75" customHeight="1" x14ac:dyDescent="0.15">
      <c r="U776" s="51"/>
    </row>
    <row r="777" spans="21:21" ht="15.75" customHeight="1" x14ac:dyDescent="0.15">
      <c r="U777" s="51"/>
    </row>
    <row r="778" spans="21:21" ht="15.75" customHeight="1" x14ac:dyDescent="0.15">
      <c r="U778" s="51"/>
    </row>
    <row r="779" spans="21:21" ht="15.75" customHeight="1" x14ac:dyDescent="0.15">
      <c r="U779" s="51"/>
    </row>
    <row r="780" spans="21:21" ht="15.75" customHeight="1" x14ac:dyDescent="0.15">
      <c r="U780" s="51"/>
    </row>
    <row r="781" spans="21:21" ht="15.75" customHeight="1" x14ac:dyDescent="0.15">
      <c r="U781" s="51"/>
    </row>
    <row r="782" spans="21:21" ht="15.75" customHeight="1" x14ac:dyDescent="0.15">
      <c r="U782" s="51"/>
    </row>
    <row r="783" spans="21:21" ht="15.75" customHeight="1" x14ac:dyDescent="0.15">
      <c r="U783" s="51"/>
    </row>
    <row r="784" spans="21:21" ht="15.75" customHeight="1" x14ac:dyDescent="0.15">
      <c r="U784" s="51"/>
    </row>
    <row r="785" spans="21:21" ht="15.75" customHeight="1" x14ac:dyDescent="0.15">
      <c r="U785" s="51"/>
    </row>
    <row r="786" spans="21:21" ht="15.75" customHeight="1" x14ac:dyDescent="0.15">
      <c r="U786" s="51"/>
    </row>
    <row r="787" spans="21:21" ht="15.75" customHeight="1" x14ac:dyDescent="0.15">
      <c r="U787" s="51"/>
    </row>
    <row r="788" spans="21:21" ht="15.75" customHeight="1" x14ac:dyDescent="0.15">
      <c r="U788" s="51"/>
    </row>
    <row r="789" spans="21:21" ht="15.75" customHeight="1" x14ac:dyDescent="0.15">
      <c r="U789" s="51"/>
    </row>
    <row r="790" spans="21:21" ht="15.75" customHeight="1" x14ac:dyDescent="0.15">
      <c r="U790" s="51"/>
    </row>
    <row r="791" spans="21:21" ht="15.75" customHeight="1" x14ac:dyDescent="0.15">
      <c r="U791" s="51"/>
    </row>
    <row r="792" spans="21:21" ht="15.75" customHeight="1" x14ac:dyDescent="0.15">
      <c r="U792" s="51"/>
    </row>
    <row r="793" spans="21:21" ht="15.75" customHeight="1" x14ac:dyDescent="0.15">
      <c r="U793" s="51"/>
    </row>
    <row r="794" spans="21:21" ht="15.75" customHeight="1" x14ac:dyDescent="0.15">
      <c r="U794" s="51"/>
    </row>
    <row r="795" spans="21:21" ht="15.75" customHeight="1" x14ac:dyDescent="0.15">
      <c r="U795" s="51"/>
    </row>
    <row r="796" spans="21:21" ht="15.75" customHeight="1" x14ac:dyDescent="0.15">
      <c r="U796" s="51"/>
    </row>
    <row r="797" spans="21:21" ht="15.75" customHeight="1" x14ac:dyDescent="0.15">
      <c r="U797" s="51"/>
    </row>
    <row r="798" spans="21:21" ht="15.75" customHeight="1" x14ac:dyDescent="0.15">
      <c r="U798" s="51"/>
    </row>
    <row r="799" spans="21:21" ht="15.75" customHeight="1" x14ac:dyDescent="0.15">
      <c r="U799" s="51"/>
    </row>
    <row r="800" spans="21:21" ht="15.75" customHeight="1" x14ac:dyDescent="0.15">
      <c r="U800" s="51"/>
    </row>
    <row r="801" spans="21:21" ht="15.75" customHeight="1" x14ac:dyDescent="0.15">
      <c r="U801" s="51"/>
    </row>
    <row r="802" spans="21:21" ht="15.75" customHeight="1" x14ac:dyDescent="0.15">
      <c r="U802" s="51"/>
    </row>
    <row r="803" spans="21:21" ht="15.75" customHeight="1" x14ac:dyDescent="0.15">
      <c r="U803" s="51"/>
    </row>
    <row r="804" spans="21:21" ht="15.75" customHeight="1" x14ac:dyDescent="0.15">
      <c r="U804" s="51"/>
    </row>
    <row r="805" spans="21:21" ht="15.75" customHeight="1" x14ac:dyDescent="0.15">
      <c r="U805" s="51"/>
    </row>
    <row r="806" spans="21:21" ht="15.75" customHeight="1" x14ac:dyDescent="0.15">
      <c r="U806" s="51"/>
    </row>
    <row r="807" spans="21:21" ht="15.75" customHeight="1" x14ac:dyDescent="0.15">
      <c r="U807" s="51"/>
    </row>
    <row r="808" spans="21:21" ht="15.75" customHeight="1" x14ac:dyDescent="0.15">
      <c r="U808" s="51"/>
    </row>
    <row r="809" spans="21:21" ht="15.75" customHeight="1" x14ac:dyDescent="0.15">
      <c r="U809" s="51"/>
    </row>
    <row r="810" spans="21:21" ht="15.75" customHeight="1" x14ac:dyDescent="0.15">
      <c r="U810" s="51"/>
    </row>
    <row r="811" spans="21:21" ht="15.75" customHeight="1" x14ac:dyDescent="0.15">
      <c r="U811" s="51"/>
    </row>
    <row r="812" spans="21:21" ht="15.75" customHeight="1" x14ac:dyDescent="0.15">
      <c r="U812" s="51"/>
    </row>
    <row r="813" spans="21:21" ht="15.75" customHeight="1" x14ac:dyDescent="0.15">
      <c r="U813" s="51"/>
    </row>
    <row r="814" spans="21:21" ht="15.75" customHeight="1" x14ac:dyDescent="0.15">
      <c r="U814" s="51"/>
    </row>
    <row r="815" spans="21:21" ht="15.75" customHeight="1" x14ac:dyDescent="0.15">
      <c r="U815" s="51"/>
    </row>
    <row r="816" spans="21:21" ht="15.75" customHeight="1" x14ac:dyDescent="0.15">
      <c r="U816" s="51"/>
    </row>
    <row r="817" spans="21:21" ht="15.75" customHeight="1" x14ac:dyDescent="0.15">
      <c r="U817" s="51"/>
    </row>
    <row r="818" spans="21:21" ht="15.75" customHeight="1" x14ac:dyDescent="0.15">
      <c r="U818" s="51"/>
    </row>
    <row r="819" spans="21:21" ht="15.75" customHeight="1" x14ac:dyDescent="0.15">
      <c r="U819" s="51"/>
    </row>
    <row r="820" spans="21:21" ht="15.75" customHeight="1" x14ac:dyDescent="0.15">
      <c r="U820" s="51"/>
    </row>
    <row r="821" spans="21:21" ht="15.75" customHeight="1" x14ac:dyDescent="0.15">
      <c r="U821" s="51"/>
    </row>
    <row r="822" spans="21:21" ht="15.75" customHeight="1" x14ac:dyDescent="0.15">
      <c r="U822" s="51"/>
    </row>
    <row r="823" spans="21:21" ht="15.75" customHeight="1" x14ac:dyDescent="0.15">
      <c r="U823" s="51"/>
    </row>
    <row r="824" spans="21:21" ht="15.75" customHeight="1" x14ac:dyDescent="0.15">
      <c r="U824" s="51"/>
    </row>
    <row r="825" spans="21:21" ht="15.75" customHeight="1" x14ac:dyDescent="0.15">
      <c r="U825" s="51"/>
    </row>
    <row r="826" spans="21:21" ht="15.75" customHeight="1" x14ac:dyDescent="0.15">
      <c r="U826" s="51"/>
    </row>
    <row r="827" spans="21:21" ht="15.75" customHeight="1" x14ac:dyDescent="0.15">
      <c r="U827" s="51"/>
    </row>
    <row r="828" spans="21:21" ht="15.75" customHeight="1" x14ac:dyDescent="0.15">
      <c r="U828" s="51"/>
    </row>
    <row r="829" spans="21:21" ht="15.75" customHeight="1" x14ac:dyDescent="0.15">
      <c r="U829" s="51"/>
    </row>
    <row r="830" spans="21:21" ht="15.75" customHeight="1" x14ac:dyDescent="0.15">
      <c r="U830" s="51"/>
    </row>
    <row r="831" spans="21:21" ht="15.75" customHeight="1" x14ac:dyDescent="0.15">
      <c r="U831" s="51"/>
    </row>
    <row r="832" spans="21:21" ht="15.75" customHeight="1" x14ac:dyDescent="0.15">
      <c r="U832" s="51"/>
    </row>
    <row r="833" spans="21:21" ht="15.75" customHeight="1" x14ac:dyDescent="0.15">
      <c r="U833" s="51"/>
    </row>
    <row r="834" spans="21:21" ht="15.75" customHeight="1" x14ac:dyDescent="0.15">
      <c r="U834" s="51"/>
    </row>
    <row r="835" spans="21:21" ht="15.75" customHeight="1" x14ac:dyDescent="0.15">
      <c r="U835" s="51"/>
    </row>
    <row r="836" spans="21:21" ht="15.75" customHeight="1" x14ac:dyDescent="0.15">
      <c r="U836" s="51"/>
    </row>
    <row r="837" spans="21:21" ht="15.75" customHeight="1" x14ac:dyDescent="0.15">
      <c r="U837" s="51"/>
    </row>
    <row r="838" spans="21:21" ht="15.75" customHeight="1" x14ac:dyDescent="0.15">
      <c r="U838" s="51"/>
    </row>
    <row r="839" spans="21:21" ht="15.75" customHeight="1" x14ac:dyDescent="0.15">
      <c r="U839" s="51"/>
    </row>
    <row r="840" spans="21:21" ht="15.75" customHeight="1" x14ac:dyDescent="0.15">
      <c r="U840" s="51"/>
    </row>
    <row r="841" spans="21:21" ht="15.75" customHeight="1" x14ac:dyDescent="0.15">
      <c r="U841" s="51"/>
    </row>
    <row r="842" spans="21:21" ht="15.75" customHeight="1" x14ac:dyDescent="0.15">
      <c r="U842" s="51"/>
    </row>
    <row r="843" spans="21:21" ht="15.75" customHeight="1" x14ac:dyDescent="0.15">
      <c r="U843" s="51"/>
    </row>
    <row r="844" spans="21:21" ht="15.75" customHeight="1" x14ac:dyDescent="0.15">
      <c r="U844" s="51"/>
    </row>
    <row r="845" spans="21:21" ht="15.75" customHeight="1" x14ac:dyDescent="0.15">
      <c r="U845" s="51"/>
    </row>
    <row r="846" spans="21:21" ht="15.75" customHeight="1" x14ac:dyDescent="0.15">
      <c r="U846" s="51"/>
    </row>
    <row r="847" spans="21:21" ht="15.75" customHeight="1" x14ac:dyDescent="0.15">
      <c r="U847" s="51"/>
    </row>
    <row r="848" spans="21:21" ht="15.75" customHeight="1" x14ac:dyDescent="0.15">
      <c r="U848" s="51"/>
    </row>
    <row r="849" spans="21:21" ht="15.75" customHeight="1" x14ac:dyDescent="0.15">
      <c r="U849" s="51"/>
    </row>
    <row r="850" spans="21:21" ht="15.75" customHeight="1" x14ac:dyDescent="0.15">
      <c r="U850" s="51"/>
    </row>
    <row r="851" spans="21:21" ht="15.75" customHeight="1" x14ac:dyDescent="0.15">
      <c r="U851" s="51"/>
    </row>
    <row r="852" spans="21:21" ht="15.75" customHeight="1" x14ac:dyDescent="0.15">
      <c r="U852" s="51"/>
    </row>
    <row r="853" spans="21:21" ht="15.75" customHeight="1" x14ac:dyDescent="0.15">
      <c r="U853" s="51"/>
    </row>
    <row r="854" spans="21:21" ht="15.75" customHeight="1" x14ac:dyDescent="0.15">
      <c r="U854" s="51"/>
    </row>
    <row r="855" spans="21:21" ht="15.75" customHeight="1" x14ac:dyDescent="0.15">
      <c r="U855" s="51"/>
    </row>
    <row r="856" spans="21:21" ht="15.75" customHeight="1" x14ac:dyDescent="0.15">
      <c r="U856" s="51"/>
    </row>
    <row r="857" spans="21:21" ht="15.75" customHeight="1" x14ac:dyDescent="0.15">
      <c r="U857" s="51"/>
    </row>
    <row r="858" spans="21:21" ht="15.75" customHeight="1" x14ac:dyDescent="0.15">
      <c r="U858" s="51"/>
    </row>
    <row r="859" spans="21:21" ht="15.75" customHeight="1" x14ac:dyDescent="0.15">
      <c r="U859" s="51"/>
    </row>
    <row r="860" spans="21:21" ht="15.75" customHeight="1" x14ac:dyDescent="0.15">
      <c r="U860" s="51"/>
    </row>
    <row r="861" spans="21:21" ht="15.75" customHeight="1" x14ac:dyDescent="0.15">
      <c r="U861" s="51"/>
    </row>
    <row r="862" spans="21:21" ht="15.75" customHeight="1" x14ac:dyDescent="0.15">
      <c r="U862" s="51"/>
    </row>
    <row r="863" spans="21:21" ht="15.75" customHeight="1" x14ac:dyDescent="0.15">
      <c r="U863" s="51"/>
    </row>
    <row r="864" spans="21:21" ht="15.75" customHeight="1" x14ac:dyDescent="0.15">
      <c r="U864" s="51"/>
    </row>
    <row r="865" spans="21:21" ht="15.75" customHeight="1" x14ac:dyDescent="0.15">
      <c r="U865" s="51"/>
    </row>
    <row r="866" spans="21:21" ht="15.75" customHeight="1" x14ac:dyDescent="0.15">
      <c r="U866" s="51"/>
    </row>
    <row r="867" spans="21:21" ht="15.75" customHeight="1" x14ac:dyDescent="0.15">
      <c r="U867" s="51"/>
    </row>
    <row r="868" spans="21:21" ht="15.75" customHeight="1" x14ac:dyDescent="0.15">
      <c r="U868" s="51"/>
    </row>
    <row r="869" spans="21:21" ht="15.75" customHeight="1" x14ac:dyDescent="0.15">
      <c r="U869" s="51"/>
    </row>
    <row r="870" spans="21:21" ht="15.75" customHeight="1" x14ac:dyDescent="0.15">
      <c r="U870" s="51"/>
    </row>
    <row r="871" spans="21:21" ht="15.75" customHeight="1" x14ac:dyDescent="0.15">
      <c r="U871" s="51"/>
    </row>
    <row r="872" spans="21:21" ht="15.75" customHeight="1" x14ac:dyDescent="0.15">
      <c r="U872" s="51"/>
    </row>
    <row r="873" spans="21:21" ht="15.75" customHeight="1" x14ac:dyDescent="0.15">
      <c r="U873" s="51"/>
    </row>
    <row r="874" spans="21:21" ht="15.75" customHeight="1" x14ac:dyDescent="0.15">
      <c r="U874" s="51"/>
    </row>
    <row r="875" spans="21:21" ht="15.75" customHeight="1" x14ac:dyDescent="0.15">
      <c r="U875" s="51"/>
    </row>
    <row r="876" spans="21:21" ht="15.75" customHeight="1" x14ac:dyDescent="0.15">
      <c r="U876" s="51"/>
    </row>
    <row r="877" spans="21:21" ht="15.75" customHeight="1" x14ac:dyDescent="0.15">
      <c r="U877" s="51"/>
    </row>
    <row r="878" spans="21:21" ht="15.75" customHeight="1" x14ac:dyDescent="0.15">
      <c r="U878" s="51"/>
    </row>
    <row r="879" spans="21:21" ht="15.75" customHeight="1" x14ac:dyDescent="0.15">
      <c r="U879" s="51"/>
    </row>
    <row r="880" spans="21:21" ht="15.75" customHeight="1" x14ac:dyDescent="0.15">
      <c r="U880" s="51"/>
    </row>
    <row r="881" spans="21:21" ht="15.75" customHeight="1" x14ac:dyDescent="0.15">
      <c r="U881" s="51"/>
    </row>
    <row r="882" spans="21:21" ht="15.75" customHeight="1" x14ac:dyDescent="0.15">
      <c r="U882" s="51"/>
    </row>
    <row r="883" spans="21:21" ht="15.75" customHeight="1" x14ac:dyDescent="0.15">
      <c r="U883" s="51"/>
    </row>
    <row r="884" spans="21:21" ht="15.75" customHeight="1" x14ac:dyDescent="0.15">
      <c r="U884" s="51"/>
    </row>
    <row r="885" spans="21:21" ht="15.75" customHeight="1" x14ac:dyDescent="0.15">
      <c r="U885" s="51"/>
    </row>
    <row r="886" spans="21:21" ht="15.75" customHeight="1" x14ac:dyDescent="0.15">
      <c r="U886" s="51"/>
    </row>
    <row r="887" spans="21:21" ht="15.75" customHeight="1" x14ac:dyDescent="0.15">
      <c r="U887" s="51"/>
    </row>
    <row r="888" spans="21:21" ht="15.75" customHeight="1" x14ac:dyDescent="0.15">
      <c r="U888" s="51"/>
    </row>
    <row r="889" spans="21:21" ht="15.75" customHeight="1" x14ac:dyDescent="0.15">
      <c r="U889" s="51"/>
    </row>
    <row r="890" spans="21:21" ht="15.75" customHeight="1" x14ac:dyDescent="0.15">
      <c r="U890" s="51"/>
    </row>
    <row r="891" spans="21:21" ht="15.75" customHeight="1" x14ac:dyDescent="0.15">
      <c r="U891" s="51"/>
    </row>
    <row r="892" spans="21:21" ht="15.75" customHeight="1" x14ac:dyDescent="0.15">
      <c r="U892" s="51"/>
    </row>
    <row r="893" spans="21:21" ht="15.75" customHeight="1" x14ac:dyDescent="0.15">
      <c r="U893" s="51"/>
    </row>
    <row r="894" spans="21:21" ht="15.75" customHeight="1" x14ac:dyDescent="0.15">
      <c r="U894" s="51"/>
    </row>
    <row r="895" spans="21:21" ht="15.75" customHeight="1" x14ac:dyDescent="0.15">
      <c r="U895" s="51"/>
    </row>
    <row r="896" spans="21:21" ht="15.75" customHeight="1" x14ac:dyDescent="0.15">
      <c r="U896" s="51"/>
    </row>
    <row r="897" spans="21:21" ht="15.75" customHeight="1" x14ac:dyDescent="0.15">
      <c r="U897" s="51"/>
    </row>
    <row r="898" spans="21:21" ht="15.75" customHeight="1" x14ac:dyDescent="0.15">
      <c r="U898" s="51"/>
    </row>
    <row r="899" spans="21:21" ht="15.75" customHeight="1" x14ac:dyDescent="0.15">
      <c r="U899" s="51"/>
    </row>
    <row r="900" spans="21:21" ht="15.75" customHeight="1" x14ac:dyDescent="0.15">
      <c r="U900" s="51"/>
    </row>
    <row r="901" spans="21:21" ht="15.75" customHeight="1" x14ac:dyDescent="0.15">
      <c r="U901" s="51"/>
    </row>
    <row r="902" spans="21:21" ht="15.75" customHeight="1" x14ac:dyDescent="0.15">
      <c r="U902" s="51"/>
    </row>
    <row r="903" spans="21:21" ht="15.75" customHeight="1" x14ac:dyDescent="0.15">
      <c r="U903" s="51"/>
    </row>
    <row r="904" spans="21:21" ht="15.75" customHeight="1" x14ac:dyDescent="0.15">
      <c r="U904" s="51"/>
    </row>
    <row r="905" spans="21:21" ht="15.75" customHeight="1" x14ac:dyDescent="0.15">
      <c r="U905" s="51"/>
    </row>
    <row r="906" spans="21:21" ht="15.75" customHeight="1" x14ac:dyDescent="0.15">
      <c r="U906" s="51"/>
    </row>
    <row r="907" spans="21:21" ht="15.75" customHeight="1" x14ac:dyDescent="0.15">
      <c r="U907" s="51"/>
    </row>
    <row r="908" spans="21:21" ht="15.75" customHeight="1" x14ac:dyDescent="0.15">
      <c r="U908" s="51"/>
    </row>
    <row r="909" spans="21:21" ht="15.75" customHeight="1" x14ac:dyDescent="0.15">
      <c r="U909" s="51"/>
    </row>
    <row r="910" spans="21:21" ht="15.75" customHeight="1" x14ac:dyDescent="0.15">
      <c r="U910" s="51"/>
    </row>
    <row r="911" spans="21:21" ht="15.75" customHeight="1" x14ac:dyDescent="0.15">
      <c r="U911" s="51"/>
    </row>
    <row r="912" spans="21:21" ht="15.75" customHeight="1" x14ac:dyDescent="0.15">
      <c r="U912" s="51"/>
    </row>
    <row r="913" spans="21:21" ht="15.75" customHeight="1" x14ac:dyDescent="0.15">
      <c r="U913" s="51"/>
    </row>
    <row r="914" spans="21:21" ht="15.75" customHeight="1" x14ac:dyDescent="0.15">
      <c r="U914" s="51"/>
    </row>
    <row r="915" spans="21:21" ht="15.75" customHeight="1" x14ac:dyDescent="0.15">
      <c r="U915" s="51"/>
    </row>
    <row r="916" spans="21:21" ht="15.75" customHeight="1" x14ac:dyDescent="0.15">
      <c r="U916" s="51"/>
    </row>
    <row r="917" spans="21:21" ht="15.75" customHeight="1" x14ac:dyDescent="0.15">
      <c r="U917" s="51"/>
    </row>
    <row r="918" spans="21:21" ht="15.75" customHeight="1" x14ac:dyDescent="0.15">
      <c r="U918" s="51"/>
    </row>
    <row r="919" spans="21:21" ht="15.75" customHeight="1" x14ac:dyDescent="0.15">
      <c r="U919" s="51"/>
    </row>
    <row r="920" spans="21:21" ht="15.75" customHeight="1" x14ac:dyDescent="0.15">
      <c r="U920" s="51"/>
    </row>
    <row r="921" spans="21:21" ht="15.75" customHeight="1" x14ac:dyDescent="0.15">
      <c r="U921" s="51"/>
    </row>
    <row r="922" spans="21:21" ht="15.75" customHeight="1" x14ac:dyDescent="0.15">
      <c r="U922" s="51"/>
    </row>
    <row r="923" spans="21:21" ht="15.75" customHeight="1" x14ac:dyDescent="0.15">
      <c r="U923" s="51"/>
    </row>
    <row r="924" spans="21:21" ht="15.75" customHeight="1" x14ac:dyDescent="0.15">
      <c r="U924" s="51"/>
    </row>
    <row r="925" spans="21:21" ht="15.75" customHeight="1" x14ac:dyDescent="0.15">
      <c r="U925" s="51"/>
    </row>
    <row r="926" spans="21:21" ht="15.75" customHeight="1" x14ac:dyDescent="0.15">
      <c r="U926" s="51"/>
    </row>
    <row r="927" spans="21:21" ht="15.75" customHeight="1" x14ac:dyDescent="0.15">
      <c r="U927" s="51"/>
    </row>
    <row r="928" spans="21:21" ht="15.75" customHeight="1" x14ac:dyDescent="0.15">
      <c r="U928" s="51"/>
    </row>
    <row r="929" spans="21:21" ht="15.75" customHeight="1" x14ac:dyDescent="0.15">
      <c r="U929" s="51"/>
    </row>
    <row r="930" spans="21:21" ht="15.75" customHeight="1" x14ac:dyDescent="0.15">
      <c r="U930" s="51"/>
    </row>
    <row r="931" spans="21:21" ht="15.75" customHeight="1" x14ac:dyDescent="0.15">
      <c r="U931" s="51"/>
    </row>
    <row r="932" spans="21:21" ht="15.75" customHeight="1" x14ac:dyDescent="0.15">
      <c r="U932" s="51"/>
    </row>
    <row r="933" spans="21:21" ht="15.75" customHeight="1" x14ac:dyDescent="0.15">
      <c r="U933" s="51"/>
    </row>
    <row r="934" spans="21:21" ht="15.75" customHeight="1" x14ac:dyDescent="0.15">
      <c r="U934" s="51"/>
    </row>
    <row r="935" spans="21:21" ht="15.75" customHeight="1" x14ac:dyDescent="0.15">
      <c r="U935" s="51"/>
    </row>
    <row r="936" spans="21:21" ht="15.75" customHeight="1" x14ac:dyDescent="0.15">
      <c r="U936" s="51"/>
    </row>
    <row r="937" spans="21:21" ht="15.75" customHeight="1" x14ac:dyDescent="0.15">
      <c r="U937" s="51"/>
    </row>
    <row r="938" spans="21:21" ht="15.75" customHeight="1" x14ac:dyDescent="0.15">
      <c r="U938" s="51"/>
    </row>
    <row r="939" spans="21:21" ht="15.75" customHeight="1" x14ac:dyDescent="0.15">
      <c r="U939" s="51"/>
    </row>
    <row r="940" spans="21:21" ht="15.75" customHeight="1" x14ac:dyDescent="0.15">
      <c r="U940" s="51"/>
    </row>
    <row r="941" spans="21:21" ht="15.75" customHeight="1" x14ac:dyDescent="0.15">
      <c r="U941" s="51"/>
    </row>
    <row r="942" spans="21:21" ht="15.75" customHeight="1" x14ac:dyDescent="0.15">
      <c r="U942" s="51"/>
    </row>
    <row r="943" spans="21:21" ht="15.75" customHeight="1" x14ac:dyDescent="0.15">
      <c r="U943" s="51"/>
    </row>
    <row r="944" spans="21:21" ht="15.75" customHeight="1" x14ac:dyDescent="0.15">
      <c r="U944" s="51"/>
    </row>
    <row r="945" spans="21:21" ht="15.75" customHeight="1" x14ac:dyDescent="0.15">
      <c r="U945" s="51"/>
    </row>
    <row r="946" spans="21:21" ht="15.75" customHeight="1" x14ac:dyDescent="0.15">
      <c r="U946" s="51"/>
    </row>
    <row r="947" spans="21:21" ht="15.75" customHeight="1" x14ac:dyDescent="0.15">
      <c r="U947" s="51"/>
    </row>
    <row r="948" spans="21:21" ht="15.75" customHeight="1" x14ac:dyDescent="0.15">
      <c r="U948" s="51"/>
    </row>
    <row r="949" spans="21:21" ht="15.75" customHeight="1" x14ac:dyDescent="0.15">
      <c r="U949" s="51"/>
    </row>
    <row r="950" spans="21:21" ht="15.75" customHeight="1" x14ac:dyDescent="0.15">
      <c r="U950" s="51"/>
    </row>
    <row r="951" spans="21:21" ht="15.75" customHeight="1" x14ac:dyDescent="0.15">
      <c r="U951" s="51"/>
    </row>
    <row r="952" spans="21:21" ht="15.75" customHeight="1" x14ac:dyDescent="0.15">
      <c r="U952" s="51"/>
    </row>
    <row r="953" spans="21:21" ht="15.75" customHeight="1" x14ac:dyDescent="0.15">
      <c r="U953" s="51"/>
    </row>
    <row r="954" spans="21:21" ht="15.75" customHeight="1" x14ac:dyDescent="0.15">
      <c r="U954" s="51"/>
    </row>
    <row r="955" spans="21:21" ht="15.75" customHeight="1" x14ac:dyDescent="0.15">
      <c r="U955" s="51"/>
    </row>
    <row r="956" spans="21:21" ht="15.75" customHeight="1" x14ac:dyDescent="0.15">
      <c r="U956" s="51"/>
    </row>
    <row r="957" spans="21:21" ht="15.75" customHeight="1" x14ac:dyDescent="0.15">
      <c r="U957" s="51"/>
    </row>
    <row r="958" spans="21:21" ht="15.75" customHeight="1" x14ac:dyDescent="0.15">
      <c r="U958" s="51"/>
    </row>
    <row r="959" spans="21:21" ht="15.75" customHeight="1" x14ac:dyDescent="0.15">
      <c r="U959" s="51"/>
    </row>
    <row r="960" spans="21:21" ht="15.75" customHeight="1" x14ac:dyDescent="0.15">
      <c r="U960" s="51"/>
    </row>
    <row r="961" spans="21:21" ht="15.75" customHeight="1" x14ac:dyDescent="0.15">
      <c r="U961" s="51"/>
    </row>
    <row r="962" spans="21:21" ht="15.75" customHeight="1" x14ac:dyDescent="0.15">
      <c r="U962" s="51"/>
    </row>
    <row r="963" spans="21:21" ht="15.75" customHeight="1" x14ac:dyDescent="0.15">
      <c r="U963" s="51"/>
    </row>
    <row r="964" spans="21:21" ht="15.75" customHeight="1" x14ac:dyDescent="0.15">
      <c r="U964" s="51"/>
    </row>
    <row r="965" spans="21:21" ht="15.75" customHeight="1" x14ac:dyDescent="0.15">
      <c r="U965" s="51"/>
    </row>
    <row r="966" spans="21:21" ht="15.75" customHeight="1" x14ac:dyDescent="0.15">
      <c r="U966" s="51"/>
    </row>
    <row r="967" spans="21:21" ht="15.75" customHeight="1" x14ac:dyDescent="0.15">
      <c r="U967" s="51"/>
    </row>
    <row r="968" spans="21:21" ht="15.75" customHeight="1" x14ac:dyDescent="0.15">
      <c r="U968" s="51"/>
    </row>
    <row r="969" spans="21:21" ht="15.75" customHeight="1" x14ac:dyDescent="0.15">
      <c r="U969" s="51"/>
    </row>
    <row r="970" spans="21:21" ht="15.75" customHeight="1" x14ac:dyDescent="0.15">
      <c r="U970" s="51"/>
    </row>
    <row r="971" spans="21:21" ht="15.75" customHeight="1" x14ac:dyDescent="0.15">
      <c r="U971" s="51"/>
    </row>
    <row r="972" spans="21:21" ht="15.75" customHeight="1" x14ac:dyDescent="0.15">
      <c r="U972" s="51"/>
    </row>
    <row r="973" spans="21:21" ht="15.75" customHeight="1" x14ac:dyDescent="0.15">
      <c r="U973" s="51"/>
    </row>
    <row r="974" spans="21:21" ht="15.75" customHeight="1" x14ac:dyDescent="0.15">
      <c r="U974" s="51"/>
    </row>
    <row r="975" spans="21:21" ht="15.75" customHeight="1" x14ac:dyDescent="0.15">
      <c r="U975" s="51"/>
    </row>
    <row r="976" spans="21:21" ht="15.75" customHeight="1" x14ac:dyDescent="0.15">
      <c r="U976" s="51"/>
    </row>
    <row r="977" spans="21:21" ht="15.75" customHeight="1" x14ac:dyDescent="0.15">
      <c r="U977" s="51"/>
    </row>
    <row r="978" spans="21:21" ht="15.75" customHeight="1" x14ac:dyDescent="0.15">
      <c r="U978" s="51"/>
    </row>
    <row r="979" spans="21:21" ht="15.75" customHeight="1" x14ac:dyDescent="0.15">
      <c r="U979" s="51"/>
    </row>
    <row r="980" spans="21:21" ht="15.75" customHeight="1" x14ac:dyDescent="0.15">
      <c r="U980" s="51"/>
    </row>
    <row r="981" spans="21:21" ht="15.75" customHeight="1" x14ac:dyDescent="0.15">
      <c r="U981" s="51"/>
    </row>
    <row r="982" spans="21:21" ht="15.75" customHeight="1" x14ac:dyDescent="0.15">
      <c r="U982" s="51"/>
    </row>
    <row r="983" spans="21:21" ht="15.75" customHeight="1" x14ac:dyDescent="0.15">
      <c r="U983" s="51"/>
    </row>
    <row r="984" spans="21:21" ht="15.75" customHeight="1" x14ac:dyDescent="0.15">
      <c r="U984" s="51"/>
    </row>
    <row r="985" spans="21:21" ht="15.75" customHeight="1" x14ac:dyDescent="0.15">
      <c r="U985" s="51"/>
    </row>
    <row r="986" spans="21:21" ht="15.75" customHeight="1" x14ac:dyDescent="0.15">
      <c r="U986" s="51"/>
    </row>
    <row r="987" spans="21:21" ht="15.75" customHeight="1" x14ac:dyDescent="0.15">
      <c r="U987" s="51"/>
    </row>
    <row r="988" spans="21:21" ht="15.75" customHeight="1" x14ac:dyDescent="0.15">
      <c r="U988" s="51"/>
    </row>
    <row r="989" spans="21:21" ht="15.75" customHeight="1" x14ac:dyDescent="0.15">
      <c r="U989" s="51"/>
    </row>
    <row r="990" spans="21:21" ht="15.75" customHeight="1" x14ac:dyDescent="0.15">
      <c r="U990" s="51"/>
    </row>
    <row r="991" spans="21:21" ht="15.75" customHeight="1" x14ac:dyDescent="0.15">
      <c r="U991" s="51"/>
    </row>
    <row r="992" spans="21:21" ht="15.75" customHeight="1" x14ac:dyDescent="0.15">
      <c r="U992" s="51"/>
    </row>
    <row r="993" spans="21:21" ht="15.75" customHeight="1" x14ac:dyDescent="0.15">
      <c r="U993" s="51"/>
    </row>
    <row r="994" spans="21:21" ht="15.75" customHeight="1" x14ac:dyDescent="0.15">
      <c r="U994" s="51"/>
    </row>
    <row r="995" spans="21:21" ht="15.75" customHeight="1" x14ac:dyDescent="0.15">
      <c r="U995" s="51"/>
    </row>
    <row r="996" spans="21:21" ht="15.75" customHeight="1" x14ac:dyDescent="0.15">
      <c r="U996" s="51"/>
    </row>
    <row r="997" spans="21:21" ht="15.75" customHeight="1" x14ac:dyDescent="0.15">
      <c r="U997" s="51"/>
    </row>
    <row r="998" spans="21:21" ht="15.75" customHeight="1" x14ac:dyDescent="0.15">
      <c r="U998" s="51"/>
    </row>
  </sheetData>
  <autoFilter ref="A3:AD56" xr:uid="{00000000-0009-0000-0000-000008000000}">
    <sortState xmlns:xlrd2="http://schemas.microsoft.com/office/spreadsheetml/2017/richdata2" ref="A3:AD56">
      <sortCondition ref="A3:A56"/>
      <sortCondition ref="G3:G56"/>
      <sortCondition descending="1" ref="P3:P56"/>
      <sortCondition ref="AD3:AD56"/>
      <sortCondition descending="1" ref="AB3:AB56"/>
      <sortCondition descending="1" ref="V3:V56"/>
      <sortCondition ref="B3:B56"/>
      <sortCondition ref="S3:S56"/>
      <sortCondition ref="D3:D56"/>
      <sortCondition ref="C3:C56"/>
      <sortCondition ref="R3:R56"/>
      <sortCondition ref="X3:X56"/>
      <sortCondition ref="K3:K56"/>
      <sortCondition descending="1" ref="O3:O56"/>
      <sortCondition descending="1" ref="N3:N56"/>
      <sortCondition descending="1" ref="M3:M56"/>
      <sortCondition descending="1" ref="L3:L56"/>
    </sortState>
  </autoFilter>
  <mergeCells count="5">
    <mergeCell ref="B1:J1"/>
    <mergeCell ref="K1:Q1"/>
    <mergeCell ref="R1:W1"/>
    <mergeCell ref="X1:AC1"/>
    <mergeCell ref="AD1:AH1"/>
  </mergeCells>
  <hyperlinks>
    <hyperlink ref="B1" r:id="rId1" xr:uid="{00000000-0004-0000-0800-000000000000}"/>
    <hyperlink ref="K1" r:id="rId2" xr:uid="{00000000-0004-0000-0800-000001000000}"/>
    <hyperlink ref="R1" r:id="rId3" xr:uid="{00000000-0004-0000-0800-000002000000}"/>
    <hyperlink ref="X1" r:id="rId4" xr:uid="{00000000-0004-0000-0800-000003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998"/>
  <sheetViews>
    <sheetView workbookViewId="0"/>
  </sheetViews>
  <sheetFormatPr baseColWidth="10" defaultColWidth="12.6640625" defaultRowHeight="15" customHeight="1" x14ac:dyDescent="0.15"/>
  <cols>
    <col min="3" max="4" width="16.1640625" customWidth="1"/>
  </cols>
  <sheetData>
    <row r="1" spans="1:26" ht="15" customHeight="1" x14ac:dyDescent="0.15">
      <c r="B1" s="6" t="s">
        <v>47</v>
      </c>
      <c r="C1" s="157" t="s">
        <v>183</v>
      </c>
      <c r="D1" s="157" t="s">
        <v>60</v>
      </c>
      <c r="E1" s="158" t="s">
        <v>0</v>
      </c>
      <c r="F1" s="159" t="s">
        <v>185</v>
      </c>
      <c r="G1" s="160" t="s">
        <v>0</v>
      </c>
      <c r="H1" s="161" t="s">
        <v>185</v>
      </c>
      <c r="I1" s="162" t="s">
        <v>60</v>
      </c>
      <c r="J1" s="163" t="s">
        <v>186</v>
      </c>
      <c r="K1" s="164" t="s">
        <v>60</v>
      </c>
      <c r="L1" s="165" t="s">
        <v>185</v>
      </c>
    </row>
    <row r="2" spans="1:26" ht="15" customHeight="1" x14ac:dyDescent="0.15">
      <c r="B2" s="4"/>
      <c r="C2" s="195" t="s">
        <v>46</v>
      </c>
      <c r="D2" s="196"/>
      <c r="E2" s="166" t="s">
        <v>1</v>
      </c>
      <c r="F2" s="167"/>
      <c r="G2" s="168" t="s">
        <v>2</v>
      </c>
      <c r="H2" s="169"/>
      <c r="I2" s="170" t="s">
        <v>3</v>
      </c>
      <c r="J2" s="171"/>
      <c r="K2" s="172" t="s">
        <v>4</v>
      </c>
      <c r="L2" s="173"/>
    </row>
    <row r="3" spans="1:26" ht="15" customHeight="1" x14ac:dyDescent="0.15">
      <c r="B3" s="22" t="s">
        <v>8</v>
      </c>
      <c r="C3" s="31">
        <v>1.0938908333333333</v>
      </c>
      <c r="D3" s="35">
        <v>1</v>
      </c>
      <c r="E3" s="174">
        <v>4</v>
      </c>
      <c r="F3" s="175">
        <v>0.78032166666666669</v>
      </c>
      <c r="G3" s="176">
        <v>8</v>
      </c>
      <c r="H3" s="177">
        <v>0.64442500000000003</v>
      </c>
      <c r="I3" s="178">
        <v>3</v>
      </c>
      <c r="J3" s="177">
        <v>1.3001333333333334</v>
      </c>
      <c r="K3" s="176">
        <v>1</v>
      </c>
      <c r="L3" s="177">
        <v>1.6506833333333333</v>
      </c>
    </row>
    <row r="4" spans="1:26" ht="15" customHeight="1" x14ac:dyDescent="0.15">
      <c r="B4" s="22" t="s">
        <v>13</v>
      </c>
      <c r="C4" s="31">
        <v>0.88164062500000007</v>
      </c>
      <c r="D4" s="35">
        <v>2</v>
      </c>
      <c r="E4" s="174">
        <v>3</v>
      </c>
      <c r="F4" s="175">
        <v>0.99715666666666658</v>
      </c>
      <c r="G4" s="176">
        <v>15</v>
      </c>
      <c r="H4" s="177">
        <v>0.34777249999999998</v>
      </c>
      <c r="I4" s="178">
        <v>9</v>
      </c>
      <c r="J4" s="177">
        <v>0.9087900000000001</v>
      </c>
      <c r="K4" s="176">
        <v>4</v>
      </c>
      <c r="L4" s="177">
        <v>1.2728433333333333</v>
      </c>
    </row>
    <row r="5" spans="1:26" ht="15" customHeight="1" x14ac:dyDescent="0.15">
      <c r="A5" s="179"/>
      <c r="B5" s="52" t="s">
        <v>33</v>
      </c>
      <c r="C5" s="180">
        <v>0.80262062499999998</v>
      </c>
      <c r="D5" s="59">
        <v>3</v>
      </c>
      <c r="E5" s="181">
        <v>48</v>
      </c>
      <c r="F5" s="182">
        <v>-1.0773216666666667</v>
      </c>
      <c r="G5" s="183">
        <v>50</v>
      </c>
      <c r="H5" s="184">
        <v>-1.1079600000000001</v>
      </c>
      <c r="I5" s="185">
        <v>50</v>
      </c>
      <c r="J5" s="184">
        <v>-2.1199300000000001</v>
      </c>
      <c r="K5" s="183">
        <v>42</v>
      </c>
      <c r="L5" s="184">
        <v>-0.7806333333333334</v>
      </c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</row>
    <row r="6" spans="1:26" ht="15" customHeight="1" x14ac:dyDescent="0.15">
      <c r="B6" s="22" t="s">
        <v>7</v>
      </c>
      <c r="C6" s="31">
        <v>0.6247254166666667</v>
      </c>
      <c r="D6" s="35">
        <v>4</v>
      </c>
      <c r="E6" s="174">
        <v>30</v>
      </c>
      <c r="F6" s="175">
        <v>-0.1376083333333333</v>
      </c>
      <c r="G6" s="176">
        <v>19</v>
      </c>
      <c r="H6" s="177">
        <v>0.26396999999999998</v>
      </c>
      <c r="I6" s="178">
        <v>2</v>
      </c>
      <c r="J6" s="177">
        <v>1.4620133333333332</v>
      </c>
      <c r="K6" s="176">
        <v>7</v>
      </c>
      <c r="L6" s="177">
        <v>0.91052666666666671</v>
      </c>
    </row>
    <row r="7" spans="1:26" ht="15" customHeight="1" x14ac:dyDescent="0.15">
      <c r="B7" s="22" t="s">
        <v>12</v>
      </c>
      <c r="C7" s="31">
        <v>0.59683874999999997</v>
      </c>
      <c r="D7" s="35">
        <v>5</v>
      </c>
      <c r="E7" s="174">
        <v>9</v>
      </c>
      <c r="F7" s="175">
        <v>0.49128500000000003</v>
      </c>
      <c r="G7" s="176">
        <v>16</v>
      </c>
      <c r="H7" s="177">
        <v>0.31742999999999999</v>
      </c>
      <c r="I7" s="178">
        <v>24</v>
      </c>
      <c r="J7" s="177">
        <v>0.12307666666666665</v>
      </c>
      <c r="K7" s="176">
        <v>2</v>
      </c>
      <c r="L7" s="177">
        <v>1.4555633333333333</v>
      </c>
    </row>
    <row r="8" spans="1:26" ht="15" customHeight="1" x14ac:dyDescent="0.15">
      <c r="B8" s="22" t="s">
        <v>14</v>
      </c>
      <c r="C8" s="31">
        <v>0.55233104166666658</v>
      </c>
      <c r="D8" s="35">
        <v>6</v>
      </c>
      <c r="E8" s="174">
        <v>33</v>
      </c>
      <c r="F8" s="175">
        <v>-0.14613166666666666</v>
      </c>
      <c r="G8" s="176">
        <v>3</v>
      </c>
      <c r="H8" s="177">
        <v>0.84735249999999995</v>
      </c>
      <c r="I8" s="178">
        <v>15</v>
      </c>
      <c r="J8" s="177">
        <v>0.51082666666666665</v>
      </c>
      <c r="K8" s="176">
        <v>5</v>
      </c>
      <c r="L8" s="177">
        <v>0.99727666666666659</v>
      </c>
    </row>
    <row r="9" spans="1:26" ht="15" customHeight="1" x14ac:dyDescent="0.15">
      <c r="A9" s="179"/>
      <c r="B9" s="52" t="s">
        <v>36</v>
      </c>
      <c r="C9" s="180">
        <v>0.52147270833333326</v>
      </c>
      <c r="D9" s="59">
        <v>7</v>
      </c>
      <c r="E9" s="181">
        <v>32</v>
      </c>
      <c r="F9" s="182">
        <v>-0.13939166666666666</v>
      </c>
      <c r="G9" s="183">
        <v>35</v>
      </c>
      <c r="H9" s="184">
        <v>-0.31830999999999998</v>
      </c>
      <c r="I9" s="185">
        <v>45</v>
      </c>
      <c r="J9" s="184">
        <v>-0.96854333333333331</v>
      </c>
      <c r="K9" s="183">
        <v>29</v>
      </c>
      <c r="L9" s="184">
        <v>-9.8420000000000007E-2</v>
      </c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</row>
    <row r="10" spans="1:26" ht="15" customHeight="1" x14ac:dyDescent="0.15">
      <c r="B10" s="22" t="s">
        <v>11</v>
      </c>
      <c r="C10" s="31">
        <v>0.51859125000000006</v>
      </c>
      <c r="D10" s="35">
        <v>8</v>
      </c>
      <c r="E10" s="174">
        <v>12</v>
      </c>
      <c r="F10" s="175">
        <v>0.33735799999999994</v>
      </c>
      <c r="G10" s="176">
        <v>31</v>
      </c>
      <c r="H10" s="177">
        <v>-0.12296750000000001</v>
      </c>
      <c r="I10" s="178">
        <v>1</v>
      </c>
      <c r="J10" s="177">
        <v>1.4821333333333335</v>
      </c>
      <c r="K10" s="176">
        <v>21</v>
      </c>
      <c r="L10" s="177">
        <v>0.15719999999999998</v>
      </c>
    </row>
    <row r="11" spans="1:26" ht="15" customHeight="1" x14ac:dyDescent="0.15">
      <c r="A11" s="179"/>
      <c r="B11" s="52" t="s">
        <v>43</v>
      </c>
      <c r="C11" s="180">
        <v>0.5108751250000001</v>
      </c>
      <c r="D11" s="59">
        <v>9</v>
      </c>
      <c r="E11" s="181">
        <v>42</v>
      </c>
      <c r="F11" s="182">
        <v>-0.49461499999999997</v>
      </c>
      <c r="G11" s="183">
        <v>34</v>
      </c>
      <c r="H11" s="184">
        <v>-0.27692249999999996</v>
      </c>
      <c r="I11" s="185">
        <v>47</v>
      </c>
      <c r="J11" s="184">
        <v>-1.2540233333333335</v>
      </c>
      <c r="K11" s="183">
        <v>48</v>
      </c>
      <c r="L11" s="184">
        <v>-1.3645333333333332</v>
      </c>
      <c r="M11" s="179">
        <f>SUM(F11,H11,J11,L11)/4</f>
        <v>-0.84752354166666666</v>
      </c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</row>
    <row r="12" spans="1:26" ht="15" customHeight="1" x14ac:dyDescent="0.15">
      <c r="B12" s="22" t="s">
        <v>10</v>
      </c>
      <c r="C12" s="31">
        <v>0.49876708333333331</v>
      </c>
      <c r="D12" s="35">
        <v>10</v>
      </c>
      <c r="E12" s="174">
        <v>6</v>
      </c>
      <c r="F12" s="175">
        <v>0.63207333333333338</v>
      </c>
      <c r="G12" s="176">
        <v>2</v>
      </c>
      <c r="H12" s="177">
        <v>0.86497499999999983</v>
      </c>
      <c r="I12" s="178">
        <v>30</v>
      </c>
      <c r="J12" s="177">
        <v>-0.26996333333333333</v>
      </c>
      <c r="K12" s="176">
        <v>10</v>
      </c>
      <c r="L12" s="177">
        <v>0.76798333333333335</v>
      </c>
    </row>
    <row r="13" spans="1:26" ht="15" customHeight="1" x14ac:dyDescent="0.15">
      <c r="B13" s="22" t="s">
        <v>16</v>
      </c>
      <c r="C13" s="31">
        <v>0.49688479166666666</v>
      </c>
      <c r="D13" s="35">
        <v>11</v>
      </c>
      <c r="E13" s="174">
        <v>46</v>
      </c>
      <c r="F13" s="175">
        <v>-0.75014999999999998</v>
      </c>
      <c r="G13" s="176">
        <v>4</v>
      </c>
      <c r="H13" s="177">
        <v>0.80771249999999994</v>
      </c>
      <c r="I13" s="178">
        <v>16</v>
      </c>
      <c r="J13" s="177">
        <v>0.50110666666666659</v>
      </c>
      <c r="K13" s="176">
        <v>9</v>
      </c>
      <c r="L13" s="177">
        <v>0.77322999999999997</v>
      </c>
    </row>
    <row r="14" spans="1:26" ht="15" customHeight="1" x14ac:dyDescent="0.15">
      <c r="B14" s="22" t="s">
        <v>74</v>
      </c>
      <c r="C14" s="31">
        <v>0.48860208333333333</v>
      </c>
      <c r="D14" s="35">
        <v>12</v>
      </c>
      <c r="E14" s="174">
        <v>13</v>
      </c>
      <c r="F14" s="175">
        <v>0.30130499999999999</v>
      </c>
      <c r="G14" s="176">
        <v>11</v>
      </c>
      <c r="H14" s="177">
        <v>0.50402249999999993</v>
      </c>
      <c r="I14" s="178">
        <v>11</v>
      </c>
      <c r="J14" s="177">
        <v>0.73136666666666661</v>
      </c>
      <c r="K14" s="176">
        <v>16</v>
      </c>
      <c r="L14" s="177">
        <v>0.41142000000000006</v>
      </c>
    </row>
    <row r="15" spans="1:26" ht="15" customHeight="1" x14ac:dyDescent="0.15">
      <c r="B15" s="22" t="s">
        <v>23</v>
      </c>
      <c r="C15" s="31">
        <v>0.48610770833333333</v>
      </c>
      <c r="D15" s="35">
        <v>13</v>
      </c>
      <c r="E15" s="174">
        <v>18</v>
      </c>
      <c r="F15" s="175">
        <v>0.14934666666666666</v>
      </c>
      <c r="G15" s="176">
        <v>18</v>
      </c>
      <c r="H15" s="177">
        <v>0.28499749999999996</v>
      </c>
      <c r="I15" s="178">
        <v>7</v>
      </c>
      <c r="J15" s="177">
        <v>1.01098</v>
      </c>
      <c r="K15" s="176">
        <v>13</v>
      </c>
      <c r="L15" s="177">
        <v>0.49910666666666664</v>
      </c>
    </row>
    <row r="16" spans="1:26" ht="15" customHeight="1" x14ac:dyDescent="0.15">
      <c r="B16" s="22" t="s">
        <v>25</v>
      </c>
      <c r="C16" s="31">
        <v>0.3226610416666667</v>
      </c>
      <c r="D16" s="35">
        <v>14</v>
      </c>
      <c r="E16" s="174">
        <v>19</v>
      </c>
      <c r="F16" s="175">
        <v>0.14559833333333333</v>
      </c>
      <c r="G16" s="176">
        <v>28</v>
      </c>
      <c r="H16" s="177">
        <v>-8.8797499999999974E-2</v>
      </c>
      <c r="I16" s="178">
        <v>19</v>
      </c>
      <c r="J16" s="177">
        <v>0.41381666666666667</v>
      </c>
      <c r="K16" s="176">
        <v>8</v>
      </c>
      <c r="L16" s="177">
        <v>0.82002666666666668</v>
      </c>
    </row>
    <row r="17" spans="2:12" ht="15" customHeight="1" x14ac:dyDescent="0.15">
      <c r="B17" s="22" t="s">
        <v>39</v>
      </c>
      <c r="C17" s="31">
        <v>0.28790687500000001</v>
      </c>
      <c r="D17" s="35">
        <v>15</v>
      </c>
      <c r="E17" s="174">
        <v>27</v>
      </c>
      <c r="F17" s="175">
        <v>-7.3933333333333337E-2</v>
      </c>
      <c r="G17" s="176">
        <v>24</v>
      </c>
      <c r="H17" s="177">
        <v>-4.6325000000000394E-3</v>
      </c>
      <c r="I17" s="178">
        <v>46</v>
      </c>
      <c r="J17" s="177">
        <v>-1.1288899999999999</v>
      </c>
      <c r="K17" s="176">
        <v>50</v>
      </c>
      <c r="L17" s="177">
        <v>-1.5757866666666667</v>
      </c>
    </row>
    <row r="18" spans="2:12" ht="15" customHeight="1" x14ac:dyDescent="0.15">
      <c r="B18" s="22" t="s">
        <v>77</v>
      </c>
      <c r="C18" s="31">
        <v>0.20185958333333334</v>
      </c>
      <c r="D18" s="35">
        <v>16</v>
      </c>
      <c r="E18" s="174">
        <v>28</v>
      </c>
      <c r="F18" s="175">
        <v>-7.8021666666666614E-2</v>
      </c>
      <c r="G18" s="176">
        <v>20</v>
      </c>
      <c r="H18" s="177">
        <v>0.20516000000000001</v>
      </c>
      <c r="I18" s="178">
        <v>21</v>
      </c>
      <c r="J18" s="177">
        <v>0.21114333333333335</v>
      </c>
      <c r="K18" s="176">
        <v>15</v>
      </c>
      <c r="L18" s="177">
        <v>0.46915666666666667</v>
      </c>
    </row>
    <row r="19" spans="2:12" ht="15" customHeight="1" x14ac:dyDescent="0.15">
      <c r="B19" s="22" t="s">
        <v>76</v>
      </c>
      <c r="C19" s="31">
        <v>0.17775395833333332</v>
      </c>
      <c r="D19" s="35">
        <v>17</v>
      </c>
      <c r="E19" s="174">
        <v>15</v>
      </c>
      <c r="F19" s="175">
        <v>0.24959166666666666</v>
      </c>
      <c r="G19" s="176">
        <v>13</v>
      </c>
      <c r="H19" s="177">
        <v>0.38457000000000008</v>
      </c>
      <c r="I19" s="178">
        <v>25</v>
      </c>
      <c r="J19" s="177">
        <v>2.0363333333333327E-2</v>
      </c>
      <c r="K19" s="176">
        <v>18</v>
      </c>
      <c r="L19" s="177">
        <v>0.34697666666666671</v>
      </c>
    </row>
    <row r="20" spans="2:12" ht="15" customHeight="1" x14ac:dyDescent="0.15">
      <c r="B20" s="22" t="s">
        <v>5</v>
      </c>
      <c r="C20" s="31">
        <v>0.17565770833333336</v>
      </c>
      <c r="D20" s="35">
        <v>18</v>
      </c>
      <c r="E20" s="174">
        <v>1</v>
      </c>
      <c r="F20" s="175">
        <v>1.1140366666666666</v>
      </c>
      <c r="G20" s="176">
        <v>22</v>
      </c>
      <c r="H20" s="177">
        <v>8.1682500000000005E-2</v>
      </c>
      <c r="I20" s="178">
        <v>6</v>
      </c>
      <c r="J20" s="177">
        <v>1.1947366666666668</v>
      </c>
      <c r="K20" s="176">
        <v>12</v>
      </c>
      <c r="L20" s="177">
        <v>0.50499333333333329</v>
      </c>
    </row>
    <row r="21" spans="2:12" ht="15" customHeight="1" x14ac:dyDescent="0.15">
      <c r="B21" s="22" t="s">
        <v>19</v>
      </c>
      <c r="C21" s="31">
        <v>0.14377562499999999</v>
      </c>
      <c r="D21" s="35">
        <v>19</v>
      </c>
      <c r="E21" s="174">
        <v>23</v>
      </c>
      <c r="F21" s="175">
        <v>9.0698333333333311E-2</v>
      </c>
      <c r="G21" s="176">
        <v>7</v>
      </c>
      <c r="H21" s="177">
        <v>0.68422499999999997</v>
      </c>
      <c r="I21" s="178">
        <v>5</v>
      </c>
      <c r="J21" s="177">
        <v>1.20641</v>
      </c>
      <c r="K21" s="176">
        <v>24</v>
      </c>
      <c r="L21" s="177">
        <v>6.1233333333333362E-2</v>
      </c>
    </row>
    <row r="22" spans="2:12" ht="15" customHeight="1" x14ac:dyDescent="0.15">
      <c r="B22" s="22" t="s">
        <v>79</v>
      </c>
      <c r="C22" s="31">
        <v>9.8017083333333338E-2</v>
      </c>
      <c r="D22" s="35">
        <v>20</v>
      </c>
      <c r="E22" s="174">
        <v>40</v>
      </c>
      <c r="F22" s="175">
        <v>-0.26199166666666662</v>
      </c>
      <c r="G22" s="176">
        <v>26</v>
      </c>
      <c r="H22" s="177">
        <v>-5.7849999999999985E-2</v>
      </c>
      <c r="I22" s="178">
        <v>13</v>
      </c>
      <c r="J22" s="177">
        <v>0.67054666666666662</v>
      </c>
      <c r="K22" s="176">
        <v>26</v>
      </c>
      <c r="L22" s="177">
        <v>4.1363333333333328E-2</v>
      </c>
    </row>
    <row r="23" spans="2:12" ht="15" customHeight="1" x14ac:dyDescent="0.15">
      <c r="B23" s="22" t="s">
        <v>82</v>
      </c>
      <c r="C23" s="31">
        <v>4.6952083333333318E-2</v>
      </c>
      <c r="D23" s="35">
        <v>21</v>
      </c>
      <c r="E23" s="174">
        <v>39</v>
      </c>
      <c r="F23" s="175">
        <v>-0.24901333333333334</v>
      </c>
      <c r="G23" s="176">
        <v>32</v>
      </c>
      <c r="H23" s="177">
        <v>-0.20977750000000003</v>
      </c>
      <c r="I23" s="178">
        <v>35</v>
      </c>
      <c r="J23" s="177">
        <v>-0.39758999999999994</v>
      </c>
      <c r="K23" s="176">
        <v>28</v>
      </c>
      <c r="L23" s="177">
        <v>-6.5473333333333369E-2</v>
      </c>
    </row>
    <row r="24" spans="2:12" ht="15" customHeight="1" x14ac:dyDescent="0.15">
      <c r="B24" s="22" t="s">
        <v>42</v>
      </c>
      <c r="C24" s="31">
        <v>4.0705416666666716E-2</v>
      </c>
      <c r="D24" s="35">
        <v>22</v>
      </c>
      <c r="E24" s="174">
        <v>22</v>
      </c>
      <c r="F24" s="175">
        <v>9.538333333333332E-2</v>
      </c>
      <c r="G24" s="176">
        <v>47</v>
      </c>
      <c r="H24" s="177">
        <v>-0.83281249999999996</v>
      </c>
      <c r="I24" s="178">
        <v>36</v>
      </c>
      <c r="J24" s="177">
        <v>-0.45045000000000002</v>
      </c>
      <c r="K24" s="176">
        <v>30</v>
      </c>
      <c r="L24" s="177">
        <v>-0.15189</v>
      </c>
    </row>
    <row r="25" spans="2:12" ht="15" customHeight="1" x14ac:dyDescent="0.15">
      <c r="B25" s="22" t="s">
        <v>27</v>
      </c>
      <c r="C25" s="31">
        <v>3.4377499999999991E-2</v>
      </c>
      <c r="D25" s="35">
        <v>23</v>
      </c>
      <c r="E25" s="174">
        <v>29</v>
      </c>
      <c r="F25" s="175">
        <v>-0.12369833333333331</v>
      </c>
      <c r="G25" s="176">
        <v>33</v>
      </c>
      <c r="H25" s="177">
        <v>-0.22719500000000001</v>
      </c>
      <c r="I25" s="178">
        <v>10</v>
      </c>
      <c r="J25" s="177">
        <v>0.87999333333333329</v>
      </c>
      <c r="K25" s="176">
        <v>34</v>
      </c>
      <c r="L25" s="177">
        <v>-0.39159000000000005</v>
      </c>
    </row>
    <row r="26" spans="2:12" ht="15" customHeight="1" x14ac:dyDescent="0.15">
      <c r="B26" s="22" t="s">
        <v>81</v>
      </c>
      <c r="C26" s="31">
        <v>-4.7557499999999989E-2</v>
      </c>
      <c r="D26" s="35">
        <v>24</v>
      </c>
      <c r="E26" s="174">
        <v>24</v>
      </c>
      <c r="F26" s="175">
        <v>2.1650000000000141E-3</v>
      </c>
      <c r="G26" s="176">
        <v>36</v>
      </c>
      <c r="H26" s="177">
        <v>-0.39152500000000001</v>
      </c>
      <c r="I26" s="178">
        <v>26</v>
      </c>
      <c r="J26" s="177">
        <v>-3.2883333333333341E-2</v>
      </c>
      <c r="K26" s="176">
        <v>19</v>
      </c>
      <c r="L26" s="177">
        <v>0.23201333333333338</v>
      </c>
    </row>
    <row r="27" spans="2:12" ht="15" customHeight="1" x14ac:dyDescent="0.15">
      <c r="B27" s="22" t="s">
        <v>30</v>
      </c>
      <c r="C27" s="31">
        <v>-4.9126875000000035E-2</v>
      </c>
      <c r="D27" s="35">
        <v>25</v>
      </c>
      <c r="E27" s="174">
        <v>21</v>
      </c>
      <c r="F27" s="175">
        <v>0.12685166666666667</v>
      </c>
      <c r="G27" s="176">
        <v>41</v>
      </c>
      <c r="H27" s="177">
        <v>-0.50589250000000008</v>
      </c>
      <c r="I27" s="178">
        <v>29</v>
      </c>
      <c r="J27" s="177">
        <v>-0.20345000000000002</v>
      </c>
      <c r="K27" s="176">
        <v>17</v>
      </c>
      <c r="L27" s="177">
        <v>0.38598333333333329</v>
      </c>
    </row>
    <row r="28" spans="2:12" ht="15" customHeight="1" x14ac:dyDescent="0.15">
      <c r="B28" s="22" t="s">
        <v>40</v>
      </c>
      <c r="C28" s="31">
        <v>-6.4440625000000001E-2</v>
      </c>
      <c r="D28" s="35">
        <v>26</v>
      </c>
      <c r="E28" s="174">
        <v>45</v>
      </c>
      <c r="F28" s="175">
        <v>-0.6975716666666667</v>
      </c>
      <c r="G28" s="176">
        <v>37</v>
      </c>
      <c r="H28" s="177">
        <v>-0.41189499999999996</v>
      </c>
      <c r="I28" s="178">
        <v>23</v>
      </c>
      <c r="J28" s="177">
        <v>0.14221333333333333</v>
      </c>
      <c r="K28" s="176">
        <v>20</v>
      </c>
      <c r="L28" s="177">
        <v>0.17852333333333337</v>
      </c>
    </row>
    <row r="29" spans="2:12" ht="15" customHeight="1" x14ac:dyDescent="0.15">
      <c r="B29" s="22" t="s">
        <v>28</v>
      </c>
      <c r="C29" s="31">
        <v>-7.0752916666666665E-2</v>
      </c>
      <c r="D29" s="35">
        <v>27</v>
      </c>
      <c r="E29" s="174">
        <v>41</v>
      </c>
      <c r="F29" s="175">
        <v>-0.29614166666666675</v>
      </c>
      <c r="G29" s="176">
        <v>10</v>
      </c>
      <c r="H29" s="177">
        <v>0.50907000000000002</v>
      </c>
      <c r="I29" s="178">
        <v>39</v>
      </c>
      <c r="J29" s="177">
        <v>-0.5698833333333333</v>
      </c>
      <c r="K29" s="176">
        <v>23</v>
      </c>
      <c r="L29" s="177">
        <v>7.3943333333333347E-2</v>
      </c>
    </row>
    <row r="30" spans="2:12" ht="15" customHeight="1" x14ac:dyDescent="0.15">
      <c r="B30" s="22" t="s">
        <v>35</v>
      </c>
      <c r="C30" s="31">
        <v>-7.1037291666666696E-2</v>
      </c>
      <c r="D30" s="35">
        <v>28</v>
      </c>
      <c r="E30" s="174">
        <v>36</v>
      </c>
      <c r="F30" s="175">
        <v>-0.178448</v>
      </c>
      <c r="G30" s="176">
        <v>44</v>
      </c>
      <c r="H30" s="177">
        <v>-0.60524</v>
      </c>
      <c r="I30" s="178">
        <v>32</v>
      </c>
      <c r="J30" s="177">
        <v>-0.36464999999999997</v>
      </c>
      <c r="K30" s="176">
        <v>25</v>
      </c>
      <c r="L30" s="177">
        <v>4.2393333333333338E-2</v>
      </c>
    </row>
    <row r="31" spans="2:12" ht="15" customHeight="1" x14ac:dyDescent="0.15">
      <c r="B31" s="22" t="s">
        <v>6</v>
      </c>
      <c r="C31" s="31">
        <v>-0.15703729166666663</v>
      </c>
      <c r="D31" s="35">
        <v>29</v>
      </c>
      <c r="E31" s="174">
        <v>38</v>
      </c>
      <c r="F31" s="175">
        <v>-0.21393333333333334</v>
      </c>
      <c r="G31" s="176">
        <v>1</v>
      </c>
      <c r="H31" s="177">
        <v>1.0154875000000001</v>
      </c>
      <c r="I31" s="178">
        <v>43</v>
      </c>
      <c r="J31" s="177">
        <v>-0.89140333333333344</v>
      </c>
      <c r="K31" s="176">
        <v>37</v>
      </c>
      <c r="L31" s="177">
        <v>-0.5383</v>
      </c>
    </row>
    <row r="32" spans="2:12" ht="15" customHeight="1" x14ac:dyDescent="0.15">
      <c r="B32" s="22" t="s">
        <v>24</v>
      </c>
      <c r="C32" s="31">
        <v>-0.17812145833333332</v>
      </c>
      <c r="D32" s="35">
        <v>30</v>
      </c>
      <c r="E32" s="174">
        <v>8</v>
      </c>
      <c r="F32" s="175">
        <v>0.51163166666666671</v>
      </c>
      <c r="G32" s="176">
        <v>30</v>
      </c>
      <c r="H32" s="177">
        <v>-0.11366749999999996</v>
      </c>
      <c r="I32" s="178">
        <v>38</v>
      </c>
      <c r="J32" s="177">
        <v>-0.50383666666666671</v>
      </c>
      <c r="K32" s="176">
        <v>35</v>
      </c>
      <c r="L32" s="177">
        <v>-0.41571000000000002</v>
      </c>
    </row>
    <row r="33" spans="2:12" ht="15" customHeight="1" x14ac:dyDescent="0.15">
      <c r="B33" s="22" t="s">
        <v>17</v>
      </c>
      <c r="C33" s="31">
        <v>-0.19345104166666668</v>
      </c>
      <c r="D33" s="35">
        <v>31</v>
      </c>
      <c r="E33" s="174">
        <v>11</v>
      </c>
      <c r="F33" s="175">
        <v>0.37562166666666669</v>
      </c>
      <c r="G33" s="176">
        <v>14</v>
      </c>
      <c r="H33" s="177">
        <v>0.35353999999999997</v>
      </c>
      <c r="I33" s="178">
        <v>4</v>
      </c>
      <c r="J33" s="177">
        <v>1.2907200000000001</v>
      </c>
      <c r="K33" s="176">
        <v>11</v>
      </c>
      <c r="L33" s="177">
        <v>0.54919666666666667</v>
      </c>
    </row>
    <row r="34" spans="2:12" ht="15" customHeight="1" x14ac:dyDescent="0.15">
      <c r="B34" s="22" t="s">
        <v>20</v>
      </c>
      <c r="C34" s="31">
        <v>-0.20104974999999997</v>
      </c>
      <c r="D34" s="35">
        <v>32</v>
      </c>
      <c r="E34" s="174">
        <v>47</v>
      </c>
      <c r="F34" s="175">
        <v>-0.96718399999999993</v>
      </c>
      <c r="G34" s="176">
        <v>6</v>
      </c>
      <c r="H34" s="177">
        <v>0.72151500000000002</v>
      </c>
      <c r="I34" s="178">
        <v>22</v>
      </c>
      <c r="J34" s="177">
        <v>0.18688000000000005</v>
      </c>
      <c r="K34" s="176">
        <v>40</v>
      </c>
      <c r="L34" s="177">
        <v>-0.74541000000000002</v>
      </c>
    </row>
    <row r="35" spans="2:12" ht="15" customHeight="1" x14ac:dyDescent="0.15">
      <c r="B35" s="22" t="s">
        <v>45</v>
      </c>
      <c r="C35" s="31">
        <v>-0.20635020833333331</v>
      </c>
      <c r="D35" s="35">
        <v>33</v>
      </c>
      <c r="E35" s="174">
        <v>43</v>
      </c>
      <c r="F35" s="175">
        <v>-0.55669499999999994</v>
      </c>
      <c r="G35" s="176">
        <v>27</v>
      </c>
      <c r="H35" s="177">
        <v>-8.1602500000000022E-2</v>
      </c>
      <c r="I35" s="178">
        <v>17</v>
      </c>
      <c r="J35" s="177">
        <v>0.44211333333333336</v>
      </c>
      <c r="K35" s="176">
        <v>38</v>
      </c>
      <c r="L35" s="177">
        <v>-0.62921666666666665</v>
      </c>
    </row>
    <row r="36" spans="2:12" ht="15" customHeight="1" x14ac:dyDescent="0.15">
      <c r="B36" s="22" t="s">
        <v>78</v>
      </c>
      <c r="C36" s="31">
        <v>-0.22478937500000001</v>
      </c>
      <c r="D36" s="35">
        <v>34</v>
      </c>
      <c r="E36" s="174">
        <v>34</v>
      </c>
      <c r="F36" s="175">
        <v>-0.14977499999999999</v>
      </c>
      <c r="G36" s="176">
        <v>29</v>
      </c>
      <c r="H36" s="177">
        <v>-0.10025999999999999</v>
      </c>
      <c r="I36" s="178">
        <v>14</v>
      </c>
      <c r="J36" s="177">
        <v>0.62160666666666664</v>
      </c>
      <c r="K36" s="176">
        <v>22</v>
      </c>
      <c r="L36" s="177">
        <v>8.2576666666666673E-2</v>
      </c>
    </row>
    <row r="37" spans="2:12" ht="15" customHeight="1" x14ac:dyDescent="0.15">
      <c r="B37" s="22" t="s">
        <v>9</v>
      </c>
      <c r="C37" s="31">
        <v>-0.25370624999999997</v>
      </c>
      <c r="D37" s="35">
        <v>35</v>
      </c>
      <c r="E37" s="174">
        <v>2</v>
      </c>
      <c r="F37" s="175">
        <v>1.0501799999999999</v>
      </c>
      <c r="G37" s="176">
        <v>23</v>
      </c>
      <c r="H37" s="177">
        <v>7.6752500000000001E-2</v>
      </c>
      <c r="I37" s="178">
        <v>8</v>
      </c>
      <c r="J37" s="177">
        <v>0.95902666666666658</v>
      </c>
      <c r="K37" s="176">
        <v>27</v>
      </c>
      <c r="L37" s="177">
        <v>1.6433333333333373E-2</v>
      </c>
    </row>
    <row r="38" spans="2:12" ht="15" customHeight="1" x14ac:dyDescent="0.15">
      <c r="B38" s="22" t="s">
        <v>15</v>
      </c>
      <c r="C38" s="31">
        <v>-0.2558539583333333</v>
      </c>
      <c r="D38" s="35">
        <v>36</v>
      </c>
      <c r="E38" s="174">
        <v>5</v>
      </c>
      <c r="F38" s="175">
        <v>0.64338833333333334</v>
      </c>
      <c r="G38" s="176">
        <v>12</v>
      </c>
      <c r="H38" s="177">
        <v>0.43403750000000002</v>
      </c>
      <c r="I38" s="178">
        <v>18</v>
      </c>
      <c r="J38" s="177">
        <v>0.42685333333333331</v>
      </c>
      <c r="K38" s="176">
        <v>3</v>
      </c>
      <c r="L38" s="177">
        <v>1.41984</v>
      </c>
    </row>
    <row r="39" spans="2:12" ht="15" customHeight="1" x14ac:dyDescent="0.15">
      <c r="B39" s="22" t="s">
        <v>34</v>
      </c>
      <c r="C39" s="31">
        <v>-0.27920541666666665</v>
      </c>
      <c r="D39" s="35">
        <v>37</v>
      </c>
      <c r="E39" s="174">
        <v>26</v>
      </c>
      <c r="F39" s="175">
        <v>-6.3103333333333331E-2</v>
      </c>
      <c r="G39" s="176">
        <v>25</v>
      </c>
      <c r="H39" s="177">
        <v>-3.0905000000000016E-2</v>
      </c>
      <c r="I39" s="178">
        <v>41</v>
      </c>
      <c r="J39" s="177">
        <v>-0.82422666666666677</v>
      </c>
      <c r="K39" s="176">
        <v>32</v>
      </c>
      <c r="L39" s="177">
        <v>-0.19858666666666666</v>
      </c>
    </row>
    <row r="40" spans="2:12" ht="15" customHeight="1" x14ac:dyDescent="0.15">
      <c r="B40" s="22" t="s">
        <v>21</v>
      </c>
      <c r="C40" s="31">
        <v>-0.34574083333333333</v>
      </c>
      <c r="D40" s="35">
        <v>38</v>
      </c>
      <c r="E40" s="174">
        <v>10</v>
      </c>
      <c r="F40" s="175">
        <v>0.47042500000000004</v>
      </c>
      <c r="G40" s="176">
        <v>17</v>
      </c>
      <c r="H40" s="177">
        <v>0.28747249999999996</v>
      </c>
      <c r="I40" s="178">
        <v>20</v>
      </c>
      <c r="J40" s="177">
        <v>0.21520666666666666</v>
      </c>
      <c r="K40" s="176">
        <v>6</v>
      </c>
      <c r="L40" s="177">
        <v>0.92330666666666661</v>
      </c>
    </row>
    <row r="41" spans="2:12" ht="15" customHeight="1" x14ac:dyDescent="0.15">
      <c r="B41" s="22" t="s">
        <v>37</v>
      </c>
      <c r="C41" s="31">
        <v>-0.3469570833333333</v>
      </c>
      <c r="D41" s="35">
        <v>39</v>
      </c>
      <c r="E41" s="174">
        <v>25</v>
      </c>
      <c r="F41" s="175">
        <v>-2.3015000000000008E-2</v>
      </c>
      <c r="G41" s="176">
        <v>38</v>
      </c>
      <c r="H41" s="177">
        <v>-0.42867999999999995</v>
      </c>
      <c r="I41" s="178">
        <v>27</v>
      </c>
      <c r="J41" s="177">
        <v>-0.12225333333333337</v>
      </c>
      <c r="K41" s="176">
        <v>44</v>
      </c>
      <c r="L41" s="177">
        <v>-0.81388000000000005</v>
      </c>
    </row>
    <row r="42" spans="2:12" ht="15" customHeight="1" x14ac:dyDescent="0.15">
      <c r="B42" s="22" t="s">
        <v>83</v>
      </c>
      <c r="C42" s="31">
        <v>-0.34974854166666669</v>
      </c>
      <c r="D42" s="35">
        <v>40</v>
      </c>
      <c r="E42" s="174">
        <v>20</v>
      </c>
      <c r="F42" s="175">
        <v>0.12806000000000001</v>
      </c>
      <c r="G42" s="176">
        <v>39</v>
      </c>
      <c r="H42" s="177">
        <v>-0.46601749999999997</v>
      </c>
      <c r="I42" s="178">
        <v>31</v>
      </c>
      <c r="J42" s="177">
        <v>-0.33955333333333337</v>
      </c>
      <c r="K42" s="176">
        <v>39</v>
      </c>
      <c r="L42" s="177">
        <v>-0.72148333333333337</v>
      </c>
    </row>
    <row r="43" spans="2:12" ht="15" customHeight="1" x14ac:dyDescent="0.15">
      <c r="B43" s="22" t="s">
        <v>18</v>
      </c>
      <c r="C43" s="31">
        <v>-0.43817708333333333</v>
      </c>
      <c r="D43" s="35">
        <v>41</v>
      </c>
      <c r="E43" s="174">
        <v>44</v>
      </c>
      <c r="F43" s="175">
        <v>-0.60106166666666672</v>
      </c>
      <c r="G43" s="176">
        <v>5</v>
      </c>
      <c r="H43" s="177">
        <v>0.76251250000000015</v>
      </c>
      <c r="I43" s="178">
        <v>33</v>
      </c>
      <c r="J43" s="177">
        <v>-0.37098666666666663</v>
      </c>
      <c r="K43" s="176">
        <v>43</v>
      </c>
      <c r="L43" s="177">
        <v>-0.79326333333333332</v>
      </c>
    </row>
    <row r="44" spans="2:12" ht="15" customHeight="1" x14ac:dyDescent="0.15">
      <c r="B44" s="22" t="s">
        <v>26</v>
      </c>
      <c r="C44" s="31">
        <v>-0.46709020833333337</v>
      </c>
      <c r="D44" s="35">
        <v>42</v>
      </c>
      <c r="E44" s="174">
        <v>16</v>
      </c>
      <c r="F44" s="175">
        <v>0.24415833333333337</v>
      </c>
      <c r="G44" s="176">
        <v>9</v>
      </c>
      <c r="H44" s="177">
        <v>0.57779000000000003</v>
      </c>
      <c r="I44" s="178">
        <v>12</v>
      </c>
      <c r="J44" s="177">
        <v>0.70540666666666674</v>
      </c>
      <c r="K44" s="176">
        <v>14</v>
      </c>
      <c r="L44" s="177">
        <v>0.47539333333333333</v>
      </c>
    </row>
    <row r="45" spans="2:12" ht="15" customHeight="1" x14ac:dyDescent="0.15">
      <c r="B45" s="22" t="s">
        <v>22</v>
      </c>
      <c r="C45" s="31">
        <v>-0.47591624999999993</v>
      </c>
      <c r="D45" s="35">
        <v>43</v>
      </c>
      <c r="E45" s="174">
        <v>7</v>
      </c>
      <c r="F45" s="175">
        <v>0.59085500000000002</v>
      </c>
      <c r="G45" s="176">
        <v>46</v>
      </c>
      <c r="H45" s="177">
        <v>-0.73214000000000001</v>
      </c>
      <c r="I45" s="178">
        <v>42</v>
      </c>
      <c r="J45" s="177">
        <v>-0.83432333333333331</v>
      </c>
      <c r="K45" s="176">
        <v>45</v>
      </c>
      <c r="L45" s="177">
        <v>-0.92805666666666664</v>
      </c>
    </row>
    <row r="46" spans="2:12" ht="15" customHeight="1" x14ac:dyDescent="0.15">
      <c r="B46" s="22" t="s">
        <v>31</v>
      </c>
      <c r="C46" s="31">
        <v>-0.58447354166666665</v>
      </c>
      <c r="D46" s="35">
        <v>44</v>
      </c>
      <c r="E46" s="174">
        <v>31</v>
      </c>
      <c r="F46" s="175">
        <v>-0.13849833333333336</v>
      </c>
      <c r="G46" s="176">
        <v>40</v>
      </c>
      <c r="H46" s="177">
        <v>-0.49597250000000004</v>
      </c>
      <c r="I46" s="178">
        <v>44</v>
      </c>
      <c r="J46" s="177">
        <v>-0.93099333333333334</v>
      </c>
      <c r="K46" s="176">
        <v>41</v>
      </c>
      <c r="L46" s="177">
        <v>-0.77243000000000006</v>
      </c>
    </row>
    <row r="47" spans="2:12" ht="15" customHeight="1" x14ac:dyDescent="0.15">
      <c r="B47" s="22" t="s">
        <v>32</v>
      </c>
      <c r="C47" s="31">
        <v>-0.58516499999999994</v>
      </c>
      <c r="D47" s="35">
        <v>45</v>
      </c>
      <c r="E47" s="174">
        <v>49</v>
      </c>
      <c r="F47" s="175">
        <v>-1.1202399999999999</v>
      </c>
      <c r="G47" s="176">
        <v>42</v>
      </c>
      <c r="H47" s="177">
        <v>-0.52885000000000004</v>
      </c>
      <c r="I47" s="178">
        <v>28</v>
      </c>
      <c r="J47" s="177">
        <v>-0.18647666666666665</v>
      </c>
      <c r="K47" s="176">
        <v>36</v>
      </c>
      <c r="L47" s="177">
        <v>-0.50509333333333328</v>
      </c>
    </row>
    <row r="48" spans="2:12" ht="15" customHeight="1" x14ac:dyDescent="0.15">
      <c r="B48" s="22" t="s">
        <v>29</v>
      </c>
      <c r="C48" s="31">
        <v>-0.61958791666666668</v>
      </c>
      <c r="D48" s="35">
        <v>46</v>
      </c>
      <c r="E48" s="174">
        <v>50</v>
      </c>
      <c r="F48" s="175">
        <v>-1.2629716666666668</v>
      </c>
      <c r="G48" s="176">
        <v>43</v>
      </c>
      <c r="H48" s="177">
        <v>-0.55681000000000003</v>
      </c>
      <c r="I48" s="178">
        <v>34</v>
      </c>
      <c r="J48" s="177">
        <v>-0.37118333333333337</v>
      </c>
      <c r="K48" s="176">
        <v>33</v>
      </c>
      <c r="L48" s="177">
        <v>-0.28738666666666673</v>
      </c>
    </row>
    <row r="49" spans="2:12" ht="15" customHeight="1" x14ac:dyDescent="0.15">
      <c r="B49" s="22" t="s">
        <v>38</v>
      </c>
      <c r="C49" s="31">
        <v>-0.75725645833333333</v>
      </c>
      <c r="D49" s="35">
        <v>47</v>
      </c>
      <c r="E49" s="174">
        <v>35</v>
      </c>
      <c r="F49" s="175">
        <v>-0.17812833333333331</v>
      </c>
      <c r="G49" s="176">
        <v>45</v>
      </c>
      <c r="H49" s="177">
        <v>-0.6744675</v>
      </c>
      <c r="I49" s="178">
        <v>40</v>
      </c>
      <c r="J49" s="177">
        <v>-0.74478333333333335</v>
      </c>
      <c r="K49" s="176">
        <v>49</v>
      </c>
      <c r="L49" s="177">
        <v>-1.4316466666666667</v>
      </c>
    </row>
    <row r="50" spans="2:12" ht="15" customHeight="1" x14ac:dyDescent="0.15">
      <c r="B50" s="22" t="s">
        <v>44</v>
      </c>
      <c r="C50" s="31">
        <v>-0.85577187500000007</v>
      </c>
      <c r="D50" s="35">
        <v>48</v>
      </c>
      <c r="E50" s="174">
        <v>14</v>
      </c>
      <c r="F50" s="175">
        <v>0.29261833333333337</v>
      </c>
      <c r="G50" s="176">
        <v>49</v>
      </c>
      <c r="H50" s="177">
        <v>-0.86733250000000006</v>
      </c>
      <c r="I50" s="178">
        <v>49</v>
      </c>
      <c r="J50" s="177">
        <v>-1.6696133333333334</v>
      </c>
      <c r="K50" s="176">
        <v>47</v>
      </c>
      <c r="L50" s="177">
        <v>-1.17876</v>
      </c>
    </row>
    <row r="51" spans="2:12" ht="14" x14ac:dyDescent="0.15">
      <c r="B51" s="22" t="s">
        <v>41</v>
      </c>
      <c r="C51" s="31">
        <v>-0.90278770833333333</v>
      </c>
      <c r="D51" s="186">
        <v>49</v>
      </c>
      <c r="E51" s="174">
        <v>37</v>
      </c>
      <c r="F51" s="175">
        <v>-0.19623833333333332</v>
      </c>
      <c r="G51" s="176">
        <v>48</v>
      </c>
      <c r="H51" s="177">
        <v>-0.8515625</v>
      </c>
      <c r="I51" s="178">
        <v>48</v>
      </c>
      <c r="J51" s="177">
        <v>-1.6154733333333333</v>
      </c>
      <c r="K51" s="176">
        <v>46</v>
      </c>
      <c r="L51" s="177">
        <v>-0.9478766666666667</v>
      </c>
    </row>
    <row r="52" spans="2:12" ht="14" x14ac:dyDescent="0.15">
      <c r="B52" s="22" t="s">
        <v>80</v>
      </c>
      <c r="C52" s="31">
        <v>-0.95005458333333337</v>
      </c>
      <c r="D52" s="35">
        <v>50</v>
      </c>
      <c r="E52" s="174">
        <v>17</v>
      </c>
      <c r="F52" s="175">
        <v>0.22006666666666672</v>
      </c>
      <c r="G52" s="176">
        <v>21</v>
      </c>
      <c r="H52" s="177">
        <v>0.11354249999999999</v>
      </c>
      <c r="I52" s="178">
        <v>37</v>
      </c>
      <c r="J52" s="177">
        <v>-0.45213333333333344</v>
      </c>
      <c r="K52" s="176">
        <v>31</v>
      </c>
      <c r="L52" s="177">
        <v>-0.18376333333333336</v>
      </c>
    </row>
    <row r="53" spans="2:12" ht="14" x14ac:dyDescent="0.15">
      <c r="B53" s="6"/>
      <c r="C53" s="187"/>
      <c r="D53" s="187"/>
      <c r="E53" s="188"/>
      <c r="F53" s="188"/>
      <c r="G53" s="188"/>
      <c r="H53" s="188"/>
      <c r="I53" s="188"/>
      <c r="J53" s="188"/>
      <c r="K53" s="188"/>
      <c r="L53" s="188"/>
    </row>
    <row r="54" spans="2:12" ht="13" x14ac:dyDescent="0.15">
      <c r="E54" s="107"/>
      <c r="F54" s="107"/>
      <c r="G54" s="107"/>
      <c r="H54" s="107"/>
      <c r="I54" s="107"/>
      <c r="J54" s="107"/>
      <c r="K54" s="107"/>
      <c r="L54" s="107"/>
    </row>
    <row r="55" spans="2:12" ht="13" x14ac:dyDescent="0.15">
      <c r="E55" s="107"/>
      <c r="F55" s="107"/>
      <c r="G55" s="107"/>
      <c r="H55" s="107"/>
      <c r="I55" s="107"/>
      <c r="J55" s="107"/>
      <c r="K55" s="107"/>
      <c r="L55" s="107"/>
    </row>
    <row r="56" spans="2:12" ht="13" x14ac:dyDescent="0.15">
      <c r="E56" s="107"/>
      <c r="F56" s="107"/>
      <c r="G56" s="107"/>
      <c r="H56" s="107"/>
      <c r="I56" s="107"/>
      <c r="J56" s="107"/>
      <c r="K56" s="107"/>
      <c r="L56" s="107"/>
    </row>
    <row r="57" spans="2:12" ht="13" x14ac:dyDescent="0.15">
      <c r="E57" s="107"/>
      <c r="F57" s="107"/>
      <c r="G57" s="107"/>
      <c r="H57" s="107"/>
      <c r="I57" s="107"/>
      <c r="J57" s="107"/>
      <c r="K57" s="107"/>
      <c r="L57" s="107"/>
    </row>
    <row r="58" spans="2:12" ht="13" x14ac:dyDescent="0.15">
      <c r="E58" s="107"/>
      <c r="F58" s="107"/>
      <c r="G58" s="107"/>
      <c r="H58" s="107"/>
      <c r="I58" s="107"/>
      <c r="J58" s="107"/>
      <c r="K58" s="107"/>
      <c r="L58" s="107"/>
    </row>
    <row r="59" spans="2:12" ht="13" x14ac:dyDescent="0.15">
      <c r="E59" s="107"/>
      <c r="F59" s="107"/>
      <c r="G59" s="107"/>
      <c r="H59" s="107"/>
      <c r="I59" s="107"/>
      <c r="J59" s="107"/>
      <c r="K59" s="107"/>
      <c r="L59" s="107"/>
    </row>
    <row r="60" spans="2:12" ht="13" x14ac:dyDescent="0.15">
      <c r="E60" s="107"/>
      <c r="F60" s="107"/>
      <c r="G60" s="107"/>
      <c r="H60" s="107"/>
      <c r="I60" s="107"/>
      <c r="J60" s="107"/>
      <c r="K60" s="107"/>
      <c r="L60" s="107"/>
    </row>
    <row r="61" spans="2:12" ht="13" x14ac:dyDescent="0.15">
      <c r="E61" s="107"/>
      <c r="F61" s="107"/>
      <c r="G61" s="107"/>
      <c r="H61" s="107"/>
      <c r="I61" s="107"/>
      <c r="J61" s="107"/>
      <c r="K61" s="107"/>
      <c r="L61" s="107"/>
    </row>
    <row r="62" spans="2:12" ht="13" x14ac:dyDescent="0.15">
      <c r="E62" s="107"/>
      <c r="F62" s="107"/>
      <c r="G62" s="107"/>
      <c r="H62" s="107"/>
      <c r="I62" s="107"/>
      <c r="J62" s="107"/>
      <c r="K62" s="107"/>
      <c r="L62" s="107"/>
    </row>
    <row r="63" spans="2:12" ht="13" x14ac:dyDescent="0.15">
      <c r="E63" s="107"/>
      <c r="F63" s="107"/>
      <c r="G63" s="107"/>
      <c r="H63" s="107"/>
      <c r="I63" s="107"/>
      <c r="J63" s="107"/>
      <c r="K63" s="107"/>
      <c r="L63" s="107"/>
    </row>
    <row r="64" spans="2:12" ht="13" x14ac:dyDescent="0.15">
      <c r="E64" s="107"/>
      <c r="F64" s="107"/>
      <c r="G64" s="107"/>
      <c r="H64" s="107"/>
      <c r="I64" s="107"/>
      <c r="J64" s="107"/>
      <c r="K64" s="107"/>
      <c r="L64" s="107"/>
    </row>
    <row r="65" spans="5:12" ht="13" x14ac:dyDescent="0.15">
      <c r="E65" s="107"/>
      <c r="F65" s="107"/>
      <c r="G65" s="107"/>
      <c r="H65" s="107"/>
      <c r="I65" s="107"/>
      <c r="J65" s="107"/>
      <c r="K65" s="107"/>
      <c r="L65" s="107"/>
    </row>
    <row r="66" spans="5:12" ht="13" x14ac:dyDescent="0.15">
      <c r="E66" s="107"/>
      <c r="F66" s="107"/>
      <c r="G66" s="107"/>
      <c r="H66" s="107"/>
      <c r="I66" s="107"/>
      <c r="J66" s="107"/>
      <c r="K66" s="107"/>
      <c r="L66" s="107"/>
    </row>
    <row r="67" spans="5:12" ht="13" x14ac:dyDescent="0.15">
      <c r="E67" s="107"/>
      <c r="F67" s="107"/>
      <c r="G67" s="107"/>
      <c r="H67" s="107"/>
      <c r="I67" s="107"/>
      <c r="J67" s="107"/>
      <c r="K67" s="107"/>
      <c r="L67" s="107"/>
    </row>
    <row r="68" spans="5:12" ht="13" x14ac:dyDescent="0.15">
      <c r="E68" s="107"/>
      <c r="F68" s="107"/>
      <c r="G68" s="107"/>
      <c r="H68" s="107"/>
      <c r="I68" s="107"/>
      <c r="J68" s="107"/>
      <c r="K68" s="107"/>
      <c r="L68" s="107"/>
    </row>
    <row r="69" spans="5:12" ht="13" x14ac:dyDescent="0.15">
      <c r="E69" s="107"/>
      <c r="F69" s="107"/>
      <c r="G69" s="107"/>
      <c r="H69" s="107"/>
      <c r="I69" s="107"/>
      <c r="J69" s="107"/>
      <c r="K69" s="107"/>
      <c r="L69" s="107"/>
    </row>
    <row r="70" spans="5:12" ht="13" x14ac:dyDescent="0.15">
      <c r="E70" s="107"/>
      <c r="F70" s="107"/>
      <c r="G70" s="107"/>
      <c r="H70" s="107"/>
      <c r="I70" s="107"/>
      <c r="J70" s="107"/>
      <c r="K70" s="107"/>
      <c r="L70" s="107"/>
    </row>
    <row r="71" spans="5:12" ht="13" x14ac:dyDescent="0.15">
      <c r="E71" s="107"/>
      <c r="F71" s="107"/>
      <c r="G71" s="107"/>
      <c r="H71" s="107"/>
      <c r="I71" s="107"/>
      <c r="J71" s="107"/>
      <c r="K71" s="107"/>
      <c r="L71" s="107"/>
    </row>
    <row r="72" spans="5:12" ht="13" x14ac:dyDescent="0.15">
      <c r="E72" s="107"/>
      <c r="F72" s="107"/>
      <c r="G72" s="107"/>
      <c r="H72" s="107"/>
      <c r="I72" s="107"/>
      <c r="J72" s="107"/>
      <c r="K72" s="107"/>
      <c r="L72" s="107"/>
    </row>
    <row r="73" spans="5:12" ht="13" x14ac:dyDescent="0.15">
      <c r="E73" s="107"/>
      <c r="F73" s="107"/>
      <c r="G73" s="107"/>
      <c r="H73" s="107"/>
      <c r="I73" s="107"/>
      <c r="J73" s="107"/>
      <c r="K73" s="107"/>
      <c r="L73" s="107"/>
    </row>
    <row r="74" spans="5:12" ht="13" x14ac:dyDescent="0.15">
      <c r="E74" s="107"/>
      <c r="F74" s="107"/>
      <c r="G74" s="107"/>
      <c r="H74" s="107"/>
      <c r="I74" s="107"/>
      <c r="J74" s="107"/>
      <c r="K74" s="107"/>
      <c r="L74" s="107"/>
    </row>
    <row r="75" spans="5:12" ht="13" x14ac:dyDescent="0.15">
      <c r="E75" s="107"/>
      <c r="F75" s="107"/>
      <c r="G75" s="107"/>
      <c r="H75" s="107"/>
      <c r="I75" s="107"/>
      <c r="J75" s="107"/>
      <c r="K75" s="107"/>
      <c r="L75" s="107"/>
    </row>
    <row r="76" spans="5:12" ht="13" x14ac:dyDescent="0.15">
      <c r="E76" s="107"/>
      <c r="F76" s="107"/>
      <c r="G76" s="107"/>
      <c r="H76" s="107"/>
      <c r="I76" s="107"/>
      <c r="J76" s="107"/>
      <c r="K76" s="107"/>
      <c r="L76" s="107"/>
    </row>
    <row r="77" spans="5:12" ht="13" x14ac:dyDescent="0.15">
      <c r="E77" s="107"/>
      <c r="F77" s="107"/>
      <c r="G77" s="107"/>
      <c r="H77" s="107"/>
      <c r="I77" s="107"/>
      <c r="J77" s="107"/>
      <c r="K77" s="107"/>
      <c r="L77" s="107"/>
    </row>
    <row r="78" spans="5:12" ht="13" x14ac:dyDescent="0.15">
      <c r="E78" s="107"/>
      <c r="F78" s="107"/>
      <c r="G78" s="107"/>
      <c r="H78" s="107"/>
      <c r="I78" s="107"/>
      <c r="J78" s="107"/>
      <c r="K78" s="107"/>
      <c r="L78" s="107"/>
    </row>
    <row r="79" spans="5:12" ht="13" x14ac:dyDescent="0.15">
      <c r="E79" s="107"/>
      <c r="F79" s="107"/>
      <c r="G79" s="107"/>
      <c r="H79" s="107"/>
      <c r="I79" s="107"/>
      <c r="J79" s="107"/>
      <c r="K79" s="107"/>
      <c r="L79" s="107"/>
    </row>
    <row r="80" spans="5:12" ht="13" x14ac:dyDescent="0.15">
      <c r="E80" s="107"/>
      <c r="F80" s="107"/>
      <c r="G80" s="107"/>
      <c r="H80" s="107"/>
      <c r="I80" s="107"/>
      <c r="J80" s="107"/>
      <c r="K80" s="107"/>
      <c r="L80" s="107"/>
    </row>
    <row r="81" spans="5:12" ht="13" x14ac:dyDescent="0.15">
      <c r="E81" s="107"/>
      <c r="F81" s="107"/>
      <c r="G81" s="107"/>
      <c r="H81" s="107"/>
      <c r="I81" s="107"/>
      <c r="J81" s="107"/>
      <c r="K81" s="107"/>
      <c r="L81" s="107"/>
    </row>
    <row r="82" spans="5:12" ht="13" x14ac:dyDescent="0.15">
      <c r="E82" s="107"/>
      <c r="F82" s="107"/>
      <c r="G82" s="107"/>
      <c r="H82" s="107"/>
      <c r="I82" s="107"/>
      <c r="J82" s="107"/>
      <c r="K82" s="107"/>
      <c r="L82" s="107"/>
    </row>
    <row r="83" spans="5:12" ht="13" x14ac:dyDescent="0.15">
      <c r="E83" s="107"/>
      <c r="F83" s="107"/>
      <c r="G83" s="107"/>
      <c r="H83" s="107"/>
      <c r="I83" s="107"/>
      <c r="J83" s="107"/>
      <c r="K83" s="107"/>
      <c r="L83" s="107"/>
    </row>
    <row r="84" spans="5:12" ht="13" x14ac:dyDescent="0.15">
      <c r="E84" s="107"/>
      <c r="F84" s="107"/>
      <c r="G84" s="107"/>
      <c r="H84" s="107"/>
      <c r="I84" s="107"/>
      <c r="J84" s="107"/>
      <c r="K84" s="107"/>
      <c r="L84" s="107"/>
    </row>
    <row r="85" spans="5:12" ht="13" x14ac:dyDescent="0.15">
      <c r="E85" s="107"/>
      <c r="F85" s="107"/>
      <c r="G85" s="107"/>
      <c r="H85" s="107"/>
      <c r="I85" s="107"/>
      <c r="J85" s="107"/>
      <c r="K85" s="107"/>
      <c r="L85" s="107"/>
    </row>
    <row r="86" spans="5:12" ht="13" x14ac:dyDescent="0.15">
      <c r="E86" s="107"/>
      <c r="F86" s="107"/>
      <c r="G86" s="107"/>
      <c r="H86" s="107"/>
      <c r="I86" s="107"/>
      <c r="J86" s="107"/>
      <c r="K86" s="107"/>
      <c r="L86" s="107"/>
    </row>
    <row r="87" spans="5:12" ht="13" x14ac:dyDescent="0.15">
      <c r="E87" s="107"/>
      <c r="F87" s="107"/>
      <c r="G87" s="107"/>
      <c r="H87" s="107"/>
      <c r="I87" s="107"/>
      <c r="J87" s="107"/>
      <c r="K87" s="107"/>
      <c r="L87" s="107"/>
    </row>
    <row r="88" spans="5:12" ht="13" x14ac:dyDescent="0.15">
      <c r="E88" s="107"/>
      <c r="F88" s="107"/>
      <c r="G88" s="107"/>
      <c r="H88" s="107"/>
      <c r="I88" s="107"/>
      <c r="J88" s="107"/>
      <c r="K88" s="107"/>
      <c r="L88" s="107"/>
    </row>
    <row r="89" spans="5:12" ht="13" x14ac:dyDescent="0.15">
      <c r="E89" s="107"/>
      <c r="F89" s="107"/>
      <c r="G89" s="107"/>
      <c r="H89" s="107"/>
      <c r="I89" s="107"/>
      <c r="J89" s="107"/>
      <c r="K89" s="107"/>
      <c r="L89" s="107"/>
    </row>
    <row r="90" spans="5:12" ht="13" x14ac:dyDescent="0.15">
      <c r="E90" s="107"/>
      <c r="F90" s="107"/>
      <c r="G90" s="107"/>
      <c r="H90" s="107"/>
      <c r="I90" s="107"/>
      <c r="J90" s="107"/>
      <c r="K90" s="107"/>
      <c r="L90" s="107"/>
    </row>
    <row r="91" spans="5:12" ht="13" x14ac:dyDescent="0.15">
      <c r="E91" s="107"/>
      <c r="F91" s="107"/>
      <c r="G91" s="107"/>
      <c r="H91" s="107"/>
      <c r="I91" s="107"/>
      <c r="J91" s="107"/>
      <c r="K91" s="107"/>
      <c r="L91" s="107"/>
    </row>
    <row r="92" spans="5:12" ht="13" x14ac:dyDescent="0.15">
      <c r="E92" s="107"/>
      <c r="F92" s="107"/>
      <c r="G92" s="107"/>
      <c r="H92" s="107"/>
      <c r="I92" s="107"/>
      <c r="J92" s="107"/>
      <c r="K92" s="107"/>
      <c r="L92" s="107"/>
    </row>
    <row r="93" spans="5:12" ht="13" x14ac:dyDescent="0.15">
      <c r="E93" s="107"/>
      <c r="F93" s="107"/>
      <c r="G93" s="107"/>
      <c r="H93" s="107"/>
      <c r="I93" s="107"/>
      <c r="J93" s="107"/>
      <c r="K93" s="107"/>
      <c r="L93" s="107"/>
    </row>
    <row r="94" spans="5:12" ht="13" x14ac:dyDescent="0.15">
      <c r="E94" s="107"/>
      <c r="F94" s="107"/>
      <c r="G94" s="107"/>
      <c r="H94" s="107"/>
      <c r="I94" s="107"/>
      <c r="J94" s="107"/>
      <c r="K94" s="107"/>
      <c r="L94" s="107"/>
    </row>
    <row r="95" spans="5:12" ht="13" x14ac:dyDescent="0.15">
      <c r="E95" s="107"/>
      <c r="F95" s="107"/>
      <c r="G95" s="107"/>
      <c r="H95" s="107"/>
      <c r="I95" s="107"/>
      <c r="J95" s="107"/>
      <c r="K95" s="107"/>
      <c r="L95" s="107"/>
    </row>
    <row r="96" spans="5:12" ht="13" x14ac:dyDescent="0.15">
      <c r="E96" s="107"/>
      <c r="F96" s="107"/>
      <c r="G96" s="107"/>
      <c r="H96" s="107"/>
      <c r="I96" s="107"/>
      <c r="J96" s="107"/>
      <c r="K96" s="107"/>
      <c r="L96" s="107"/>
    </row>
    <row r="97" spans="5:12" ht="13" x14ac:dyDescent="0.15">
      <c r="E97" s="107"/>
      <c r="F97" s="107"/>
      <c r="G97" s="107"/>
      <c r="H97" s="107"/>
      <c r="I97" s="107"/>
      <c r="J97" s="107"/>
      <c r="K97" s="107"/>
      <c r="L97" s="107"/>
    </row>
    <row r="98" spans="5:12" ht="13" x14ac:dyDescent="0.15">
      <c r="E98" s="107"/>
      <c r="F98" s="107"/>
      <c r="G98" s="107"/>
      <c r="H98" s="107"/>
      <c r="I98" s="107"/>
      <c r="J98" s="107"/>
      <c r="K98" s="107"/>
      <c r="L98" s="107"/>
    </row>
    <row r="99" spans="5:12" ht="13" x14ac:dyDescent="0.15">
      <c r="E99" s="107"/>
      <c r="F99" s="107"/>
      <c r="G99" s="107"/>
      <c r="H99" s="107"/>
      <c r="I99" s="107"/>
      <c r="J99" s="107"/>
      <c r="K99" s="107"/>
      <c r="L99" s="107"/>
    </row>
    <row r="100" spans="5:12" ht="13" x14ac:dyDescent="0.15">
      <c r="E100" s="107"/>
      <c r="F100" s="107"/>
      <c r="G100" s="107"/>
      <c r="H100" s="107"/>
      <c r="I100" s="107"/>
      <c r="J100" s="107"/>
      <c r="K100" s="107"/>
      <c r="L100" s="107"/>
    </row>
    <row r="101" spans="5:12" ht="13" x14ac:dyDescent="0.15">
      <c r="E101" s="107"/>
      <c r="F101" s="107"/>
      <c r="G101" s="107"/>
      <c r="H101" s="107"/>
      <c r="I101" s="107"/>
      <c r="J101" s="107"/>
      <c r="K101" s="107"/>
      <c r="L101" s="107"/>
    </row>
    <row r="102" spans="5:12" ht="13" x14ac:dyDescent="0.15">
      <c r="E102" s="107"/>
      <c r="F102" s="107"/>
      <c r="G102" s="107"/>
      <c r="H102" s="107"/>
      <c r="I102" s="107"/>
      <c r="J102" s="107"/>
      <c r="K102" s="107"/>
      <c r="L102" s="107"/>
    </row>
    <row r="103" spans="5:12" ht="13" x14ac:dyDescent="0.15">
      <c r="E103" s="107"/>
      <c r="F103" s="107"/>
      <c r="G103" s="107"/>
      <c r="H103" s="107"/>
      <c r="I103" s="107"/>
      <c r="J103" s="107"/>
      <c r="K103" s="107"/>
      <c r="L103" s="107"/>
    </row>
    <row r="104" spans="5:12" ht="13" x14ac:dyDescent="0.15">
      <c r="E104" s="107"/>
      <c r="F104" s="107"/>
      <c r="G104" s="107"/>
      <c r="H104" s="107"/>
      <c r="I104" s="107"/>
      <c r="J104" s="107"/>
      <c r="K104" s="107"/>
      <c r="L104" s="107"/>
    </row>
    <row r="105" spans="5:12" ht="13" x14ac:dyDescent="0.15">
      <c r="E105" s="107"/>
      <c r="F105" s="107"/>
      <c r="G105" s="107"/>
      <c r="H105" s="107"/>
      <c r="I105" s="107"/>
      <c r="J105" s="107"/>
      <c r="K105" s="107"/>
      <c r="L105" s="107"/>
    </row>
    <row r="106" spans="5:12" ht="13" x14ac:dyDescent="0.15">
      <c r="E106" s="107"/>
      <c r="F106" s="107"/>
      <c r="G106" s="107"/>
      <c r="H106" s="107"/>
      <c r="I106" s="107"/>
      <c r="J106" s="107"/>
      <c r="K106" s="107"/>
      <c r="L106" s="107"/>
    </row>
    <row r="107" spans="5:12" ht="13" x14ac:dyDescent="0.15">
      <c r="E107" s="107"/>
      <c r="F107" s="107"/>
      <c r="G107" s="107"/>
      <c r="H107" s="107"/>
      <c r="I107" s="107"/>
      <c r="J107" s="107"/>
      <c r="K107" s="107"/>
      <c r="L107" s="107"/>
    </row>
    <row r="108" spans="5:12" ht="13" x14ac:dyDescent="0.15">
      <c r="E108" s="107"/>
      <c r="F108" s="107"/>
      <c r="G108" s="107"/>
      <c r="H108" s="107"/>
      <c r="I108" s="107"/>
      <c r="J108" s="107"/>
      <c r="K108" s="107"/>
      <c r="L108" s="107"/>
    </row>
    <row r="109" spans="5:12" ht="13" x14ac:dyDescent="0.15">
      <c r="E109" s="107"/>
      <c r="F109" s="107"/>
      <c r="G109" s="107"/>
      <c r="H109" s="107"/>
      <c r="I109" s="107"/>
      <c r="J109" s="107"/>
      <c r="K109" s="107"/>
      <c r="L109" s="107"/>
    </row>
    <row r="110" spans="5:12" ht="13" x14ac:dyDescent="0.15">
      <c r="E110" s="107"/>
      <c r="F110" s="107"/>
      <c r="G110" s="107"/>
      <c r="H110" s="107"/>
      <c r="I110" s="107"/>
      <c r="J110" s="107"/>
      <c r="K110" s="107"/>
      <c r="L110" s="107"/>
    </row>
    <row r="111" spans="5:12" ht="13" x14ac:dyDescent="0.15">
      <c r="E111" s="107"/>
      <c r="F111" s="107"/>
      <c r="G111" s="107"/>
      <c r="H111" s="107"/>
      <c r="I111" s="107"/>
      <c r="J111" s="107"/>
      <c r="K111" s="107"/>
      <c r="L111" s="107"/>
    </row>
    <row r="112" spans="5:12" ht="13" x14ac:dyDescent="0.15">
      <c r="E112" s="107"/>
      <c r="F112" s="107"/>
      <c r="G112" s="107"/>
      <c r="H112" s="107"/>
      <c r="I112" s="107"/>
      <c r="J112" s="107"/>
      <c r="K112" s="107"/>
      <c r="L112" s="107"/>
    </row>
    <row r="113" spans="5:12" ht="13" x14ac:dyDescent="0.15">
      <c r="E113" s="107"/>
      <c r="F113" s="107"/>
      <c r="G113" s="107"/>
      <c r="H113" s="107"/>
      <c r="I113" s="107"/>
      <c r="J113" s="107"/>
      <c r="K113" s="107"/>
      <c r="L113" s="107"/>
    </row>
    <row r="114" spans="5:12" ht="13" x14ac:dyDescent="0.15">
      <c r="E114" s="107"/>
      <c r="F114" s="107"/>
      <c r="G114" s="107"/>
      <c r="H114" s="107"/>
      <c r="I114" s="107"/>
      <c r="J114" s="107"/>
      <c r="K114" s="107"/>
      <c r="L114" s="107"/>
    </row>
    <row r="115" spans="5:12" ht="13" x14ac:dyDescent="0.15">
      <c r="E115" s="107"/>
      <c r="F115" s="107"/>
      <c r="G115" s="107"/>
      <c r="H115" s="107"/>
      <c r="I115" s="107"/>
      <c r="J115" s="107"/>
      <c r="K115" s="107"/>
      <c r="L115" s="107"/>
    </row>
    <row r="116" spans="5:12" ht="13" x14ac:dyDescent="0.15">
      <c r="E116" s="107"/>
      <c r="F116" s="107"/>
      <c r="G116" s="107"/>
      <c r="H116" s="107"/>
      <c r="I116" s="107"/>
      <c r="J116" s="107"/>
      <c r="K116" s="107"/>
      <c r="L116" s="107"/>
    </row>
    <row r="117" spans="5:12" ht="13" x14ac:dyDescent="0.15">
      <c r="E117" s="107"/>
      <c r="F117" s="107"/>
      <c r="G117" s="107"/>
      <c r="H117" s="107"/>
      <c r="I117" s="107"/>
      <c r="J117" s="107"/>
      <c r="K117" s="107"/>
      <c r="L117" s="107"/>
    </row>
    <row r="118" spans="5:12" ht="13" x14ac:dyDescent="0.15">
      <c r="E118" s="107"/>
      <c r="F118" s="107"/>
      <c r="G118" s="107"/>
      <c r="H118" s="107"/>
      <c r="I118" s="107"/>
      <c r="J118" s="107"/>
      <c r="K118" s="107"/>
      <c r="L118" s="107"/>
    </row>
    <row r="119" spans="5:12" ht="13" x14ac:dyDescent="0.15">
      <c r="E119" s="107"/>
      <c r="F119" s="107"/>
      <c r="G119" s="107"/>
      <c r="H119" s="107"/>
      <c r="I119" s="107"/>
      <c r="J119" s="107"/>
      <c r="K119" s="107"/>
      <c r="L119" s="107"/>
    </row>
    <row r="120" spans="5:12" ht="13" x14ac:dyDescent="0.15">
      <c r="E120" s="107"/>
      <c r="F120" s="107"/>
      <c r="G120" s="107"/>
      <c r="H120" s="107"/>
      <c r="I120" s="107"/>
      <c r="J120" s="107"/>
      <c r="K120" s="107"/>
      <c r="L120" s="107"/>
    </row>
    <row r="121" spans="5:12" ht="13" x14ac:dyDescent="0.15">
      <c r="E121" s="107"/>
      <c r="F121" s="107"/>
      <c r="G121" s="107"/>
      <c r="H121" s="107"/>
      <c r="I121" s="107"/>
      <c r="J121" s="107"/>
      <c r="K121" s="107"/>
      <c r="L121" s="107"/>
    </row>
    <row r="122" spans="5:12" ht="13" x14ac:dyDescent="0.15">
      <c r="E122" s="107"/>
      <c r="F122" s="107"/>
      <c r="G122" s="107"/>
      <c r="H122" s="107"/>
      <c r="I122" s="107"/>
      <c r="J122" s="107"/>
      <c r="K122" s="107"/>
      <c r="L122" s="107"/>
    </row>
    <row r="123" spans="5:12" ht="13" x14ac:dyDescent="0.15">
      <c r="E123" s="107"/>
      <c r="F123" s="107"/>
      <c r="G123" s="107"/>
      <c r="H123" s="107"/>
      <c r="I123" s="107"/>
      <c r="J123" s="107"/>
      <c r="K123" s="107"/>
      <c r="L123" s="107"/>
    </row>
    <row r="124" spans="5:12" ht="13" x14ac:dyDescent="0.15">
      <c r="E124" s="107"/>
      <c r="F124" s="107"/>
      <c r="G124" s="107"/>
      <c r="H124" s="107"/>
      <c r="I124" s="107"/>
      <c r="J124" s="107"/>
      <c r="K124" s="107"/>
      <c r="L124" s="107"/>
    </row>
    <row r="125" spans="5:12" ht="13" x14ac:dyDescent="0.15">
      <c r="E125" s="107"/>
      <c r="F125" s="107"/>
      <c r="G125" s="107"/>
      <c r="H125" s="107"/>
      <c r="I125" s="107"/>
      <c r="J125" s="107"/>
      <c r="K125" s="107"/>
      <c r="L125" s="107"/>
    </row>
    <row r="126" spans="5:12" ht="13" x14ac:dyDescent="0.15">
      <c r="E126" s="107"/>
      <c r="F126" s="107"/>
      <c r="G126" s="107"/>
      <c r="H126" s="107"/>
      <c r="I126" s="107"/>
      <c r="J126" s="107"/>
      <c r="K126" s="107"/>
      <c r="L126" s="107"/>
    </row>
    <row r="127" spans="5:12" ht="13" x14ac:dyDescent="0.15">
      <c r="E127" s="107"/>
      <c r="F127" s="107"/>
      <c r="G127" s="107"/>
      <c r="H127" s="107"/>
      <c r="I127" s="107"/>
      <c r="J127" s="107"/>
      <c r="K127" s="107"/>
      <c r="L127" s="107"/>
    </row>
    <row r="128" spans="5:12" ht="13" x14ac:dyDescent="0.15">
      <c r="E128" s="107"/>
      <c r="F128" s="107"/>
      <c r="G128" s="107"/>
      <c r="H128" s="107"/>
      <c r="I128" s="107"/>
      <c r="J128" s="107"/>
      <c r="K128" s="107"/>
      <c r="L128" s="107"/>
    </row>
    <row r="129" spans="5:12" ht="13" x14ac:dyDescent="0.15">
      <c r="E129" s="107"/>
      <c r="F129" s="107"/>
      <c r="G129" s="107"/>
      <c r="H129" s="107"/>
      <c r="I129" s="107"/>
      <c r="J129" s="107"/>
      <c r="K129" s="107"/>
      <c r="L129" s="107"/>
    </row>
    <row r="130" spans="5:12" ht="13" x14ac:dyDescent="0.15">
      <c r="E130" s="107"/>
      <c r="F130" s="107"/>
      <c r="G130" s="107"/>
      <c r="H130" s="107"/>
      <c r="I130" s="107"/>
      <c r="J130" s="107"/>
      <c r="K130" s="107"/>
      <c r="L130" s="107"/>
    </row>
    <row r="131" spans="5:12" ht="13" x14ac:dyDescent="0.15">
      <c r="E131" s="107"/>
      <c r="F131" s="107"/>
      <c r="G131" s="107"/>
      <c r="H131" s="107"/>
      <c r="I131" s="107"/>
      <c r="J131" s="107"/>
      <c r="K131" s="107"/>
      <c r="L131" s="107"/>
    </row>
    <row r="132" spans="5:12" ht="13" x14ac:dyDescent="0.15">
      <c r="E132" s="107"/>
      <c r="F132" s="107"/>
      <c r="G132" s="107"/>
      <c r="H132" s="107"/>
      <c r="I132" s="107"/>
      <c r="J132" s="107"/>
      <c r="K132" s="107"/>
      <c r="L132" s="107"/>
    </row>
    <row r="133" spans="5:12" ht="13" x14ac:dyDescent="0.15">
      <c r="E133" s="107"/>
      <c r="F133" s="107"/>
      <c r="G133" s="107"/>
      <c r="H133" s="107"/>
      <c r="I133" s="107"/>
      <c r="J133" s="107"/>
      <c r="K133" s="107"/>
      <c r="L133" s="107"/>
    </row>
    <row r="134" spans="5:12" ht="13" x14ac:dyDescent="0.15">
      <c r="E134" s="107"/>
      <c r="F134" s="107"/>
      <c r="G134" s="107"/>
      <c r="H134" s="107"/>
      <c r="I134" s="107"/>
      <c r="J134" s="107"/>
      <c r="K134" s="107"/>
      <c r="L134" s="107"/>
    </row>
    <row r="135" spans="5:12" ht="13" x14ac:dyDescent="0.15">
      <c r="E135" s="107"/>
      <c r="F135" s="107"/>
      <c r="G135" s="107"/>
      <c r="H135" s="107"/>
      <c r="I135" s="107"/>
      <c r="J135" s="107"/>
      <c r="K135" s="107"/>
      <c r="L135" s="107"/>
    </row>
    <row r="136" spans="5:12" ht="13" x14ac:dyDescent="0.15">
      <c r="E136" s="107"/>
      <c r="F136" s="107"/>
      <c r="G136" s="107"/>
      <c r="H136" s="107"/>
      <c r="I136" s="107"/>
      <c r="J136" s="107"/>
      <c r="K136" s="107"/>
      <c r="L136" s="107"/>
    </row>
    <row r="137" spans="5:12" ht="13" x14ac:dyDescent="0.15">
      <c r="E137" s="107"/>
      <c r="F137" s="107"/>
      <c r="G137" s="107"/>
      <c r="H137" s="107"/>
      <c r="I137" s="107"/>
      <c r="J137" s="107"/>
      <c r="K137" s="107"/>
      <c r="L137" s="107"/>
    </row>
    <row r="138" spans="5:12" ht="13" x14ac:dyDescent="0.15">
      <c r="E138" s="107"/>
      <c r="F138" s="107"/>
      <c r="G138" s="107"/>
      <c r="H138" s="107"/>
      <c r="I138" s="107"/>
      <c r="J138" s="107"/>
      <c r="K138" s="107"/>
      <c r="L138" s="107"/>
    </row>
    <row r="139" spans="5:12" ht="13" x14ac:dyDescent="0.15">
      <c r="E139" s="107"/>
      <c r="F139" s="107"/>
      <c r="G139" s="107"/>
      <c r="H139" s="107"/>
      <c r="I139" s="107"/>
      <c r="J139" s="107"/>
      <c r="K139" s="107"/>
      <c r="L139" s="107"/>
    </row>
    <row r="140" spans="5:12" ht="13" x14ac:dyDescent="0.15">
      <c r="E140" s="107"/>
      <c r="F140" s="107"/>
      <c r="G140" s="107"/>
      <c r="H140" s="107"/>
      <c r="I140" s="107"/>
      <c r="J140" s="107"/>
      <c r="K140" s="107"/>
      <c r="L140" s="107"/>
    </row>
    <row r="141" spans="5:12" ht="13" x14ac:dyDescent="0.15">
      <c r="E141" s="107"/>
      <c r="F141" s="107"/>
      <c r="G141" s="107"/>
      <c r="H141" s="107"/>
      <c r="I141" s="107"/>
      <c r="J141" s="107"/>
      <c r="K141" s="107"/>
      <c r="L141" s="107"/>
    </row>
    <row r="142" spans="5:12" ht="13" x14ac:dyDescent="0.15">
      <c r="E142" s="107"/>
      <c r="F142" s="107"/>
      <c r="G142" s="107"/>
      <c r="H142" s="107"/>
      <c r="I142" s="107"/>
      <c r="J142" s="107"/>
      <c r="K142" s="107"/>
      <c r="L142" s="107"/>
    </row>
    <row r="143" spans="5:12" ht="13" x14ac:dyDescent="0.15">
      <c r="E143" s="107"/>
      <c r="F143" s="107"/>
      <c r="G143" s="107"/>
      <c r="H143" s="107"/>
      <c r="I143" s="107"/>
      <c r="J143" s="107"/>
      <c r="K143" s="107"/>
      <c r="L143" s="107"/>
    </row>
    <row r="144" spans="5:12" ht="13" x14ac:dyDescent="0.15">
      <c r="E144" s="107"/>
      <c r="F144" s="107"/>
      <c r="G144" s="107"/>
      <c r="H144" s="107"/>
      <c r="I144" s="107"/>
      <c r="J144" s="107"/>
      <c r="K144" s="107"/>
      <c r="L144" s="107"/>
    </row>
    <row r="145" spans="5:12" ht="13" x14ac:dyDescent="0.15">
      <c r="E145" s="107"/>
      <c r="F145" s="107"/>
      <c r="G145" s="107"/>
      <c r="H145" s="107"/>
      <c r="I145" s="107"/>
      <c r="J145" s="107"/>
      <c r="K145" s="107"/>
      <c r="L145" s="107"/>
    </row>
    <row r="146" spans="5:12" ht="13" x14ac:dyDescent="0.15">
      <c r="E146" s="107"/>
      <c r="F146" s="107"/>
      <c r="G146" s="107"/>
      <c r="H146" s="107"/>
      <c r="I146" s="107"/>
      <c r="J146" s="107"/>
      <c r="K146" s="107"/>
      <c r="L146" s="107"/>
    </row>
    <row r="147" spans="5:12" ht="13" x14ac:dyDescent="0.15">
      <c r="E147" s="107"/>
      <c r="F147" s="107"/>
      <c r="G147" s="107"/>
      <c r="H147" s="107"/>
      <c r="I147" s="107"/>
      <c r="J147" s="107"/>
      <c r="K147" s="107"/>
      <c r="L147" s="107"/>
    </row>
    <row r="148" spans="5:12" ht="13" x14ac:dyDescent="0.15">
      <c r="E148" s="107"/>
      <c r="F148" s="107"/>
      <c r="G148" s="107"/>
      <c r="H148" s="107"/>
      <c r="I148" s="107"/>
      <c r="J148" s="107"/>
      <c r="K148" s="107"/>
      <c r="L148" s="107"/>
    </row>
    <row r="149" spans="5:12" ht="13" x14ac:dyDescent="0.15">
      <c r="E149" s="107"/>
      <c r="F149" s="107"/>
      <c r="G149" s="107"/>
      <c r="H149" s="107"/>
      <c r="I149" s="107"/>
      <c r="J149" s="107"/>
      <c r="K149" s="107"/>
      <c r="L149" s="107"/>
    </row>
    <row r="150" spans="5:12" ht="13" x14ac:dyDescent="0.15">
      <c r="E150" s="107"/>
      <c r="F150" s="107"/>
      <c r="G150" s="107"/>
      <c r="H150" s="107"/>
      <c r="I150" s="107"/>
      <c r="J150" s="107"/>
      <c r="K150" s="107"/>
      <c r="L150" s="107"/>
    </row>
    <row r="151" spans="5:12" ht="13" x14ac:dyDescent="0.15">
      <c r="E151" s="107"/>
      <c r="F151" s="107"/>
      <c r="G151" s="107"/>
      <c r="H151" s="107"/>
      <c r="I151" s="107"/>
      <c r="J151" s="107"/>
      <c r="K151" s="107"/>
      <c r="L151" s="107"/>
    </row>
    <row r="152" spans="5:12" ht="13" x14ac:dyDescent="0.15">
      <c r="E152" s="107"/>
      <c r="F152" s="107"/>
      <c r="G152" s="107"/>
      <c r="H152" s="107"/>
      <c r="I152" s="107"/>
      <c r="J152" s="107"/>
      <c r="K152" s="107"/>
      <c r="L152" s="107"/>
    </row>
    <row r="153" spans="5:12" ht="13" x14ac:dyDescent="0.15">
      <c r="E153" s="107"/>
      <c r="F153" s="107"/>
      <c r="G153" s="107"/>
      <c r="H153" s="107"/>
      <c r="I153" s="107"/>
      <c r="J153" s="107"/>
      <c r="K153" s="107"/>
      <c r="L153" s="107"/>
    </row>
    <row r="154" spans="5:12" ht="13" x14ac:dyDescent="0.15">
      <c r="E154" s="107"/>
      <c r="F154" s="107"/>
      <c r="G154" s="107"/>
      <c r="H154" s="107"/>
      <c r="I154" s="107"/>
      <c r="J154" s="107"/>
      <c r="K154" s="107"/>
      <c r="L154" s="107"/>
    </row>
    <row r="155" spans="5:12" ht="13" x14ac:dyDescent="0.15">
      <c r="E155" s="107"/>
      <c r="F155" s="107"/>
      <c r="G155" s="107"/>
      <c r="H155" s="107"/>
      <c r="I155" s="107"/>
      <c r="J155" s="107"/>
      <c r="K155" s="107"/>
      <c r="L155" s="107"/>
    </row>
    <row r="156" spans="5:12" ht="13" x14ac:dyDescent="0.15">
      <c r="E156" s="107"/>
      <c r="F156" s="107"/>
      <c r="G156" s="107"/>
      <c r="H156" s="107"/>
      <c r="I156" s="107"/>
      <c r="J156" s="107"/>
      <c r="K156" s="107"/>
      <c r="L156" s="107"/>
    </row>
    <row r="157" spans="5:12" ht="13" x14ac:dyDescent="0.15">
      <c r="E157" s="107"/>
      <c r="F157" s="107"/>
      <c r="G157" s="107"/>
      <c r="H157" s="107"/>
      <c r="I157" s="107"/>
      <c r="J157" s="107"/>
      <c r="K157" s="107"/>
      <c r="L157" s="107"/>
    </row>
    <row r="158" spans="5:12" ht="13" x14ac:dyDescent="0.15">
      <c r="E158" s="107"/>
      <c r="F158" s="107"/>
      <c r="G158" s="107"/>
      <c r="H158" s="107"/>
      <c r="I158" s="107"/>
      <c r="J158" s="107"/>
      <c r="K158" s="107"/>
      <c r="L158" s="107"/>
    </row>
    <row r="159" spans="5:12" ht="13" x14ac:dyDescent="0.15">
      <c r="E159" s="107"/>
      <c r="F159" s="107"/>
      <c r="G159" s="107"/>
      <c r="H159" s="107"/>
      <c r="I159" s="107"/>
      <c r="J159" s="107"/>
      <c r="K159" s="107"/>
      <c r="L159" s="107"/>
    </row>
    <row r="160" spans="5:12" ht="13" x14ac:dyDescent="0.15">
      <c r="E160" s="107"/>
      <c r="F160" s="107"/>
      <c r="G160" s="107"/>
      <c r="H160" s="107"/>
      <c r="I160" s="107"/>
      <c r="J160" s="107"/>
      <c r="K160" s="107"/>
      <c r="L160" s="107"/>
    </row>
    <row r="161" spans="5:12" ht="13" x14ac:dyDescent="0.15">
      <c r="E161" s="107"/>
      <c r="F161" s="107"/>
      <c r="G161" s="107"/>
      <c r="H161" s="107"/>
      <c r="I161" s="107"/>
      <c r="J161" s="107"/>
      <c r="K161" s="107"/>
      <c r="L161" s="107"/>
    </row>
    <row r="162" spans="5:12" ht="13" x14ac:dyDescent="0.15">
      <c r="E162" s="107"/>
      <c r="F162" s="107"/>
      <c r="G162" s="107"/>
      <c r="H162" s="107"/>
      <c r="I162" s="107"/>
      <c r="J162" s="107"/>
      <c r="K162" s="107"/>
      <c r="L162" s="107"/>
    </row>
    <row r="163" spans="5:12" ht="13" x14ac:dyDescent="0.15">
      <c r="E163" s="107"/>
      <c r="F163" s="107"/>
      <c r="G163" s="107"/>
      <c r="H163" s="107"/>
      <c r="I163" s="107"/>
      <c r="J163" s="107"/>
      <c r="K163" s="107"/>
      <c r="L163" s="107"/>
    </row>
    <row r="164" spans="5:12" ht="13" x14ac:dyDescent="0.15">
      <c r="E164" s="107"/>
      <c r="F164" s="107"/>
      <c r="G164" s="107"/>
      <c r="H164" s="107"/>
      <c r="I164" s="107"/>
      <c r="J164" s="107"/>
      <c r="K164" s="107"/>
      <c r="L164" s="107"/>
    </row>
    <row r="165" spans="5:12" ht="13" x14ac:dyDescent="0.15">
      <c r="E165" s="107"/>
      <c r="F165" s="107"/>
      <c r="G165" s="107"/>
      <c r="H165" s="107"/>
      <c r="I165" s="107"/>
      <c r="J165" s="107"/>
      <c r="K165" s="107"/>
      <c r="L165" s="107"/>
    </row>
    <row r="166" spans="5:12" ht="13" x14ac:dyDescent="0.15">
      <c r="E166" s="107"/>
      <c r="F166" s="107"/>
      <c r="G166" s="107"/>
      <c r="H166" s="107"/>
      <c r="I166" s="107"/>
      <c r="J166" s="107"/>
      <c r="K166" s="107"/>
      <c r="L166" s="107"/>
    </row>
    <row r="167" spans="5:12" ht="13" x14ac:dyDescent="0.15">
      <c r="E167" s="107"/>
      <c r="F167" s="107"/>
      <c r="G167" s="107"/>
      <c r="H167" s="107"/>
      <c r="I167" s="107"/>
      <c r="J167" s="107"/>
      <c r="K167" s="107"/>
      <c r="L167" s="107"/>
    </row>
    <row r="168" spans="5:12" ht="13" x14ac:dyDescent="0.15">
      <c r="E168" s="107"/>
      <c r="F168" s="107"/>
      <c r="G168" s="107"/>
      <c r="H168" s="107"/>
      <c r="I168" s="107"/>
      <c r="J168" s="107"/>
      <c r="K168" s="107"/>
      <c r="L168" s="107"/>
    </row>
    <row r="169" spans="5:12" ht="13" x14ac:dyDescent="0.15">
      <c r="E169" s="107"/>
      <c r="F169" s="107"/>
      <c r="G169" s="107"/>
      <c r="H169" s="107"/>
      <c r="I169" s="107"/>
      <c r="J169" s="107"/>
      <c r="K169" s="107"/>
      <c r="L169" s="107"/>
    </row>
    <row r="170" spans="5:12" ht="13" x14ac:dyDescent="0.15">
      <c r="E170" s="107"/>
      <c r="F170" s="107"/>
      <c r="G170" s="107"/>
      <c r="H170" s="107"/>
      <c r="I170" s="107"/>
      <c r="J170" s="107"/>
      <c r="K170" s="107"/>
      <c r="L170" s="107"/>
    </row>
    <row r="171" spans="5:12" ht="13" x14ac:dyDescent="0.15">
      <c r="E171" s="107"/>
      <c r="F171" s="107"/>
      <c r="G171" s="107"/>
      <c r="H171" s="107"/>
      <c r="I171" s="107"/>
      <c r="J171" s="107"/>
      <c r="K171" s="107"/>
      <c r="L171" s="107"/>
    </row>
    <row r="172" spans="5:12" ht="13" x14ac:dyDescent="0.15">
      <c r="E172" s="107"/>
      <c r="F172" s="107"/>
      <c r="G172" s="107"/>
      <c r="H172" s="107"/>
      <c r="I172" s="107"/>
      <c r="J172" s="107"/>
      <c r="K172" s="107"/>
      <c r="L172" s="107"/>
    </row>
    <row r="173" spans="5:12" ht="13" x14ac:dyDescent="0.15">
      <c r="E173" s="107"/>
      <c r="F173" s="107"/>
      <c r="G173" s="107"/>
      <c r="H173" s="107"/>
      <c r="I173" s="107"/>
      <c r="J173" s="107"/>
      <c r="K173" s="107"/>
      <c r="L173" s="107"/>
    </row>
    <row r="174" spans="5:12" ht="13" x14ac:dyDescent="0.15">
      <c r="E174" s="107"/>
      <c r="F174" s="107"/>
      <c r="G174" s="107"/>
      <c r="H174" s="107"/>
      <c r="I174" s="107"/>
      <c r="J174" s="107"/>
      <c r="K174" s="107"/>
      <c r="L174" s="107"/>
    </row>
    <row r="175" spans="5:12" ht="13" x14ac:dyDescent="0.15">
      <c r="E175" s="107"/>
      <c r="F175" s="107"/>
      <c r="G175" s="107"/>
      <c r="H175" s="107"/>
      <c r="I175" s="107"/>
      <c r="J175" s="107"/>
      <c r="K175" s="107"/>
      <c r="L175" s="107"/>
    </row>
    <row r="176" spans="5:12" ht="13" x14ac:dyDescent="0.15">
      <c r="E176" s="107"/>
      <c r="F176" s="107"/>
      <c r="G176" s="107"/>
      <c r="H176" s="107"/>
      <c r="I176" s="107"/>
      <c r="J176" s="107"/>
      <c r="K176" s="107"/>
      <c r="L176" s="107"/>
    </row>
    <row r="177" spans="5:12" ht="13" x14ac:dyDescent="0.15">
      <c r="E177" s="107"/>
      <c r="F177" s="107"/>
      <c r="G177" s="107"/>
      <c r="H177" s="107"/>
      <c r="I177" s="107"/>
      <c r="J177" s="107"/>
      <c r="K177" s="107"/>
      <c r="L177" s="107"/>
    </row>
    <row r="178" spans="5:12" ht="13" x14ac:dyDescent="0.15">
      <c r="E178" s="107"/>
      <c r="F178" s="107"/>
      <c r="G178" s="107"/>
      <c r="H178" s="107"/>
      <c r="I178" s="107"/>
      <c r="J178" s="107"/>
      <c r="K178" s="107"/>
      <c r="L178" s="107"/>
    </row>
    <row r="179" spans="5:12" ht="13" x14ac:dyDescent="0.15">
      <c r="E179" s="107"/>
      <c r="F179" s="107"/>
      <c r="G179" s="107"/>
      <c r="H179" s="107"/>
      <c r="I179" s="107"/>
      <c r="J179" s="107"/>
      <c r="K179" s="107"/>
      <c r="L179" s="107"/>
    </row>
    <row r="180" spans="5:12" ht="13" x14ac:dyDescent="0.15">
      <c r="E180" s="107"/>
      <c r="F180" s="107"/>
      <c r="G180" s="107"/>
      <c r="H180" s="107"/>
      <c r="I180" s="107"/>
      <c r="J180" s="107"/>
      <c r="K180" s="107"/>
      <c r="L180" s="107"/>
    </row>
    <row r="181" spans="5:12" ht="13" x14ac:dyDescent="0.15">
      <c r="E181" s="107"/>
      <c r="F181" s="107"/>
      <c r="G181" s="107"/>
      <c r="H181" s="107"/>
      <c r="I181" s="107"/>
      <c r="J181" s="107"/>
      <c r="K181" s="107"/>
      <c r="L181" s="107"/>
    </row>
    <row r="182" spans="5:12" ht="13" x14ac:dyDescent="0.15">
      <c r="E182" s="107"/>
      <c r="F182" s="107"/>
      <c r="G182" s="107"/>
      <c r="H182" s="107"/>
      <c r="I182" s="107"/>
      <c r="J182" s="107"/>
      <c r="K182" s="107"/>
      <c r="L182" s="107"/>
    </row>
    <row r="183" spans="5:12" ht="13" x14ac:dyDescent="0.15">
      <c r="E183" s="107"/>
      <c r="F183" s="107"/>
      <c r="G183" s="107"/>
      <c r="H183" s="107"/>
      <c r="I183" s="107"/>
      <c r="J183" s="107"/>
      <c r="K183" s="107"/>
      <c r="L183" s="107"/>
    </row>
    <row r="184" spans="5:12" ht="13" x14ac:dyDescent="0.15">
      <c r="E184" s="107"/>
      <c r="F184" s="107"/>
      <c r="G184" s="107"/>
      <c r="H184" s="107"/>
      <c r="I184" s="107"/>
      <c r="J184" s="107"/>
      <c r="K184" s="107"/>
      <c r="L184" s="107"/>
    </row>
    <row r="185" spans="5:12" ht="13" x14ac:dyDescent="0.15">
      <c r="E185" s="107"/>
      <c r="F185" s="107"/>
      <c r="G185" s="107"/>
      <c r="H185" s="107"/>
      <c r="I185" s="107"/>
      <c r="J185" s="107"/>
      <c r="K185" s="107"/>
      <c r="L185" s="107"/>
    </row>
    <row r="186" spans="5:12" ht="13" x14ac:dyDescent="0.15">
      <c r="E186" s="107"/>
      <c r="F186" s="107"/>
      <c r="G186" s="107"/>
      <c r="H186" s="107"/>
      <c r="I186" s="107"/>
      <c r="J186" s="107"/>
      <c r="K186" s="107"/>
      <c r="L186" s="107"/>
    </row>
    <row r="187" spans="5:12" ht="13" x14ac:dyDescent="0.15">
      <c r="E187" s="107"/>
      <c r="F187" s="107"/>
      <c r="G187" s="107"/>
      <c r="H187" s="107"/>
      <c r="I187" s="107"/>
      <c r="J187" s="107"/>
      <c r="K187" s="107"/>
      <c r="L187" s="107"/>
    </row>
    <row r="188" spans="5:12" ht="13" x14ac:dyDescent="0.15">
      <c r="E188" s="107"/>
      <c r="F188" s="107"/>
      <c r="G188" s="107"/>
      <c r="H188" s="107"/>
      <c r="I188" s="107"/>
      <c r="J188" s="107"/>
      <c r="K188" s="107"/>
      <c r="L188" s="107"/>
    </row>
    <row r="189" spans="5:12" ht="13" x14ac:dyDescent="0.15">
      <c r="E189" s="107"/>
      <c r="F189" s="107"/>
      <c r="G189" s="107"/>
      <c r="H189" s="107"/>
      <c r="I189" s="107"/>
      <c r="J189" s="107"/>
      <c r="K189" s="107"/>
      <c r="L189" s="107"/>
    </row>
    <row r="190" spans="5:12" ht="13" x14ac:dyDescent="0.15">
      <c r="E190" s="107"/>
      <c r="F190" s="107"/>
      <c r="G190" s="107"/>
      <c r="H190" s="107"/>
      <c r="I190" s="107"/>
      <c r="J190" s="107"/>
      <c r="K190" s="107"/>
      <c r="L190" s="107"/>
    </row>
    <row r="191" spans="5:12" ht="13" x14ac:dyDescent="0.15">
      <c r="E191" s="107"/>
      <c r="F191" s="107"/>
      <c r="G191" s="107"/>
      <c r="H191" s="107"/>
      <c r="I191" s="107"/>
      <c r="J191" s="107"/>
      <c r="K191" s="107"/>
      <c r="L191" s="107"/>
    </row>
    <row r="192" spans="5:12" ht="13" x14ac:dyDescent="0.15">
      <c r="E192" s="107"/>
      <c r="F192" s="107"/>
      <c r="G192" s="107"/>
      <c r="H192" s="107"/>
      <c r="I192" s="107"/>
      <c r="J192" s="107"/>
      <c r="K192" s="107"/>
      <c r="L192" s="107"/>
    </row>
    <row r="193" spans="5:12" ht="13" x14ac:dyDescent="0.15">
      <c r="E193" s="107"/>
      <c r="F193" s="107"/>
      <c r="G193" s="107"/>
      <c r="H193" s="107"/>
      <c r="I193" s="107"/>
      <c r="J193" s="107"/>
      <c r="K193" s="107"/>
      <c r="L193" s="107"/>
    </row>
    <row r="194" spans="5:12" ht="13" x14ac:dyDescent="0.15">
      <c r="E194" s="107"/>
      <c r="F194" s="107"/>
      <c r="G194" s="107"/>
      <c r="H194" s="107"/>
      <c r="I194" s="107"/>
      <c r="J194" s="107"/>
      <c r="K194" s="107"/>
      <c r="L194" s="107"/>
    </row>
    <row r="195" spans="5:12" ht="13" x14ac:dyDescent="0.15">
      <c r="E195" s="107"/>
      <c r="F195" s="107"/>
      <c r="G195" s="107"/>
      <c r="H195" s="107"/>
      <c r="I195" s="107"/>
      <c r="J195" s="107"/>
      <c r="K195" s="107"/>
      <c r="L195" s="107"/>
    </row>
    <row r="196" spans="5:12" ht="13" x14ac:dyDescent="0.15">
      <c r="E196" s="107"/>
      <c r="F196" s="107"/>
      <c r="G196" s="107"/>
      <c r="H196" s="107"/>
      <c r="I196" s="107"/>
      <c r="J196" s="107"/>
      <c r="K196" s="107"/>
      <c r="L196" s="107"/>
    </row>
    <row r="197" spans="5:12" ht="13" x14ac:dyDescent="0.15">
      <c r="E197" s="107"/>
      <c r="F197" s="107"/>
      <c r="G197" s="107"/>
      <c r="H197" s="107"/>
      <c r="I197" s="107"/>
      <c r="J197" s="107"/>
      <c r="K197" s="107"/>
      <c r="L197" s="107"/>
    </row>
    <row r="198" spans="5:12" ht="13" x14ac:dyDescent="0.15">
      <c r="E198" s="107"/>
      <c r="F198" s="107"/>
      <c r="G198" s="107"/>
      <c r="H198" s="107"/>
      <c r="I198" s="107"/>
      <c r="J198" s="107"/>
      <c r="K198" s="107"/>
      <c r="L198" s="107"/>
    </row>
    <row r="199" spans="5:12" ht="13" x14ac:dyDescent="0.15">
      <c r="E199" s="107"/>
      <c r="F199" s="107"/>
      <c r="G199" s="107"/>
      <c r="H199" s="107"/>
      <c r="I199" s="107"/>
      <c r="J199" s="107"/>
      <c r="K199" s="107"/>
      <c r="L199" s="107"/>
    </row>
    <row r="200" spans="5:12" ht="13" x14ac:dyDescent="0.15">
      <c r="E200" s="107"/>
      <c r="F200" s="107"/>
      <c r="G200" s="107"/>
      <c r="H200" s="107"/>
      <c r="I200" s="107"/>
      <c r="J200" s="107"/>
      <c r="K200" s="107"/>
      <c r="L200" s="107"/>
    </row>
    <row r="201" spans="5:12" ht="13" x14ac:dyDescent="0.15">
      <c r="E201" s="107"/>
      <c r="F201" s="107"/>
      <c r="G201" s="107"/>
      <c r="H201" s="107"/>
      <c r="I201" s="107"/>
      <c r="J201" s="107"/>
      <c r="K201" s="107"/>
      <c r="L201" s="107"/>
    </row>
    <row r="202" spans="5:12" ht="13" x14ac:dyDescent="0.15">
      <c r="E202" s="107"/>
      <c r="F202" s="107"/>
      <c r="G202" s="107"/>
      <c r="H202" s="107"/>
      <c r="I202" s="107"/>
      <c r="J202" s="107"/>
      <c r="K202" s="107"/>
      <c r="L202" s="107"/>
    </row>
    <row r="203" spans="5:12" ht="13" x14ac:dyDescent="0.15">
      <c r="E203" s="107"/>
      <c r="F203" s="107"/>
      <c r="G203" s="107"/>
      <c r="H203" s="107"/>
      <c r="I203" s="107"/>
      <c r="J203" s="107"/>
      <c r="K203" s="107"/>
      <c r="L203" s="107"/>
    </row>
    <row r="204" spans="5:12" ht="13" x14ac:dyDescent="0.15">
      <c r="E204" s="107"/>
      <c r="F204" s="107"/>
      <c r="G204" s="107"/>
      <c r="H204" s="107"/>
      <c r="I204" s="107"/>
      <c r="J204" s="107"/>
      <c r="K204" s="107"/>
      <c r="L204" s="107"/>
    </row>
    <row r="205" spans="5:12" ht="13" x14ac:dyDescent="0.15">
      <c r="E205" s="107"/>
      <c r="F205" s="107"/>
      <c r="G205" s="107"/>
      <c r="H205" s="107"/>
      <c r="I205" s="107"/>
      <c r="J205" s="107"/>
      <c r="K205" s="107"/>
      <c r="L205" s="107"/>
    </row>
    <row r="206" spans="5:12" ht="13" x14ac:dyDescent="0.15">
      <c r="E206" s="107"/>
      <c r="F206" s="107"/>
      <c r="G206" s="107"/>
      <c r="H206" s="107"/>
      <c r="I206" s="107"/>
      <c r="J206" s="107"/>
      <c r="K206" s="107"/>
      <c r="L206" s="107"/>
    </row>
    <row r="207" spans="5:12" ht="13" x14ac:dyDescent="0.15">
      <c r="E207" s="107"/>
      <c r="F207" s="107"/>
      <c r="G207" s="107"/>
      <c r="H207" s="107"/>
      <c r="I207" s="107"/>
      <c r="J207" s="107"/>
      <c r="K207" s="107"/>
      <c r="L207" s="107"/>
    </row>
    <row r="208" spans="5:12" ht="13" x14ac:dyDescent="0.15">
      <c r="E208" s="107"/>
      <c r="F208" s="107"/>
      <c r="G208" s="107"/>
      <c r="H208" s="107"/>
      <c r="I208" s="107"/>
      <c r="J208" s="107"/>
      <c r="K208" s="107"/>
      <c r="L208" s="107"/>
    </row>
    <row r="209" spans="5:12" ht="13" x14ac:dyDescent="0.15">
      <c r="E209" s="107"/>
      <c r="F209" s="107"/>
      <c r="G209" s="107"/>
      <c r="H209" s="107"/>
      <c r="I209" s="107"/>
      <c r="J209" s="107"/>
      <c r="K209" s="107"/>
      <c r="L209" s="107"/>
    </row>
    <row r="210" spans="5:12" ht="13" x14ac:dyDescent="0.15">
      <c r="E210" s="107"/>
      <c r="F210" s="107"/>
      <c r="G210" s="107"/>
      <c r="H210" s="107"/>
      <c r="I210" s="107"/>
      <c r="J210" s="107"/>
      <c r="K210" s="107"/>
      <c r="L210" s="107"/>
    </row>
    <row r="211" spans="5:12" ht="13" x14ac:dyDescent="0.15">
      <c r="E211" s="107"/>
      <c r="F211" s="107"/>
      <c r="G211" s="107"/>
      <c r="H211" s="107"/>
      <c r="I211" s="107"/>
      <c r="J211" s="107"/>
      <c r="K211" s="107"/>
      <c r="L211" s="107"/>
    </row>
    <row r="212" spans="5:12" ht="13" x14ac:dyDescent="0.15">
      <c r="E212" s="107"/>
      <c r="F212" s="107"/>
      <c r="G212" s="107"/>
      <c r="H212" s="107"/>
      <c r="I212" s="107"/>
      <c r="J212" s="107"/>
      <c r="K212" s="107"/>
      <c r="L212" s="107"/>
    </row>
    <row r="213" spans="5:12" ht="13" x14ac:dyDescent="0.15">
      <c r="E213" s="107"/>
      <c r="F213" s="107"/>
      <c r="G213" s="107"/>
      <c r="H213" s="107"/>
      <c r="I213" s="107"/>
      <c r="J213" s="107"/>
      <c r="K213" s="107"/>
      <c r="L213" s="107"/>
    </row>
    <row r="214" spans="5:12" ht="13" x14ac:dyDescent="0.15">
      <c r="E214" s="107"/>
      <c r="F214" s="107"/>
      <c r="G214" s="107"/>
      <c r="H214" s="107"/>
      <c r="I214" s="107"/>
      <c r="J214" s="107"/>
      <c r="K214" s="107"/>
      <c r="L214" s="107"/>
    </row>
    <row r="215" spans="5:12" ht="13" x14ac:dyDescent="0.15">
      <c r="E215" s="107"/>
      <c r="F215" s="107"/>
      <c r="G215" s="107"/>
      <c r="H215" s="107"/>
      <c r="I215" s="107"/>
      <c r="J215" s="107"/>
      <c r="K215" s="107"/>
      <c r="L215" s="107"/>
    </row>
    <row r="216" spans="5:12" ht="13" x14ac:dyDescent="0.15">
      <c r="E216" s="107"/>
      <c r="F216" s="107"/>
      <c r="G216" s="107"/>
      <c r="H216" s="107"/>
      <c r="I216" s="107"/>
      <c r="J216" s="107"/>
      <c r="K216" s="107"/>
      <c r="L216" s="107"/>
    </row>
    <row r="217" spans="5:12" ht="13" x14ac:dyDescent="0.15">
      <c r="E217" s="107"/>
      <c r="F217" s="107"/>
      <c r="G217" s="107"/>
      <c r="H217" s="107"/>
      <c r="I217" s="107"/>
      <c r="J217" s="107"/>
      <c r="K217" s="107"/>
      <c r="L217" s="107"/>
    </row>
    <row r="218" spans="5:12" ht="13" x14ac:dyDescent="0.15">
      <c r="E218" s="107"/>
      <c r="F218" s="107"/>
      <c r="G218" s="107"/>
      <c r="H218" s="107"/>
      <c r="I218" s="107"/>
      <c r="J218" s="107"/>
      <c r="K218" s="107"/>
      <c r="L218" s="107"/>
    </row>
    <row r="219" spans="5:12" ht="13" x14ac:dyDescent="0.15">
      <c r="E219" s="107"/>
      <c r="F219" s="107"/>
      <c r="G219" s="107"/>
      <c r="H219" s="107"/>
      <c r="I219" s="107"/>
      <c r="J219" s="107"/>
      <c r="K219" s="107"/>
      <c r="L219" s="107"/>
    </row>
    <row r="220" spans="5:12" ht="13" x14ac:dyDescent="0.15">
      <c r="E220" s="107"/>
      <c r="F220" s="107"/>
      <c r="G220" s="107"/>
      <c r="H220" s="107"/>
      <c r="I220" s="107"/>
      <c r="J220" s="107"/>
      <c r="K220" s="107"/>
      <c r="L220" s="107"/>
    </row>
    <row r="221" spans="5:12" ht="13" x14ac:dyDescent="0.15">
      <c r="E221" s="107"/>
      <c r="F221" s="107"/>
      <c r="G221" s="107"/>
      <c r="H221" s="107"/>
      <c r="I221" s="107"/>
      <c r="J221" s="107"/>
      <c r="K221" s="107"/>
      <c r="L221" s="107"/>
    </row>
    <row r="222" spans="5:12" ht="13" x14ac:dyDescent="0.15">
      <c r="E222" s="107"/>
      <c r="F222" s="107"/>
      <c r="G222" s="107"/>
      <c r="H222" s="107"/>
      <c r="I222" s="107"/>
      <c r="J222" s="107"/>
      <c r="K222" s="107"/>
      <c r="L222" s="107"/>
    </row>
    <row r="223" spans="5:12" ht="13" x14ac:dyDescent="0.15">
      <c r="E223" s="107"/>
      <c r="F223" s="107"/>
      <c r="G223" s="107"/>
      <c r="H223" s="107"/>
      <c r="I223" s="107"/>
      <c r="J223" s="107"/>
      <c r="K223" s="107"/>
      <c r="L223" s="107"/>
    </row>
    <row r="224" spans="5:12" ht="13" x14ac:dyDescent="0.15">
      <c r="E224" s="107"/>
      <c r="F224" s="107"/>
      <c r="G224" s="107"/>
      <c r="H224" s="107"/>
      <c r="I224" s="107"/>
      <c r="J224" s="107"/>
      <c r="K224" s="107"/>
      <c r="L224" s="107"/>
    </row>
    <row r="225" spans="5:12" ht="13" x14ac:dyDescent="0.15">
      <c r="E225" s="107"/>
      <c r="F225" s="107"/>
      <c r="G225" s="107"/>
      <c r="H225" s="107"/>
      <c r="I225" s="107"/>
      <c r="J225" s="107"/>
      <c r="K225" s="107"/>
      <c r="L225" s="107"/>
    </row>
    <row r="226" spans="5:12" ht="13" x14ac:dyDescent="0.15">
      <c r="E226" s="107"/>
      <c r="F226" s="107"/>
      <c r="G226" s="107"/>
      <c r="H226" s="107"/>
      <c r="I226" s="107"/>
      <c r="J226" s="107"/>
      <c r="K226" s="107"/>
      <c r="L226" s="107"/>
    </row>
    <row r="227" spans="5:12" ht="13" x14ac:dyDescent="0.15">
      <c r="E227" s="107"/>
      <c r="F227" s="107"/>
      <c r="G227" s="107"/>
      <c r="H227" s="107"/>
      <c r="I227" s="107"/>
      <c r="J227" s="107"/>
      <c r="K227" s="107"/>
      <c r="L227" s="107"/>
    </row>
    <row r="228" spans="5:12" ht="13" x14ac:dyDescent="0.15">
      <c r="E228" s="107"/>
      <c r="F228" s="107"/>
      <c r="G228" s="107"/>
      <c r="H228" s="107"/>
      <c r="I228" s="107"/>
      <c r="J228" s="107"/>
      <c r="K228" s="107"/>
      <c r="L228" s="107"/>
    </row>
    <row r="229" spans="5:12" ht="13" x14ac:dyDescent="0.15">
      <c r="E229" s="107"/>
      <c r="F229" s="107"/>
      <c r="G229" s="107"/>
      <c r="H229" s="107"/>
      <c r="I229" s="107"/>
      <c r="J229" s="107"/>
      <c r="K229" s="107"/>
      <c r="L229" s="107"/>
    </row>
    <row r="230" spans="5:12" ht="13" x14ac:dyDescent="0.15">
      <c r="E230" s="107"/>
      <c r="F230" s="107"/>
      <c r="G230" s="107"/>
      <c r="H230" s="107"/>
      <c r="I230" s="107"/>
      <c r="J230" s="107"/>
      <c r="K230" s="107"/>
      <c r="L230" s="107"/>
    </row>
    <row r="231" spans="5:12" ht="13" x14ac:dyDescent="0.15">
      <c r="E231" s="107"/>
      <c r="F231" s="107"/>
      <c r="G231" s="107"/>
      <c r="H231" s="107"/>
      <c r="I231" s="107"/>
      <c r="J231" s="107"/>
      <c r="K231" s="107"/>
      <c r="L231" s="107"/>
    </row>
    <row r="232" spans="5:12" ht="13" x14ac:dyDescent="0.15">
      <c r="E232" s="107"/>
      <c r="F232" s="107"/>
      <c r="G232" s="107"/>
      <c r="H232" s="107"/>
      <c r="I232" s="107"/>
      <c r="J232" s="107"/>
      <c r="K232" s="107"/>
      <c r="L232" s="107"/>
    </row>
    <row r="233" spans="5:12" ht="13" x14ac:dyDescent="0.15">
      <c r="E233" s="107"/>
      <c r="F233" s="107"/>
      <c r="G233" s="107"/>
      <c r="H233" s="107"/>
      <c r="I233" s="107"/>
      <c r="J233" s="107"/>
      <c r="K233" s="107"/>
      <c r="L233" s="107"/>
    </row>
    <row r="234" spans="5:12" ht="13" x14ac:dyDescent="0.15">
      <c r="E234" s="107"/>
      <c r="F234" s="107"/>
      <c r="G234" s="107"/>
      <c r="H234" s="107"/>
      <c r="I234" s="107"/>
      <c r="J234" s="107"/>
      <c r="K234" s="107"/>
      <c r="L234" s="107"/>
    </row>
    <row r="235" spans="5:12" ht="13" x14ac:dyDescent="0.15">
      <c r="E235" s="107"/>
      <c r="F235" s="107"/>
      <c r="G235" s="107"/>
      <c r="H235" s="107"/>
      <c r="I235" s="107"/>
      <c r="J235" s="107"/>
      <c r="K235" s="107"/>
      <c r="L235" s="107"/>
    </row>
    <row r="236" spans="5:12" ht="13" x14ac:dyDescent="0.15">
      <c r="E236" s="107"/>
      <c r="F236" s="107"/>
      <c r="G236" s="107"/>
      <c r="H236" s="107"/>
      <c r="I236" s="107"/>
      <c r="J236" s="107"/>
      <c r="K236" s="107"/>
      <c r="L236" s="107"/>
    </row>
    <row r="237" spans="5:12" ht="13" x14ac:dyDescent="0.15">
      <c r="E237" s="107"/>
      <c r="F237" s="107"/>
      <c r="G237" s="107"/>
      <c r="H237" s="107"/>
      <c r="I237" s="107"/>
      <c r="J237" s="107"/>
      <c r="K237" s="107"/>
      <c r="L237" s="107"/>
    </row>
    <row r="238" spans="5:12" ht="13" x14ac:dyDescent="0.15">
      <c r="E238" s="107"/>
      <c r="F238" s="107"/>
      <c r="G238" s="107"/>
      <c r="H238" s="107"/>
      <c r="I238" s="107"/>
      <c r="J238" s="107"/>
      <c r="K238" s="107"/>
      <c r="L238" s="107"/>
    </row>
    <row r="239" spans="5:12" ht="13" x14ac:dyDescent="0.15">
      <c r="E239" s="107"/>
      <c r="F239" s="107"/>
      <c r="G239" s="107"/>
      <c r="H239" s="107"/>
      <c r="I239" s="107"/>
      <c r="J239" s="107"/>
      <c r="K239" s="107"/>
      <c r="L239" s="107"/>
    </row>
    <row r="240" spans="5:12" ht="13" x14ac:dyDescent="0.15">
      <c r="E240" s="107"/>
      <c r="F240" s="107"/>
      <c r="G240" s="107"/>
      <c r="H240" s="107"/>
      <c r="I240" s="107"/>
      <c r="J240" s="107"/>
      <c r="K240" s="107"/>
      <c r="L240" s="107"/>
    </row>
    <row r="241" spans="5:12" ht="13" x14ac:dyDescent="0.15">
      <c r="E241" s="107"/>
      <c r="F241" s="107"/>
      <c r="G241" s="107"/>
      <c r="H241" s="107"/>
      <c r="I241" s="107"/>
      <c r="J241" s="107"/>
      <c r="K241" s="107"/>
      <c r="L241" s="107"/>
    </row>
    <row r="242" spans="5:12" ht="13" x14ac:dyDescent="0.15">
      <c r="E242" s="107"/>
      <c r="F242" s="107"/>
      <c r="G242" s="107"/>
      <c r="H242" s="107"/>
      <c r="I242" s="107"/>
      <c r="J242" s="107"/>
      <c r="K242" s="107"/>
      <c r="L242" s="107"/>
    </row>
    <row r="243" spans="5:12" ht="13" x14ac:dyDescent="0.15">
      <c r="E243" s="107"/>
      <c r="F243" s="107"/>
      <c r="G243" s="107"/>
      <c r="H243" s="107"/>
      <c r="I243" s="107"/>
      <c r="J243" s="107"/>
      <c r="K243" s="107"/>
      <c r="L243" s="107"/>
    </row>
    <row r="244" spans="5:12" ht="13" x14ac:dyDescent="0.15">
      <c r="E244" s="107"/>
      <c r="F244" s="107"/>
      <c r="G244" s="107"/>
      <c r="H244" s="107"/>
      <c r="I244" s="107"/>
      <c r="J244" s="107"/>
      <c r="K244" s="107"/>
      <c r="L244" s="107"/>
    </row>
    <row r="245" spans="5:12" ht="13" x14ac:dyDescent="0.15">
      <c r="E245" s="107"/>
      <c r="F245" s="107"/>
      <c r="G245" s="107"/>
      <c r="H245" s="107"/>
      <c r="I245" s="107"/>
      <c r="J245" s="107"/>
      <c r="K245" s="107"/>
      <c r="L245" s="107"/>
    </row>
    <row r="246" spans="5:12" ht="13" x14ac:dyDescent="0.15">
      <c r="E246" s="107"/>
      <c r="F246" s="107"/>
      <c r="G246" s="107"/>
      <c r="H246" s="107"/>
      <c r="I246" s="107"/>
      <c r="J246" s="107"/>
      <c r="K246" s="107"/>
      <c r="L246" s="107"/>
    </row>
    <row r="247" spans="5:12" ht="13" x14ac:dyDescent="0.15">
      <c r="E247" s="107"/>
      <c r="F247" s="107"/>
      <c r="G247" s="107"/>
      <c r="H247" s="107"/>
      <c r="I247" s="107"/>
      <c r="J247" s="107"/>
      <c r="K247" s="107"/>
      <c r="L247" s="107"/>
    </row>
    <row r="248" spans="5:12" ht="13" x14ac:dyDescent="0.15">
      <c r="E248" s="107"/>
      <c r="F248" s="107"/>
      <c r="G248" s="107"/>
      <c r="H248" s="107"/>
      <c r="I248" s="107"/>
      <c r="J248" s="107"/>
      <c r="K248" s="107"/>
      <c r="L248" s="107"/>
    </row>
    <row r="249" spans="5:12" ht="13" x14ac:dyDescent="0.15">
      <c r="E249" s="107"/>
      <c r="F249" s="107"/>
      <c r="G249" s="107"/>
      <c r="H249" s="107"/>
      <c r="I249" s="107"/>
      <c r="J249" s="107"/>
      <c r="K249" s="107"/>
      <c r="L249" s="107"/>
    </row>
    <row r="250" spans="5:12" ht="13" x14ac:dyDescent="0.15">
      <c r="E250" s="107"/>
      <c r="F250" s="107"/>
      <c r="G250" s="107"/>
      <c r="H250" s="107"/>
      <c r="I250" s="107"/>
      <c r="J250" s="107"/>
      <c r="K250" s="107"/>
      <c r="L250" s="107"/>
    </row>
    <row r="251" spans="5:12" ht="13" x14ac:dyDescent="0.15">
      <c r="E251" s="107"/>
      <c r="F251" s="107"/>
      <c r="G251" s="107"/>
      <c r="H251" s="107"/>
      <c r="I251" s="107"/>
      <c r="J251" s="107"/>
      <c r="K251" s="107"/>
      <c r="L251" s="107"/>
    </row>
    <row r="252" spans="5:12" ht="13" x14ac:dyDescent="0.15">
      <c r="E252" s="107"/>
      <c r="F252" s="107"/>
      <c r="G252" s="107"/>
      <c r="H252" s="107"/>
      <c r="I252" s="107"/>
      <c r="J252" s="107"/>
      <c r="K252" s="107"/>
      <c r="L252" s="107"/>
    </row>
    <row r="253" spans="5:12" ht="13" x14ac:dyDescent="0.15">
      <c r="E253" s="107"/>
      <c r="F253" s="107"/>
      <c r="G253" s="107"/>
      <c r="H253" s="107"/>
      <c r="I253" s="107"/>
      <c r="J253" s="107"/>
      <c r="K253" s="107"/>
      <c r="L253" s="107"/>
    </row>
    <row r="254" spans="5:12" ht="13" x14ac:dyDescent="0.15">
      <c r="E254" s="107"/>
      <c r="F254" s="107"/>
      <c r="G254" s="107"/>
      <c r="H254" s="107"/>
      <c r="I254" s="107"/>
      <c r="J254" s="107"/>
      <c r="K254" s="107"/>
      <c r="L254" s="107"/>
    </row>
    <row r="255" spans="5:12" ht="13" x14ac:dyDescent="0.15">
      <c r="E255" s="107"/>
      <c r="F255" s="107"/>
      <c r="G255" s="107"/>
      <c r="H255" s="107"/>
      <c r="I255" s="107"/>
      <c r="J255" s="107"/>
      <c r="K255" s="107"/>
      <c r="L255" s="107"/>
    </row>
    <row r="256" spans="5:12" ht="13" x14ac:dyDescent="0.15">
      <c r="E256" s="107"/>
      <c r="F256" s="107"/>
      <c r="G256" s="107"/>
      <c r="H256" s="107"/>
      <c r="I256" s="107"/>
      <c r="J256" s="107"/>
      <c r="K256" s="107"/>
      <c r="L256" s="107"/>
    </row>
    <row r="257" spans="5:12" ht="13" x14ac:dyDescent="0.15">
      <c r="E257" s="107"/>
      <c r="F257" s="107"/>
      <c r="G257" s="107"/>
      <c r="H257" s="107"/>
      <c r="I257" s="107"/>
      <c r="J257" s="107"/>
      <c r="K257" s="107"/>
      <c r="L257" s="107"/>
    </row>
    <row r="258" spans="5:12" ht="13" x14ac:dyDescent="0.15">
      <c r="E258" s="107"/>
      <c r="F258" s="107"/>
      <c r="G258" s="107"/>
      <c r="H258" s="107"/>
      <c r="I258" s="107"/>
      <c r="J258" s="107"/>
      <c r="K258" s="107"/>
      <c r="L258" s="107"/>
    </row>
    <row r="259" spans="5:12" ht="13" x14ac:dyDescent="0.15">
      <c r="E259" s="107"/>
      <c r="F259" s="107"/>
      <c r="G259" s="107"/>
      <c r="H259" s="107"/>
      <c r="I259" s="107"/>
      <c r="J259" s="107"/>
      <c r="K259" s="107"/>
      <c r="L259" s="107"/>
    </row>
    <row r="260" spans="5:12" ht="13" x14ac:dyDescent="0.15">
      <c r="E260" s="107"/>
      <c r="F260" s="107"/>
      <c r="G260" s="107"/>
      <c r="H260" s="107"/>
      <c r="I260" s="107"/>
      <c r="J260" s="107"/>
      <c r="K260" s="107"/>
      <c r="L260" s="107"/>
    </row>
    <row r="261" spans="5:12" ht="13" x14ac:dyDescent="0.15">
      <c r="E261" s="107"/>
      <c r="F261" s="107"/>
      <c r="G261" s="107"/>
      <c r="H261" s="107"/>
      <c r="I261" s="107"/>
      <c r="J261" s="107"/>
      <c r="K261" s="107"/>
      <c r="L261" s="107"/>
    </row>
    <row r="262" spans="5:12" ht="13" x14ac:dyDescent="0.15">
      <c r="E262" s="107"/>
      <c r="F262" s="107"/>
      <c r="G262" s="107"/>
      <c r="H262" s="107"/>
      <c r="I262" s="107"/>
      <c r="J262" s="107"/>
      <c r="K262" s="107"/>
      <c r="L262" s="107"/>
    </row>
    <row r="263" spans="5:12" ht="13" x14ac:dyDescent="0.15">
      <c r="E263" s="107"/>
      <c r="F263" s="107"/>
      <c r="G263" s="107"/>
      <c r="H263" s="107"/>
      <c r="I263" s="107"/>
      <c r="J263" s="107"/>
      <c r="K263" s="107"/>
      <c r="L263" s="107"/>
    </row>
    <row r="264" spans="5:12" ht="13" x14ac:dyDescent="0.15">
      <c r="E264" s="107"/>
      <c r="F264" s="107"/>
      <c r="G264" s="107"/>
      <c r="H264" s="107"/>
      <c r="I264" s="107"/>
      <c r="J264" s="107"/>
      <c r="K264" s="107"/>
      <c r="L264" s="107"/>
    </row>
    <row r="265" spans="5:12" ht="13" x14ac:dyDescent="0.15">
      <c r="E265" s="107"/>
      <c r="F265" s="107"/>
      <c r="G265" s="107"/>
      <c r="H265" s="107"/>
      <c r="I265" s="107"/>
      <c r="J265" s="107"/>
      <c r="K265" s="107"/>
      <c r="L265" s="107"/>
    </row>
    <row r="266" spans="5:12" ht="13" x14ac:dyDescent="0.15">
      <c r="E266" s="107"/>
      <c r="F266" s="107"/>
      <c r="G266" s="107"/>
      <c r="H266" s="107"/>
      <c r="I266" s="107"/>
      <c r="J266" s="107"/>
      <c r="K266" s="107"/>
      <c r="L266" s="107"/>
    </row>
    <row r="267" spans="5:12" ht="13" x14ac:dyDescent="0.15">
      <c r="E267" s="107"/>
      <c r="F267" s="107"/>
      <c r="G267" s="107"/>
      <c r="H267" s="107"/>
      <c r="I267" s="107"/>
      <c r="J267" s="107"/>
      <c r="K267" s="107"/>
      <c r="L267" s="107"/>
    </row>
    <row r="268" spans="5:12" ht="13" x14ac:dyDescent="0.15">
      <c r="E268" s="107"/>
      <c r="F268" s="107"/>
      <c r="G268" s="107"/>
      <c r="H268" s="107"/>
      <c r="I268" s="107"/>
      <c r="J268" s="107"/>
      <c r="K268" s="107"/>
      <c r="L268" s="107"/>
    </row>
    <row r="269" spans="5:12" ht="13" x14ac:dyDescent="0.15">
      <c r="E269" s="107"/>
      <c r="F269" s="107"/>
      <c r="G269" s="107"/>
      <c r="H269" s="107"/>
      <c r="I269" s="107"/>
      <c r="J269" s="107"/>
      <c r="K269" s="107"/>
      <c r="L269" s="107"/>
    </row>
    <row r="270" spans="5:12" ht="13" x14ac:dyDescent="0.15">
      <c r="E270" s="107"/>
      <c r="F270" s="107"/>
      <c r="G270" s="107"/>
      <c r="H270" s="107"/>
      <c r="I270" s="107"/>
      <c r="J270" s="107"/>
      <c r="K270" s="107"/>
      <c r="L270" s="107"/>
    </row>
    <row r="271" spans="5:12" ht="13" x14ac:dyDescent="0.15">
      <c r="E271" s="107"/>
      <c r="F271" s="107"/>
      <c r="G271" s="107"/>
      <c r="H271" s="107"/>
      <c r="I271" s="107"/>
      <c r="J271" s="107"/>
      <c r="K271" s="107"/>
      <c r="L271" s="107"/>
    </row>
    <row r="272" spans="5:12" ht="13" x14ac:dyDescent="0.15">
      <c r="E272" s="107"/>
      <c r="F272" s="107"/>
      <c r="G272" s="107"/>
      <c r="H272" s="107"/>
      <c r="I272" s="107"/>
      <c r="J272" s="107"/>
      <c r="K272" s="107"/>
      <c r="L272" s="107"/>
    </row>
    <row r="273" spans="5:12" ht="13" x14ac:dyDescent="0.15">
      <c r="E273" s="107"/>
      <c r="F273" s="107"/>
      <c r="G273" s="107"/>
      <c r="H273" s="107"/>
      <c r="I273" s="107"/>
      <c r="J273" s="107"/>
      <c r="K273" s="107"/>
      <c r="L273" s="107"/>
    </row>
    <row r="274" spans="5:12" ht="13" x14ac:dyDescent="0.15">
      <c r="E274" s="107"/>
      <c r="F274" s="107"/>
      <c r="G274" s="107"/>
      <c r="H274" s="107"/>
      <c r="I274" s="107"/>
      <c r="J274" s="107"/>
      <c r="K274" s="107"/>
      <c r="L274" s="107"/>
    </row>
    <row r="275" spans="5:12" ht="13" x14ac:dyDescent="0.15">
      <c r="E275" s="107"/>
      <c r="F275" s="107"/>
      <c r="G275" s="107"/>
      <c r="H275" s="107"/>
      <c r="I275" s="107"/>
      <c r="J275" s="107"/>
      <c r="K275" s="107"/>
      <c r="L275" s="107"/>
    </row>
    <row r="276" spans="5:12" ht="13" x14ac:dyDescent="0.15">
      <c r="E276" s="107"/>
      <c r="F276" s="107"/>
      <c r="G276" s="107"/>
      <c r="H276" s="107"/>
      <c r="I276" s="107"/>
      <c r="J276" s="107"/>
      <c r="K276" s="107"/>
      <c r="L276" s="107"/>
    </row>
    <row r="277" spans="5:12" ht="13" x14ac:dyDescent="0.15">
      <c r="E277" s="107"/>
      <c r="F277" s="107"/>
      <c r="G277" s="107"/>
      <c r="H277" s="107"/>
      <c r="I277" s="107"/>
      <c r="J277" s="107"/>
      <c r="K277" s="107"/>
      <c r="L277" s="107"/>
    </row>
    <row r="278" spans="5:12" ht="13" x14ac:dyDescent="0.15">
      <c r="E278" s="107"/>
      <c r="F278" s="107"/>
      <c r="G278" s="107"/>
      <c r="H278" s="107"/>
      <c r="I278" s="107"/>
      <c r="J278" s="107"/>
      <c r="K278" s="107"/>
      <c r="L278" s="107"/>
    </row>
    <row r="279" spans="5:12" ht="13" x14ac:dyDescent="0.15">
      <c r="E279" s="107"/>
      <c r="F279" s="107"/>
      <c r="G279" s="107"/>
      <c r="H279" s="107"/>
      <c r="I279" s="107"/>
      <c r="J279" s="107"/>
      <c r="K279" s="107"/>
      <c r="L279" s="107"/>
    </row>
    <row r="280" spans="5:12" ht="13" x14ac:dyDescent="0.15">
      <c r="E280" s="107"/>
      <c r="F280" s="107"/>
      <c r="G280" s="107"/>
      <c r="H280" s="107"/>
      <c r="I280" s="107"/>
      <c r="J280" s="107"/>
      <c r="K280" s="107"/>
      <c r="L280" s="107"/>
    </row>
    <row r="281" spans="5:12" ht="13" x14ac:dyDescent="0.15">
      <c r="E281" s="107"/>
      <c r="F281" s="107"/>
      <c r="G281" s="107"/>
      <c r="H281" s="107"/>
      <c r="I281" s="107"/>
      <c r="J281" s="107"/>
      <c r="K281" s="107"/>
      <c r="L281" s="107"/>
    </row>
    <row r="282" spans="5:12" ht="13" x14ac:dyDescent="0.15">
      <c r="E282" s="107"/>
      <c r="F282" s="107"/>
      <c r="G282" s="107"/>
      <c r="H282" s="107"/>
      <c r="I282" s="107"/>
      <c r="J282" s="107"/>
      <c r="K282" s="107"/>
      <c r="L282" s="107"/>
    </row>
    <row r="283" spans="5:12" ht="13" x14ac:dyDescent="0.15">
      <c r="E283" s="107"/>
      <c r="F283" s="107"/>
      <c r="G283" s="107"/>
      <c r="H283" s="107"/>
      <c r="I283" s="107"/>
      <c r="J283" s="107"/>
      <c r="K283" s="107"/>
      <c r="L283" s="107"/>
    </row>
    <row r="284" spans="5:12" ht="13" x14ac:dyDescent="0.15">
      <c r="E284" s="107"/>
      <c r="F284" s="107"/>
      <c r="G284" s="107"/>
      <c r="H284" s="107"/>
      <c r="I284" s="107"/>
      <c r="J284" s="107"/>
      <c r="K284" s="107"/>
      <c r="L284" s="107"/>
    </row>
    <row r="285" spans="5:12" ht="13" x14ac:dyDescent="0.15">
      <c r="E285" s="107"/>
      <c r="F285" s="107"/>
      <c r="G285" s="107"/>
      <c r="H285" s="107"/>
      <c r="I285" s="107"/>
      <c r="J285" s="107"/>
      <c r="K285" s="107"/>
      <c r="L285" s="107"/>
    </row>
    <row r="286" spans="5:12" ht="13" x14ac:dyDescent="0.15">
      <c r="E286" s="107"/>
      <c r="F286" s="107"/>
      <c r="G286" s="107"/>
      <c r="H286" s="107"/>
      <c r="I286" s="107"/>
      <c r="J286" s="107"/>
      <c r="K286" s="107"/>
      <c r="L286" s="107"/>
    </row>
    <row r="287" spans="5:12" ht="13" x14ac:dyDescent="0.15">
      <c r="E287" s="107"/>
      <c r="F287" s="107"/>
      <c r="G287" s="107"/>
      <c r="H287" s="107"/>
      <c r="I287" s="107"/>
      <c r="J287" s="107"/>
      <c r="K287" s="107"/>
      <c r="L287" s="107"/>
    </row>
    <row r="288" spans="5:12" ht="13" x14ac:dyDescent="0.15">
      <c r="E288" s="107"/>
      <c r="F288" s="107"/>
      <c r="G288" s="107"/>
      <c r="H288" s="107"/>
      <c r="I288" s="107"/>
      <c r="J288" s="107"/>
      <c r="K288" s="107"/>
      <c r="L288" s="107"/>
    </row>
    <row r="289" spans="5:12" ht="13" x14ac:dyDescent="0.15">
      <c r="E289" s="107"/>
      <c r="F289" s="107"/>
      <c r="G289" s="107"/>
      <c r="H289" s="107"/>
      <c r="I289" s="107"/>
      <c r="J289" s="107"/>
      <c r="K289" s="107"/>
      <c r="L289" s="107"/>
    </row>
    <row r="290" spans="5:12" ht="13" x14ac:dyDescent="0.15">
      <c r="E290" s="107"/>
      <c r="F290" s="107"/>
      <c r="G290" s="107"/>
      <c r="H290" s="107"/>
      <c r="I290" s="107"/>
      <c r="J290" s="107"/>
      <c r="K290" s="107"/>
      <c r="L290" s="107"/>
    </row>
    <row r="291" spans="5:12" ht="13" x14ac:dyDescent="0.15">
      <c r="E291" s="107"/>
      <c r="F291" s="107"/>
      <c r="G291" s="107"/>
      <c r="H291" s="107"/>
      <c r="I291" s="107"/>
      <c r="J291" s="107"/>
      <c r="K291" s="107"/>
      <c r="L291" s="107"/>
    </row>
    <row r="292" spans="5:12" ht="13" x14ac:dyDescent="0.15">
      <c r="E292" s="107"/>
      <c r="F292" s="107"/>
      <c r="G292" s="107"/>
      <c r="H292" s="107"/>
      <c r="I292" s="107"/>
      <c r="J292" s="107"/>
      <c r="K292" s="107"/>
      <c r="L292" s="107"/>
    </row>
    <row r="293" spans="5:12" ht="13" x14ac:dyDescent="0.15">
      <c r="E293" s="107"/>
      <c r="F293" s="107"/>
      <c r="G293" s="107"/>
      <c r="H293" s="107"/>
      <c r="I293" s="107"/>
      <c r="J293" s="107"/>
      <c r="K293" s="107"/>
      <c r="L293" s="107"/>
    </row>
    <row r="294" spans="5:12" ht="13" x14ac:dyDescent="0.15">
      <c r="E294" s="107"/>
      <c r="F294" s="107"/>
      <c r="G294" s="107"/>
      <c r="H294" s="107"/>
      <c r="I294" s="107"/>
      <c r="J294" s="107"/>
      <c r="K294" s="107"/>
      <c r="L294" s="107"/>
    </row>
    <row r="295" spans="5:12" ht="13" x14ac:dyDescent="0.15">
      <c r="E295" s="107"/>
      <c r="F295" s="107"/>
      <c r="G295" s="107"/>
      <c r="H295" s="107"/>
      <c r="I295" s="107"/>
      <c r="J295" s="107"/>
      <c r="K295" s="107"/>
      <c r="L295" s="107"/>
    </row>
    <row r="296" spans="5:12" ht="13" x14ac:dyDescent="0.15">
      <c r="E296" s="107"/>
      <c r="F296" s="107"/>
      <c r="G296" s="107"/>
      <c r="H296" s="107"/>
      <c r="I296" s="107"/>
      <c r="J296" s="107"/>
      <c r="K296" s="107"/>
      <c r="L296" s="107"/>
    </row>
    <row r="297" spans="5:12" ht="13" x14ac:dyDescent="0.15">
      <c r="E297" s="107"/>
      <c r="F297" s="107"/>
      <c r="G297" s="107"/>
      <c r="H297" s="107"/>
      <c r="I297" s="107"/>
      <c r="J297" s="107"/>
      <c r="K297" s="107"/>
      <c r="L297" s="107"/>
    </row>
    <row r="298" spans="5:12" ht="13" x14ac:dyDescent="0.15">
      <c r="E298" s="107"/>
      <c r="F298" s="107"/>
      <c r="G298" s="107"/>
      <c r="H298" s="107"/>
      <c r="I298" s="107"/>
      <c r="J298" s="107"/>
      <c r="K298" s="107"/>
      <c r="L298" s="107"/>
    </row>
    <row r="299" spans="5:12" ht="13" x14ac:dyDescent="0.15">
      <c r="E299" s="107"/>
      <c r="F299" s="107"/>
      <c r="G299" s="107"/>
      <c r="H299" s="107"/>
      <c r="I299" s="107"/>
      <c r="J299" s="107"/>
      <c r="K299" s="107"/>
      <c r="L299" s="107"/>
    </row>
    <row r="300" spans="5:12" ht="13" x14ac:dyDescent="0.15">
      <c r="E300" s="107"/>
      <c r="F300" s="107"/>
      <c r="G300" s="107"/>
      <c r="H300" s="107"/>
      <c r="I300" s="107"/>
      <c r="J300" s="107"/>
      <c r="K300" s="107"/>
      <c r="L300" s="107"/>
    </row>
    <row r="301" spans="5:12" ht="13" x14ac:dyDescent="0.15">
      <c r="E301" s="107"/>
      <c r="F301" s="107"/>
      <c r="G301" s="107"/>
      <c r="H301" s="107"/>
      <c r="I301" s="107"/>
      <c r="J301" s="107"/>
      <c r="K301" s="107"/>
      <c r="L301" s="107"/>
    </row>
    <row r="302" spans="5:12" ht="13" x14ac:dyDescent="0.15">
      <c r="E302" s="107"/>
      <c r="F302" s="107"/>
      <c r="G302" s="107"/>
      <c r="H302" s="107"/>
      <c r="I302" s="107"/>
      <c r="J302" s="107"/>
      <c r="K302" s="107"/>
      <c r="L302" s="107"/>
    </row>
    <row r="303" spans="5:12" ht="13" x14ac:dyDescent="0.15">
      <c r="E303" s="107"/>
      <c r="F303" s="107"/>
      <c r="G303" s="107"/>
      <c r="H303" s="107"/>
      <c r="I303" s="107"/>
      <c r="J303" s="107"/>
      <c r="K303" s="107"/>
      <c r="L303" s="107"/>
    </row>
    <row r="304" spans="5:12" ht="13" x14ac:dyDescent="0.15">
      <c r="E304" s="107"/>
      <c r="F304" s="107"/>
      <c r="G304" s="107"/>
      <c r="H304" s="107"/>
      <c r="I304" s="107"/>
      <c r="J304" s="107"/>
      <c r="K304" s="107"/>
      <c r="L304" s="107"/>
    </row>
    <row r="305" spans="5:12" ht="13" x14ac:dyDescent="0.15">
      <c r="E305" s="107"/>
      <c r="F305" s="107"/>
      <c r="G305" s="107"/>
      <c r="H305" s="107"/>
      <c r="I305" s="107"/>
      <c r="J305" s="107"/>
      <c r="K305" s="107"/>
      <c r="L305" s="107"/>
    </row>
    <row r="306" spans="5:12" ht="13" x14ac:dyDescent="0.15">
      <c r="E306" s="107"/>
      <c r="F306" s="107"/>
      <c r="G306" s="107"/>
      <c r="H306" s="107"/>
      <c r="I306" s="107"/>
      <c r="J306" s="107"/>
      <c r="K306" s="107"/>
      <c r="L306" s="107"/>
    </row>
    <row r="307" spans="5:12" ht="13" x14ac:dyDescent="0.15">
      <c r="E307" s="107"/>
      <c r="F307" s="107"/>
      <c r="G307" s="107"/>
      <c r="H307" s="107"/>
      <c r="I307" s="107"/>
      <c r="J307" s="107"/>
      <c r="K307" s="107"/>
      <c r="L307" s="107"/>
    </row>
    <row r="308" spans="5:12" ht="13" x14ac:dyDescent="0.15">
      <c r="E308" s="107"/>
      <c r="F308" s="107"/>
      <c r="G308" s="107"/>
      <c r="H308" s="107"/>
      <c r="I308" s="107"/>
      <c r="J308" s="107"/>
      <c r="K308" s="107"/>
      <c r="L308" s="107"/>
    </row>
    <row r="309" spans="5:12" ht="13" x14ac:dyDescent="0.15">
      <c r="E309" s="107"/>
      <c r="F309" s="107"/>
      <c r="G309" s="107"/>
      <c r="H309" s="107"/>
      <c r="I309" s="107"/>
      <c r="J309" s="107"/>
      <c r="K309" s="107"/>
      <c r="L309" s="107"/>
    </row>
    <row r="310" spans="5:12" ht="13" x14ac:dyDescent="0.15">
      <c r="E310" s="107"/>
      <c r="F310" s="107"/>
      <c r="G310" s="107"/>
      <c r="H310" s="107"/>
      <c r="I310" s="107"/>
      <c r="J310" s="107"/>
      <c r="K310" s="107"/>
      <c r="L310" s="107"/>
    </row>
    <row r="311" spans="5:12" ht="13" x14ac:dyDescent="0.15">
      <c r="E311" s="107"/>
      <c r="F311" s="107"/>
      <c r="G311" s="107"/>
      <c r="H311" s="107"/>
      <c r="I311" s="107"/>
      <c r="J311" s="107"/>
      <c r="K311" s="107"/>
      <c r="L311" s="107"/>
    </row>
    <row r="312" spans="5:12" ht="13" x14ac:dyDescent="0.15">
      <c r="E312" s="107"/>
      <c r="F312" s="107"/>
      <c r="G312" s="107"/>
      <c r="H312" s="107"/>
      <c r="I312" s="107"/>
      <c r="J312" s="107"/>
      <c r="K312" s="107"/>
      <c r="L312" s="107"/>
    </row>
    <row r="313" spans="5:12" ht="13" x14ac:dyDescent="0.15">
      <c r="E313" s="107"/>
      <c r="F313" s="107"/>
      <c r="G313" s="107"/>
      <c r="H313" s="107"/>
      <c r="I313" s="107"/>
      <c r="J313" s="107"/>
      <c r="K313" s="107"/>
      <c r="L313" s="107"/>
    </row>
    <row r="314" spans="5:12" ht="13" x14ac:dyDescent="0.15">
      <c r="E314" s="107"/>
      <c r="F314" s="107"/>
      <c r="G314" s="107"/>
      <c r="H314" s="107"/>
      <c r="I314" s="107"/>
      <c r="J314" s="107"/>
      <c r="K314" s="107"/>
      <c r="L314" s="107"/>
    </row>
    <row r="315" spans="5:12" ht="13" x14ac:dyDescent="0.15">
      <c r="E315" s="107"/>
      <c r="F315" s="107"/>
      <c r="G315" s="107"/>
      <c r="H315" s="107"/>
      <c r="I315" s="107"/>
      <c r="J315" s="107"/>
      <c r="K315" s="107"/>
      <c r="L315" s="107"/>
    </row>
    <row r="316" spans="5:12" ht="13" x14ac:dyDescent="0.15">
      <c r="E316" s="107"/>
      <c r="F316" s="107"/>
      <c r="G316" s="107"/>
      <c r="H316" s="107"/>
      <c r="I316" s="107"/>
      <c r="J316" s="107"/>
      <c r="K316" s="107"/>
      <c r="L316" s="107"/>
    </row>
    <row r="317" spans="5:12" ht="13" x14ac:dyDescent="0.15">
      <c r="E317" s="107"/>
      <c r="F317" s="107"/>
      <c r="G317" s="107"/>
      <c r="H317" s="107"/>
      <c r="I317" s="107"/>
      <c r="J317" s="107"/>
      <c r="K317" s="107"/>
      <c r="L317" s="107"/>
    </row>
    <row r="318" spans="5:12" ht="13" x14ac:dyDescent="0.15">
      <c r="E318" s="107"/>
      <c r="F318" s="107"/>
      <c r="G318" s="107"/>
      <c r="H318" s="107"/>
      <c r="I318" s="107"/>
      <c r="J318" s="107"/>
      <c r="K318" s="107"/>
      <c r="L318" s="107"/>
    </row>
    <row r="319" spans="5:12" ht="13" x14ac:dyDescent="0.15">
      <c r="E319" s="107"/>
      <c r="F319" s="107"/>
      <c r="G319" s="107"/>
      <c r="H319" s="107"/>
      <c r="I319" s="107"/>
      <c r="J319" s="107"/>
      <c r="K319" s="107"/>
      <c r="L319" s="107"/>
    </row>
    <row r="320" spans="5:12" ht="13" x14ac:dyDescent="0.15">
      <c r="E320" s="107"/>
      <c r="F320" s="107"/>
      <c r="G320" s="107"/>
      <c r="H320" s="107"/>
      <c r="I320" s="107"/>
      <c r="J320" s="107"/>
      <c r="K320" s="107"/>
      <c r="L320" s="107"/>
    </row>
    <row r="321" spans="5:12" ht="13" x14ac:dyDescent="0.15">
      <c r="E321" s="107"/>
      <c r="F321" s="107"/>
      <c r="G321" s="107"/>
      <c r="H321" s="107"/>
      <c r="I321" s="107"/>
      <c r="J321" s="107"/>
      <c r="K321" s="107"/>
      <c r="L321" s="107"/>
    </row>
    <row r="322" spans="5:12" ht="13" x14ac:dyDescent="0.15">
      <c r="E322" s="107"/>
      <c r="F322" s="107"/>
      <c r="G322" s="107"/>
      <c r="H322" s="107"/>
      <c r="I322" s="107"/>
      <c r="J322" s="107"/>
      <c r="K322" s="107"/>
      <c r="L322" s="107"/>
    </row>
    <row r="323" spans="5:12" ht="13" x14ac:dyDescent="0.15">
      <c r="E323" s="107"/>
      <c r="F323" s="107"/>
      <c r="G323" s="107"/>
      <c r="H323" s="107"/>
      <c r="I323" s="107"/>
      <c r="J323" s="107"/>
      <c r="K323" s="107"/>
      <c r="L323" s="107"/>
    </row>
    <row r="324" spans="5:12" ht="13" x14ac:dyDescent="0.15">
      <c r="E324" s="107"/>
      <c r="F324" s="107"/>
      <c r="G324" s="107"/>
      <c r="H324" s="107"/>
      <c r="I324" s="107"/>
      <c r="J324" s="107"/>
      <c r="K324" s="107"/>
      <c r="L324" s="107"/>
    </row>
    <row r="325" spans="5:12" ht="13" x14ac:dyDescent="0.15">
      <c r="E325" s="107"/>
      <c r="F325" s="107"/>
      <c r="G325" s="107"/>
      <c r="H325" s="107"/>
      <c r="I325" s="107"/>
      <c r="J325" s="107"/>
      <c r="K325" s="107"/>
      <c r="L325" s="107"/>
    </row>
    <row r="326" spans="5:12" ht="13" x14ac:dyDescent="0.15">
      <c r="E326" s="107"/>
      <c r="F326" s="107"/>
      <c r="G326" s="107"/>
      <c r="H326" s="107"/>
      <c r="I326" s="107"/>
      <c r="J326" s="107"/>
      <c r="K326" s="107"/>
      <c r="L326" s="107"/>
    </row>
    <row r="327" spans="5:12" ht="13" x14ac:dyDescent="0.15">
      <c r="E327" s="107"/>
      <c r="F327" s="107"/>
      <c r="G327" s="107"/>
      <c r="H327" s="107"/>
      <c r="I327" s="107"/>
      <c r="J327" s="107"/>
      <c r="K327" s="107"/>
      <c r="L327" s="107"/>
    </row>
    <row r="328" spans="5:12" ht="13" x14ac:dyDescent="0.15">
      <c r="E328" s="107"/>
      <c r="F328" s="107"/>
      <c r="G328" s="107"/>
      <c r="H328" s="107"/>
      <c r="I328" s="107"/>
      <c r="J328" s="107"/>
      <c r="K328" s="107"/>
      <c r="L328" s="107"/>
    </row>
    <row r="329" spans="5:12" ht="13" x14ac:dyDescent="0.15">
      <c r="E329" s="107"/>
      <c r="F329" s="107"/>
      <c r="G329" s="107"/>
      <c r="H329" s="107"/>
      <c r="I329" s="107"/>
      <c r="J329" s="107"/>
      <c r="K329" s="107"/>
      <c r="L329" s="107"/>
    </row>
    <row r="330" spans="5:12" ht="13" x14ac:dyDescent="0.15">
      <c r="E330" s="107"/>
      <c r="F330" s="107"/>
      <c r="G330" s="107"/>
      <c r="H330" s="107"/>
      <c r="I330" s="107"/>
      <c r="J330" s="107"/>
      <c r="K330" s="107"/>
      <c r="L330" s="107"/>
    </row>
    <row r="331" spans="5:12" ht="13" x14ac:dyDescent="0.15">
      <c r="E331" s="107"/>
      <c r="F331" s="107"/>
      <c r="G331" s="107"/>
      <c r="H331" s="107"/>
      <c r="I331" s="107"/>
      <c r="J331" s="107"/>
      <c r="K331" s="107"/>
      <c r="L331" s="107"/>
    </row>
    <row r="332" spans="5:12" ht="13" x14ac:dyDescent="0.15">
      <c r="E332" s="107"/>
      <c r="F332" s="107"/>
      <c r="G332" s="107"/>
      <c r="H332" s="107"/>
      <c r="I332" s="107"/>
      <c r="J332" s="107"/>
      <c r="K332" s="107"/>
      <c r="L332" s="107"/>
    </row>
    <row r="333" spans="5:12" ht="13" x14ac:dyDescent="0.15">
      <c r="E333" s="107"/>
      <c r="F333" s="107"/>
      <c r="G333" s="107"/>
      <c r="H333" s="107"/>
      <c r="I333" s="107"/>
      <c r="J333" s="107"/>
      <c r="K333" s="107"/>
      <c r="L333" s="107"/>
    </row>
    <row r="334" spans="5:12" ht="13" x14ac:dyDescent="0.15">
      <c r="E334" s="107"/>
      <c r="F334" s="107"/>
      <c r="G334" s="107"/>
      <c r="H334" s="107"/>
      <c r="I334" s="107"/>
      <c r="J334" s="107"/>
      <c r="K334" s="107"/>
      <c r="L334" s="107"/>
    </row>
    <row r="335" spans="5:12" ht="13" x14ac:dyDescent="0.15">
      <c r="E335" s="107"/>
      <c r="F335" s="107"/>
      <c r="G335" s="107"/>
      <c r="H335" s="107"/>
      <c r="I335" s="107"/>
      <c r="J335" s="107"/>
      <c r="K335" s="107"/>
      <c r="L335" s="107"/>
    </row>
    <row r="336" spans="5:12" ht="13" x14ac:dyDescent="0.15">
      <c r="E336" s="107"/>
      <c r="F336" s="107"/>
      <c r="G336" s="107"/>
      <c r="H336" s="107"/>
      <c r="I336" s="107"/>
      <c r="J336" s="107"/>
      <c r="K336" s="107"/>
      <c r="L336" s="107"/>
    </row>
    <row r="337" spans="5:12" ht="13" x14ac:dyDescent="0.15">
      <c r="E337" s="107"/>
      <c r="F337" s="107"/>
      <c r="G337" s="107"/>
      <c r="H337" s="107"/>
      <c r="I337" s="107"/>
      <c r="J337" s="107"/>
      <c r="K337" s="107"/>
      <c r="L337" s="107"/>
    </row>
    <row r="338" spans="5:12" ht="13" x14ac:dyDescent="0.15">
      <c r="E338" s="107"/>
      <c r="F338" s="107"/>
      <c r="G338" s="107"/>
      <c r="H338" s="107"/>
      <c r="I338" s="107"/>
      <c r="J338" s="107"/>
      <c r="K338" s="107"/>
      <c r="L338" s="107"/>
    </row>
    <row r="339" spans="5:12" ht="13" x14ac:dyDescent="0.15">
      <c r="E339" s="107"/>
      <c r="F339" s="107"/>
      <c r="G339" s="107"/>
      <c r="H339" s="107"/>
      <c r="I339" s="107"/>
      <c r="J339" s="107"/>
      <c r="K339" s="107"/>
      <c r="L339" s="107"/>
    </row>
    <row r="340" spans="5:12" ht="13" x14ac:dyDescent="0.15">
      <c r="E340" s="107"/>
      <c r="F340" s="107"/>
      <c r="G340" s="107"/>
      <c r="H340" s="107"/>
      <c r="I340" s="107"/>
      <c r="J340" s="107"/>
      <c r="K340" s="107"/>
      <c r="L340" s="107"/>
    </row>
    <row r="341" spans="5:12" ht="13" x14ac:dyDescent="0.15">
      <c r="E341" s="107"/>
      <c r="F341" s="107"/>
      <c r="G341" s="107"/>
      <c r="H341" s="107"/>
      <c r="I341" s="107"/>
      <c r="J341" s="107"/>
      <c r="K341" s="107"/>
      <c r="L341" s="107"/>
    </row>
    <row r="342" spans="5:12" ht="13" x14ac:dyDescent="0.15">
      <c r="E342" s="107"/>
      <c r="F342" s="107"/>
      <c r="G342" s="107"/>
      <c r="H342" s="107"/>
      <c r="I342" s="107"/>
      <c r="J342" s="107"/>
      <c r="K342" s="107"/>
      <c r="L342" s="107"/>
    </row>
    <row r="343" spans="5:12" ht="13" x14ac:dyDescent="0.15">
      <c r="E343" s="107"/>
      <c r="F343" s="107"/>
      <c r="G343" s="107"/>
      <c r="H343" s="107"/>
      <c r="I343" s="107"/>
      <c r="J343" s="107"/>
      <c r="K343" s="107"/>
      <c r="L343" s="107"/>
    </row>
    <row r="344" spans="5:12" ht="13" x14ac:dyDescent="0.15">
      <c r="E344" s="107"/>
      <c r="F344" s="107"/>
      <c r="G344" s="107"/>
      <c r="H344" s="107"/>
      <c r="I344" s="107"/>
      <c r="J344" s="107"/>
      <c r="K344" s="107"/>
      <c r="L344" s="107"/>
    </row>
    <row r="345" spans="5:12" ht="13" x14ac:dyDescent="0.15">
      <c r="E345" s="107"/>
      <c r="F345" s="107"/>
      <c r="G345" s="107"/>
      <c r="H345" s="107"/>
      <c r="I345" s="107"/>
      <c r="J345" s="107"/>
      <c r="K345" s="107"/>
      <c r="L345" s="107"/>
    </row>
    <row r="346" spans="5:12" ht="13" x14ac:dyDescent="0.15">
      <c r="E346" s="107"/>
      <c r="F346" s="107"/>
      <c r="G346" s="107"/>
      <c r="H346" s="107"/>
      <c r="I346" s="107"/>
      <c r="J346" s="107"/>
      <c r="K346" s="107"/>
      <c r="L346" s="107"/>
    </row>
    <row r="347" spans="5:12" ht="13" x14ac:dyDescent="0.15">
      <c r="E347" s="107"/>
      <c r="F347" s="107"/>
      <c r="G347" s="107"/>
      <c r="H347" s="107"/>
      <c r="I347" s="107"/>
      <c r="J347" s="107"/>
      <c r="K347" s="107"/>
      <c r="L347" s="107"/>
    </row>
    <row r="348" spans="5:12" ht="13" x14ac:dyDescent="0.15">
      <c r="E348" s="107"/>
      <c r="F348" s="107"/>
      <c r="G348" s="107"/>
      <c r="H348" s="107"/>
      <c r="I348" s="107"/>
      <c r="J348" s="107"/>
      <c r="K348" s="107"/>
      <c r="L348" s="107"/>
    </row>
    <row r="349" spans="5:12" ht="13" x14ac:dyDescent="0.15">
      <c r="E349" s="107"/>
      <c r="F349" s="107"/>
      <c r="G349" s="107"/>
      <c r="H349" s="107"/>
      <c r="I349" s="107"/>
      <c r="J349" s="107"/>
      <c r="K349" s="107"/>
      <c r="L349" s="107"/>
    </row>
    <row r="350" spans="5:12" ht="13" x14ac:dyDescent="0.15">
      <c r="E350" s="107"/>
      <c r="F350" s="107"/>
      <c r="G350" s="107"/>
      <c r="H350" s="107"/>
      <c r="I350" s="107"/>
      <c r="J350" s="107"/>
      <c r="K350" s="107"/>
      <c r="L350" s="107"/>
    </row>
    <row r="351" spans="5:12" ht="13" x14ac:dyDescent="0.15">
      <c r="E351" s="107"/>
      <c r="F351" s="107"/>
      <c r="G351" s="107"/>
      <c r="H351" s="107"/>
      <c r="I351" s="107"/>
      <c r="J351" s="107"/>
      <c r="K351" s="107"/>
      <c r="L351" s="107"/>
    </row>
    <row r="352" spans="5:12" ht="13" x14ac:dyDescent="0.15">
      <c r="E352" s="107"/>
      <c r="F352" s="107"/>
      <c r="G352" s="107"/>
      <c r="H352" s="107"/>
      <c r="I352" s="107"/>
      <c r="J352" s="107"/>
      <c r="K352" s="107"/>
      <c r="L352" s="107"/>
    </row>
    <row r="353" spans="5:12" ht="13" x14ac:dyDescent="0.15">
      <c r="E353" s="107"/>
      <c r="F353" s="107"/>
      <c r="G353" s="107"/>
      <c r="H353" s="107"/>
      <c r="I353" s="107"/>
      <c r="J353" s="107"/>
      <c r="K353" s="107"/>
      <c r="L353" s="107"/>
    </row>
    <row r="354" spans="5:12" ht="13" x14ac:dyDescent="0.15">
      <c r="E354" s="107"/>
      <c r="F354" s="107"/>
      <c r="G354" s="107"/>
      <c r="H354" s="107"/>
      <c r="I354" s="107"/>
      <c r="J354" s="107"/>
      <c r="K354" s="107"/>
      <c r="L354" s="107"/>
    </row>
    <row r="355" spans="5:12" ht="13" x14ac:dyDescent="0.15">
      <c r="E355" s="107"/>
      <c r="F355" s="107"/>
      <c r="G355" s="107"/>
      <c r="H355" s="107"/>
      <c r="I355" s="107"/>
      <c r="J355" s="107"/>
      <c r="K355" s="107"/>
      <c r="L355" s="107"/>
    </row>
    <row r="356" spans="5:12" ht="13" x14ac:dyDescent="0.15">
      <c r="E356" s="107"/>
      <c r="F356" s="107"/>
      <c r="G356" s="107"/>
      <c r="H356" s="107"/>
      <c r="I356" s="107"/>
      <c r="J356" s="107"/>
      <c r="K356" s="107"/>
      <c r="L356" s="107"/>
    </row>
    <row r="357" spans="5:12" ht="13" x14ac:dyDescent="0.15">
      <c r="E357" s="107"/>
      <c r="F357" s="107"/>
      <c r="G357" s="107"/>
      <c r="H357" s="107"/>
      <c r="I357" s="107"/>
      <c r="J357" s="107"/>
      <c r="K357" s="107"/>
      <c r="L357" s="107"/>
    </row>
    <row r="358" spans="5:12" ht="13" x14ac:dyDescent="0.15">
      <c r="E358" s="107"/>
      <c r="F358" s="107"/>
      <c r="G358" s="107"/>
      <c r="H358" s="107"/>
      <c r="I358" s="107"/>
      <c r="J358" s="107"/>
      <c r="K358" s="107"/>
      <c r="L358" s="107"/>
    </row>
    <row r="359" spans="5:12" ht="13" x14ac:dyDescent="0.15">
      <c r="E359" s="107"/>
      <c r="F359" s="107"/>
      <c r="G359" s="107"/>
      <c r="H359" s="107"/>
      <c r="I359" s="107"/>
      <c r="J359" s="107"/>
      <c r="K359" s="107"/>
      <c r="L359" s="107"/>
    </row>
    <row r="360" spans="5:12" ht="13" x14ac:dyDescent="0.15">
      <c r="E360" s="107"/>
      <c r="F360" s="107"/>
      <c r="G360" s="107"/>
      <c r="H360" s="107"/>
      <c r="I360" s="107"/>
      <c r="J360" s="107"/>
      <c r="K360" s="107"/>
      <c r="L360" s="107"/>
    </row>
    <row r="361" spans="5:12" ht="13" x14ac:dyDescent="0.15">
      <c r="E361" s="107"/>
      <c r="F361" s="107"/>
      <c r="G361" s="107"/>
      <c r="H361" s="107"/>
      <c r="I361" s="107"/>
      <c r="J361" s="107"/>
      <c r="K361" s="107"/>
      <c r="L361" s="107"/>
    </row>
    <row r="362" spans="5:12" ht="13" x14ac:dyDescent="0.15">
      <c r="E362" s="107"/>
      <c r="F362" s="107"/>
      <c r="G362" s="107"/>
      <c r="H362" s="107"/>
      <c r="I362" s="107"/>
      <c r="J362" s="107"/>
      <c r="K362" s="107"/>
      <c r="L362" s="107"/>
    </row>
    <row r="363" spans="5:12" ht="13" x14ac:dyDescent="0.15">
      <c r="E363" s="107"/>
      <c r="F363" s="107"/>
      <c r="G363" s="107"/>
      <c r="H363" s="107"/>
      <c r="I363" s="107"/>
      <c r="J363" s="107"/>
      <c r="K363" s="107"/>
      <c r="L363" s="107"/>
    </row>
    <row r="364" spans="5:12" ht="13" x14ac:dyDescent="0.15">
      <c r="E364" s="107"/>
      <c r="F364" s="107"/>
      <c r="G364" s="107"/>
      <c r="H364" s="107"/>
      <c r="I364" s="107"/>
      <c r="J364" s="107"/>
      <c r="K364" s="107"/>
      <c r="L364" s="107"/>
    </row>
    <row r="365" spans="5:12" ht="13" x14ac:dyDescent="0.15">
      <c r="E365" s="107"/>
      <c r="F365" s="107"/>
      <c r="G365" s="107"/>
      <c r="H365" s="107"/>
      <c r="I365" s="107"/>
      <c r="J365" s="107"/>
      <c r="K365" s="107"/>
      <c r="L365" s="107"/>
    </row>
    <row r="366" spans="5:12" ht="13" x14ac:dyDescent="0.15">
      <c r="E366" s="107"/>
      <c r="F366" s="107"/>
      <c r="G366" s="107"/>
      <c r="H366" s="107"/>
      <c r="I366" s="107"/>
      <c r="J366" s="107"/>
      <c r="K366" s="107"/>
      <c r="L366" s="107"/>
    </row>
    <row r="367" spans="5:12" ht="13" x14ac:dyDescent="0.15">
      <c r="E367" s="107"/>
      <c r="F367" s="107"/>
      <c r="G367" s="107"/>
      <c r="H367" s="107"/>
      <c r="I367" s="107"/>
      <c r="J367" s="107"/>
      <c r="K367" s="107"/>
      <c r="L367" s="107"/>
    </row>
    <row r="368" spans="5:12" ht="13" x14ac:dyDescent="0.15">
      <c r="E368" s="107"/>
      <c r="F368" s="107"/>
      <c r="G368" s="107"/>
      <c r="H368" s="107"/>
      <c r="I368" s="107"/>
      <c r="J368" s="107"/>
      <c r="K368" s="107"/>
      <c r="L368" s="107"/>
    </row>
    <row r="369" spans="5:12" ht="13" x14ac:dyDescent="0.15">
      <c r="E369" s="107"/>
      <c r="F369" s="107"/>
      <c r="G369" s="107"/>
      <c r="H369" s="107"/>
      <c r="I369" s="107"/>
      <c r="J369" s="107"/>
      <c r="K369" s="107"/>
      <c r="L369" s="107"/>
    </row>
    <row r="370" spans="5:12" ht="13" x14ac:dyDescent="0.15">
      <c r="E370" s="107"/>
      <c r="F370" s="107"/>
      <c r="G370" s="107"/>
      <c r="H370" s="107"/>
      <c r="I370" s="107"/>
      <c r="J370" s="107"/>
      <c r="K370" s="107"/>
      <c r="L370" s="107"/>
    </row>
    <row r="371" spans="5:12" ht="13" x14ac:dyDescent="0.15">
      <c r="E371" s="107"/>
      <c r="F371" s="107"/>
      <c r="G371" s="107"/>
      <c r="H371" s="107"/>
      <c r="I371" s="107"/>
      <c r="J371" s="107"/>
      <c r="K371" s="107"/>
      <c r="L371" s="107"/>
    </row>
    <row r="372" spans="5:12" ht="13" x14ac:dyDescent="0.15">
      <c r="E372" s="107"/>
      <c r="F372" s="107"/>
      <c r="G372" s="107"/>
      <c r="H372" s="107"/>
      <c r="I372" s="107"/>
      <c r="J372" s="107"/>
      <c r="K372" s="107"/>
      <c r="L372" s="107"/>
    </row>
    <row r="373" spans="5:12" ht="13" x14ac:dyDescent="0.15">
      <c r="E373" s="107"/>
      <c r="F373" s="107"/>
      <c r="G373" s="107"/>
      <c r="H373" s="107"/>
      <c r="I373" s="107"/>
      <c r="J373" s="107"/>
      <c r="K373" s="107"/>
      <c r="L373" s="107"/>
    </row>
    <row r="374" spans="5:12" ht="13" x14ac:dyDescent="0.15">
      <c r="E374" s="107"/>
      <c r="F374" s="107"/>
      <c r="G374" s="107"/>
      <c r="H374" s="107"/>
      <c r="I374" s="107"/>
      <c r="J374" s="107"/>
      <c r="K374" s="107"/>
      <c r="L374" s="107"/>
    </row>
    <row r="375" spans="5:12" ht="13" x14ac:dyDescent="0.15">
      <c r="E375" s="107"/>
      <c r="F375" s="107"/>
      <c r="G375" s="107"/>
      <c r="H375" s="107"/>
      <c r="I375" s="107"/>
      <c r="J375" s="107"/>
      <c r="K375" s="107"/>
      <c r="L375" s="107"/>
    </row>
    <row r="376" spans="5:12" ht="13" x14ac:dyDescent="0.15">
      <c r="E376" s="107"/>
      <c r="F376" s="107"/>
      <c r="G376" s="107"/>
      <c r="H376" s="107"/>
      <c r="I376" s="107"/>
      <c r="J376" s="107"/>
      <c r="K376" s="107"/>
      <c r="L376" s="107"/>
    </row>
    <row r="377" spans="5:12" ht="13" x14ac:dyDescent="0.15">
      <c r="E377" s="107"/>
      <c r="F377" s="107"/>
      <c r="G377" s="107"/>
      <c r="H377" s="107"/>
      <c r="I377" s="107"/>
      <c r="J377" s="107"/>
      <c r="K377" s="107"/>
      <c r="L377" s="107"/>
    </row>
    <row r="378" spans="5:12" ht="13" x14ac:dyDescent="0.15">
      <c r="E378" s="107"/>
      <c r="F378" s="107"/>
      <c r="G378" s="107"/>
      <c r="H378" s="107"/>
      <c r="I378" s="107"/>
      <c r="J378" s="107"/>
      <c r="K378" s="107"/>
      <c r="L378" s="107"/>
    </row>
    <row r="379" spans="5:12" ht="13" x14ac:dyDescent="0.15">
      <c r="E379" s="107"/>
      <c r="F379" s="107"/>
      <c r="G379" s="107"/>
      <c r="H379" s="107"/>
      <c r="I379" s="107"/>
      <c r="J379" s="107"/>
      <c r="K379" s="107"/>
      <c r="L379" s="107"/>
    </row>
    <row r="380" spans="5:12" ht="13" x14ac:dyDescent="0.15">
      <c r="E380" s="107"/>
      <c r="F380" s="107"/>
      <c r="G380" s="107"/>
      <c r="H380" s="107"/>
      <c r="I380" s="107"/>
      <c r="J380" s="107"/>
      <c r="K380" s="107"/>
      <c r="L380" s="107"/>
    </row>
    <row r="381" spans="5:12" ht="13" x14ac:dyDescent="0.15">
      <c r="E381" s="107"/>
      <c r="F381" s="107"/>
      <c r="G381" s="107"/>
      <c r="H381" s="107"/>
      <c r="I381" s="107"/>
      <c r="J381" s="107"/>
      <c r="K381" s="107"/>
      <c r="L381" s="107"/>
    </row>
    <row r="382" spans="5:12" ht="13" x14ac:dyDescent="0.15">
      <c r="E382" s="107"/>
      <c r="F382" s="107"/>
      <c r="G382" s="107"/>
      <c r="H382" s="107"/>
      <c r="I382" s="107"/>
      <c r="J382" s="107"/>
      <c r="K382" s="107"/>
      <c r="L382" s="107"/>
    </row>
    <row r="383" spans="5:12" ht="13" x14ac:dyDescent="0.15">
      <c r="E383" s="107"/>
      <c r="F383" s="107"/>
      <c r="G383" s="107"/>
      <c r="H383" s="107"/>
      <c r="I383" s="107"/>
      <c r="J383" s="107"/>
      <c r="K383" s="107"/>
      <c r="L383" s="107"/>
    </row>
    <row r="384" spans="5:12" ht="13" x14ac:dyDescent="0.15">
      <c r="E384" s="107"/>
      <c r="F384" s="107"/>
      <c r="G384" s="107"/>
      <c r="H384" s="107"/>
      <c r="I384" s="107"/>
      <c r="J384" s="107"/>
      <c r="K384" s="107"/>
      <c r="L384" s="107"/>
    </row>
    <row r="385" spans="5:12" ht="13" x14ac:dyDescent="0.15">
      <c r="E385" s="107"/>
      <c r="F385" s="107"/>
      <c r="G385" s="107"/>
      <c r="H385" s="107"/>
      <c r="I385" s="107"/>
      <c r="J385" s="107"/>
      <c r="K385" s="107"/>
      <c r="L385" s="107"/>
    </row>
    <row r="386" spans="5:12" ht="13" x14ac:dyDescent="0.15">
      <c r="E386" s="107"/>
      <c r="F386" s="107"/>
      <c r="G386" s="107"/>
      <c r="H386" s="107"/>
      <c r="I386" s="107"/>
      <c r="J386" s="107"/>
      <c r="K386" s="107"/>
      <c r="L386" s="107"/>
    </row>
    <row r="387" spans="5:12" ht="13" x14ac:dyDescent="0.15">
      <c r="E387" s="107"/>
      <c r="F387" s="107"/>
      <c r="G387" s="107"/>
      <c r="H387" s="107"/>
      <c r="I387" s="107"/>
      <c r="J387" s="107"/>
      <c r="K387" s="107"/>
      <c r="L387" s="107"/>
    </row>
    <row r="388" spans="5:12" ht="13" x14ac:dyDescent="0.15">
      <c r="E388" s="107"/>
      <c r="F388" s="107"/>
      <c r="G388" s="107"/>
      <c r="H388" s="107"/>
      <c r="I388" s="107"/>
      <c r="J388" s="107"/>
      <c r="K388" s="107"/>
      <c r="L388" s="107"/>
    </row>
    <row r="389" spans="5:12" ht="13" x14ac:dyDescent="0.15">
      <c r="E389" s="107"/>
      <c r="F389" s="107"/>
      <c r="G389" s="107"/>
      <c r="H389" s="107"/>
      <c r="I389" s="107"/>
      <c r="J389" s="107"/>
      <c r="K389" s="107"/>
      <c r="L389" s="107"/>
    </row>
    <row r="390" spans="5:12" ht="13" x14ac:dyDescent="0.15">
      <c r="E390" s="107"/>
      <c r="F390" s="107"/>
      <c r="G390" s="107"/>
      <c r="H390" s="107"/>
      <c r="I390" s="107"/>
      <c r="J390" s="107"/>
      <c r="K390" s="107"/>
      <c r="L390" s="107"/>
    </row>
    <row r="391" spans="5:12" ht="13" x14ac:dyDescent="0.15">
      <c r="E391" s="107"/>
      <c r="F391" s="107"/>
      <c r="G391" s="107"/>
      <c r="H391" s="107"/>
      <c r="I391" s="107"/>
      <c r="J391" s="107"/>
      <c r="K391" s="107"/>
      <c r="L391" s="107"/>
    </row>
    <row r="392" spans="5:12" ht="13" x14ac:dyDescent="0.15">
      <c r="E392" s="107"/>
      <c r="F392" s="107"/>
      <c r="G392" s="107"/>
      <c r="H392" s="107"/>
      <c r="I392" s="107"/>
      <c r="J392" s="107"/>
      <c r="K392" s="107"/>
      <c r="L392" s="107"/>
    </row>
    <row r="393" spans="5:12" ht="13" x14ac:dyDescent="0.15">
      <c r="E393" s="107"/>
      <c r="F393" s="107"/>
      <c r="G393" s="107"/>
      <c r="H393" s="107"/>
      <c r="I393" s="107"/>
      <c r="J393" s="107"/>
      <c r="K393" s="107"/>
      <c r="L393" s="107"/>
    </row>
    <row r="394" spans="5:12" ht="13" x14ac:dyDescent="0.15">
      <c r="E394" s="107"/>
      <c r="F394" s="107"/>
      <c r="G394" s="107"/>
      <c r="H394" s="107"/>
      <c r="I394" s="107"/>
      <c r="J394" s="107"/>
      <c r="K394" s="107"/>
      <c r="L394" s="107"/>
    </row>
    <row r="395" spans="5:12" ht="13" x14ac:dyDescent="0.15">
      <c r="E395" s="107"/>
      <c r="F395" s="107"/>
      <c r="G395" s="107"/>
      <c r="H395" s="107"/>
      <c r="I395" s="107"/>
      <c r="J395" s="107"/>
      <c r="K395" s="107"/>
      <c r="L395" s="107"/>
    </row>
    <row r="396" spans="5:12" ht="13" x14ac:dyDescent="0.15">
      <c r="E396" s="107"/>
      <c r="F396" s="107"/>
      <c r="G396" s="107"/>
      <c r="H396" s="107"/>
      <c r="I396" s="107"/>
      <c r="J396" s="107"/>
      <c r="K396" s="107"/>
      <c r="L396" s="107"/>
    </row>
    <row r="397" spans="5:12" ht="13" x14ac:dyDescent="0.15">
      <c r="E397" s="107"/>
      <c r="F397" s="107"/>
      <c r="G397" s="107"/>
      <c r="H397" s="107"/>
      <c r="I397" s="107"/>
      <c r="J397" s="107"/>
      <c r="K397" s="107"/>
      <c r="L397" s="107"/>
    </row>
    <row r="398" spans="5:12" ht="13" x14ac:dyDescent="0.15">
      <c r="E398" s="107"/>
      <c r="F398" s="107"/>
      <c r="G398" s="107"/>
      <c r="H398" s="107"/>
      <c r="I398" s="107"/>
      <c r="J398" s="107"/>
      <c r="K398" s="107"/>
      <c r="L398" s="107"/>
    </row>
    <row r="399" spans="5:12" ht="13" x14ac:dyDescent="0.15">
      <c r="E399" s="107"/>
      <c r="F399" s="107"/>
      <c r="G399" s="107"/>
      <c r="H399" s="107"/>
      <c r="I399" s="107"/>
      <c r="J399" s="107"/>
      <c r="K399" s="107"/>
      <c r="L399" s="107"/>
    </row>
    <row r="400" spans="5:12" ht="13" x14ac:dyDescent="0.15">
      <c r="E400" s="107"/>
      <c r="F400" s="107"/>
      <c r="G400" s="107"/>
      <c r="H400" s="107"/>
      <c r="I400" s="107"/>
      <c r="J400" s="107"/>
      <c r="K400" s="107"/>
      <c r="L400" s="107"/>
    </row>
    <row r="401" spans="5:12" ht="13" x14ac:dyDescent="0.15">
      <c r="E401" s="107"/>
      <c r="F401" s="107"/>
      <c r="G401" s="107"/>
      <c r="H401" s="107"/>
      <c r="I401" s="107"/>
      <c r="J401" s="107"/>
      <c r="K401" s="107"/>
      <c r="L401" s="107"/>
    </row>
    <row r="402" spans="5:12" ht="13" x14ac:dyDescent="0.15">
      <c r="E402" s="107"/>
      <c r="F402" s="107"/>
      <c r="G402" s="107"/>
      <c r="H402" s="107"/>
      <c r="I402" s="107"/>
      <c r="J402" s="107"/>
      <c r="K402" s="107"/>
      <c r="L402" s="107"/>
    </row>
    <row r="403" spans="5:12" ht="13" x14ac:dyDescent="0.15">
      <c r="E403" s="107"/>
      <c r="F403" s="107"/>
      <c r="G403" s="107"/>
      <c r="H403" s="107"/>
      <c r="I403" s="107"/>
      <c r="J403" s="107"/>
      <c r="K403" s="107"/>
      <c r="L403" s="107"/>
    </row>
    <row r="404" spans="5:12" ht="13" x14ac:dyDescent="0.15">
      <c r="E404" s="107"/>
      <c r="F404" s="107"/>
      <c r="G404" s="107"/>
      <c r="H404" s="107"/>
      <c r="I404" s="107"/>
      <c r="J404" s="107"/>
      <c r="K404" s="107"/>
      <c r="L404" s="107"/>
    </row>
    <row r="405" spans="5:12" ht="13" x14ac:dyDescent="0.15">
      <c r="E405" s="107"/>
      <c r="F405" s="107"/>
      <c r="G405" s="107"/>
      <c r="H405" s="107"/>
      <c r="I405" s="107"/>
      <c r="J405" s="107"/>
      <c r="K405" s="107"/>
      <c r="L405" s="107"/>
    </row>
    <row r="406" spans="5:12" ht="13" x14ac:dyDescent="0.15">
      <c r="E406" s="107"/>
      <c r="F406" s="107"/>
      <c r="G406" s="107"/>
      <c r="H406" s="107"/>
      <c r="I406" s="107"/>
      <c r="J406" s="107"/>
      <c r="K406" s="107"/>
      <c r="L406" s="107"/>
    </row>
    <row r="407" spans="5:12" ht="13" x14ac:dyDescent="0.15">
      <c r="E407" s="107"/>
      <c r="F407" s="107"/>
      <c r="G407" s="107"/>
      <c r="H407" s="107"/>
      <c r="I407" s="107"/>
      <c r="J407" s="107"/>
      <c r="K407" s="107"/>
      <c r="L407" s="107"/>
    </row>
    <row r="408" spans="5:12" ht="13" x14ac:dyDescent="0.15">
      <c r="E408" s="107"/>
      <c r="F408" s="107"/>
      <c r="G408" s="107"/>
      <c r="H408" s="107"/>
      <c r="I408" s="107"/>
      <c r="J408" s="107"/>
      <c r="K408" s="107"/>
      <c r="L408" s="107"/>
    </row>
    <row r="409" spans="5:12" ht="13" x14ac:dyDescent="0.15">
      <c r="E409" s="107"/>
      <c r="F409" s="107"/>
      <c r="G409" s="107"/>
      <c r="H409" s="107"/>
      <c r="I409" s="107"/>
      <c r="J409" s="107"/>
      <c r="K409" s="107"/>
      <c r="L409" s="107"/>
    </row>
    <row r="410" spans="5:12" ht="13" x14ac:dyDescent="0.15">
      <c r="E410" s="107"/>
      <c r="F410" s="107"/>
      <c r="G410" s="107"/>
      <c r="H410" s="107"/>
      <c r="I410" s="107"/>
      <c r="J410" s="107"/>
      <c r="K410" s="107"/>
      <c r="L410" s="107"/>
    </row>
    <row r="411" spans="5:12" ht="13" x14ac:dyDescent="0.15">
      <c r="E411" s="107"/>
      <c r="F411" s="107"/>
      <c r="G411" s="107"/>
      <c r="H411" s="107"/>
      <c r="I411" s="107"/>
      <c r="J411" s="107"/>
      <c r="K411" s="107"/>
      <c r="L411" s="107"/>
    </row>
    <row r="412" spans="5:12" ht="13" x14ac:dyDescent="0.15">
      <c r="E412" s="107"/>
      <c r="F412" s="107"/>
      <c r="G412" s="107"/>
      <c r="H412" s="107"/>
      <c r="I412" s="107"/>
      <c r="J412" s="107"/>
      <c r="K412" s="107"/>
      <c r="L412" s="107"/>
    </row>
    <row r="413" spans="5:12" ht="13" x14ac:dyDescent="0.15">
      <c r="E413" s="107"/>
      <c r="F413" s="107"/>
      <c r="G413" s="107"/>
      <c r="H413" s="107"/>
      <c r="I413" s="107"/>
      <c r="J413" s="107"/>
      <c r="K413" s="107"/>
      <c r="L413" s="107"/>
    </row>
    <row r="414" spans="5:12" ht="13" x14ac:dyDescent="0.15">
      <c r="E414" s="107"/>
      <c r="F414" s="107"/>
      <c r="G414" s="107"/>
      <c r="H414" s="107"/>
      <c r="I414" s="107"/>
      <c r="J414" s="107"/>
      <c r="K414" s="107"/>
      <c r="L414" s="107"/>
    </row>
    <row r="415" spans="5:12" ht="13" x14ac:dyDescent="0.15">
      <c r="E415" s="107"/>
      <c r="F415" s="107"/>
      <c r="G415" s="107"/>
      <c r="H415" s="107"/>
      <c r="I415" s="107"/>
      <c r="J415" s="107"/>
      <c r="K415" s="107"/>
      <c r="L415" s="107"/>
    </row>
    <row r="416" spans="5:12" ht="13" x14ac:dyDescent="0.15">
      <c r="E416" s="107"/>
      <c r="F416" s="107"/>
      <c r="G416" s="107"/>
      <c r="H416" s="107"/>
      <c r="I416" s="107"/>
      <c r="J416" s="107"/>
      <c r="K416" s="107"/>
      <c r="L416" s="107"/>
    </row>
    <row r="417" spans="5:12" ht="13" x14ac:dyDescent="0.15">
      <c r="E417" s="107"/>
      <c r="F417" s="107"/>
      <c r="G417" s="107"/>
      <c r="H417" s="107"/>
      <c r="I417" s="107"/>
      <c r="J417" s="107"/>
      <c r="K417" s="107"/>
      <c r="L417" s="107"/>
    </row>
    <row r="418" spans="5:12" ht="13" x14ac:dyDescent="0.15">
      <c r="E418" s="107"/>
      <c r="F418" s="107"/>
      <c r="G418" s="107"/>
      <c r="H418" s="107"/>
      <c r="I418" s="107"/>
      <c r="J418" s="107"/>
      <c r="K418" s="107"/>
      <c r="L418" s="107"/>
    </row>
    <row r="419" spans="5:12" ht="13" x14ac:dyDescent="0.15">
      <c r="E419" s="107"/>
      <c r="F419" s="107"/>
      <c r="G419" s="107"/>
      <c r="H419" s="107"/>
      <c r="I419" s="107"/>
      <c r="J419" s="107"/>
      <c r="K419" s="107"/>
      <c r="L419" s="107"/>
    </row>
    <row r="420" spans="5:12" ht="13" x14ac:dyDescent="0.15">
      <c r="E420" s="107"/>
      <c r="F420" s="107"/>
      <c r="G420" s="107"/>
      <c r="H420" s="107"/>
      <c r="I420" s="107"/>
      <c r="J420" s="107"/>
      <c r="K420" s="107"/>
      <c r="L420" s="107"/>
    </row>
    <row r="421" spans="5:12" ht="13" x14ac:dyDescent="0.15">
      <c r="E421" s="107"/>
      <c r="F421" s="107"/>
      <c r="G421" s="107"/>
      <c r="H421" s="107"/>
      <c r="I421" s="107"/>
      <c r="J421" s="107"/>
      <c r="K421" s="107"/>
      <c r="L421" s="107"/>
    </row>
    <row r="422" spans="5:12" ht="13" x14ac:dyDescent="0.15">
      <c r="E422" s="107"/>
      <c r="F422" s="107"/>
      <c r="G422" s="107"/>
      <c r="H422" s="107"/>
      <c r="I422" s="107"/>
      <c r="J422" s="107"/>
      <c r="K422" s="107"/>
      <c r="L422" s="107"/>
    </row>
    <row r="423" spans="5:12" ht="13" x14ac:dyDescent="0.15">
      <c r="E423" s="107"/>
      <c r="F423" s="107"/>
      <c r="G423" s="107"/>
      <c r="H423" s="107"/>
      <c r="I423" s="107"/>
      <c r="J423" s="107"/>
      <c r="K423" s="107"/>
      <c r="L423" s="107"/>
    </row>
    <row r="424" spans="5:12" ht="13" x14ac:dyDescent="0.15">
      <c r="E424" s="107"/>
      <c r="F424" s="107"/>
      <c r="G424" s="107"/>
      <c r="H424" s="107"/>
      <c r="I424" s="107"/>
      <c r="J424" s="107"/>
      <c r="K424" s="107"/>
      <c r="L424" s="107"/>
    </row>
    <row r="425" spans="5:12" ht="13" x14ac:dyDescent="0.15">
      <c r="E425" s="107"/>
      <c r="F425" s="107"/>
      <c r="G425" s="107"/>
      <c r="H425" s="107"/>
      <c r="I425" s="107"/>
      <c r="J425" s="107"/>
      <c r="K425" s="107"/>
      <c r="L425" s="107"/>
    </row>
    <row r="426" spans="5:12" ht="13" x14ac:dyDescent="0.15">
      <c r="E426" s="107"/>
      <c r="F426" s="107"/>
      <c r="G426" s="107"/>
      <c r="H426" s="107"/>
      <c r="I426" s="107"/>
      <c r="J426" s="107"/>
      <c r="K426" s="107"/>
      <c r="L426" s="107"/>
    </row>
    <row r="427" spans="5:12" ht="13" x14ac:dyDescent="0.15">
      <c r="E427" s="107"/>
      <c r="F427" s="107"/>
      <c r="G427" s="107"/>
      <c r="H427" s="107"/>
      <c r="I427" s="107"/>
      <c r="J427" s="107"/>
      <c r="K427" s="107"/>
      <c r="L427" s="107"/>
    </row>
    <row r="428" spans="5:12" ht="13" x14ac:dyDescent="0.15">
      <c r="E428" s="107"/>
      <c r="F428" s="107"/>
      <c r="G428" s="107"/>
      <c r="H428" s="107"/>
      <c r="I428" s="107"/>
      <c r="J428" s="107"/>
      <c r="K428" s="107"/>
      <c r="L428" s="107"/>
    </row>
    <row r="429" spans="5:12" ht="13" x14ac:dyDescent="0.15">
      <c r="E429" s="107"/>
      <c r="F429" s="107"/>
      <c r="G429" s="107"/>
      <c r="H429" s="107"/>
      <c r="I429" s="107"/>
      <c r="J429" s="107"/>
      <c r="K429" s="107"/>
      <c r="L429" s="107"/>
    </row>
    <row r="430" spans="5:12" ht="13" x14ac:dyDescent="0.15">
      <c r="E430" s="107"/>
      <c r="F430" s="107"/>
      <c r="G430" s="107"/>
      <c r="H430" s="107"/>
      <c r="I430" s="107"/>
      <c r="J430" s="107"/>
      <c r="K430" s="107"/>
      <c r="L430" s="107"/>
    </row>
    <row r="431" spans="5:12" ht="13" x14ac:dyDescent="0.15">
      <c r="E431" s="107"/>
      <c r="F431" s="107"/>
      <c r="G431" s="107"/>
      <c r="H431" s="107"/>
      <c r="I431" s="107"/>
      <c r="J431" s="107"/>
      <c r="K431" s="107"/>
      <c r="L431" s="107"/>
    </row>
    <row r="432" spans="5:12" ht="13" x14ac:dyDescent="0.15">
      <c r="E432" s="107"/>
      <c r="F432" s="107"/>
      <c r="G432" s="107"/>
      <c r="H432" s="107"/>
      <c r="I432" s="107"/>
      <c r="J432" s="107"/>
      <c r="K432" s="107"/>
      <c r="L432" s="107"/>
    </row>
    <row r="433" spans="5:12" ht="13" x14ac:dyDescent="0.15">
      <c r="E433" s="107"/>
      <c r="F433" s="107"/>
      <c r="G433" s="107"/>
      <c r="H433" s="107"/>
      <c r="I433" s="107"/>
      <c r="J433" s="107"/>
      <c r="K433" s="107"/>
      <c r="L433" s="107"/>
    </row>
    <row r="434" spans="5:12" ht="13" x14ac:dyDescent="0.15">
      <c r="E434" s="107"/>
      <c r="F434" s="107"/>
      <c r="G434" s="107"/>
      <c r="H434" s="107"/>
      <c r="I434" s="107"/>
      <c r="J434" s="107"/>
      <c r="K434" s="107"/>
      <c r="L434" s="107"/>
    </row>
    <row r="435" spans="5:12" ht="13" x14ac:dyDescent="0.15">
      <c r="E435" s="107"/>
      <c r="F435" s="107"/>
      <c r="G435" s="107"/>
      <c r="H435" s="107"/>
      <c r="I435" s="107"/>
      <c r="J435" s="107"/>
      <c r="K435" s="107"/>
      <c r="L435" s="107"/>
    </row>
    <row r="436" spans="5:12" ht="13" x14ac:dyDescent="0.15">
      <c r="E436" s="107"/>
      <c r="F436" s="107"/>
      <c r="G436" s="107"/>
      <c r="H436" s="107"/>
      <c r="I436" s="107"/>
      <c r="J436" s="107"/>
      <c r="K436" s="107"/>
      <c r="L436" s="107"/>
    </row>
    <row r="437" spans="5:12" ht="13" x14ac:dyDescent="0.15">
      <c r="E437" s="107"/>
      <c r="F437" s="107"/>
      <c r="G437" s="107"/>
      <c r="H437" s="107"/>
      <c r="I437" s="107"/>
      <c r="J437" s="107"/>
      <c r="K437" s="107"/>
      <c r="L437" s="107"/>
    </row>
    <row r="438" spans="5:12" ht="13" x14ac:dyDescent="0.15">
      <c r="E438" s="107"/>
      <c r="F438" s="107"/>
      <c r="G438" s="107"/>
      <c r="H438" s="107"/>
      <c r="I438" s="107"/>
      <c r="J438" s="107"/>
      <c r="K438" s="107"/>
      <c r="L438" s="107"/>
    </row>
    <row r="439" spans="5:12" ht="13" x14ac:dyDescent="0.15">
      <c r="E439" s="107"/>
      <c r="F439" s="107"/>
      <c r="G439" s="107"/>
      <c r="H439" s="107"/>
      <c r="I439" s="107"/>
      <c r="J439" s="107"/>
      <c r="K439" s="107"/>
      <c r="L439" s="107"/>
    </row>
    <row r="440" spans="5:12" ht="13" x14ac:dyDescent="0.15">
      <c r="E440" s="107"/>
      <c r="F440" s="107"/>
      <c r="G440" s="107"/>
      <c r="H440" s="107"/>
      <c r="I440" s="107"/>
      <c r="J440" s="107"/>
      <c r="K440" s="107"/>
      <c r="L440" s="107"/>
    </row>
    <row r="441" spans="5:12" ht="13" x14ac:dyDescent="0.15">
      <c r="E441" s="107"/>
      <c r="F441" s="107"/>
      <c r="G441" s="107"/>
      <c r="H441" s="107"/>
      <c r="I441" s="107"/>
      <c r="J441" s="107"/>
      <c r="K441" s="107"/>
      <c r="L441" s="107"/>
    </row>
    <row r="442" spans="5:12" ht="13" x14ac:dyDescent="0.15">
      <c r="E442" s="107"/>
      <c r="F442" s="107"/>
      <c r="G442" s="107"/>
      <c r="H442" s="107"/>
      <c r="I442" s="107"/>
      <c r="J442" s="107"/>
      <c r="K442" s="107"/>
      <c r="L442" s="107"/>
    </row>
    <row r="443" spans="5:12" ht="13" x14ac:dyDescent="0.15">
      <c r="E443" s="107"/>
      <c r="F443" s="107"/>
      <c r="G443" s="107"/>
      <c r="H443" s="107"/>
      <c r="I443" s="107"/>
      <c r="J443" s="107"/>
      <c r="K443" s="107"/>
      <c r="L443" s="107"/>
    </row>
    <row r="444" spans="5:12" ht="13" x14ac:dyDescent="0.15">
      <c r="E444" s="107"/>
      <c r="F444" s="107"/>
      <c r="G444" s="107"/>
      <c r="H444" s="107"/>
      <c r="I444" s="107"/>
      <c r="J444" s="107"/>
      <c r="K444" s="107"/>
      <c r="L444" s="107"/>
    </row>
    <row r="445" spans="5:12" ht="13" x14ac:dyDescent="0.15">
      <c r="E445" s="107"/>
      <c r="F445" s="107"/>
      <c r="G445" s="107"/>
      <c r="H445" s="107"/>
      <c r="I445" s="107"/>
      <c r="J445" s="107"/>
      <c r="K445" s="107"/>
      <c r="L445" s="107"/>
    </row>
    <row r="446" spans="5:12" ht="13" x14ac:dyDescent="0.15">
      <c r="E446" s="107"/>
      <c r="F446" s="107"/>
      <c r="G446" s="107"/>
      <c r="H446" s="107"/>
      <c r="I446" s="107"/>
      <c r="J446" s="107"/>
      <c r="K446" s="107"/>
      <c r="L446" s="107"/>
    </row>
    <row r="447" spans="5:12" ht="13" x14ac:dyDescent="0.15">
      <c r="E447" s="107"/>
      <c r="F447" s="107"/>
      <c r="G447" s="107"/>
      <c r="H447" s="107"/>
      <c r="I447" s="107"/>
      <c r="J447" s="107"/>
      <c r="K447" s="107"/>
      <c r="L447" s="107"/>
    </row>
    <row r="448" spans="5:12" ht="13" x14ac:dyDescent="0.15">
      <c r="E448" s="107"/>
      <c r="F448" s="107"/>
      <c r="G448" s="107"/>
      <c r="H448" s="107"/>
      <c r="I448" s="107"/>
      <c r="J448" s="107"/>
      <c r="K448" s="107"/>
      <c r="L448" s="107"/>
    </row>
    <row r="449" spans="5:12" ht="13" x14ac:dyDescent="0.15">
      <c r="E449" s="107"/>
      <c r="F449" s="107"/>
      <c r="G449" s="107"/>
      <c r="H449" s="107"/>
      <c r="I449" s="107"/>
      <c r="J449" s="107"/>
      <c r="K449" s="107"/>
      <c r="L449" s="107"/>
    </row>
    <row r="450" spans="5:12" ht="13" x14ac:dyDescent="0.15">
      <c r="E450" s="107"/>
      <c r="F450" s="107"/>
      <c r="G450" s="107"/>
      <c r="H450" s="107"/>
      <c r="I450" s="107"/>
      <c r="J450" s="107"/>
      <c r="K450" s="107"/>
      <c r="L450" s="107"/>
    </row>
    <row r="451" spans="5:12" ht="13" x14ac:dyDescent="0.15">
      <c r="E451" s="107"/>
      <c r="F451" s="107"/>
      <c r="G451" s="107"/>
      <c r="H451" s="107"/>
      <c r="I451" s="107"/>
      <c r="J451" s="107"/>
      <c r="K451" s="107"/>
      <c r="L451" s="107"/>
    </row>
    <row r="452" spans="5:12" ht="13" x14ac:dyDescent="0.15">
      <c r="E452" s="107"/>
      <c r="F452" s="107"/>
      <c r="G452" s="107"/>
      <c r="H452" s="107"/>
      <c r="I452" s="107"/>
      <c r="J452" s="107"/>
      <c r="K452" s="107"/>
      <c r="L452" s="107"/>
    </row>
    <row r="453" spans="5:12" ht="13" x14ac:dyDescent="0.15">
      <c r="E453" s="107"/>
      <c r="F453" s="107"/>
      <c r="G453" s="107"/>
      <c r="H453" s="107"/>
      <c r="I453" s="107"/>
      <c r="J453" s="107"/>
      <c r="K453" s="107"/>
      <c r="L453" s="107"/>
    </row>
    <row r="454" spans="5:12" ht="13" x14ac:dyDescent="0.15">
      <c r="E454" s="107"/>
      <c r="F454" s="107"/>
      <c r="G454" s="107"/>
      <c r="H454" s="107"/>
      <c r="I454" s="107"/>
      <c r="J454" s="107"/>
      <c r="K454" s="107"/>
      <c r="L454" s="107"/>
    </row>
    <row r="455" spans="5:12" ht="13" x14ac:dyDescent="0.15">
      <c r="E455" s="107"/>
      <c r="F455" s="107"/>
      <c r="G455" s="107"/>
      <c r="H455" s="107"/>
      <c r="I455" s="107"/>
      <c r="J455" s="107"/>
      <c r="K455" s="107"/>
      <c r="L455" s="107"/>
    </row>
    <row r="456" spans="5:12" ht="13" x14ac:dyDescent="0.15">
      <c r="E456" s="107"/>
      <c r="F456" s="107"/>
      <c r="G456" s="107"/>
      <c r="H456" s="107"/>
      <c r="I456" s="107"/>
      <c r="J456" s="107"/>
      <c r="K456" s="107"/>
      <c r="L456" s="107"/>
    </row>
    <row r="457" spans="5:12" ht="13" x14ac:dyDescent="0.15">
      <c r="E457" s="107"/>
      <c r="F457" s="107"/>
      <c r="G457" s="107"/>
      <c r="H457" s="107"/>
      <c r="I457" s="107"/>
      <c r="J457" s="107"/>
      <c r="K457" s="107"/>
      <c r="L457" s="107"/>
    </row>
    <row r="458" spans="5:12" ht="13" x14ac:dyDescent="0.15">
      <c r="E458" s="107"/>
      <c r="F458" s="107"/>
      <c r="G458" s="107"/>
      <c r="H458" s="107"/>
      <c r="I458" s="107"/>
      <c r="J458" s="107"/>
      <c r="K458" s="107"/>
      <c r="L458" s="107"/>
    </row>
    <row r="459" spans="5:12" ht="13" x14ac:dyDescent="0.15">
      <c r="E459" s="107"/>
      <c r="F459" s="107"/>
      <c r="G459" s="107"/>
      <c r="H459" s="107"/>
      <c r="I459" s="107"/>
      <c r="J459" s="107"/>
      <c r="K459" s="107"/>
      <c r="L459" s="107"/>
    </row>
    <row r="460" spans="5:12" ht="13" x14ac:dyDescent="0.15">
      <c r="E460" s="107"/>
      <c r="F460" s="107"/>
      <c r="G460" s="107"/>
      <c r="H460" s="107"/>
      <c r="I460" s="107"/>
      <c r="J460" s="107"/>
      <c r="K460" s="107"/>
      <c r="L460" s="107"/>
    </row>
    <row r="461" spans="5:12" ht="13" x14ac:dyDescent="0.15">
      <c r="E461" s="107"/>
      <c r="F461" s="107"/>
      <c r="G461" s="107"/>
      <c r="H461" s="107"/>
      <c r="I461" s="107"/>
      <c r="J461" s="107"/>
      <c r="K461" s="107"/>
      <c r="L461" s="107"/>
    </row>
    <row r="462" spans="5:12" ht="13" x14ac:dyDescent="0.15">
      <c r="E462" s="107"/>
      <c r="F462" s="107"/>
      <c r="G462" s="107"/>
      <c r="H462" s="107"/>
      <c r="I462" s="107"/>
      <c r="J462" s="107"/>
      <c r="K462" s="107"/>
      <c r="L462" s="107"/>
    </row>
    <row r="463" spans="5:12" ht="13" x14ac:dyDescent="0.15">
      <c r="E463" s="107"/>
      <c r="F463" s="107"/>
      <c r="G463" s="107"/>
      <c r="H463" s="107"/>
      <c r="I463" s="107"/>
      <c r="J463" s="107"/>
      <c r="K463" s="107"/>
      <c r="L463" s="107"/>
    </row>
    <row r="464" spans="5:12" ht="13" x14ac:dyDescent="0.15">
      <c r="E464" s="107"/>
      <c r="F464" s="107"/>
      <c r="G464" s="107"/>
      <c r="H464" s="107"/>
      <c r="I464" s="107"/>
      <c r="J464" s="107"/>
      <c r="K464" s="107"/>
      <c r="L464" s="107"/>
    </row>
    <row r="465" spans="5:12" ht="13" x14ac:dyDescent="0.15">
      <c r="E465" s="107"/>
      <c r="F465" s="107"/>
      <c r="G465" s="107"/>
      <c r="H465" s="107"/>
      <c r="I465" s="107"/>
      <c r="J465" s="107"/>
      <c r="K465" s="107"/>
      <c r="L465" s="107"/>
    </row>
    <row r="466" spans="5:12" ht="13" x14ac:dyDescent="0.15">
      <c r="E466" s="107"/>
      <c r="F466" s="107"/>
      <c r="G466" s="107"/>
      <c r="H466" s="107"/>
      <c r="I466" s="107"/>
      <c r="J466" s="107"/>
      <c r="K466" s="107"/>
      <c r="L466" s="107"/>
    </row>
    <row r="467" spans="5:12" ht="13" x14ac:dyDescent="0.15">
      <c r="E467" s="107"/>
      <c r="F467" s="107"/>
      <c r="G467" s="107"/>
      <c r="H467" s="107"/>
      <c r="I467" s="107"/>
      <c r="J467" s="107"/>
      <c r="K467" s="107"/>
      <c r="L467" s="107"/>
    </row>
    <row r="468" spans="5:12" ht="13" x14ac:dyDescent="0.15">
      <c r="E468" s="107"/>
      <c r="F468" s="107"/>
      <c r="G468" s="107"/>
      <c r="H468" s="107"/>
      <c r="I468" s="107"/>
      <c r="J468" s="107"/>
      <c r="K468" s="107"/>
      <c r="L468" s="107"/>
    </row>
    <row r="469" spans="5:12" ht="13" x14ac:dyDescent="0.15">
      <c r="E469" s="107"/>
      <c r="F469" s="107"/>
      <c r="G469" s="107"/>
      <c r="H469" s="107"/>
      <c r="I469" s="107"/>
      <c r="J469" s="107"/>
      <c r="K469" s="107"/>
      <c r="L469" s="107"/>
    </row>
    <row r="470" spans="5:12" ht="13" x14ac:dyDescent="0.15">
      <c r="E470" s="107"/>
      <c r="F470" s="107"/>
      <c r="G470" s="107"/>
      <c r="H470" s="107"/>
      <c r="I470" s="107"/>
      <c r="J470" s="107"/>
      <c r="K470" s="107"/>
      <c r="L470" s="107"/>
    </row>
    <row r="471" spans="5:12" ht="13" x14ac:dyDescent="0.15">
      <c r="E471" s="107"/>
      <c r="F471" s="107"/>
      <c r="G471" s="107"/>
      <c r="H471" s="107"/>
      <c r="I471" s="107"/>
      <c r="J471" s="107"/>
      <c r="K471" s="107"/>
      <c r="L471" s="107"/>
    </row>
    <row r="472" spans="5:12" ht="13" x14ac:dyDescent="0.15">
      <c r="E472" s="107"/>
      <c r="F472" s="107"/>
      <c r="G472" s="107"/>
      <c r="H472" s="107"/>
      <c r="I472" s="107"/>
      <c r="J472" s="107"/>
      <c r="K472" s="107"/>
      <c r="L472" s="107"/>
    </row>
    <row r="473" spans="5:12" ht="13" x14ac:dyDescent="0.15">
      <c r="E473" s="107"/>
      <c r="F473" s="107"/>
      <c r="G473" s="107"/>
      <c r="H473" s="107"/>
      <c r="I473" s="107"/>
      <c r="J473" s="107"/>
      <c r="K473" s="107"/>
      <c r="L473" s="107"/>
    </row>
    <row r="474" spans="5:12" ht="13" x14ac:dyDescent="0.15">
      <c r="E474" s="107"/>
      <c r="F474" s="107"/>
      <c r="G474" s="107"/>
      <c r="H474" s="107"/>
      <c r="I474" s="107"/>
      <c r="J474" s="107"/>
      <c r="K474" s="107"/>
      <c r="L474" s="107"/>
    </row>
    <row r="475" spans="5:12" ht="13" x14ac:dyDescent="0.15">
      <c r="E475" s="107"/>
      <c r="F475" s="107"/>
      <c r="G475" s="107"/>
      <c r="H475" s="107"/>
      <c r="I475" s="107"/>
      <c r="J475" s="107"/>
      <c r="K475" s="107"/>
      <c r="L475" s="107"/>
    </row>
    <row r="476" spans="5:12" ht="13" x14ac:dyDescent="0.15">
      <c r="E476" s="107"/>
      <c r="F476" s="107"/>
      <c r="G476" s="107"/>
      <c r="H476" s="107"/>
      <c r="I476" s="107"/>
      <c r="J476" s="107"/>
      <c r="K476" s="107"/>
      <c r="L476" s="107"/>
    </row>
    <row r="477" spans="5:12" ht="13" x14ac:dyDescent="0.15">
      <c r="E477" s="107"/>
      <c r="F477" s="107"/>
      <c r="G477" s="107"/>
      <c r="H477" s="107"/>
      <c r="I477" s="107"/>
      <c r="J477" s="107"/>
      <c r="K477" s="107"/>
      <c r="L477" s="107"/>
    </row>
    <row r="478" spans="5:12" ht="13" x14ac:dyDescent="0.15">
      <c r="E478" s="107"/>
      <c r="F478" s="107"/>
      <c r="G478" s="107"/>
      <c r="H478" s="107"/>
      <c r="I478" s="107"/>
      <c r="J478" s="107"/>
      <c r="K478" s="107"/>
      <c r="L478" s="107"/>
    </row>
    <row r="479" spans="5:12" ht="13" x14ac:dyDescent="0.15">
      <c r="E479" s="107"/>
      <c r="F479" s="107"/>
      <c r="G479" s="107"/>
      <c r="H479" s="107"/>
      <c r="I479" s="107"/>
      <c r="J479" s="107"/>
      <c r="K479" s="107"/>
      <c r="L479" s="107"/>
    </row>
    <row r="480" spans="5:12" ht="13" x14ac:dyDescent="0.15">
      <c r="E480" s="107"/>
      <c r="F480" s="107"/>
      <c r="G480" s="107"/>
      <c r="H480" s="107"/>
      <c r="I480" s="107"/>
      <c r="J480" s="107"/>
      <c r="K480" s="107"/>
      <c r="L480" s="107"/>
    </row>
    <row r="481" spans="5:12" ht="13" x14ac:dyDescent="0.15">
      <c r="E481" s="107"/>
      <c r="F481" s="107"/>
      <c r="G481" s="107"/>
      <c r="H481" s="107"/>
      <c r="I481" s="107"/>
      <c r="J481" s="107"/>
      <c r="K481" s="107"/>
      <c r="L481" s="107"/>
    </row>
    <row r="482" spans="5:12" ht="13" x14ac:dyDescent="0.15">
      <c r="E482" s="107"/>
      <c r="F482" s="107"/>
      <c r="G482" s="107"/>
      <c r="H482" s="107"/>
      <c r="I482" s="107"/>
      <c r="J482" s="107"/>
      <c r="K482" s="107"/>
      <c r="L482" s="107"/>
    </row>
    <row r="483" spans="5:12" ht="13" x14ac:dyDescent="0.15">
      <c r="E483" s="107"/>
      <c r="F483" s="107"/>
      <c r="G483" s="107"/>
      <c r="H483" s="107"/>
      <c r="I483" s="107"/>
      <c r="J483" s="107"/>
      <c r="K483" s="107"/>
      <c r="L483" s="107"/>
    </row>
    <row r="484" spans="5:12" ht="13" x14ac:dyDescent="0.15">
      <c r="E484" s="107"/>
      <c r="F484" s="107"/>
      <c r="G484" s="107"/>
      <c r="H484" s="107"/>
      <c r="I484" s="107"/>
      <c r="J484" s="107"/>
      <c r="K484" s="107"/>
      <c r="L484" s="107"/>
    </row>
    <row r="485" spans="5:12" ht="13" x14ac:dyDescent="0.15">
      <c r="E485" s="107"/>
      <c r="F485" s="107"/>
      <c r="G485" s="107"/>
      <c r="H485" s="107"/>
      <c r="I485" s="107"/>
      <c r="J485" s="107"/>
      <c r="K485" s="107"/>
      <c r="L485" s="107"/>
    </row>
    <row r="486" spans="5:12" ht="13" x14ac:dyDescent="0.15">
      <c r="E486" s="107"/>
      <c r="F486" s="107"/>
      <c r="G486" s="107"/>
      <c r="H486" s="107"/>
      <c r="I486" s="107"/>
      <c r="J486" s="107"/>
      <c r="K486" s="107"/>
      <c r="L486" s="107"/>
    </row>
    <row r="487" spans="5:12" ht="13" x14ac:dyDescent="0.15">
      <c r="E487" s="107"/>
      <c r="F487" s="107"/>
      <c r="G487" s="107"/>
      <c r="H487" s="107"/>
      <c r="I487" s="107"/>
      <c r="J487" s="107"/>
      <c r="K487" s="107"/>
      <c r="L487" s="107"/>
    </row>
    <row r="488" spans="5:12" ht="13" x14ac:dyDescent="0.15">
      <c r="E488" s="107"/>
      <c r="F488" s="107"/>
      <c r="G488" s="107"/>
      <c r="H488" s="107"/>
      <c r="I488" s="107"/>
      <c r="J488" s="107"/>
      <c r="K488" s="107"/>
      <c r="L488" s="107"/>
    </row>
    <row r="489" spans="5:12" ht="13" x14ac:dyDescent="0.15">
      <c r="E489" s="107"/>
      <c r="F489" s="107"/>
      <c r="G489" s="107"/>
      <c r="H489" s="107"/>
      <c r="I489" s="107"/>
      <c r="J489" s="107"/>
      <c r="K489" s="107"/>
      <c r="L489" s="107"/>
    </row>
    <row r="490" spans="5:12" ht="13" x14ac:dyDescent="0.15">
      <c r="E490" s="107"/>
      <c r="F490" s="107"/>
      <c r="G490" s="107"/>
      <c r="H490" s="107"/>
      <c r="I490" s="107"/>
      <c r="J490" s="107"/>
      <c r="K490" s="107"/>
      <c r="L490" s="107"/>
    </row>
    <row r="491" spans="5:12" ht="13" x14ac:dyDescent="0.15">
      <c r="E491" s="107"/>
      <c r="F491" s="107"/>
      <c r="G491" s="107"/>
      <c r="H491" s="107"/>
      <c r="I491" s="107"/>
      <c r="J491" s="107"/>
      <c r="K491" s="107"/>
      <c r="L491" s="107"/>
    </row>
    <row r="492" spans="5:12" ht="13" x14ac:dyDescent="0.15">
      <c r="E492" s="107"/>
      <c r="F492" s="107"/>
      <c r="G492" s="107"/>
      <c r="H492" s="107"/>
      <c r="I492" s="107"/>
      <c r="J492" s="107"/>
      <c r="K492" s="107"/>
      <c r="L492" s="107"/>
    </row>
    <row r="493" spans="5:12" ht="13" x14ac:dyDescent="0.15">
      <c r="E493" s="107"/>
      <c r="F493" s="107"/>
      <c r="G493" s="107"/>
      <c r="H493" s="107"/>
      <c r="I493" s="107"/>
      <c r="J493" s="107"/>
      <c r="K493" s="107"/>
      <c r="L493" s="107"/>
    </row>
    <row r="494" spans="5:12" ht="13" x14ac:dyDescent="0.15">
      <c r="E494" s="107"/>
      <c r="F494" s="107"/>
      <c r="G494" s="107"/>
      <c r="H494" s="107"/>
      <c r="I494" s="107"/>
      <c r="J494" s="107"/>
      <c r="K494" s="107"/>
      <c r="L494" s="107"/>
    </row>
    <row r="495" spans="5:12" ht="13" x14ac:dyDescent="0.15">
      <c r="E495" s="107"/>
      <c r="F495" s="107"/>
      <c r="G495" s="107"/>
      <c r="H495" s="107"/>
      <c r="I495" s="107"/>
      <c r="J495" s="107"/>
      <c r="K495" s="107"/>
      <c r="L495" s="107"/>
    </row>
    <row r="496" spans="5:12" ht="13" x14ac:dyDescent="0.15">
      <c r="E496" s="107"/>
      <c r="F496" s="107"/>
      <c r="G496" s="107"/>
      <c r="H496" s="107"/>
      <c r="I496" s="107"/>
      <c r="J496" s="107"/>
      <c r="K496" s="107"/>
      <c r="L496" s="107"/>
    </row>
    <row r="497" spans="5:12" ht="13" x14ac:dyDescent="0.15">
      <c r="E497" s="107"/>
      <c r="F497" s="107"/>
      <c r="G497" s="107"/>
      <c r="H497" s="107"/>
      <c r="I497" s="107"/>
      <c r="J497" s="107"/>
      <c r="K497" s="107"/>
      <c r="L497" s="107"/>
    </row>
    <row r="498" spans="5:12" ht="13" x14ac:dyDescent="0.15">
      <c r="E498" s="107"/>
      <c r="F498" s="107"/>
      <c r="G498" s="107"/>
      <c r="H498" s="107"/>
      <c r="I498" s="107"/>
      <c r="J498" s="107"/>
      <c r="K498" s="107"/>
      <c r="L498" s="107"/>
    </row>
    <row r="499" spans="5:12" ht="13" x14ac:dyDescent="0.15">
      <c r="E499" s="107"/>
      <c r="F499" s="107"/>
      <c r="G499" s="107"/>
      <c r="H499" s="107"/>
      <c r="I499" s="107"/>
      <c r="J499" s="107"/>
      <c r="K499" s="107"/>
      <c r="L499" s="107"/>
    </row>
    <row r="500" spans="5:12" ht="13" x14ac:dyDescent="0.15">
      <c r="E500" s="107"/>
      <c r="F500" s="107"/>
      <c r="G500" s="107"/>
      <c r="H500" s="107"/>
      <c r="I500" s="107"/>
      <c r="J500" s="107"/>
      <c r="K500" s="107"/>
      <c r="L500" s="107"/>
    </row>
    <row r="501" spans="5:12" ht="13" x14ac:dyDescent="0.15">
      <c r="E501" s="107"/>
      <c r="F501" s="107"/>
      <c r="G501" s="107"/>
      <c r="H501" s="107"/>
      <c r="I501" s="107"/>
      <c r="J501" s="107"/>
      <c r="K501" s="107"/>
      <c r="L501" s="107"/>
    </row>
    <row r="502" spans="5:12" ht="13" x14ac:dyDescent="0.15">
      <c r="E502" s="107"/>
      <c r="F502" s="107"/>
      <c r="G502" s="107"/>
      <c r="H502" s="107"/>
      <c r="I502" s="107"/>
      <c r="J502" s="107"/>
      <c r="K502" s="107"/>
      <c r="L502" s="107"/>
    </row>
    <row r="503" spans="5:12" ht="13" x14ac:dyDescent="0.15">
      <c r="E503" s="107"/>
      <c r="F503" s="107"/>
      <c r="G503" s="107"/>
      <c r="H503" s="107"/>
      <c r="I503" s="107"/>
      <c r="J503" s="107"/>
      <c r="K503" s="107"/>
      <c r="L503" s="107"/>
    </row>
    <row r="504" spans="5:12" ht="13" x14ac:dyDescent="0.15">
      <c r="E504" s="107"/>
      <c r="F504" s="107"/>
      <c r="G504" s="107"/>
      <c r="H504" s="107"/>
      <c r="I504" s="107"/>
      <c r="J504" s="107"/>
      <c r="K504" s="107"/>
      <c r="L504" s="107"/>
    </row>
    <row r="505" spans="5:12" ht="13" x14ac:dyDescent="0.15">
      <c r="E505" s="107"/>
      <c r="F505" s="107"/>
      <c r="G505" s="107"/>
      <c r="H505" s="107"/>
      <c r="I505" s="107"/>
      <c r="J505" s="107"/>
      <c r="K505" s="107"/>
      <c r="L505" s="107"/>
    </row>
    <row r="506" spans="5:12" ht="13" x14ac:dyDescent="0.15">
      <c r="E506" s="107"/>
      <c r="F506" s="107"/>
      <c r="G506" s="107"/>
      <c r="H506" s="107"/>
      <c r="I506" s="107"/>
      <c r="J506" s="107"/>
      <c r="K506" s="107"/>
      <c r="L506" s="107"/>
    </row>
    <row r="507" spans="5:12" ht="13" x14ac:dyDescent="0.15">
      <c r="E507" s="107"/>
      <c r="F507" s="107"/>
      <c r="G507" s="107"/>
      <c r="H507" s="107"/>
      <c r="I507" s="107"/>
      <c r="J507" s="107"/>
      <c r="K507" s="107"/>
      <c r="L507" s="107"/>
    </row>
    <row r="508" spans="5:12" ht="13" x14ac:dyDescent="0.15">
      <c r="E508" s="107"/>
      <c r="F508" s="107"/>
      <c r="G508" s="107"/>
      <c r="H508" s="107"/>
      <c r="I508" s="107"/>
      <c r="J508" s="107"/>
      <c r="K508" s="107"/>
      <c r="L508" s="107"/>
    </row>
    <row r="509" spans="5:12" ht="13" x14ac:dyDescent="0.15">
      <c r="E509" s="107"/>
      <c r="F509" s="107"/>
      <c r="G509" s="107"/>
      <c r="H509" s="107"/>
      <c r="I509" s="107"/>
      <c r="J509" s="107"/>
      <c r="K509" s="107"/>
      <c r="L509" s="107"/>
    </row>
    <row r="510" spans="5:12" ht="13" x14ac:dyDescent="0.15">
      <c r="E510" s="107"/>
      <c r="F510" s="107"/>
      <c r="G510" s="107"/>
      <c r="H510" s="107"/>
      <c r="I510" s="107"/>
      <c r="J510" s="107"/>
      <c r="K510" s="107"/>
      <c r="L510" s="107"/>
    </row>
    <row r="511" spans="5:12" ht="13" x14ac:dyDescent="0.15">
      <c r="E511" s="107"/>
      <c r="F511" s="107"/>
      <c r="G511" s="107"/>
      <c r="H511" s="107"/>
      <c r="I511" s="107"/>
      <c r="J511" s="107"/>
      <c r="K511" s="107"/>
      <c r="L511" s="107"/>
    </row>
    <row r="512" spans="5:12" ht="13" x14ac:dyDescent="0.15">
      <c r="E512" s="107"/>
      <c r="F512" s="107"/>
      <c r="G512" s="107"/>
      <c r="H512" s="107"/>
      <c r="I512" s="107"/>
      <c r="J512" s="107"/>
      <c r="K512" s="107"/>
      <c r="L512" s="107"/>
    </row>
    <row r="513" spans="5:12" ht="13" x14ac:dyDescent="0.15">
      <c r="E513" s="107"/>
      <c r="F513" s="107"/>
      <c r="G513" s="107"/>
      <c r="H513" s="107"/>
      <c r="I513" s="107"/>
      <c r="J513" s="107"/>
      <c r="K513" s="107"/>
      <c r="L513" s="107"/>
    </row>
    <row r="514" spans="5:12" ht="13" x14ac:dyDescent="0.15">
      <c r="E514" s="107"/>
      <c r="F514" s="107"/>
      <c r="G514" s="107"/>
      <c r="H514" s="107"/>
      <c r="I514" s="107"/>
      <c r="J514" s="107"/>
      <c r="K514" s="107"/>
      <c r="L514" s="107"/>
    </row>
    <row r="515" spans="5:12" ht="13" x14ac:dyDescent="0.15">
      <c r="E515" s="107"/>
      <c r="F515" s="107"/>
      <c r="G515" s="107"/>
      <c r="H515" s="107"/>
      <c r="I515" s="107"/>
      <c r="J515" s="107"/>
      <c r="K515" s="107"/>
      <c r="L515" s="107"/>
    </row>
    <row r="516" spans="5:12" ht="13" x14ac:dyDescent="0.15">
      <c r="E516" s="107"/>
      <c r="F516" s="107"/>
      <c r="G516" s="107"/>
      <c r="H516" s="107"/>
      <c r="I516" s="107"/>
      <c r="J516" s="107"/>
      <c r="K516" s="107"/>
      <c r="L516" s="107"/>
    </row>
    <row r="517" spans="5:12" ht="13" x14ac:dyDescent="0.15">
      <c r="E517" s="107"/>
      <c r="F517" s="107"/>
      <c r="G517" s="107"/>
      <c r="H517" s="107"/>
      <c r="I517" s="107"/>
      <c r="J517" s="107"/>
      <c r="K517" s="107"/>
      <c r="L517" s="107"/>
    </row>
    <row r="518" spans="5:12" ht="13" x14ac:dyDescent="0.15">
      <c r="E518" s="107"/>
      <c r="F518" s="107"/>
      <c r="G518" s="107"/>
      <c r="H518" s="107"/>
      <c r="I518" s="107"/>
      <c r="J518" s="107"/>
      <c r="K518" s="107"/>
      <c r="L518" s="107"/>
    </row>
    <row r="519" spans="5:12" ht="13" x14ac:dyDescent="0.15">
      <c r="E519" s="107"/>
      <c r="F519" s="107"/>
      <c r="G519" s="107"/>
      <c r="H519" s="107"/>
      <c r="I519" s="107"/>
      <c r="J519" s="107"/>
      <c r="K519" s="107"/>
      <c r="L519" s="107"/>
    </row>
    <row r="520" spans="5:12" ht="13" x14ac:dyDescent="0.15">
      <c r="E520" s="107"/>
      <c r="F520" s="107"/>
      <c r="G520" s="107"/>
      <c r="H520" s="107"/>
      <c r="I520" s="107"/>
      <c r="J520" s="107"/>
      <c r="K520" s="107"/>
      <c r="L520" s="107"/>
    </row>
    <row r="521" spans="5:12" ht="13" x14ac:dyDescent="0.15">
      <c r="E521" s="107"/>
      <c r="F521" s="107"/>
      <c r="G521" s="107"/>
      <c r="H521" s="107"/>
      <c r="I521" s="107"/>
      <c r="J521" s="107"/>
      <c r="K521" s="107"/>
      <c r="L521" s="107"/>
    </row>
    <row r="522" spans="5:12" ht="13" x14ac:dyDescent="0.15">
      <c r="E522" s="107"/>
      <c r="F522" s="107"/>
      <c r="G522" s="107"/>
      <c r="H522" s="107"/>
      <c r="I522" s="107"/>
      <c r="J522" s="107"/>
      <c r="K522" s="107"/>
      <c r="L522" s="107"/>
    </row>
    <row r="523" spans="5:12" ht="13" x14ac:dyDescent="0.15">
      <c r="E523" s="107"/>
      <c r="F523" s="107"/>
      <c r="G523" s="107"/>
      <c r="H523" s="107"/>
      <c r="I523" s="107"/>
      <c r="J523" s="107"/>
      <c r="K523" s="107"/>
      <c r="L523" s="107"/>
    </row>
    <row r="524" spans="5:12" ht="13" x14ac:dyDescent="0.15">
      <c r="E524" s="107"/>
      <c r="F524" s="107"/>
      <c r="G524" s="107"/>
      <c r="H524" s="107"/>
      <c r="I524" s="107"/>
      <c r="J524" s="107"/>
      <c r="K524" s="107"/>
      <c r="L524" s="107"/>
    </row>
    <row r="525" spans="5:12" ht="13" x14ac:dyDescent="0.15">
      <c r="E525" s="107"/>
      <c r="F525" s="107"/>
      <c r="G525" s="107"/>
      <c r="H525" s="107"/>
      <c r="I525" s="107"/>
      <c r="J525" s="107"/>
      <c r="K525" s="107"/>
      <c r="L525" s="107"/>
    </row>
    <row r="526" spans="5:12" ht="13" x14ac:dyDescent="0.15">
      <c r="E526" s="107"/>
      <c r="F526" s="107"/>
      <c r="G526" s="107"/>
      <c r="H526" s="107"/>
      <c r="I526" s="107"/>
      <c r="J526" s="107"/>
      <c r="K526" s="107"/>
      <c r="L526" s="107"/>
    </row>
    <row r="527" spans="5:12" ht="13" x14ac:dyDescent="0.15">
      <c r="E527" s="107"/>
      <c r="F527" s="107"/>
      <c r="G527" s="107"/>
      <c r="H527" s="107"/>
      <c r="I527" s="107"/>
      <c r="J527" s="107"/>
      <c r="K527" s="107"/>
      <c r="L527" s="107"/>
    </row>
    <row r="528" spans="5:12" ht="13" x14ac:dyDescent="0.15">
      <c r="E528" s="107"/>
      <c r="F528" s="107"/>
      <c r="G528" s="107"/>
      <c r="H528" s="107"/>
      <c r="I528" s="107"/>
      <c r="J528" s="107"/>
      <c r="K528" s="107"/>
      <c r="L528" s="107"/>
    </row>
    <row r="529" spans="5:12" ht="13" x14ac:dyDescent="0.15">
      <c r="E529" s="107"/>
      <c r="F529" s="107"/>
      <c r="G529" s="107"/>
      <c r="H529" s="107"/>
      <c r="I529" s="107"/>
      <c r="J529" s="107"/>
      <c r="K529" s="107"/>
      <c r="L529" s="107"/>
    </row>
    <row r="530" spans="5:12" ht="13" x14ac:dyDescent="0.15">
      <c r="E530" s="107"/>
      <c r="F530" s="107"/>
      <c r="G530" s="107"/>
      <c r="H530" s="107"/>
      <c r="I530" s="107"/>
      <c r="J530" s="107"/>
      <c r="K530" s="107"/>
      <c r="L530" s="107"/>
    </row>
    <row r="531" spans="5:12" ht="13" x14ac:dyDescent="0.15">
      <c r="E531" s="107"/>
      <c r="F531" s="107"/>
      <c r="G531" s="107"/>
      <c r="H531" s="107"/>
      <c r="I531" s="107"/>
      <c r="J531" s="107"/>
      <c r="K531" s="107"/>
      <c r="L531" s="107"/>
    </row>
    <row r="532" spans="5:12" ht="13" x14ac:dyDescent="0.15">
      <c r="E532" s="107"/>
      <c r="F532" s="107"/>
      <c r="G532" s="107"/>
      <c r="H532" s="107"/>
      <c r="I532" s="107"/>
      <c r="J532" s="107"/>
      <c r="K532" s="107"/>
      <c r="L532" s="107"/>
    </row>
    <row r="533" spans="5:12" ht="13" x14ac:dyDescent="0.15">
      <c r="E533" s="107"/>
      <c r="F533" s="107"/>
      <c r="G533" s="107"/>
      <c r="H533" s="107"/>
      <c r="I533" s="107"/>
      <c r="J533" s="107"/>
      <c r="K533" s="107"/>
      <c r="L533" s="107"/>
    </row>
    <row r="534" spans="5:12" ht="13" x14ac:dyDescent="0.15">
      <c r="E534" s="107"/>
      <c r="F534" s="107"/>
      <c r="G534" s="107"/>
      <c r="H534" s="107"/>
      <c r="I534" s="107"/>
      <c r="J534" s="107"/>
      <c r="K534" s="107"/>
      <c r="L534" s="107"/>
    </row>
    <row r="535" spans="5:12" ht="13" x14ac:dyDescent="0.15">
      <c r="E535" s="107"/>
      <c r="F535" s="107"/>
      <c r="G535" s="107"/>
      <c r="H535" s="107"/>
      <c r="I535" s="107"/>
      <c r="J535" s="107"/>
      <c r="K535" s="107"/>
      <c r="L535" s="107"/>
    </row>
    <row r="536" spans="5:12" ht="13" x14ac:dyDescent="0.15">
      <c r="E536" s="107"/>
      <c r="F536" s="107"/>
      <c r="G536" s="107"/>
      <c r="H536" s="107"/>
      <c r="I536" s="107"/>
      <c r="J536" s="107"/>
      <c r="K536" s="107"/>
      <c r="L536" s="107"/>
    </row>
    <row r="537" spans="5:12" ht="13" x14ac:dyDescent="0.15">
      <c r="E537" s="107"/>
      <c r="F537" s="107"/>
      <c r="G537" s="107"/>
      <c r="H537" s="107"/>
      <c r="I537" s="107"/>
      <c r="J537" s="107"/>
      <c r="K537" s="107"/>
      <c r="L537" s="107"/>
    </row>
    <row r="538" spans="5:12" ht="13" x14ac:dyDescent="0.15">
      <c r="E538" s="107"/>
      <c r="F538" s="107"/>
      <c r="G538" s="107"/>
      <c r="H538" s="107"/>
      <c r="I538" s="107"/>
      <c r="J538" s="107"/>
      <c r="K538" s="107"/>
      <c r="L538" s="107"/>
    </row>
    <row r="539" spans="5:12" ht="13" x14ac:dyDescent="0.15">
      <c r="E539" s="107"/>
      <c r="F539" s="107"/>
      <c r="G539" s="107"/>
      <c r="H539" s="107"/>
      <c r="I539" s="107"/>
      <c r="J539" s="107"/>
      <c r="K539" s="107"/>
      <c r="L539" s="107"/>
    </row>
    <row r="540" spans="5:12" ht="13" x14ac:dyDescent="0.15">
      <c r="E540" s="107"/>
      <c r="F540" s="107"/>
      <c r="G540" s="107"/>
      <c r="H540" s="107"/>
      <c r="I540" s="107"/>
      <c r="J540" s="107"/>
      <c r="K540" s="107"/>
      <c r="L540" s="107"/>
    </row>
    <row r="541" spans="5:12" ht="13" x14ac:dyDescent="0.15">
      <c r="E541" s="107"/>
      <c r="F541" s="107"/>
      <c r="G541" s="107"/>
      <c r="H541" s="107"/>
      <c r="I541" s="107"/>
      <c r="J541" s="107"/>
      <c r="K541" s="107"/>
      <c r="L541" s="107"/>
    </row>
    <row r="542" spans="5:12" ht="13" x14ac:dyDescent="0.15">
      <c r="E542" s="107"/>
      <c r="F542" s="107"/>
      <c r="G542" s="107"/>
      <c r="H542" s="107"/>
      <c r="I542" s="107"/>
      <c r="J542" s="107"/>
      <c r="K542" s="107"/>
      <c r="L542" s="107"/>
    </row>
    <row r="543" spans="5:12" ht="13" x14ac:dyDescent="0.15">
      <c r="E543" s="107"/>
      <c r="F543" s="107"/>
      <c r="G543" s="107"/>
      <c r="H543" s="107"/>
      <c r="I543" s="107"/>
      <c r="J543" s="107"/>
      <c r="K543" s="107"/>
      <c r="L543" s="107"/>
    </row>
    <row r="544" spans="5:12" ht="13" x14ac:dyDescent="0.15">
      <c r="E544" s="107"/>
      <c r="F544" s="107"/>
      <c r="G544" s="107"/>
      <c r="H544" s="107"/>
      <c r="I544" s="107"/>
      <c r="J544" s="107"/>
      <c r="K544" s="107"/>
      <c r="L544" s="107"/>
    </row>
    <row r="545" spans="5:12" ht="13" x14ac:dyDescent="0.15">
      <c r="E545" s="107"/>
      <c r="F545" s="107"/>
      <c r="G545" s="107"/>
      <c r="H545" s="107"/>
      <c r="I545" s="107"/>
      <c r="J545" s="107"/>
      <c r="K545" s="107"/>
      <c r="L545" s="107"/>
    </row>
    <row r="546" spans="5:12" ht="13" x14ac:dyDescent="0.15">
      <c r="E546" s="107"/>
      <c r="F546" s="107"/>
      <c r="G546" s="107"/>
      <c r="H546" s="107"/>
      <c r="I546" s="107"/>
      <c r="J546" s="107"/>
      <c r="K546" s="107"/>
      <c r="L546" s="107"/>
    </row>
    <row r="547" spans="5:12" ht="13" x14ac:dyDescent="0.15">
      <c r="E547" s="107"/>
      <c r="F547" s="107"/>
      <c r="G547" s="107"/>
      <c r="H547" s="107"/>
      <c r="I547" s="107"/>
      <c r="J547" s="107"/>
      <c r="K547" s="107"/>
      <c r="L547" s="107"/>
    </row>
    <row r="548" spans="5:12" ht="13" x14ac:dyDescent="0.15">
      <c r="E548" s="107"/>
      <c r="F548" s="107"/>
      <c r="G548" s="107"/>
      <c r="H548" s="107"/>
      <c r="I548" s="107"/>
      <c r="J548" s="107"/>
      <c r="K548" s="107"/>
      <c r="L548" s="107"/>
    </row>
    <row r="549" spans="5:12" ht="13" x14ac:dyDescent="0.15">
      <c r="E549" s="107"/>
      <c r="F549" s="107"/>
      <c r="G549" s="107"/>
      <c r="H549" s="107"/>
      <c r="I549" s="107"/>
      <c r="J549" s="107"/>
      <c r="K549" s="107"/>
      <c r="L549" s="107"/>
    </row>
    <row r="550" spans="5:12" ht="13" x14ac:dyDescent="0.15">
      <c r="E550" s="107"/>
      <c r="F550" s="107"/>
      <c r="G550" s="107"/>
      <c r="H550" s="107"/>
      <c r="I550" s="107"/>
      <c r="J550" s="107"/>
      <c r="K550" s="107"/>
      <c r="L550" s="107"/>
    </row>
    <row r="551" spans="5:12" ht="13" x14ac:dyDescent="0.15">
      <c r="E551" s="107"/>
      <c r="F551" s="107"/>
      <c r="G551" s="107"/>
      <c r="H551" s="107"/>
      <c r="I551" s="107"/>
      <c r="J551" s="107"/>
      <c r="K551" s="107"/>
      <c r="L551" s="107"/>
    </row>
    <row r="552" spans="5:12" ht="13" x14ac:dyDescent="0.15">
      <c r="E552" s="107"/>
      <c r="F552" s="107"/>
      <c r="G552" s="107"/>
      <c r="H552" s="107"/>
      <c r="I552" s="107"/>
      <c r="J552" s="107"/>
      <c r="K552" s="107"/>
      <c r="L552" s="107"/>
    </row>
    <row r="553" spans="5:12" ht="13" x14ac:dyDescent="0.15">
      <c r="E553" s="107"/>
      <c r="F553" s="107"/>
      <c r="G553" s="107"/>
      <c r="H553" s="107"/>
      <c r="I553" s="107"/>
      <c r="J553" s="107"/>
      <c r="K553" s="107"/>
      <c r="L553" s="107"/>
    </row>
    <row r="554" spans="5:12" ht="13" x14ac:dyDescent="0.15">
      <c r="E554" s="107"/>
      <c r="F554" s="107"/>
      <c r="G554" s="107"/>
      <c r="H554" s="107"/>
      <c r="I554" s="107"/>
      <c r="J554" s="107"/>
      <c r="K554" s="107"/>
      <c r="L554" s="107"/>
    </row>
    <row r="555" spans="5:12" ht="13" x14ac:dyDescent="0.15">
      <c r="E555" s="107"/>
      <c r="F555" s="107"/>
      <c r="G555" s="107"/>
      <c r="H555" s="107"/>
      <c r="I555" s="107"/>
      <c r="J555" s="107"/>
      <c r="K555" s="107"/>
      <c r="L555" s="107"/>
    </row>
    <row r="556" spans="5:12" ht="13" x14ac:dyDescent="0.15">
      <c r="E556" s="107"/>
      <c r="F556" s="107"/>
      <c r="G556" s="107"/>
      <c r="H556" s="107"/>
      <c r="I556" s="107"/>
      <c r="J556" s="107"/>
      <c r="K556" s="107"/>
      <c r="L556" s="107"/>
    </row>
    <row r="557" spans="5:12" ht="13" x14ac:dyDescent="0.15">
      <c r="E557" s="107"/>
      <c r="F557" s="107"/>
      <c r="G557" s="107"/>
      <c r="H557" s="107"/>
      <c r="I557" s="107"/>
      <c r="J557" s="107"/>
      <c r="K557" s="107"/>
      <c r="L557" s="107"/>
    </row>
    <row r="558" spans="5:12" ht="13" x14ac:dyDescent="0.15">
      <c r="E558" s="107"/>
      <c r="F558" s="107"/>
      <c r="G558" s="107"/>
      <c r="H558" s="107"/>
      <c r="I558" s="107"/>
      <c r="J558" s="107"/>
      <c r="K558" s="107"/>
      <c r="L558" s="107"/>
    </row>
    <row r="559" spans="5:12" ht="13" x14ac:dyDescent="0.15">
      <c r="E559" s="107"/>
      <c r="F559" s="107"/>
      <c r="G559" s="107"/>
      <c r="H559" s="107"/>
      <c r="I559" s="107"/>
      <c r="J559" s="107"/>
      <c r="K559" s="107"/>
      <c r="L559" s="107"/>
    </row>
    <row r="560" spans="5:12" ht="13" x14ac:dyDescent="0.15">
      <c r="E560" s="107"/>
      <c r="F560" s="107"/>
      <c r="G560" s="107"/>
      <c r="H560" s="107"/>
      <c r="I560" s="107"/>
      <c r="J560" s="107"/>
      <c r="K560" s="107"/>
      <c r="L560" s="107"/>
    </row>
    <row r="561" spans="5:12" ht="13" x14ac:dyDescent="0.15">
      <c r="E561" s="107"/>
      <c r="F561" s="107"/>
      <c r="G561" s="107"/>
      <c r="H561" s="107"/>
      <c r="I561" s="107"/>
      <c r="J561" s="107"/>
      <c r="K561" s="107"/>
      <c r="L561" s="107"/>
    </row>
    <row r="562" spans="5:12" ht="13" x14ac:dyDescent="0.15">
      <c r="E562" s="107"/>
      <c r="F562" s="107"/>
      <c r="G562" s="107"/>
      <c r="H562" s="107"/>
      <c r="I562" s="107"/>
      <c r="J562" s="107"/>
      <c r="K562" s="107"/>
      <c r="L562" s="107"/>
    </row>
    <row r="563" spans="5:12" ht="13" x14ac:dyDescent="0.15">
      <c r="E563" s="107"/>
      <c r="F563" s="107"/>
      <c r="G563" s="107"/>
      <c r="H563" s="107"/>
      <c r="I563" s="107"/>
      <c r="J563" s="107"/>
      <c r="K563" s="107"/>
      <c r="L563" s="107"/>
    </row>
    <row r="564" spans="5:12" ht="13" x14ac:dyDescent="0.15">
      <c r="E564" s="107"/>
      <c r="F564" s="107"/>
      <c r="G564" s="107"/>
      <c r="H564" s="107"/>
      <c r="I564" s="107"/>
      <c r="J564" s="107"/>
      <c r="K564" s="107"/>
      <c r="L564" s="107"/>
    </row>
    <row r="565" spans="5:12" ht="13" x14ac:dyDescent="0.15">
      <c r="E565" s="107"/>
      <c r="F565" s="107"/>
      <c r="G565" s="107"/>
      <c r="H565" s="107"/>
      <c r="I565" s="107"/>
      <c r="J565" s="107"/>
      <c r="K565" s="107"/>
      <c r="L565" s="107"/>
    </row>
    <row r="566" spans="5:12" ht="13" x14ac:dyDescent="0.15">
      <c r="E566" s="107"/>
      <c r="F566" s="107"/>
      <c r="G566" s="107"/>
      <c r="H566" s="107"/>
      <c r="I566" s="107"/>
      <c r="J566" s="107"/>
      <c r="K566" s="107"/>
      <c r="L566" s="107"/>
    </row>
    <row r="567" spans="5:12" ht="13" x14ac:dyDescent="0.15">
      <c r="E567" s="107"/>
      <c r="F567" s="107"/>
      <c r="G567" s="107"/>
      <c r="H567" s="107"/>
      <c r="I567" s="107"/>
      <c r="J567" s="107"/>
      <c r="K567" s="107"/>
      <c r="L567" s="107"/>
    </row>
    <row r="568" spans="5:12" ht="13" x14ac:dyDescent="0.15">
      <c r="E568" s="107"/>
      <c r="F568" s="107"/>
      <c r="G568" s="107"/>
      <c r="H568" s="107"/>
      <c r="I568" s="107"/>
      <c r="J568" s="107"/>
      <c r="K568" s="107"/>
      <c r="L568" s="107"/>
    </row>
    <row r="569" spans="5:12" ht="13" x14ac:dyDescent="0.15">
      <c r="E569" s="107"/>
      <c r="F569" s="107"/>
      <c r="G569" s="107"/>
      <c r="H569" s="107"/>
      <c r="I569" s="107"/>
      <c r="J569" s="107"/>
      <c r="K569" s="107"/>
      <c r="L569" s="107"/>
    </row>
    <row r="570" spans="5:12" ht="13" x14ac:dyDescent="0.15">
      <c r="E570" s="107"/>
      <c r="F570" s="107"/>
      <c r="G570" s="107"/>
      <c r="H570" s="107"/>
      <c r="I570" s="107"/>
      <c r="J570" s="107"/>
      <c r="K570" s="107"/>
      <c r="L570" s="107"/>
    </row>
    <row r="571" spans="5:12" ht="13" x14ac:dyDescent="0.15">
      <c r="E571" s="107"/>
      <c r="F571" s="107"/>
      <c r="G571" s="107"/>
      <c r="H571" s="107"/>
      <c r="I571" s="107"/>
      <c r="J571" s="107"/>
      <c r="K571" s="107"/>
      <c r="L571" s="107"/>
    </row>
    <row r="572" spans="5:12" ht="13" x14ac:dyDescent="0.15">
      <c r="E572" s="107"/>
      <c r="F572" s="107"/>
      <c r="G572" s="107"/>
      <c r="H572" s="107"/>
      <c r="I572" s="107"/>
      <c r="J572" s="107"/>
      <c r="K572" s="107"/>
      <c r="L572" s="107"/>
    </row>
    <row r="573" spans="5:12" ht="13" x14ac:dyDescent="0.15">
      <c r="E573" s="107"/>
      <c r="F573" s="107"/>
      <c r="G573" s="107"/>
      <c r="H573" s="107"/>
      <c r="I573" s="107"/>
      <c r="J573" s="107"/>
      <c r="K573" s="107"/>
      <c r="L573" s="107"/>
    </row>
    <row r="574" spans="5:12" ht="13" x14ac:dyDescent="0.15">
      <c r="E574" s="107"/>
      <c r="F574" s="107"/>
      <c r="G574" s="107"/>
      <c r="H574" s="107"/>
      <c r="I574" s="107"/>
      <c r="J574" s="107"/>
      <c r="K574" s="107"/>
      <c r="L574" s="107"/>
    </row>
    <row r="575" spans="5:12" ht="13" x14ac:dyDescent="0.15">
      <c r="E575" s="107"/>
      <c r="F575" s="107"/>
      <c r="G575" s="107"/>
      <c r="H575" s="107"/>
      <c r="I575" s="107"/>
      <c r="J575" s="107"/>
      <c r="K575" s="107"/>
      <c r="L575" s="107"/>
    </row>
    <row r="576" spans="5:12" ht="13" x14ac:dyDescent="0.15">
      <c r="E576" s="107"/>
      <c r="F576" s="107"/>
      <c r="G576" s="107"/>
      <c r="H576" s="107"/>
      <c r="I576" s="107"/>
      <c r="J576" s="107"/>
      <c r="K576" s="107"/>
      <c r="L576" s="107"/>
    </row>
    <row r="577" spans="5:12" ht="13" x14ac:dyDescent="0.15">
      <c r="E577" s="107"/>
      <c r="F577" s="107"/>
      <c r="G577" s="107"/>
      <c r="H577" s="107"/>
      <c r="I577" s="107"/>
      <c r="J577" s="107"/>
      <c r="K577" s="107"/>
      <c r="L577" s="107"/>
    </row>
    <row r="578" spans="5:12" ht="13" x14ac:dyDescent="0.15">
      <c r="E578" s="107"/>
      <c r="F578" s="107"/>
      <c r="G578" s="107"/>
      <c r="H578" s="107"/>
      <c r="I578" s="107"/>
      <c r="J578" s="107"/>
      <c r="K578" s="107"/>
      <c r="L578" s="107"/>
    </row>
    <row r="579" spans="5:12" ht="13" x14ac:dyDescent="0.15">
      <c r="E579" s="107"/>
      <c r="F579" s="107"/>
      <c r="G579" s="107"/>
      <c r="H579" s="107"/>
      <c r="I579" s="107"/>
      <c r="J579" s="107"/>
      <c r="K579" s="107"/>
      <c r="L579" s="107"/>
    </row>
    <row r="580" spans="5:12" ht="13" x14ac:dyDescent="0.15">
      <c r="E580" s="107"/>
      <c r="F580" s="107"/>
      <c r="G580" s="107"/>
      <c r="H580" s="107"/>
      <c r="I580" s="107"/>
      <c r="J580" s="107"/>
      <c r="K580" s="107"/>
      <c r="L580" s="107"/>
    </row>
    <row r="581" spans="5:12" ht="13" x14ac:dyDescent="0.15">
      <c r="E581" s="107"/>
      <c r="F581" s="107"/>
      <c r="G581" s="107"/>
      <c r="H581" s="107"/>
      <c r="I581" s="107"/>
      <c r="J581" s="107"/>
      <c r="K581" s="107"/>
      <c r="L581" s="107"/>
    </row>
    <row r="582" spans="5:12" ht="13" x14ac:dyDescent="0.15">
      <c r="E582" s="107"/>
      <c r="F582" s="107"/>
      <c r="G582" s="107"/>
      <c r="H582" s="107"/>
      <c r="I582" s="107"/>
      <c r="J582" s="107"/>
      <c r="K582" s="107"/>
      <c r="L582" s="107"/>
    </row>
    <row r="583" spans="5:12" ht="13" x14ac:dyDescent="0.15">
      <c r="E583" s="107"/>
      <c r="F583" s="107"/>
      <c r="G583" s="107"/>
      <c r="H583" s="107"/>
      <c r="I583" s="107"/>
      <c r="J583" s="107"/>
      <c r="K583" s="107"/>
      <c r="L583" s="107"/>
    </row>
    <row r="584" spans="5:12" ht="13" x14ac:dyDescent="0.15">
      <c r="E584" s="107"/>
      <c r="F584" s="107"/>
      <c r="G584" s="107"/>
      <c r="H584" s="107"/>
      <c r="I584" s="107"/>
      <c r="J584" s="107"/>
      <c r="K584" s="107"/>
      <c r="L584" s="107"/>
    </row>
    <row r="585" spans="5:12" ht="13" x14ac:dyDescent="0.15">
      <c r="E585" s="107"/>
      <c r="F585" s="107"/>
      <c r="G585" s="107"/>
      <c r="H585" s="107"/>
      <c r="I585" s="107"/>
      <c r="J585" s="107"/>
      <c r="K585" s="107"/>
      <c r="L585" s="107"/>
    </row>
    <row r="586" spans="5:12" ht="13" x14ac:dyDescent="0.15">
      <c r="E586" s="107"/>
      <c r="F586" s="107"/>
      <c r="G586" s="107"/>
      <c r="H586" s="107"/>
      <c r="I586" s="107"/>
      <c r="J586" s="107"/>
      <c r="K586" s="107"/>
      <c r="L586" s="107"/>
    </row>
    <row r="587" spans="5:12" ht="13" x14ac:dyDescent="0.15">
      <c r="E587" s="107"/>
      <c r="F587" s="107"/>
      <c r="G587" s="107"/>
      <c r="H587" s="107"/>
      <c r="I587" s="107"/>
      <c r="J587" s="107"/>
      <c r="K587" s="107"/>
      <c r="L587" s="107"/>
    </row>
    <row r="588" spans="5:12" ht="13" x14ac:dyDescent="0.15">
      <c r="E588" s="107"/>
      <c r="F588" s="107"/>
      <c r="G588" s="107"/>
      <c r="H588" s="107"/>
      <c r="I588" s="107"/>
      <c r="J588" s="107"/>
      <c r="K588" s="107"/>
      <c r="L588" s="107"/>
    </row>
    <row r="589" spans="5:12" ht="13" x14ac:dyDescent="0.15">
      <c r="E589" s="107"/>
      <c r="F589" s="107"/>
      <c r="G589" s="107"/>
      <c r="H589" s="107"/>
      <c r="I589" s="107"/>
      <c r="J589" s="107"/>
      <c r="K589" s="107"/>
      <c r="L589" s="107"/>
    </row>
    <row r="590" spans="5:12" ht="13" x14ac:dyDescent="0.15">
      <c r="E590" s="107"/>
      <c r="F590" s="107"/>
      <c r="G590" s="107"/>
      <c r="H590" s="107"/>
      <c r="I590" s="107"/>
      <c r="J590" s="107"/>
      <c r="K590" s="107"/>
      <c r="L590" s="107"/>
    </row>
    <row r="591" spans="5:12" ht="13" x14ac:dyDescent="0.15">
      <c r="E591" s="107"/>
      <c r="F591" s="107"/>
      <c r="G591" s="107"/>
      <c r="H591" s="107"/>
      <c r="I591" s="107"/>
      <c r="J591" s="107"/>
      <c r="K591" s="107"/>
      <c r="L591" s="107"/>
    </row>
    <row r="592" spans="5:12" ht="13" x14ac:dyDescent="0.15">
      <c r="E592" s="107"/>
      <c r="F592" s="107"/>
      <c r="G592" s="107"/>
      <c r="H592" s="107"/>
      <c r="I592" s="107"/>
      <c r="J592" s="107"/>
      <c r="K592" s="107"/>
      <c r="L592" s="107"/>
    </row>
    <row r="593" spans="5:12" ht="13" x14ac:dyDescent="0.15">
      <c r="E593" s="107"/>
      <c r="F593" s="107"/>
      <c r="G593" s="107"/>
      <c r="H593" s="107"/>
      <c r="I593" s="107"/>
      <c r="J593" s="107"/>
      <c r="K593" s="107"/>
      <c r="L593" s="107"/>
    </row>
    <row r="594" spans="5:12" ht="13" x14ac:dyDescent="0.15">
      <c r="E594" s="107"/>
      <c r="F594" s="107"/>
      <c r="G594" s="107"/>
      <c r="H594" s="107"/>
      <c r="I594" s="107"/>
      <c r="J594" s="107"/>
      <c r="K594" s="107"/>
      <c r="L594" s="107"/>
    </row>
    <row r="595" spans="5:12" ht="13" x14ac:dyDescent="0.15">
      <c r="E595" s="107"/>
      <c r="F595" s="107"/>
      <c r="G595" s="107"/>
      <c r="H595" s="107"/>
      <c r="I595" s="107"/>
      <c r="J595" s="107"/>
      <c r="K595" s="107"/>
      <c r="L595" s="107"/>
    </row>
    <row r="596" spans="5:12" ht="13" x14ac:dyDescent="0.15">
      <c r="E596" s="107"/>
      <c r="F596" s="107"/>
      <c r="G596" s="107"/>
      <c r="H596" s="107"/>
      <c r="I596" s="107"/>
      <c r="J596" s="107"/>
      <c r="K596" s="107"/>
      <c r="L596" s="107"/>
    </row>
    <row r="597" spans="5:12" ht="13" x14ac:dyDescent="0.15">
      <c r="E597" s="107"/>
      <c r="F597" s="107"/>
      <c r="G597" s="107"/>
      <c r="H597" s="107"/>
      <c r="I597" s="107"/>
      <c r="J597" s="107"/>
      <c r="K597" s="107"/>
      <c r="L597" s="107"/>
    </row>
    <row r="598" spans="5:12" ht="13" x14ac:dyDescent="0.15">
      <c r="E598" s="107"/>
      <c r="F598" s="107"/>
      <c r="G598" s="107"/>
      <c r="H598" s="107"/>
      <c r="I598" s="107"/>
      <c r="J598" s="107"/>
      <c r="K598" s="107"/>
      <c r="L598" s="107"/>
    </row>
    <row r="599" spans="5:12" ht="13" x14ac:dyDescent="0.15">
      <c r="E599" s="107"/>
      <c r="F599" s="107"/>
      <c r="G599" s="107"/>
      <c r="H599" s="107"/>
      <c r="I599" s="107"/>
      <c r="J599" s="107"/>
      <c r="K599" s="107"/>
      <c r="L599" s="107"/>
    </row>
    <row r="600" spans="5:12" ht="13" x14ac:dyDescent="0.15">
      <c r="E600" s="107"/>
      <c r="F600" s="107"/>
      <c r="G600" s="107"/>
      <c r="H600" s="107"/>
      <c r="I600" s="107"/>
      <c r="J600" s="107"/>
      <c r="K600" s="107"/>
      <c r="L600" s="107"/>
    </row>
    <row r="601" spans="5:12" ht="13" x14ac:dyDescent="0.15">
      <c r="E601" s="107"/>
      <c r="F601" s="107"/>
      <c r="G601" s="107"/>
      <c r="H601" s="107"/>
      <c r="I601" s="107"/>
      <c r="J601" s="107"/>
      <c r="K601" s="107"/>
      <c r="L601" s="107"/>
    </row>
    <row r="602" spans="5:12" ht="13" x14ac:dyDescent="0.15">
      <c r="E602" s="107"/>
      <c r="F602" s="107"/>
      <c r="G602" s="107"/>
      <c r="H602" s="107"/>
      <c r="I602" s="107"/>
      <c r="J602" s="107"/>
      <c r="K602" s="107"/>
      <c r="L602" s="107"/>
    </row>
    <row r="603" spans="5:12" ht="13" x14ac:dyDescent="0.15">
      <c r="E603" s="107"/>
      <c r="F603" s="107"/>
      <c r="G603" s="107"/>
      <c r="H603" s="107"/>
      <c r="I603" s="107"/>
      <c r="J603" s="107"/>
      <c r="K603" s="107"/>
      <c r="L603" s="107"/>
    </row>
    <row r="604" spans="5:12" ht="13" x14ac:dyDescent="0.15">
      <c r="E604" s="107"/>
      <c r="F604" s="107"/>
      <c r="G604" s="107"/>
      <c r="H604" s="107"/>
      <c r="I604" s="107"/>
      <c r="J604" s="107"/>
      <c r="K604" s="107"/>
      <c r="L604" s="107"/>
    </row>
    <row r="605" spans="5:12" ht="13" x14ac:dyDescent="0.15">
      <c r="E605" s="107"/>
      <c r="F605" s="107"/>
      <c r="G605" s="107"/>
      <c r="H605" s="107"/>
      <c r="I605" s="107"/>
      <c r="J605" s="107"/>
      <c r="K605" s="107"/>
      <c r="L605" s="107"/>
    </row>
    <row r="606" spans="5:12" ht="13" x14ac:dyDescent="0.15">
      <c r="E606" s="107"/>
      <c r="F606" s="107"/>
      <c r="G606" s="107"/>
      <c r="H606" s="107"/>
      <c r="I606" s="107"/>
      <c r="J606" s="107"/>
      <c r="K606" s="107"/>
      <c r="L606" s="107"/>
    </row>
    <row r="607" spans="5:12" ht="13" x14ac:dyDescent="0.15">
      <c r="E607" s="107"/>
      <c r="F607" s="107"/>
      <c r="G607" s="107"/>
      <c r="H607" s="107"/>
      <c r="I607" s="107"/>
      <c r="J607" s="107"/>
      <c r="K607" s="107"/>
      <c r="L607" s="107"/>
    </row>
    <row r="608" spans="5:12" ht="13" x14ac:dyDescent="0.15">
      <c r="E608" s="107"/>
      <c r="F608" s="107"/>
      <c r="G608" s="107"/>
      <c r="H608" s="107"/>
      <c r="I608" s="107"/>
      <c r="J608" s="107"/>
      <c r="K608" s="107"/>
      <c r="L608" s="107"/>
    </row>
    <row r="609" spans="5:12" ht="13" x14ac:dyDescent="0.15">
      <c r="E609" s="107"/>
      <c r="F609" s="107"/>
      <c r="G609" s="107"/>
      <c r="H609" s="107"/>
      <c r="I609" s="107"/>
      <c r="J609" s="107"/>
      <c r="K609" s="107"/>
      <c r="L609" s="107"/>
    </row>
    <row r="610" spans="5:12" ht="13" x14ac:dyDescent="0.15">
      <c r="E610" s="107"/>
      <c r="F610" s="107"/>
      <c r="G610" s="107"/>
      <c r="H610" s="107"/>
      <c r="I610" s="107"/>
      <c r="J610" s="107"/>
      <c r="K610" s="107"/>
      <c r="L610" s="107"/>
    </row>
    <row r="611" spans="5:12" ht="13" x14ac:dyDescent="0.15">
      <c r="E611" s="107"/>
      <c r="F611" s="107"/>
      <c r="G611" s="107"/>
      <c r="H611" s="107"/>
      <c r="I611" s="107"/>
      <c r="J611" s="107"/>
      <c r="K611" s="107"/>
      <c r="L611" s="107"/>
    </row>
    <row r="612" spans="5:12" ht="13" x14ac:dyDescent="0.15">
      <c r="E612" s="107"/>
      <c r="F612" s="107"/>
      <c r="G612" s="107"/>
      <c r="H612" s="107"/>
      <c r="I612" s="107"/>
      <c r="J612" s="107"/>
      <c r="K612" s="107"/>
      <c r="L612" s="107"/>
    </row>
    <row r="613" spans="5:12" ht="13" x14ac:dyDescent="0.15">
      <c r="E613" s="107"/>
      <c r="F613" s="107"/>
      <c r="G613" s="107"/>
      <c r="H613" s="107"/>
      <c r="I613" s="107"/>
      <c r="J613" s="107"/>
      <c r="K613" s="107"/>
      <c r="L613" s="107"/>
    </row>
    <row r="614" spans="5:12" ht="13" x14ac:dyDescent="0.15">
      <c r="E614" s="107"/>
      <c r="F614" s="107"/>
      <c r="G614" s="107"/>
      <c r="H614" s="107"/>
      <c r="I614" s="107"/>
      <c r="J614" s="107"/>
      <c r="K614" s="107"/>
      <c r="L614" s="107"/>
    </row>
    <row r="615" spans="5:12" ht="13" x14ac:dyDescent="0.15">
      <c r="E615" s="107"/>
      <c r="F615" s="107"/>
      <c r="G615" s="107"/>
      <c r="H615" s="107"/>
      <c r="I615" s="107"/>
      <c r="J615" s="107"/>
      <c r="K615" s="107"/>
      <c r="L615" s="107"/>
    </row>
    <row r="616" spans="5:12" ht="13" x14ac:dyDescent="0.15">
      <c r="E616" s="107"/>
      <c r="F616" s="107"/>
      <c r="G616" s="107"/>
      <c r="H616" s="107"/>
      <c r="I616" s="107"/>
      <c r="J616" s="107"/>
      <c r="K616" s="107"/>
      <c r="L616" s="107"/>
    </row>
    <row r="617" spans="5:12" ht="13" x14ac:dyDescent="0.15">
      <c r="E617" s="107"/>
      <c r="F617" s="107"/>
      <c r="G617" s="107"/>
      <c r="H617" s="107"/>
      <c r="I617" s="107"/>
      <c r="J617" s="107"/>
      <c r="K617" s="107"/>
      <c r="L617" s="107"/>
    </row>
    <row r="618" spans="5:12" ht="13" x14ac:dyDescent="0.15">
      <c r="E618" s="107"/>
      <c r="F618" s="107"/>
      <c r="G618" s="107"/>
      <c r="H618" s="107"/>
      <c r="I618" s="107"/>
      <c r="J618" s="107"/>
      <c r="K618" s="107"/>
      <c r="L618" s="107"/>
    </row>
    <row r="619" spans="5:12" ht="13" x14ac:dyDescent="0.15">
      <c r="E619" s="107"/>
      <c r="F619" s="107"/>
      <c r="G619" s="107"/>
      <c r="H619" s="107"/>
      <c r="I619" s="107"/>
      <c r="J619" s="107"/>
      <c r="K619" s="107"/>
      <c r="L619" s="107"/>
    </row>
    <row r="620" spans="5:12" ht="13" x14ac:dyDescent="0.15">
      <c r="E620" s="107"/>
      <c r="F620" s="107"/>
      <c r="G620" s="107"/>
      <c r="H620" s="107"/>
      <c r="I620" s="107"/>
      <c r="J620" s="107"/>
      <c r="K620" s="107"/>
      <c r="L620" s="107"/>
    </row>
    <row r="621" spans="5:12" ht="13" x14ac:dyDescent="0.15">
      <c r="E621" s="107"/>
      <c r="F621" s="107"/>
      <c r="G621" s="107"/>
      <c r="H621" s="107"/>
      <c r="I621" s="107"/>
      <c r="J621" s="107"/>
      <c r="K621" s="107"/>
      <c r="L621" s="107"/>
    </row>
    <row r="622" spans="5:12" ht="13" x14ac:dyDescent="0.15">
      <c r="E622" s="107"/>
      <c r="F622" s="107"/>
      <c r="G622" s="107"/>
      <c r="H622" s="107"/>
      <c r="I622" s="107"/>
      <c r="J622" s="107"/>
      <c r="K622" s="107"/>
      <c r="L622" s="107"/>
    </row>
    <row r="623" spans="5:12" ht="13" x14ac:dyDescent="0.15">
      <c r="E623" s="107"/>
      <c r="F623" s="107"/>
      <c r="G623" s="107"/>
      <c r="H623" s="107"/>
      <c r="I623" s="107"/>
      <c r="J623" s="107"/>
      <c r="K623" s="107"/>
      <c r="L623" s="107"/>
    </row>
    <row r="624" spans="5:12" ht="13" x14ac:dyDescent="0.15">
      <c r="E624" s="107"/>
      <c r="F624" s="107"/>
      <c r="G624" s="107"/>
      <c r="H624" s="107"/>
      <c r="I624" s="107"/>
      <c r="J624" s="107"/>
      <c r="K624" s="107"/>
      <c r="L624" s="107"/>
    </row>
    <row r="625" spans="5:12" ht="13" x14ac:dyDescent="0.15">
      <c r="E625" s="107"/>
      <c r="F625" s="107"/>
      <c r="G625" s="107"/>
      <c r="H625" s="107"/>
      <c r="I625" s="107"/>
      <c r="J625" s="107"/>
      <c r="K625" s="107"/>
      <c r="L625" s="107"/>
    </row>
    <row r="626" spans="5:12" ht="13" x14ac:dyDescent="0.15">
      <c r="E626" s="107"/>
      <c r="F626" s="107"/>
      <c r="G626" s="107"/>
      <c r="H626" s="107"/>
      <c r="I626" s="107"/>
      <c r="J626" s="107"/>
      <c r="K626" s="107"/>
      <c r="L626" s="107"/>
    </row>
    <row r="627" spans="5:12" ht="13" x14ac:dyDescent="0.15">
      <c r="E627" s="107"/>
      <c r="F627" s="107"/>
      <c r="G627" s="107"/>
      <c r="H627" s="107"/>
      <c r="I627" s="107"/>
      <c r="J627" s="107"/>
      <c r="K627" s="107"/>
      <c r="L627" s="107"/>
    </row>
    <row r="628" spans="5:12" ht="13" x14ac:dyDescent="0.15">
      <c r="E628" s="107"/>
      <c r="F628" s="107"/>
      <c r="G628" s="107"/>
      <c r="H628" s="107"/>
      <c r="I628" s="107"/>
      <c r="J628" s="107"/>
      <c r="K628" s="107"/>
      <c r="L628" s="107"/>
    </row>
    <row r="629" spans="5:12" ht="13" x14ac:dyDescent="0.15">
      <c r="E629" s="107"/>
      <c r="F629" s="107"/>
      <c r="G629" s="107"/>
      <c r="H629" s="107"/>
      <c r="I629" s="107"/>
      <c r="J629" s="107"/>
      <c r="K629" s="107"/>
      <c r="L629" s="107"/>
    </row>
    <row r="630" spans="5:12" ht="13" x14ac:dyDescent="0.15">
      <c r="E630" s="107"/>
      <c r="F630" s="107"/>
      <c r="G630" s="107"/>
      <c r="H630" s="107"/>
      <c r="I630" s="107"/>
      <c r="J630" s="107"/>
      <c r="K630" s="107"/>
      <c r="L630" s="107"/>
    </row>
    <row r="631" spans="5:12" ht="13" x14ac:dyDescent="0.15">
      <c r="E631" s="107"/>
      <c r="F631" s="107"/>
      <c r="G631" s="107"/>
      <c r="H631" s="107"/>
      <c r="I631" s="107"/>
      <c r="J631" s="107"/>
      <c r="K631" s="107"/>
      <c r="L631" s="107"/>
    </row>
    <row r="632" spans="5:12" ht="13" x14ac:dyDescent="0.15">
      <c r="E632" s="107"/>
      <c r="F632" s="107"/>
      <c r="G632" s="107"/>
      <c r="H632" s="107"/>
      <c r="I632" s="107"/>
      <c r="J632" s="107"/>
      <c r="K632" s="107"/>
      <c r="L632" s="107"/>
    </row>
    <row r="633" spans="5:12" ht="13" x14ac:dyDescent="0.15">
      <c r="E633" s="107"/>
      <c r="F633" s="107"/>
      <c r="G633" s="107"/>
      <c r="H633" s="107"/>
      <c r="I633" s="107"/>
      <c r="J633" s="107"/>
      <c r="K633" s="107"/>
      <c r="L633" s="107"/>
    </row>
    <row r="634" spans="5:12" ht="13" x14ac:dyDescent="0.15">
      <c r="E634" s="107"/>
      <c r="F634" s="107"/>
      <c r="G634" s="107"/>
      <c r="H634" s="107"/>
      <c r="I634" s="107"/>
      <c r="J634" s="107"/>
      <c r="K634" s="107"/>
      <c r="L634" s="107"/>
    </row>
    <row r="635" spans="5:12" ht="13" x14ac:dyDescent="0.15">
      <c r="E635" s="107"/>
      <c r="F635" s="107"/>
      <c r="G635" s="107"/>
      <c r="H635" s="107"/>
      <c r="I635" s="107"/>
      <c r="J635" s="107"/>
      <c r="K635" s="107"/>
      <c r="L635" s="107"/>
    </row>
    <row r="636" spans="5:12" ht="13" x14ac:dyDescent="0.15">
      <c r="E636" s="107"/>
      <c r="F636" s="107"/>
      <c r="G636" s="107"/>
      <c r="H636" s="107"/>
      <c r="I636" s="107"/>
      <c r="J636" s="107"/>
      <c r="K636" s="107"/>
      <c r="L636" s="107"/>
    </row>
    <row r="637" spans="5:12" ht="13" x14ac:dyDescent="0.15">
      <c r="E637" s="107"/>
      <c r="F637" s="107"/>
      <c r="G637" s="107"/>
      <c r="H637" s="107"/>
      <c r="I637" s="107"/>
      <c r="J637" s="107"/>
      <c r="K637" s="107"/>
      <c r="L637" s="107"/>
    </row>
    <row r="638" spans="5:12" ht="13" x14ac:dyDescent="0.15">
      <c r="E638" s="107"/>
      <c r="F638" s="107"/>
      <c r="G638" s="107"/>
      <c r="H638" s="107"/>
      <c r="I638" s="107"/>
      <c r="J638" s="107"/>
      <c r="K638" s="107"/>
      <c r="L638" s="107"/>
    </row>
    <row r="639" spans="5:12" ht="13" x14ac:dyDescent="0.15">
      <c r="E639" s="107"/>
      <c r="F639" s="107"/>
      <c r="G639" s="107"/>
      <c r="H639" s="107"/>
      <c r="I639" s="107"/>
      <c r="J639" s="107"/>
      <c r="K639" s="107"/>
      <c r="L639" s="107"/>
    </row>
    <row r="640" spans="5:12" ht="13" x14ac:dyDescent="0.15">
      <c r="E640" s="107"/>
      <c r="F640" s="107"/>
      <c r="G640" s="107"/>
      <c r="H640" s="107"/>
      <c r="I640" s="107"/>
      <c r="J640" s="107"/>
      <c r="K640" s="107"/>
      <c r="L640" s="107"/>
    </row>
    <row r="641" spans="5:12" ht="13" x14ac:dyDescent="0.15">
      <c r="E641" s="107"/>
      <c r="F641" s="107"/>
      <c r="G641" s="107"/>
      <c r="H641" s="107"/>
      <c r="I641" s="107"/>
      <c r="J641" s="107"/>
      <c r="K641" s="107"/>
      <c r="L641" s="107"/>
    </row>
    <row r="642" spans="5:12" ht="13" x14ac:dyDescent="0.15">
      <c r="E642" s="107"/>
      <c r="F642" s="107"/>
      <c r="G642" s="107"/>
      <c r="H642" s="107"/>
      <c r="I642" s="107"/>
      <c r="J642" s="107"/>
      <c r="K642" s="107"/>
      <c r="L642" s="107"/>
    </row>
    <row r="643" spans="5:12" ht="13" x14ac:dyDescent="0.15">
      <c r="E643" s="107"/>
      <c r="F643" s="107"/>
      <c r="G643" s="107"/>
      <c r="H643" s="107"/>
      <c r="I643" s="107"/>
      <c r="J643" s="107"/>
      <c r="K643" s="107"/>
      <c r="L643" s="107"/>
    </row>
    <row r="644" spans="5:12" ht="13" x14ac:dyDescent="0.15">
      <c r="E644" s="107"/>
      <c r="F644" s="107"/>
      <c r="G644" s="107"/>
      <c r="H644" s="107"/>
      <c r="I644" s="107"/>
      <c r="J644" s="107"/>
      <c r="K644" s="107"/>
      <c r="L644" s="107"/>
    </row>
    <row r="645" spans="5:12" ht="13" x14ac:dyDescent="0.15">
      <c r="E645" s="107"/>
      <c r="F645" s="107"/>
      <c r="G645" s="107"/>
      <c r="H645" s="107"/>
      <c r="I645" s="107"/>
      <c r="J645" s="107"/>
      <c r="K645" s="107"/>
      <c r="L645" s="107"/>
    </row>
    <row r="646" spans="5:12" ht="13" x14ac:dyDescent="0.15">
      <c r="E646" s="107"/>
      <c r="F646" s="107"/>
      <c r="G646" s="107"/>
      <c r="H646" s="107"/>
      <c r="I646" s="107"/>
      <c r="J646" s="107"/>
      <c r="K646" s="107"/>
      <c r="L646" s="107"/>
    </row>
    <row r="647" spans="5:12" ht="13" x14ac:dyDescent="0.15">
      <c r="E647" s="107"/>
      <c r="F647" s="107"/>
      <c r="G647" s="107"/>
      <c r="H647" s="107"/>
      <c r="I647" s="107"/>
      <c r="J647" s="107"/>
      <c r="K647" s="107"/>
      <c r="L647" s="107"/>
    </row>
    <row r="648" spans="5:12" ht="13" x14ac:dyDescent="0.15">
      <c r="E648" s="107"/>
      <c r="F648" s="107"/>
      <c r="G648" s="107"/>
      <c r="H648" s="107"/>
      <c r="I648" s="107"/>
      <c r="J648" s="107"/>
      <c r="K648" s="107"/>
      <c r="L648" s="107"/>
    </row>
    <row r="649" spans="5:12" ht="13" x14ac:dyDescent="0.15">
      <c r="E649" s="107"/>
      <c r="F649" s="107"/>
      <c r="G649" s="107"/>
      <c r="H649" s="107"/>
      <c r="I649" s="107"/>
      <c r="J649" s="107"/>
      <c r="K649" s="107"/>
      <c r="L649" s="107"/>
    </row>
    <row r="650" spans="5:12" ht="13" x14ac:dyDescent="0.15">
      <c r="E650" s="107"/>
      <c r="F650" s="107"/>
      <c r="G650" s="107"/>
      <c r="H650" s="107"/>
      <c r="I650" s="107"/>
      <c r="J650" s="107"/>
      <c r="K650" s="107"/>
      <c r="L650" s="107"/>
    </row>
    <row r="651" spans="5:12" ht="13" x14ac:dyDescent="0.15">
      <c r="E651" s="107"/>
      <c r="F651" s="107"/>
      <c r="G651" s="107"/>
      <c r="H651" s="107"/>
      <c r="I651" s="107"/>
      <c r="J651" s="107"/>
      <c r="K651" s="107"/>
      <c r="L651" s="107"/>
    </row>
    <row r="652" spans="5:12" ht="13" x14ac:dyDescent="0.15">
      <c r="E652" s="107"/>
      <c r="F652" s="107"/>
      <c r="G652" s="107"/>
      <c r="H652" s="107"/>
      <c r="I652" s="107"/>
      <c r="J652" s="107"/>
      <c r="K652" s="107"/>
      <c r="L652" s="107"/>
    </row>
    <row r="653" spans="5:12" ht="13" x14ac:dyDescent="0.15">
      <c r="E653" s="107"/>
      <c r="F653" s="107"/>
      <c r="G653" s="107"/>
      <c r="H653" s="107"/>
      <c r="I653" s="107"/>
      <c r="J653" s="107"/>
      <c r="K653" s="107"/>
      <c r="L653" s="107"/>
    </row>
    <row r="654" spans="5:12" ht="13" x14ac:dyDescent="0.15">
      <c r="E654" s="107"/>
      <c r="F654" s="107"/>
      <c r="G654" s="107"/>
      <c r="H654" s="107"/>
      <c r="I654" s="107"/>
      <c r="J654" s="107"/>
      <c r="K654" s="107"/>
      <c r="L654" s="107"/>
    </row>
    <row r="655" spans="5:12" ht="13" x14ac:dyDescent="0.15">
      <c r="E655" s="107"/>
      <c r="F655" s="107"/>
      <c r="G655" s="107"/>
      <c r="H655" s="107"/>
      <c r="I655" s="107"/>
      <c r="J655" s="107"/>
      <c r="K655" s="107"/>
      <c r="L655" s="107"/>
    </row>
    <row r="656" spans="5:12" ht="13" x14ac:dyDescent="0.15">
      <c r="E656" s="107"/>
      <c r="F656" s="107"/>
      <c r="G656" s="107"/>
      <c r="H656" s="107"/>
      <c r="I656" s="107"/>
      <c r="J656" s="107"/>
      <c r="K656" s="107"/>
      <c r="L656" s="107"/>
    </row>
    <row r="657" spans="5:12" ht="13" x14ac:dyDescent="0.15">
      <c r="E657" s="107"/>
      <c r="F657" s="107"/>
      <c r="G657" s="107"/>
      <c r="H657" s="107"/>
      <c r="I657" s="107"/>
      <c r="J657" s="107"/>
      <c r="K657" s="107"/>
      <c r="L657" s="107"/>
    </row>
    <row r="658" spans="5:12" ht="13" x14ac:dyDescent="0.15">
      <c r="E658" s="107"/>
      <c r="F658" s="107"/>
      <c r="G658" s="107"/>
      <c r="H658" s="107"/>
      <c r="I658" s="107"/>
      <c r="J658" s="107"/>
      <c r="K658" s="107"/>
      <c r="L658" s="107"/>
    </row>
    <row r="659" spans="5:12" ht="13" x14ac:dyDescent="0.15">
      <c r="E659" s="107"/>
      <c r="F659" s="107"/>
      <c r="G659" s="107"/>
      <c r="H659" s="107"/>
      <c r="I659" s="107"/>
      <c r="J659" s="107"/>
      <c r="K659" s="107"/>
      <c r="L659" s="107"/>
    </row>
    <row r="660" spans="5:12" ht="13" x14ac:dyDescent="0.15">
      <c r="E660" s="107"/>
      <c r="F660" s="107"/>
      <c r="G660" s="107"/>
      <c r="H660" s="107"/>
      <c r="I660" s="107"/>
      <c r="J660" s="107"/>
      <c r="K660" s="107"/>
      <c r="L660" s="107"/>
    </row>
    <row r="661" spans="5:12" ht="13" x14ac:dyDescent="0.15">
      <c r="E661" s="107"/>
      <c r="F661" s="107"/>
      <c r="G661" s="107"/>
      <c r="H661" s="107"/>
      <c r="I661" s="107"/>
      <c r="J661" s="107"/>
      <c r="K661" s="107"/>
      <c r="L661" s="107"/>
    </row>
    <row r="662" spans="5:12" ht="13" x14ac:dyDescent="0.15">
      <c r="E662" s="107"/>
      <c r="F662" s="107"/>
      <c r="G662" s="107"/>
      <c r="H662" s="107"/>
      <c r="I662" s="107"/>
      <c r="J662" s="107"/>
      <c r="K662" s="107"/>
      <c r="L662" s="107"/>
    </row>
    <row r="663" spans="5:12" ht="13" x14ac:dyDescent="0.15">
      <c r="E663" s="107"/>
      <c r="F663" s="107"/>
      <c r="G663" s="107"/>
      <c r="H663" s="107"/>
      <c r="I663" s="107"/>
      <c r="J663" s="107"/>
      <c r="K663" s="107"/>
      <c r="L663" s="107"/>
    </row>
    <row r="664" spans="5:12" ht="13" x14ac:dyDescent="0.15">
      <c r="E664" s="107"/>
      <c r="F664" s="107"/>
      <c r="G664" s="107"/>
      <c r="H664" s="107"/>
      <c r="I664" s="107"/>
      <c r="J664" s="107"/>
      <c r="K664" s="107"/>
      <c r="L664" s="107"/>
    </row>
    <row r="665" spans="5:12" ht="13" x14ac:dyDescent="0.15">
      <c r="E665" s="107"/>
      <c r="F665" s="107"/>
      <c r="G665" s="107"/>
      <c r="H665" s="107"/>
      <c r="I665" s="107"/>
      <c r="J665" s="107"/>
      <c r="K665" s="107"/>
      <c r="L665" s="107"/>
    </row>
    <row r="666" spans="5:12" ht="13" x14ac:dyDescent="0.15">
      <c r="E666" s="107"/>
      <c r="F666" s="107"/>
      <c r="G666" s="107"/>
      <c r="H666" s="107"/>
      <c r="I666" s="107"/>
      <c r="J666" s="107"/>
      <c r="K666" s="107"/>
      <c r="L666" s="107"/>
    </row>
    <row r="667" spans="5:12" ht="13" x14ac:dyDescent="0.15">
      <c r="E667" s="107"/>
      <c r="F667" s="107"/>
      <c r="G667" s="107"/>
      <c r="H667" s="107"/>
      <c r="I667" s="107"/>
      <c r="J667" s="107"/>
      <c r="K667" s="107"/>
      <c r="L667" s="107"/>
    </row>
    <row r="668" spans="5:12" ht="13" x14ac:dyDescent="0.15">
      <c r="E668" s="107"/>
      <c r="F668" s="107"/>
      <c r="G668" s="107"/>
      <c r="H668" s="107"/>
      <c r="I668" s="107"/>
      <c r="J668" s="107"/>
      <c r="K668" s="107"/>
      <c r="L668" s="107"/>
    </row>
    <row r="669" spans="5:12" ht="13" x14ac:dyDescent="0.15">
      <c r="E669" s="107"/>
      <c r="F669" s="107"/>
      <c r="G669" s="107"/>
      <c r="H669" s="107"/>
      <c r="I669" s="107"/>
      <c r="J669" s="107"/>
      <c r="K669" s="107"/>
      <c r="L669" s="107"/>
    </row>
    <row r="670" spans="5:12" ht="13" x14ac:dyDescent="0.15">
      <c r="E670" s="107"/>
      <c r="F670" s="107"/>
      <c r="G670" s="107"/>
      <c r="H670" s="107"/>
      <c r="I670" s="107"/>
      <c r="J670" s="107"/>
      <c r="K670" s="107"/>
      <c r="L670" s="107"/>
    </row>
    <row r="671" spans="5:12" ht="13" x14ac:dyDescent="0.15">
      <c r="E671" s="107"/>
      <c r="F671" s="107"/>
      <c r="G671" s="107"/>
      <c r="H671" s="107"/>
      <c r="I671" s="107"/>
      <c r="J671" s="107"/>
      <c r="K671" s="107"/>
      <c r="L671" s="107"/>
    </row>
    <row r="672" spans="5:12" ht="13" x14ac:dyDescent="0.15">
      <c r="E672" s="107"/>
      <c r="F672" s="107"/>
      <c r="G672" s="107"/>
      <c r="H672" s="107"/>
      <c r="I672" s="107"/>
      <c r="J672" s="107"/>
      <c r="K672" s="107"/>
      <c r="L672" s="107"/>
    </row>
    <row r="673" spans="5:12" ht="13" x14ac:dyDescent="0.15">
      <c r="E673" s="107"/>
      <c r="F673" s="107"/>
      <c r="G673" s="107"/>
      <c r="H673" s="107"/>
      <c r="I673" s="107"/>
      <c r="J673" s="107"/>
      <c r="K673" s="107"/>
      <c r="L673" s="107"/>
    </row>
    <row r="674" spans="5:12" ht="13" x14ac:dyDescent="0.15">
      <c r="E674" s="107"/>
      <c r="F674" s="107"/>
      <c r="G674" s="107"/>
      <c r="H674" s="107"/>
      <c r="I674" s="107"/>
      <c r="J674" s="107"/>
      <c r="K674" s="107"/>
      <c r="L674" s="107"/>
    </row>
    <row r="675" spans="5:12" ht="13" x14ac:dyDescent="0.15">
      <c r="E675" s="107"/>
      <c r="F675" s="107"/>
      <c r="G675" s="107"/>
      <c r="H675" s="107"/>
      <c r="I675" s="107"/>
      <c r="J675" s="107"/>
      <c r="K675" s="107"/>
      <c r="L675" s="107"/>
    </row>
    <row r="676" spans="5:12" ht="13" x14ac:dyDescent="0.15">
      <c r="E676" s="107"/>
      <c r="F676" s="107"/>
      <c r="G676" s="107"/>
      <c r="H676" s="107"/>
      <c r="I676" s="107"/>
      <c r="J676" s="107"/>
      <c r="K676" s="107"/>
      <c r="L676" s="107"/>
    </row>
    <row r="677" spans="5:12" ht="13" x14ac:dyDescent="0.15">
      <c r="E677" s="107"/>
      <c r="F677" s="107"/>
      <c r="G677" s="107"/>
      <c r="H677" s="107"/>
      <c r="I677" s="107"/>
      <c r="J677" s="107"/>
      <c r="K677" s="107"/>
      <c r="L677" s="107"/>
    </row>
    <row r="678" spans="5:12" ht="13" x14ac:dyDescent="0.15">
      <c r="E678" s="107"/>
      <c r="F678" s="107"/>
      <c r="G678" s="107"/>
      <c r="H678" s="107"/>
      <c r="I678" s="107"/>
      <c r="J678" s="107"/>
      <c r="K678" s="107"/>
      <c r="L678" s="107"/>
    </row>
    <row r="679" spans="5:12" ht="13" x14ac:dyDescent="0.15">
      <c r="E679" s="107"/>
      <c r="F679" s="107"/>
      <c r="G679" s="107"/>
      <c r="H679" s="107"/>
      <c r="I679" s="107"/>
      <c r="J679" s="107"/>
      <c r="K679" s="107"/>
      <c r="L679" s="107"/>
    </row>
    <row r="680" spans="5:12" ht="13" x14ac:dyDescent="0.15">
      <c r="E680" s="107"/>
      <c r="F680" s="107"/>
      <c r="G680" s="107"/>
      <c r="H680" s="107"/>
      <c r="I680" s="107"/>
      <c r="J680" s="107"/>
      <c r="K680" s="107"/>
      <c r="L680" s="107"/>
    </row>
    <row r="681" spans="5:12" ht="13" x14ac:dyDescent="0.15">
      <c r="E681" s="107"/>
      <c r="F681" s="107"/>
      <c r="G681" s="107"/>
      <c r="H681" s="107"/>
      <c r="I681" s="107"/>
      <c r="J681" s="107"/>
      <c r="K681" s="107"/>
      <c r="L681" s="107"/>
    </row>
    <row r="682" spans="5:12" ht="13" x14ac:dyDescent="0.15">
      <c r="E682" s="107"/>
      <c r="F682" s="107"/>
      <c r="G682" s="107"/>
      <c r="H682" s="107"/>
      <c r="I682" s="107"/>
      <c r="J682" s="107"/>
      <c r="K682" s="107"/>
      <c r="L682" s="107"/>
    </row>
    <row r="683" spans="5:12" ht="13" x14ac:dyDescent="0.15">
      <c r="E683" s="107"/>
      <c r="F683" s="107"/>
      <c r="G683" s="107"/>
      <c r="H683" s="107"/>
      <c r="I683" s="107"/>
      <c r="J683" s="107"/>
      <c r="K683" s="107"/>
      <c r="L683" s="107"/>
    </row>
    <row r="684" spans="5:12" ht="13" x14ac:dyDescent="0.15">
      <c r="E684" s="107"/>
      <c r="F684" s="107"/>
      <c r="G684" s="107"/>
      <c r="H684" s="107"/>
      <c r="I684" s="107"/>
      <c r="J684" s="107"/>
      <c r="K684" s="107"/>
      <c r="L684" s="107"/>
    </row>
    <row r="685" spans="5:12" ht="13" x14ac:dyDescent="0.15">
      <c r="E685" s="107"/>
      <c r="F685" s="107"/>
      <c r="G685" s="107"/>
      <c r="H685" s="107"/>
      <c r="I685" s="107"/>
      <c r="J685" s="107"/>
      <c r="K685" s="107"/>
      <c r="L685" s="107"/>
    </row>
    <row r="686" spans="5:12" ht="13" x14ac:dyDescent="0.15">
      <c r="E686" s="107"/>
      <c r="F686" s="107"/>
      <c r="G686" s="107"/>
      <c r="H686" s="107"/>
      <c r="I686" s="107"/>
      <c r="J686" s="107"/>
      <c r="K686" s="107"/>
      <c r="L686" s="107"/>
    </row>
    <row r="687" spans="5:12" ht="13" x14ac:dyDescent="0.15">
      <c r="E687" s="107"/>
      <c r="F687" s="107"/>
      <c r="G687" s="107"/>
      <c r="H687" s="107"/>
      <c r="I687" s="107"/>
      <c r="J687" s="107"/>
      <c r="K687" s="107"/>
      <c r="L687" s="107"/>
    </row>
    <row r="688" spans="5:12" ht="13" x14ac:dyDescent="0.15">
      <c r="E688" s="107"/>
      <c r="F688" s="107"/>
      <c r="G688" s="107"/>
      <c r="H688" s="107"/>
      <c r="I688" s="107"/>
      <c r="J688" s="107"/>
      <c r="K688" s="107"/>
      <c r="L688" s="107"/>
    </row>
    <row r="689" spans="5:12" ht="13" x14ac:dyDescent="0.15">
      <c r="E689" s="107"/>
      <c r="F689" s="107"/>
      <c r="G689" s="107"/>
      <c r="H689" s="107"/>
      <c r="I689" s="107"/>
      <c r="J689" s="107"/>
      <c r="K689" s="107"/>
      <c r="L689" s="107"/>
    </row>
    <row r="690" spans="5:12" ht="13" x14ac:dyDescent="0.15">
      <c r="E690" s="107"/>
      <c r="F690" s="107"/>
      <c r="G690" s="107"/>
      <c r="H690" s="107"/>
      <c r="I690" s="107"/>
      <c r="J690" s="107"/>
      <c r="K690" s="107"/>
      <c r="L690" s="107"/>
    </row>
    <row r="691" spans="5:12" ht="13" x14ac:dyDescent="0.15">
      <c r="E691" s="107"/>
      <c r="F691" s="107"/>
      <c r="G691" s="107"/>
      <c r="H691" s="107"/>
      <c r="I691" s="107"/>
      <c r="J691" s="107"/>
      <c r="K691" s="107"/>
      <c r="L691" s="107"/>
    </row>
    <row r="692" spans="5:12" ht="13" x14ac:dyDescent="0.15">
      <c r="E692" s="107"/>
      <c r="F692" s="107"/>
      <c r="G692" s="107"/>
      <c r="H692" s="107"/>
      <c r="I692" s="107"/>
      <c r="J692" s="107"/>
      <c r="K692" s="107"/>
      <c r="L692" s="107"/>
    </row>
    <row r="693" spans="5:12" ht="13" x14ac:dyDescent="0.15">
      <c r="E693" s="107"/>
      <c r="F693" s="107"/>
      <c r="G693" s="107"/>
      <c r="H693" s="107"/>
      <c r="I693" s="107"/>
      <c r="J693" s="107"/>
      <c r="K693" s="107"/>
      <c r="L693" s="107"/>
    </row>
    <row r="694" spans="5:12" ht="13" x14ac:dyDescent="0.15">
      <c r="E694" s="107"/>
      <c r="F694" s="107"/>
      <c r="G694" s="107"/>
      <c r="H694" s="107"/>
      <c r="I694" s="107"/>
      <c r="J694" s="107"/>
      <c r="K694" s="107"/>
      <c r="L694" s="107"/>
    </row>
    <row r="695" spans="5:12" ht="13" x14ac:dyDescent="0.15">
      <c r="E695" s="107"/>
      <c r="F695" s="107"/>
      <c r="G695" s="107"/>
      <c r="H695" s="107"/>
      <c r="I695" s="107"/>
      <c r="J695" s="107"/>
      <c r="K695" s="107"/>
      <c r="L695" s="107"/>
    </row>
    <row r="696" spans="5:12" ht="13" x14ac:dyDescent="0.15">
      <c r="E696" s="107"/>
      <c r="F696" s="107"/>
      <c r="G696" s="107"/>
      <c r="H696" s="107"/>
      <c r="I696" s="107"/>
      <c r="J696" s="107"/>
      <c r="K696" s="107"/>
      <c r="L696" s="107"/>
    </row>
    <row r="697" spans="5:12" ht="13" x14ac:dyDescent="0.15">
      <c r="E697" s="107"/>
      <c r="F697" s="107"/>
      <c r="G697" s="107"/>
      <c r="H697" s="107"/>
      <c r="I697" s="107"/>
      <c r="J697" s="107"/>
      <c r="K697" s="107"/>
      <c r="L697" s="107"/>
    </row>
    <row r="698" spans="5:12" ht="13" x14ac:dyDescent="0.15">
      <c r="E698" s="107"/>
      <c r="F698" s="107"/>
      <c r="G698" s="107"/>
      <c r="H698" s="107"/>
      <c r="I698" s="107"/>
      <c r="J698" s="107"/>
      <c r="K698" s="107"/>
      <c r="L698" s="107"/>
    </row>
    <row r="699" spans="5:12" ht="13" x14ac:dyDescent="0.15">
      <c r="E699" s="107"/>
      <c r="F699" s="107"/>
      <c r="G699" s="107"/>
      <c r="H699" s="107"/>
      <c r="I699" s="107"/>
      <c r="J699" s="107"/>
      <c r="K699" s="107"/>
      <c r="L699" s="107"/>
    </row>
    <row r="700" spans="5:12" ht="13" x14ac:dyDescent="0.15">
      <c r="E700" s="107"/>
      <c r="F700" s="107"/>
      <c r="G700" s="107"/>
      <c r="H700" s="107"/>
      <c r="I700" s="107"/>
      <c r="J700" s="107"/>
      <c r="K700" s="107"/>
      <c r="L700" s="107"/>
    </row>
    <row r="701" spans="5:12" ht="13" x14ac:dyDescent="0.15">
      <c r="E701" s="107"/>
      <c r="F701" s="107"/>
      <c r="G701" s="107"/>
      <c r="H701" s="107"/>
      <c r="I701" s="107"/>
      <c r="J701" s="107"/>
      <c r="K701" s="107"/>
      <c r="L701" s="107"/>
    </row>
    <row r="702" spans="5:12" ht="13" x14ac:dyDescent="0.15">
      <c r="E702" s="107"/>
      <c r="F702" s="107"/>
      <c r="G702" s="107"/>
      <c r="H702" s="107"/>
      <c r="I702" s="107"/>
      <c r="J702" s="107"/>
      <c r="K702" s="107"/>
      <c r="L702" s="107"/>
    </row>
    <row r="703" spans="5:12" ht="13" x14ac:dyDescent="0.15">
      <c r="E703" s="107"/>
      <c r="F703" s="107"/>
      <c r="G703" s="107"/>
      <c r="H703" s="107"/>
      <c r="I703" s="107"/>
      <c r="J703" s="107"/>
      <c r="K703" s="107"/>
      <c r="L703" s="107"/>
    </row>
    <row r="704" spans="5:12" ht="13" x14ac:dyDescent="0.15">
      <c r="E704" s="107"/>
      <c r="F704" s="107"/>
      <c r="G704" s="107"/>
      <c r="H704" s="107"/>
      <c r="I704" s="107"/>
      <c r="J704" s="107"/>
      <c r="K704" s="107"/>
      <c r="L704" s="107"/>
    </row>
    <row r="705" spans="5:12" ht="13" x14ac:dyDescent="0.15">
      <c r="E705" s="107"/>
      <c r="F705" s="107"/>
      <c r="G705" s="107"/>
      <c r="H705" s="107"/>
      <c r="I705" s="107"/>
      <c r="J705" s="107"/>
      <c r="K705" s="107"/>
      <c r="L705" s="107"/>
    </row>
    <row r="706" spans="5:12" ht="13" x14ac:dyDescent="0.15">
      <c r="E706" s="107"/>
      <c r="F706" s="107"/>
      <c r="G706" s="107"/>
      <c r="H706" s="107"/>
      <c r="I706" s="107"/>
      <c r="J706" s="107"/>
      <c r="K706" s="107"/>
      <c r="L706" s="107"/>
    </row>
    <row r="707" spans="5:12" ht="13" x14ac:dyDescent="0.15">
      <c r="E707" s="107"/>
      <c r="F707" s="107"/>
      <c r="G707" s="107"/>
      <c r="H707" s="107"/>
      <c r="I707" s="107"/>
      <c r="J707" s="107"/>
      <c r="K707" s="107"/>
      <c r="L707" s="107"/>
    </row>
    <row r="708" spans="5:12" ht="13" x14ac:dyDescent="0.15">
      <c r="E708" s="107"/>
      <c r="F708" s="107"/>
      <c r="G708" s="107"/>
      <c r="H708" s="107"/>
      <c r="I708" s="107"/>
      <c r="J708" s="107"/>
      <c r="K708" s="107"/>
      <c r="L708" s="107"/>
    </row>
    <row r="709" spans="5:12" ht="13" x14ac:dyDescent="0.15">
      <c r="E709" s="107"/>
      <c r="F709" s="107"/>
      <c r="G709" s="107"/>
      <c r="H709" s="107"/>
      <c r="I709" s="107"/>
      <c r="J709" s="107"/>
      <c r="K709" s="107"/>
      <c r="L709" s="107"/>
    </row>
    <row r="710" spans="5:12" ht="13" x14ac:dyDescent="0.15">
      <c r="E710" s="107"/>
      <c r="F710" s="107"/>
      <c r="G710" s="107"/>
      <c r="H710" s="107"/>
      <c r="I710" s="107"/>
      <c r="J710" s="107"/>
      <c r="K710" s="107"/>
      <c r="L710" s="107"/>
    </row>
    <row r="711" spans="5:12" ht="13" x14ac:dyDescent="0.15">
      <c r="E711" s="107"/>
      <c r="F711" s="107"/>
      <c r="G711" s="107"/>
      <c r="H711" s="107"/>
      <c r="I711" s="107"/>
      <c r="J711" s="107"/>
      <c r="K711" s="107"/>
      <c r="L711" s="107"/>
    </row>
    <row r="712" spans="5:12" ht="13" x14ac:dyDescent="0.15">
      <c r="E712" s="107"/>
      <c r="F712" s="107"/>
      <c r="G712" s="107"/>
      <c r="H712" s="107"/>
      <c r="I712" s="107"/>
      <c r="J712" s="107"/>
      <c r="K712" s="107"/>
      <c r="L712" s="107"/>
    </row>
    <row r="713" spans="5:12" ht="13" x14ac:dyDescent="0.15">
      <c r="E713" s="107"/>
      <c r="F713" s="107"/>
      <c r="G713" s="107"/>
      <c r="H713" s="107"/>
      <c r="I713" s="107"/>
      <c r="J713" s="107"/>
      <c r="K713" s="107"/>
      <c r="L713" s="107"/>
    </row>
    <row r="714" spans="5:12" ht="13" x14ac:dyDescent="0.15">
      <c r="E714" s="107"/>
      <c r="F714" s="107"/>
      <c r="G714" s="107"/>
      <c r="H714" s="107"/>
      <c r="I714" s="107"/>
      <c r="J714" s="107"/>
      <c r="K714" s="107"/>
      <c r="L714" s="107"/>
    </row>
    <row r="715" spans="5:12" ht="13" x14ac:dyDescent="0.15">
      <c r="E715" s="107"/>
      <c r="F715" s="107"/>
      <c r="G715" s="107"/>
      <c r="H715" s="107"/>
      <c r="I715" s="107"/>
      <c r="J715" s="107"/>
      <c r="K715" s="107"/>
      <c r="L715" s="107"/>
    </row>
    <row r="716" spans="5:12" ht="13" x14ac:dyDescent="0.15">
      <c r="E716" s="107"/>
      <c r="F716" s="107"/>
      <c r="G716" s="107"/>
      <c r="H716" s="107"/>
      <c r="I716" s="107"/>
      <c r="J716" s="107"/>
      <c r="K716" s="107"/>
      <c r="L716" s="107"/>
    </row>
    <row r="717" spans="5:12" ht="13" x14ac:dyDescent="0.15">
      <c r="E717" s="107"/>
      <c r="F717" s="107"/>
      <c r="G717" s="107"/>
      <c r="H717" s="107"/>
      <c r="I717" s="107"/>
      <c r="J717" s="107"/>
      <c r="K717" s="107"/>
      <c r="L717" s="107"/>
    </row>
    <row r="718" spans="5:12" ht="13" x14ac:dyDescent="0.15">
      <c r="E718" s="107"/>
      <c r="F718" s="107"/>
      <c r="G718" s="107"/>
      <c r="H718" s="107"/>
      <c r="I718" s="107"/>
      <c r="J718" s="107"/>
      <c r="K718" s="107"/>
      <c r="L718" s="107"/>
    </row>
    <row r="719" spans="5:12" ht="13" x14ac:dyDescent="0.15">
      <c r="E719" s="107"/>
      <c r="F719" s="107"/>
      <c r="G719" s="107"/>
      <c r="H719" s="107"/>
      <c r="I719" s="107"/>
      <c r="J719" s="107"/>
      <c r="K719" s="107"/>
      <c r="L719" s="107"/>
    </row>
    <row r="720" spans="5:12" ht="13" x14ac:dyDescent="0.15">
      <c r="E720" s="107"/>
      <c r="F720" s="107"/>
      <c r="G720" s="107"/>
      <c r="H720" s="107"/>
      <c r="I720" s="107"/>
      <c r="J720" s="107"/>
      <c r="K720" s="107"/>
      <c r="L720" s="107"/>
    </row>
    <row r="721" spans="5:12" ht="13" x14ac:dyDescent="0.15">
      <c r="E721" s="107"/>
      <c r="F721" s="107"/>
      <c r="G721" s="107"/>
      <c r="H721" s="107"/>
      <c r="I721" s="107"/>
      <c r="J721" s="107"/>
      <c r="K721" s="107"/>
      <c r="L721" s="107"/>
    </row>
    <row r="722" spans="5:12" ht="13" x14ac:dyDescent="0.15">
      <c r="E722" s="107"/>
      <c r="F722" s="107"/>
      <c r="G722" s="107"/>
      <c r="H722" s="107"/>
      <c r="I722" s="107"/>
      <c r="J722" s="107"/>
      <c r="K722" s="107"/>
      <c r="L722" s="107"/>
    </row>
    <row r="723" spans="5:12" ht="13" x14ac:dyDescent="0.15">
      <c r="E723" s="107"/>
      <c r="F723" s="107"/>
      <c r="G723" s="107"/>
      <c r="H723" s="107"/>
      <c r="I723" s="107"/>
      <c r="J723" s="107"/>
      <c r="K723" s="107"/>
      <c r="L723" s="107"/>
    </row>
    <row r="724" spans="5:12" ht="13" x14ac:dyDescent="0.15">
      <c r="E724" s="107"/>
      <c r="F724" s="107"/>
      <c r="G724" s="107"/>
      <c r="H724" s="107"/>
      <c r="I724" s="107"/>
      <c r="J724" s="107"/>
      <c r="K724" s="107"/>
      <c r="L724" s="107"/>
    </row>
    <row r="725" spans="5:12" ht="13" x14ac:dyDescent="0.15">
      <c r="E725" s="107"/>
      <c r="F725" s="107"/>
      <c r="G725" s="107"/>
      <c r="H725" s="107"/>
      <c r="I725" s="107"/>
      <c r="J725" s="107"/>
      <c r="K725" s="107"/>
      <c r="L725" s="107"/>
    </row>
    <row r="726" spans="5:12" ht="13" x14ac:dyDescent="0.15">
      <c r="E726" s="107"/>
      <c r="F726" s="107"/>
      <c r="G726" s="107"/>
      <c r="H726" s="107"/>
      <c r="I726" s="107"/>
      <c r="J726" s="107"/>
      <c r="K726" s="107"/>
      <c r="L726" s="107"/>
    </row>
    <row r="727" spans="5:12" ht="13" x14ac:dyDescent="0.15">
      <c r="E727" s="107"/>
      <c r="F727" s="107"/>
      <c r="G727" s="107"/>
      <c r="H727" s="107"/>
      <c r="I727" s="107"/>
      <c r="J727" s="107"/>
      <c r="K727" s="107"/>
      <c r="L727" s="107"/>
    </row>
    <row r="728" spans="5:12" ht="13" x14ac:dyDescent="0.15">
      <c r="E728" s="107"/>
      <c r="F728" s="107"/>
      <c r="G728" s="107"/>
      <c r="H728" s="107"/>
      <c r="I728" s="107"/>
      <c r="J728" s="107"/>
      <c r="K728" s="107"/>
      <c r="L728" s="107"/>
    </row>
    <row r="729" spans="5:12" ht="13" x14ac:dyDescent="0.15">
      <c r="E729" s="107"/>
      <c r="F729" s="107"/>
      <c r="G729" s="107"/>
      <c r="H729" s="107"/>
      <c r="I729" s="107"/>
      <c r="J729" s="107"/>
      <c r="K729" s="107"/>
      <c r="L729" s="107"/>
    </row>
    <row r="730" spans="5:12" ht="13" x14ac:dyDescent="0.15">
      <c r="E730" s="107"/>
      <c r="F730" s="107"/>
      <c r="G730" s="107"/>
      <c r="H730" s="107"/>
      <c r="I730" s="107"/>
      <c r="J730" s="107"/>
      <c r="K730" s="107"/>
      <c r="L730" s="107"/>
    </row>
    <row r="731" spans="5:12" ht="13" x14ac:dyDescent="0.15">
      <c r="E731" s="107"/>
      <c r="F731" s="107"/>
      <c r="G731" s="107"/>
      <c r="H731" s="107"/>
      <c r="I731" s="107"/>
      <c r="J731" s="107"/>
      <c r="K731" s="107"/>
      <c r="L731" s="107"/>
    </row>
    <row r="732" spans="5:12" ht="13" x14ac:dyDescent="0.15">
      <c r="E732" s="107"/>
      <c r="F732" s="107"/>
      <c r="G732" s="107"/>
      <c r="H732" s="107"/>
      <c r="I732" s="107"/>
      <c r="J732" s="107"/>
      <c r="K732" s="107"/>
      <c r="L732" s="107"/>
    </row>
    <row r="733" spans="5:12" ht="13" x14ac:dyDescent="0.15">
      <c r="E733" s="107"/>
      <c r="F733" s="107"/>
      <c r="G733" s="107"/>
      <c r="H733" s="107"/>
      <c r="I733" s="107"/>
      <c r="J733" s="107"/>
      <c r="K733" s="107"/>
      <c r="L733" s="107"/>
    </row>
    <row r="734" spans="5:12" ht="13" x14ac:dyDescent="0.15">
      <c r="E734" s="107"/>
      <c r="F734" s="107"/>
      <c r="G734" s="107"/>
      <c r="H734" s="107"/>
      <c r="I734" s="107"/>
      <c r="J734" s="107"/>
      <c r="K734" s="107"/>
      <c r="L734" s="107"/>
    </row>
    <row r="735" spans="5:12" ht="13" x14ac:dyDescent="0.15">
      <c r="E735" s="107"/>
      <c r="F735" s="107"/>
      <c r="G735" s="107"/>
      <c r="H735" s="107"/>
      <c r="I735" s="107"/>
      <c r="J735" s="107"/>
      <c r="K735" s="107"/>
      <c r="L735" s="107"/>
    </row>
    <row r="736" spans="5:12" ht="13" x14ac:dyDescent="0.15">
      <c r="E736" s="107"/>
      <c r="F736" s="107"/>
      <c r="G736" s="107"/>
      <c r="H736" s="107"/>
      <c r="I736" s="107"/>
      <c r="J736" s="107"/>
      <c r="K736" s="107"/>
      <c r="L736" s="107"/>
    </row>
    <row r="737" spans="5:12" ht="13" x14ac:dyDescent="0.15">
      <c r="E737" s="107"/>
      <c r="F737" s="107"/>
      <c r="G737" s="107"/>
      <c r="H737" s="107"/>
      <c r="I737" s="107"/>
      <c r="J737" s="107"/>
      <c r="K737" s="107"/>
      <c r="L737" s="107"/>
    </row>
    <row r="738" spans="5:12" ht="13" x14ac:dyDescent="0.15">
      <c r="E738" s="107"/>
      <c r="F738" s="107"/>
      <c r="G738" s="107"/>
      <c r="H738" s="107"/>
      <c r="I738" s="107"/>
      <c r="J738" s="107"/>
      <c r="K738" s="107"/>
      <c r="L738" s="107"/>
    </row>
    <row r="739" spans="5:12" ht="13" x14ac:dyDescent="0.15">
      <c r="E739" s="107"/>
      <c r="F739" s="107"/>
      <c r="G739" s="107"/>
      <c r="H739" s="107"/>
      <c r="I739" s="107"/>
      <c r="J739" s="107"/>
      <c r="K739" s="107"/>
      <c r="L739" s="107"/>
    </row>
    <row r="740" spans="5:12" ht="13" x14ac:dyDescent="0.15">
      <c r="E740" s="107"/>
      <c r="F740" s="107"/>
      <c r="G740" s="107"/>
      <c r="H740" s="107"/>
      <c r="I740" s="107"/>
      <c r="J740" s="107"/>
      <c r="K740" s="107"/>
      <c r="L740" s="107"/>
    </row>
    <row r="741" spans="5:12" ht="13" x14ac:dyDescent="0.15">
      <c r="E741" s="107"/>
      <c r="F741" s="107"/>
      <c r="G741" s="107"/>
      <c r="H741" s="107"/>
      <c r="I741" s="107"/>
      <c r="J741" s="107"/>
      <c r="K741" s="107"/>
      <c r="L741" s="107"/>
    </row>
    <row r="742" spans="5:12" ht="13" x14ac:dyDescent="0.15">
      <c r="E742" s="107"/>
      <c r="F742" s="107"/>
      <c r="G742" s="107"/>
      <c r="H742" s="107"/>
      <c r="I742" s="107"/>
      <c r="J742" s="107"/>
      <c r="K742" s="107"/>
      <c r="L742" s="107"/>
    </row>
    <row r="743" spans="5:12" ht="13" x14ac:dyDescent="0.15">
      <c r="E743" s="107"/>
      <c r="F743" s="107"/>
      <c r="G743" s="107"/>
      <c r="H743" s="107"/>
      <c r="I743" s="107"/>
      <c r="J743" s="107"/>
      <c r="K743" s="107"/>
      <c r="L743" s="107"/>
    </row>
    <row r="744" spans="5:12" ht="13" x14ac:dyDescent="0.15">
      <c r="E744" s="107"/>
      <c r="F744" s="107"/>
      <c r="G744" s="107"/>
      <c r="H744" s="107"/>
      <c r="I744" s="107"/>
      <c r="J744" s="107"/>
      <c r="K744" s="107"/>
      <c r="L744" s="107"/>
    </row>
    <row r="745" spans="5:12" ht="13" x14ac:dyDescent="0.15">
      <c r="E745" s="107"/>
      <c r="F745" s="107"/>
      <c r="G745" s="107"/>
      <c r="H745" s="107"/>
      <c r="I745" s="107"/>
      <c r="J745" s="107"/>
      <c r="K745" s="107"/>
      <c r="L745" s="107"/>
    </row>
    <row r="746" spans="5:12" ht="13" x14ac:dyDescent="0.15">
      <c r="E746" s="107"/>
      <c r="F746" s="107"/>
      <c r="G746" s="107"/>
      <c r="H746" s="107"/>
      <c r="I746" s="107"/>
      <c r="J746" s="107"/>
      <c r="K746" s="107"/>
      <c r="L746" s="107"/>
    </row>
    <row r="747" spans="5:12" ht="13" x14ac:dyDescent="0.15">
      <c r="E747" s="107"/>
      <c r="F747" s="107"/>
      <c r="G747" s="107"/>
      <c r="H747" s="107"/>
      <c r="I747" s="107"/>
      <c r="J747" s="107"/>
      <c r="K747" s="107"/>
      <c r="L747" s="107"/>
    </row>
    <row r="748" spans="5:12" ht="13" x14ac:dyDescent="0.15">
      <c r="E748" s="107"/>
      <c r="F748" s="107"/>
      <c r="G748" s="107"/>
      <c r="H748" s="107"/>
      <c r="I748" s="107"/>
      <c r="J748" s="107"/>
      <c r="K748" s="107"/>
      <c r="L748" s="107"/>
    </row>
    <row r="749" spans="5:12" ht="13" x14ac:dyDescent="0.15">
      <c r="E749" s="107"/>
      <c r="F749" s="107"/>
      <c r="G749" s="107"/>
      <c r="H749" s="107"/>
      <c r="I749" s="107"/>
      <c r="J749" s="107"/>
      <c r="K749" s="107"/>
      <c r="L749" s="107"/>
    </row>
    <row r="750" spans="5:12" ht="13" x14ac:dyDescent="0.15">
      <c r="E750" s="107"/>
      <c r="F750" s="107"/>
      <c r="G750" s="107"/>
      <c r="H750" s="107"/>
      <c r="I750" s="107"/>
      <c r="J750" s="107"/>
      <c r="K750" s="107"/>
      <c r="L750" s="107"/>
    </row>
    <row r="751" spans="5:12" ht="13" x14ac:dyDescent="0.15">
      <c r="E751" s="107"/>
      <c r="F751" s="107"/>
      <c r="G751" s="107"/>
      <c r="H751" s="107"/>
      <c r="I751" s="107"/>
      <c r="J751" s="107"/>
      <c r="K751" s="107"/>
      <c r="L751" s="107"/>
    </row>
    <row r="752" spans="5:12" ht="13" x14ac:dyDescent="0.15">
      <c r="E752" s="107"/>
      <c r="F752" s="107"/>
      <c r="G752" s="107"/>
      <c r="H752" s="107"/>
      <c r="I752" s="107"/>
      <c r="J752" s="107"/>
      <c r="K752" s="107"/>
      <c r="L752" s="107"/>
    </row>
    <row r="753" spans="5:12" ht="13" x14ac:dyDescent="0.15">
      <c r="E753" s="107"/>
      <c r="F753" s="107"/>
      <c r="G753" s="107"/>
      <c r="H753" s="107"/>
      <c r="I753" s="107"/>
      <c r="J753" s="107"/>
      <c r="K753" s="107"/>
      <c r="L753" s="107"/>
    </row>
    <row r="754" spans="5:12" ht="13" x14ac:dyDescent="0.15">
      <c r="E754" s="107"/>
      <c r="F754" s="107"/>
      <c r="G754" s="107"/>
      <c r="H754" s="107"/>
      <c r="I754" s="107"/>
      <c r="J754" s="107"/>
      <c r="K754" s="107"/>
      <c r="L754" s="107"/>
    </row>
    <row r="755" spans="5:12" ht="13" x14ac:dyDescent="0.15">
      <c r="E755" s="107"/>
      <c r="F755" s="107"/>
      <c r="G755" s="107"/>
      <c r="H755" s="107"/>
      <c r="I755" s="107"/>
      <c r="J755" s="107"/>
      <c r="K755" s="107"/>
      <c r="L755" s="107"/>
    </row>
    <row r="756" spans="5:12" ht="13" x14ac:dyDescent="0.15">
      <c r="E756" s="107"/>
      <c r="F756" s="107"/>
      <c r="G756" s="107"/>
      <c r="H756" s="107"/>
      <c r="I756" s="107"/>
      <c r="J756" s="107"/>
      <c r="K756" s="107"/>
      <c r="L756" s="107"/>
    </row>
    <row r="757" spans="5:12" ht="13" x14ac:dyDescent="0.15">
      <c r="E757" s="107"/>
      <c r="F757" s="107"/>
      <c r="G757" s="107"/>
      <c r="H757" s="107"/>
      <c r="I757" s="107"/>
      <c r="J757" s="107"/>
      <c r="K757" s="107"/>
      <c r="L757" s="107"/>
    </row>
    <row r="758" spans="5:12" ht="13" x14ac:dyDescent="0.15">
      <c r="E758" s="107"/>
      <c r="F758" s="107"/>
      <c r="G758" s="107"/>
      <c r="H758" s="107"/>
      <c r="I758" s="107"/>
      <c r="J758" s="107"/>
      <c r="K758" s="107"/>
      <c r="L758" s="107"/>
    </row>
    <row r="759" spans="5:12" ht="13" x14ac:dyDescent="0.15">
      <c r="E759" s="107"/>
      <c r="F759" s="107"/>
      <c r="G759" s="107"/>
      <c r="H759" s="107"/>
      <c r="I759" s="107"/>
      <c r="J759" s="107"/>
      <c r="K759" s="107"/>
      <c r="L759" s="107"/>
    </row>
    <row r="760" spans="5:12" ht="13" x14ac:dyDescent="0.15">
      <c r="E760" s="107"/>
      <c r="F760" s="107"/>
      <c r="G760" s="107"/>
      <c r="H760" s="107"/>
      <c r="I760" s="107"/>
      <c r="J760" s="107"/>
      <c r="K760" s="107"/>
      <c r="L760" s="107"/>
    </row>
    <row r="761" spans="5:12" ht="13" x14ac:dyDescent="0.15">
      <c r="E761" s="107"/>
      <c r="F761" s="107"/>
      <c r="G761" s="107"/>
      <c r="H761" s="107"/>
      <c r="I761" s="107"/>
      <c r="J761" s="107"/>
      <c r="K761" s="107"/>
      <c r="L761" s="107"/>
    </row>
    <row r="762" spans="5:12" ht="13" x14ac:dyDescent="0.15">
      <c r="E762" s="107"/>
      <c r="F762" s="107"/>
      <c r="G762" s="107"/>
      <c r="H762" s="107"/>
      <c r="I762" s="107"/>
      <c r="J762" s="107"/>
      <c r="K762" s="107"/>
      <c r="L762" s="107"/>
    </row>
    <row r="763" spans="5:12" ht="13" x14ac:dyDescent="0.15">
      <c r="E763" s="107"/>
      <c r="F763" s="107"/>
      <c r="G763" s="107"/>
      <c r="H763" s="107"/>
      <c r="I763" s="107"/>
      <c r="J763" s="107"/>
      <c r="K763" s="107"/>
      <c r="L763" s="107"/>
    </row>
    <row r="764" spans="5:12" ht="13" x14ac:dyDescent="0.15">
      <c r="E764" s="107"/>
      <c r="F764" s="107"/>
      <c r="G764" s="107"/>
      <c r="H764" s="107"/>
      <c r="I764" s="107"/>
      <c r="J764" s="107"/>
      <c r="K764" s="107"/>
      <c r="L764" s="107"/>
    </row>
    <row r="765" spans="5:12" ht="13" x14ac:dyDescent="0.15">
      <c r="E765" s="107"/>
      <c r="F765" s="107"/>
      <c r="G765" s="107"/>
      <c r="H765" s="107"/>
      <c r="I765" s="107"/>
      <c r="J765" s="107"/>
      <c r="K765" s="107"/>
      <c r="L765" s="107"/>
    </row>
    <row r="766" spans="5:12" ht="13" x14ac:dyDescent="0.15">
      <c r="E766" s="107"/>
      <c r="F766" s="107"/>
      <c r="G766" s="107"/>
      <c r="H766" s="107"/>
      <c r="I766" s="107"/>
      <c r="J766" s="107"/>
      <c r="K766" s="107"/>
      <c r="L766" s="107"/>
    </row>
    <row r="767" spans="5:12" ht="13" x14ac:dyDescent="0.15">
      <c r="E767" s="107"/>
      <c r="F767" s="107"/>
      <c r="G767" s="107"/>
      <c r="H767" s="107"/>
      <c r="I767" s="107"/>
      <c r="J767" s="107"/>
      <c r="K767" s="107"/>
      <c r="L767" s="107"/>
    </row>
    <row r="768" spans="5:12" ht="13" x14ac:dyDescent="0.15">
      <c r="E768" s="107"/>
      <c r="F768" s="107"/>
      <c r="G768" s="107"/>
      <c r="H768" s="107"/>
      <c r="I768" s="107"/>
      <c r="J768" s="107"/>
      <c r="K768" s="107"/>
      <c r="L768" s="107"/>
    </row>
    <row r="769" spans="5:12" ht="13" x14ac:dyDescent="0.15">
      <c r="E769" s="107"/>
      <c r="F769" s="107"/>
      <c r="G769" s="107"/>
      <c r="H769" s="107"/>
      <c r="I769" s="107"/>
      <c r="J769" s="107"/>
      <c r="K769" s="107"/>
      <c r="L769" s="107"/>
    </row>
    <row r="770" spans="5:12" ht="13" x14ac:dyDescent="0.15">
      <c r="E770" s="107"/>
      <c r="F770" s="107"/>
      <c r="G770" s="107"/>
      <c r="H770" s="107"/>
      <c r="I770" s="107"/>
      <c r="J770" s="107"/>
      <c r="K770" s="107"/>
      <c r="L770" s="107"/>
    </row>
    <row r="771" spans="5:12" ht="13" x14ac:dyDescent="0.15">
      <c r="E771" s="107"/>
      <c r="F771" s="107"/>
      <c r="G771" s="107"/>
      <c r="H771" s="107"/>
      <c r="I771" s="107"/>
      <c r="J771" s="107"/>
      <c r="K771" s="107"/>
      <c r="L771" s="107"/>
    </row>
    <row r="772" spans="5:12" ht="13" x14ac:dyDescent="0.15">
      <c r="E772" s="107"/>
      <c r="F772" s="107"/>
      <c r="G772" s="107"/>
      <c r="H772" s="107"/>
      <c r="I772" s="107"/>
      <c r="J772" s="107"/>
      <c r="K772" s="107"/>
      <c r="L772" s="107"/>
    </row>
    <row r="773" spans="5:12" ht="13" x14ac:dyDescent="0.15">
      <c r="E773" s="107"/>
      <c r="F773" s="107"/>
      <c r="G773" s="107"/>
      <c r="H773" s="107"/>
      <c r="I773" s="107"/>
      <c r="J773" s="107"/>
      <c r="K773" s="107"/>
      <c r="L773" s="107"/>
    </row>
    <row r="774" spans="5:12" ht="13" x14ac:dyDescent="0.15">
      <c r="E774" s="107"/>
      <c r="F774" s="107"/>
      <c r="G774" s="107"/>
      <c r="H774" s="107"/>
      <c r="I774" s="107"/>
      <c r="J774" s="107"/>
      <c r="K774" s="107"/>
      <c r="L774" s="107"/>
    </row>
    <row r="775" spans="5:12" ht="13" x14ac:dyDescent="0.15">
      <c r="E775" s="107"/>
      <c r="F775" s="107"/>
      <c r="G775" s="107"/>
      <c r="H775" s="107"/>
      <c r="I775" s="107"/>
      <c r="J775" s="107"/>
      <c r="K775" s="107"/>
      <c r="L775" s="107"/>
    </row>
    <row r="776" spans="5:12" ht="13" x14ac:dyDescent="0.15">
      <c r="E776" s="107"/>
      <c r="F776" s="107"/>
      <c r="G776" s="107"/>
      <c r="H776" s="107"/>
      <c r="I776" s="107"/>
      <c r="J776" s="107"/>
      <c r="K776" s="107"/>
      <c r="L776" s="107"/>
    </row>
    <row r="777" spans="5:12" ht="13" x14ac:dyDescent="0.15">
      <c r="E777" s="107"/>
      <c r="F777" s="107"/>
      <c r="G777" s="107"/>
      <c r="H777" s="107"/>
      <c r="I777" s="107"/>
      <c r="J777" s="107"/>
      <c r="K777" s="107"/>
      <c r="L777" s="107"/>
    </row>
    <row r="778" spans="5:12" ht="13" x14ac:dyDescent="0.15">
      <c r="E778" s="107"/>
      <c r="F778" s="107"/>
      <c r="G778" s="107"/>
      <c r="H778" s="107"/>
      <c r="I778" s="107"/>
      <c r="J778" s="107"/>
      <c r="K778" s="107"/>
      <c r="L778" s="107"/>
    </row>
    <row r="779" spans="5:12" ht="13" x14ac:dyDescent="0.15">
      <c r="E779" s="107"/>
      <c r="F779" s="107"/>
      <c r="G779" s="107"/>
      <c r="H779" s="107"/>
      <c r="I779" s="107"/>
      <c r="J779" s="107"/>
      <c r="K779" s="107"/>
      <c r="L779" s="107"/>
    </row>
    <row r="780" spans="5:12" ht="13" x14ac:dyDescent="0.15">
      <c r="E780" s="107"/>
      <c r="F780" s="107"/>
      <c r="G780" s="107"/>
      <c r="H780" s="107"/>
      <c r="I780" s="107"/>
      <c r="J780" s="107"/>
      <c r="K780" s="107"/>
      <c r="L780" s="107"/>
    </row>
    <row r="781" spans="5:12" ht="13" x14ac:dyDescent="0.15">
      <c r="E781" s="107"/>
      <c r="F781" s="107"/>
      <c r="G781" s="107"/>
      <c r="H781" s="107"/>
      <c r="I781" s="107"/>
      <c r="J781" s="107"/>
      <c r="K781" s="107"/>
      <c r="L781" s="107"/>
    </row>
    <row r="782" spans="5:12" ht="13" x14ac:dyDescent="0.15">
      <c r="E782" s="107"/>
      <c r="F782" s="107"/>
      <c r="G782" s="107"/>
      <c r="H782" s="107"/>
      <c r="I782" s="107"/>
      <c r="J782" s="107"/>
      <c r="K782" s="107"/>
      <c r="L782" s="107"/>
    </row>
    <row r="783" spans="5:12" ht="13" x14ac:dyDescent="0.15">
      <c r="E783" s="107"/>
      <c r="F783" s="107"/>
      <c r="G783" s="107"/>
      <c r="H783" s="107"/>
      <c r="I783" s="107"/>
      <c r="J783" s="107"/>
      <c r="K783" s="107"/>
      <c r="L783" s="107"/>
    </row>
    <row r="784" spans="5:12" ht="13" x14ac:dyDescent="0.15">
      <c r="E784" s="107"/>
      <c r="F784" s="107"/>
      <c r="G784" s="107"/>
      <c r="H784" s="107"/>
      <c r="I784" s="107"/>
      <c r="J784" s="107"/>
      <c r="K784" s="107"/>
      <c r="L784" s="107"/>
    </row>
    <row r="785" spans="5:12" ht="13" x14ac:dyDescent="0.15">
      <c r="E785" s="107"/>
      <c r="F785" s="107"/>
      <c r="G785" s="107"/>
      <c r="H785" s="107"/>
      <c r="I785" s="107"/>
      <c r="J785" s="107"/>
      <c r="K785" s="107"/>
      <c r="L785" s="107"/>
    </row>
    <row r="786" spans="5:12" ht="13" x14ac:dyDescent="0.15">
      <c r="E786" s="107"/>
      <c r="F786" s="107"/>
      <c r="G786" s="107"/>
      <c r="H786" s="107"/>
      <c r="I786" s="107"/>
      <c r="J786" s="107"/>
      <c r="K786" s="107"/>
      <c r="L786" s="107"/>
    </row>
    <row r="787" spans="5:12" ht="13" x14ac:dyDescent="0.15">
      <c r="E787" s="107"/>
      <c r="F787" s="107"/>
      <c r="G787" s="107"/>
      <c r="H787" s="107"/>
      <c r="I787" s="107"/>
      <c r="J787" s="107"/>
      <c r="K787" s="107"/>
      <c r="L787" s="107"/>
    </row>
    <row r="788" spans="5:12" ht="13" x14ac:dyDescent="0.15">
      <c r="E788" s="107"/>
      <c r="F788" s="107"/>
      <c r="G788" s="107"/>
      <c r="H788" s="107"/>
      <c r="I788" s="107"/>
      <c r="J788" s="107"/>
      <c r="K788" s="107"/>
      <c r="L788" s="107"/>
    </row>
    <row r="789" spans="5:12" ht="13" x14ac:dyDescent="0.15">
      <c r="E789" s="107"/>
      <c r="F789" s="107"/>
      <c r="G789" s="107"/>
      <c r="H789" s="107"/>
      <c r="I789" s="107"/>
      <c r="J789" s="107"/>
      <c r="K789" s="107"/>
      <c r="L789" s="107"/>
    </row>
    <row r="790" spans="5:12" ht="13" x14ac:dyDescent="0.15">
      <c r="E790" s="107"/>
      <c r="F790" s="107"/>
      <c r="G790" s="107"/>
      <c r="H790" s="107"/>
      <c r="I790" s="107"/>
      <c r="J790" s="107"/>
      <c r="K790" s="107"/>
      <c r="L790" s="107"/>
    </row>
    <row r="791" spans="5:12" ht="13" x14ac:dyDescent="0.15">
      <c r="E791" s="107"/>
      <c r="F791" s="107"/>
      <c r="G791" s="107"/>
      <c r="H791" s="107"/>
      <c r="I791" s="107"/>
      <c r="J791" s="107"/>
      <c r="K791" s="107"/>
      <c r="L791" s="107"/>
    </row>
    <row r="792" spans="5:12" ht="13" x14ac:dyDescent="0.15">
      <c r="E792" s="107"/>
      <c r="F792" s="107"/>
      <c r="G792" s="107"/>
      <c r="H792" s="107"/>
      <c r="I792" s="107"/>
      <c r="J792" s="107"/>
      <c r="K792" s="107"/>
      <c r="L792" s="107"/>
    </row>
    <row r="793" spans="5:12" ht="13" x14ac:dyDescent="0.15">
      <c r="E793" s="107"/>
      <c r="F793" s="107"/>
      <c r="G793" s="107"/>
      <c r="H793" s="107"/>
      <c r="I793" s="107"/>
      <c r="J793" s="107"/>
      <c r="K793" s="107"/>
      <c r="L793" s="107"/>
    </row>
    <row r="794" spans="5:12" ht="13" x14ac:dyDescent="0.15">
      <c r="E794" s="107"/>
      <c r="F794" s="107"/>
      <c r="G794" s="107"/>
      <c r="H794" s="107"/>
      <c r="I794" s="107"/>
      <c r="J794" s="107"/>
      <c r="K794" s="107"/>
      <c r="L794" s="107"/>
    </row>
    <row r="795" spans="5:12" ht="13" x14ac:dyDescent="0.15">
      <c r="E795" s="107"/>
      <c r="F795" s="107"/>
      <c r="G795" s="107"/>
      <c r="H795" s="107"/>
      <c r="I795" s="107"/>
      <c r="J795" s="107"/>
      <c r="K795" s="107"/>
      <c r="L795" s="107"/>
    </row>
    <row r="796" spans="5:12" ht="13" x14ac:dyDescent="0.15">
      <c r="E796" s="107"/>
      <c r="F796" s="107"/>
      <c r="G796" s="107"/>
      <c r="H796" s="107"/>
      <c r="I796" s="107"/>
      <c r="J796" s="107"/>
      <c r="K796" s="107"/>
      <c r="L796" s="107"/>
    </row>
    <row r="797" spans="5:12" ht="13" x14ac:dyDescent="0.15">
      <c r="E797" s="107"/>
      <c r="F797" s="107"/>
      <c r="G797" s="107"/>
      <c r="H797" s="107"/>
      <c r="I797" s="107"/>
      <c r="J797" s="107"/>
      <c r="K797" s="107"/>
      <c r="L797" s="107"/>
    </row>
    <row r="798" spans="5:12" ht="13" x14ac:dyDescent="0.15">
      <c r="E798" s="107"/>
      <c r="F798" s="107"/>
      <c r="G798" s="107"/>
      <c r="H798" s="107"/>
      <c r="I798" s="107"/>
      <c r="J798" s="107"/>
      <c r="K798" s="107"/>
      <c r="L798" s="107"/>
    </row>
    <row r="799" spans="5:12" ht="13" x14ac:dyDescent="0.15">
      <c r="E799" s="107"/>
      <c r="F799" s="107"/>
      <c r="G799" s="107"/>
      <c r="H799" s="107"/>
      <c r="I799" s="107"/>
      <c r="J799" s="107"/>
      <c r="K799" s="107"/>
      <c r="L799" s="107"/>
    </row>
    <row r="800" spans="5:12" ht="13" x14ac:dyDescent="0.15">
      <c r="E800" s="107"/>
      <c r="F800" s="107"/>
      <c r="G800" s="107"/>
      <c r="H800" s="107"/>
      <c r="I800" s="107"/>
      <c r="J800" s="107"/>
      <c r="K800" s="107"/>
      <c r="L800" s="107"/>
    </row>
    <row r="801" spans="5:12" ht="13" x14ac:dyDescent="0.15">
      <c r="E801" s="107"/>
      <c r="F801" s="107"/>
      <c r="G801" s="107"/>
      <c r="H801" s="107"/>
      <c r="I801" s="107"/>
      <c r="J801" s="107"/>
      <c r="K801" s="107"/>
      <c r="L801" s="107"/>
    </row>
    <row r="802" spans="5:12" ht="13" x14ac:dyDescent="0.15">
      <c r="E802" s="107"/>
      <c r="F802" s="107"/>
      <c r="G802" s="107"/>
      <c r="H802" s="107"/>
      <c r="I802" s="107"/>
      <c r="J802" s="107"/>
      <c r="K802" s="107"/>
      <c r="L802" s="107"/>
    </row>
    <row r="803" spans="5:12" ht="13" x14ac:dyDescent="0.15">
      <c r="E803" s="107"/>
      <c r="F803" s="107"/>
      <c r="G803" s="107"/>
      <c r="H803" s="107"/>
      <c r="I803" s="107"/>
      <c r="J803" s="107"/>
      <c r="K803" s="107"/>
      <c r="L803" s="107"/>
    </row>
    <row r="804" spans="5:12" ht="13" x14ac:dyDescent="0.15">
      <c r="E804" s="107"/>
      <c r="F804" s="107"/>
      <c r="G804" s="107"/>
      <c r="H804" s="107"/>
      <c r="I804" s="107"/>
      <c r="J804" s="107"/>
      <c r="K804" s="107"/>
      <c r="L804" s="107"/>
    </row>
    <row r="805" spans="5:12" ht="13" x14ac:dyDescent="0.15">
      <c r="E805" s="107"/>
      <c r="F805" s="107"/>
      <c r="G805" s="107"/>
      <c r="H805" s="107"/>
      <c r="I805" s="107"/>
      <c r="J805" s="107"/>
      <c r="K805" s="107"/>
      <c r="L805" s="107"/>
    </row>
    <row r="806" spans="5:12" ht="13" x14ac:dyDescent="0.15">
      <c r="E806" s="107"/>
      <c r="F806" s="107"/>
      <c r="G806" s="107"/>
      <c r="H806" s="107"/>
      <c r="I806" s="107"/>
      <c r="J806" s="107"/>
      <c r="K806" s="107"/>
      <c r="L806" s="107"/>
    </row>
    <row r="807" spans="5:12" ht="13" x14ac:dyDescent="0.15">
      <c r="E807" s="107"/>
      <c r="F807" s="107"/>
      <c r="G807" s="107"/>
      <c r="H807" s="107"/>
      <c r="I807" s="107"/>
      <c r="J807" s="107"/>
      <c r="K807" s="107"/>
      <c r="L807" s="107"/>
    </row>
    <row r="808" spans="5:12" ht="13" x14ac:dyDescent="0.15">
      <c r="E808" s="107"/>
      <c r="F808" s="107"/>
      <c r="G808" s="107"/>
      <c r="H808" s="107"/>
      <c r="I808" s="107"/>
      <c r="J808" s="107"/>
      <c r="K808" s="107"/>
      <c r="L808" s="107"/>
    </row>
    <row r="809" spans="5:12" ht="13" x14ac:dyDescent="0.15">
      <c r="E809" s="107"/>
      <c r="F809" s="107"/>
      <c r="G809" s="107"/>
      <c r="H809" s="107"/>
      <c r="I809" s="107"/>
      <c r="J809" s="107"/>
      <c r="K809" s="107"/>
      <c r="L809" s="107"/>
    </row>
    <row r="810" spans="5:12" ht="13" x14ac:dyDescent="0.15">
      <c r="E810" s="107"/>
      <c r="F810" s="107"/>
      <c r="G810" s="107"/>
      <c r="H810" s="107"/>
      <c r="I810" s="107"/>
      <c r="J810" s="107"/>
      <c r="K810" s="107"/>
      <c r="L810" s="107"/>
    </row>
    <row r="811" spans="5:12" ht="13" x14ac:dyDescent="0.15">
      <c r="E811" s="107"/>
      <c r="F811" s="107"/>
      <c r="G811" s="107"/>
      <c r="H811" s="107"/>
      <c r="I811" s="107"/>
      <c r="J811" s="107"/>
      <c r="K811" s="107"/>
      <c r="L811" s="107"/>
    </row>
    <row r="812" spans="5:12" ht="13" x14ac:dyDescent="0.15">
      <c r="E812" s="107"/>
      <c r="F812" s="107"/>
      <c r="G812" s="107"/>
      <c r="H812" s="107"/>
      <c r="I812" s="107"/>
      <c r="J812" s="107"/>
      <c r="K812" s="107"/>
      <c r="L812" s="107"/>
    </row>
    <row r="813" spans="5:12" ht="13" x14ac:dyDescent="0.15">
      <c r="E813" s="107"/>
      <c r="F813" s="107"/>
      <c r="G813" s="107"/>
      <c r="H813" s="107"/>
      <c r="I813" s="107"/>
      <c r="J813" s="107"/>
      <c r="K813" s="107"/>
      <c r="L813" s="107"/>
    </row>
    <row r="814" spans="5:12" ht="13" x14ac:dyDescent="0.15">
      <c r="E814" s="107"/>
      <c r="F814" s="107"/>
      <c r="G814" s="107"/>
      <c r="H814" s="107"/>
      <c r="I814" s="107"/>
      <c r="J814" s="107"/>
      <c r="K814" s="107"/>
      <c r="L814" s="107"/>
    </row>
    <row r="815" spans="5:12" ht="13" x14ac:dyDescent="0.15">
      <c r="E815" s="107"/>
      <c r="F815" s="107"/>
      <c r="G815" s="107"/>
      <c r="H815" s="107"/>
      <c r="I815" s="107"/>
      <c r="J815" s="107"/>
      <c r="K815" s="107"/>
      <c r="L815" s="107"/>
    </row>
    <row r="816" spans="5:12" ht="13" x14ac:dyDescent="0.15">
      <c r="E816" s="107"/>
      <c r="F816" s="107"/>
      <c r="G816" s="107"/>
      <c r="H816" s="107"/>
      <c r="I816" s="107"/>
      <c r="J816" s="107"/>
      <c r="K816" s="107"/>
      <c r="L816" s="107"/>
    </row>
    <row r="817" spans="5:12" ht="13" x14ac:dyDescent="0.15">
      <c r="E817" s="107"/>
      <c r="F817" s="107"/>
      <c r="G817" s="107"/>
      <c r="H817" s="107"/>
      <c r="I817" s="107"/>
      <c r="J817" s="107"/>
      <c r="K817" s="107"/>
      <c r="L817" s="107"/>
    </row>
    <row r="818" spans="5:12" ht="13" x14ac:dyDescent="0.15">
      <c r="E818" s="107"/>
      <c r="F818" s="107"/>
      <c r="G818" s="107"/>
      <c r="H818" s="107"/>
      <c r="I818" s="107"/>
      <c r="J818" s="107"/>
      <c r="K818" s="107"/>
      <c r="L818" s="107"/>
    </row>
    <row r="819" spans="5:12" ht="13" x14ac:dyDescent="0.15">
      <c r="E819" s="107"/>
      <c r="F819" s="107"/>
      <c r="G819" s="107"/>
      <c r="H819" s="107"/>
      <c r="I819" s="107"/>
      <c r="J819" s="107"/>
      <c r="K819" s="107"/>
      <c r="L819" s="107"/>
    </row>
    <row r="820" spans="5:12" ht="13" x14ac:dyDescent="0.15">
      <c r="E820" s="107"/>
      <c r="F820" s="107"/>
      <c r="G820" s="107"/>
      <c r="H820" s="107"/>
      <c r="I820" s="107"/>
      <c r="J820" s="107"/>
      <c r="K820" s="107"/>
      <c r="L820" s="107"/>
    </row>
    <row r="821" spans="5:12" ht="13" x14ac:dyDescent="0.15">
      <c r="E821" s="107"/>
      <c r="F821" s="107"/>
      <c r="G821" s="107"/>
      <c r="H821" s="107"/>
      <c r="I821" s="107"/>
      <c r="J821" s="107"/>
      <c r="K821" s="107"/>
      <c r="L821" s="107"/>
    </row>
    <row r="822" spans="5:12" ht="13" x14ac:dyDescent="0.15">
      <c r="E822" s="107"/>
      <c r="F822" s="107"/>
      <c r="G822" s="107"/>
      <c r="H822" s="107"/>
      <c r="I822" s="107"/>
      <c r="J822" s="107"/>
      <c r="K822" s="107"/>
      <c r="L822" s="107"/>
    </row>
    <row r="823" spans="5:12" ht="13" x14ac:dyDescent="0.15">
      <c r="E823" s="107"/>
      <c r="F823" s="107"/>
      <c r="G823" s="107"/>
      <c r="H823" s="107"/>
      <c r="I823" s="107"/>
      <c r="J823" s="107"/>
      <c r="K823" s="107"/>
      <c r="L823" s="107"/>
    </row>
    <row r="824" spans="5:12" ht="13" x14ac:dyDescent="0.15">
      <c r="E824" s="107"/>
      <c r="F824" s="107"/>
      <c r="G824" s="107"/>
      <c r="H824" s="107"/>
      <c r="I824" s="107"/>
      <c r="J824" s="107"/>
      <c r="K824" s="107"/>
      <c r="L824" s="107"/>
    </row>
    <row r="825" spans="5:12" ht="13" x14ac:dyDescent="0.15">
      <c r="E825" s="107"/>
      <c r="F825" s="107"/>
      <c r="G825" s="107"/>
      <c r="H825" s="107"/>
      <c r="I825" s="107"/>
      <c r="J825" s="107"/>
      <c r="K825" s="107"/>
      <c r="L825" s="107"/>
    </row>
    <row r="826" spans="5:12" ht="13" x14ac:dyDescent="0.15">
      <c r="E826" s="107"/>
      <c r="F826" s="107"/>
      <c r="G826" s="107"/>
      <c r="H826" s="107"/>
      <c r="I826" s="107"/>
      <c r="J826" s="107"/>
      <c r="K826" s="107"/>
      <c r="L826" s="107"/>
    </row>
    <row r="827" spans="5:12" ht="13" x14ac:dyDescent="0.15">
      <c r="E827" s="107"/>
      <c r="F827" s="107"/>
      <c r="G827" s="107"/>
      <c r="H827" s="107"/>
      <c r="I827" s="107"/>
      <c r="J827" s="107"/>
      <c r="K827" s="107"/>
      <c r="L827" s="107"/>
    </row>
    <row r="828" spans="5:12" ht="13" x14ac:dyDescent="0.15">
      <c r="E828" s="107"/>
      <c r="F828" s="107"/>
      <c r="G828" s="107"/>
      <c r="H828" s="107"/>
      <c r="I828" s="107"/>
      <c r="J828" s="107"/>
      <c r="K828" s="107"/>
      <c r="L828" s="107"/>
    </row>
    <row r="829" spans="5:12" ht="13" x14ac:dyDescent="0.15">
      <c r="E829" s="107"/>
      <c r="F829" s="107"/>
      <c r="G829" s="107"/>
      <c r="H829" s="107"/>
      <c r="I829" s="107"/>
      <c r="J829" s="107"/>
      <c r="K829" s="107"/>
      <c r="L829" s="107"/>
    </row>
    <row r="830" spans="5:12" ht="13" x14ac:dyDescent="0.15">
      <c r="E830" s="107"/>
      <c r="F830" s="107"/>
      <c r="G830" s="107"/>
      <c r="H830" s="107"/>
      <c r="I830" s="107"/>
      <c r="J830" s="107"/>
      <c r="K830" s="107"/>
      <c r="L830" s="107"/>
    </row>
    <row r="831" spans="5:12" ht="13" x14ac:dyDescent="0.15">
      <c r="E831" s="107"/>
      <c r="F831" s="107"/>
      <c r="G831" s="107"/>
      <c r="H831" s="107"/>
      <c r="I831" s="107"/>
      <c r="J831" s="107"/>
      <c r="K831" s="107"/>
      <c r="L831" s="107"/>
    </row>
    <row r="832" spans="5:12" ht="13" x14ac:dyDescent="0.15">
      <c r="E832" s="107"/>
      <c r="F832" s="107"/>
      <c r="G832" s="107"/>
      <c r="H832" s="107"/>
      <c r="I832" s="107"/>
      <c r="J832" s="107"/>
      <c r="K832" s="107"/>
      <c r="L832" s="107"/>
    </row>
    <row r="833" spans="5:12" ht="13" x14ac:dyDescent="0.15">
      <c r="E833" s="107"/>
      <c r="F833" s="107"/>
      <c r="G833" s="107"/>
      <c r="H833" s="107"/>
      <c r="I833" s="107"/>
      <c r="J833" s="107"/>
      <c r="K833" s="107"/>
      <c r="L833" s="107"/>
    </row>
    <row r="834" spans="5:12" ht="13" x14ac:dyDescent="0.15">
      <c r="E834" s="107"/>
      <c r="F834" s="107"/>
      <c r="G834" s="107"/>
      <c r="H834" s="107"/>
      <c r="I834" s="107"/>
      <c r="J834" s="107"/>
      <c r="K834" s="107"/>
      <c r="L834" s="107"/>
    </row>
    <row r="835" spans="5:12" ht="13" x14ac:dyDescent="0.15">
      <c r="E835" s="107"/>
      <c r="F835" s="107"/>
      <c r="G835" s="107"/>
      <c r="H835" s="107"/>
      <c r="I835" s="107"/>
      <c r="J835" s="107"/>
      <c r="K835" s="107"/>
      <c r="L835" s="107"/>
    </row>
    <row r="836" spans="5:12" ht="13" x14ac:dyDescent="0.15">
      <c r="E836" s="107"/>
      <c r="F836" s="107"/>
      <c r="G836" s="107"/>
      <c r="H836" s="107"/>
      <c r="I836" s="107"/>
      <c r="J836" s="107"/>
      <c r="K836" s="107"/>
      <c r="L836" s="107"/>
    </row>
    <row r="837" spans="5:12" ht="13" x14ac:dyDescent="0.15">
      <c r="E837" s="107"/>
      <c r="F837" s="107"/>
      <c r="G837" s="107"/>
      <c r="H837" s="107"/>
      <c r="I837" s="107"/>
      <c r="J837" s="107"/>
      <c r="K837" s="107"/>
      <c r="L837" s="107"/>
    </row>
    <row r="838" spans="5:12" ht="13" x14ac:dyDescent="0.15">
      <c r="E838" s="107"/>
      <c r="F838" s="107"/>
      <c r="G838" s="107"/>
      <c r="H838" s="107"/>
      <c r="I838" s="107"/>
      <c r="J838" s="107"/>
      <c r="K838" s="107"/>
      <c r="L838" s="107"/>
    </row>
    <row r="839" spans="5:12" ht="13" x14ac:dyDescent="0.15">
      <c r="E839" s="107"/>
      <c r="F839" s="107"/>
      <c r="G839" s="107"/>
      <c r="H839" s="107"/>
      <c r="I839" s="107"/>
      <c r="J839" s="107"/>
      <c r="K839" s="107"/>
      <c r="L839" s="107"/>
    </row>
    <row r="840" spans="5:12" ht="13" x14ac:dyDescent="0.15">
      <c r="E840" s="107"/>
      <c r="F840" s="107"/>
      <c r="G840" s="107"/>
      <c r="H840" s="107"/>
      <c r="I840" s="107"/>
      <c r="J840" s="107"/>
      <c r="K840" s="107"/>
      <c r="L840" s="107"/>
    </row>
    <row r="841" spans="5:12" ht="13" x14ac:dyDescent="0.15">
      <c r="E841" s="107"/>
      <c r="F841" s="107"/>
      <c r="G841" s="107"/>
      <c r="H841" s="107"/>
      <c r="I841" s="107"/>
      <c r="J841" s="107"/>
      <c r="K841" s="107"/>
      <c r="L841" s="107"/>
    </row>
    <row r="842" spans="5:12" ht="13" x14ac:dyDescent="0.15">
      <c r="E842" s="107"/>
      <c r="F842" s="107"/>
      <c r="G842" s="107"/>
      <c r="H842" s="107"/>
      <c r="I842" s="107"/>
      <c r="J842" s="107"/>
      <c r="K842" s="107"/>
      <c r="L842" s="107"/>
    </row>
    <row r="843" spans="5:12" ht="13" x14ac:dyDescent="0.15">
      <c r="E843" s="107"/>
      <c r="F843" s="107"/>
      <c r="G843" s="107"/>
      <c r="H843" s="107"/>
      <c r="I843" s="107"/>
      <c r="J843" s="107"/>
      <c r="K843" s="107"/>
      <c r="L843" s="107"/>
    </row>
    <row r="844" spans="5:12" ht="13" x14ac:dyDescent="0.15">
      <c r="E844" s="107"/>
      <c r="F844" s="107"/>
      <c r="G844" s="107"/>
      <c r="H844" s="107"/>
      <c r="I844" s="107"/>
      <c r="J844" s="107"/>
      <c r="K844" s="107"/>
      <c r="L844" s="107"/>
    </row>
    <row r="845" spans="5:12" ht="13" x14ac:dyDescent="0.15">
      <c r="E845" s="107"/>
      <c r="F845" s="107"/>
      <c r="G845" s="107"/>
      <c r="H845" s="107"/>
      <c r="I845" s="107"/>
      <c r="J845" s="107"/>
      <c r="K845" s="107"/>
      <c r="L845" s="107"/>
    </row>
    <row r="846" spans="5:12" ht="13" x14ac:dyDescent="0.15">
      <c r="E846" s="107"/>
      <c r="F846" s="107"/>
      <c r="G846" s="107"/>
      <c r="H846" s="107"/>
      <c r="I846" s="107"/>
      <c r="J846" s="107"/>
      <c r="K846" s="107"/>
      <c r="L846" s="107"/>
    </row>
    <row r="847" spans="5:12" ht="13" x14ac:dyDescent="0.15">
      <c r="E847" s="107"/>
      <c r="F847" s="107"/>
      <c r="G847" s="107"/>
      <c r="H847" s="107"/>
      <c r="I847" s="107"/>
      <c r="J847" s="107"/>
      <c r="K847" s="107"/>
      <c r="L847" s="107"/>
    </row>
    <row r="848" spans="5:12" ht="13" x14ac:dyDescent="0.15">
      <c r="E848" s="107"/>
      <c r="F848" s="107"/>
      <c r="G848" s="107"/>
      <c r="H848" s="107"/>
      <c r="I848" s="107"/>
      <c r="J848" s="107"/>
      <c r="K848" s="107"/>
      <c r="L848" s="107"/>
    </row>
    <row r="849" spans="5:12" ht="13" x14ac:dyDescent="0.15">
      <c r="E849" s="107"/>
      <c r="F849" s="107"/>
      <c r="G849" s="107"/>
      <c r="H849" s="107"/>
      <c r="I849" s="107"/>
      <c r="J849" s="107"/>
      <c r="K849" s="107"/>
      <c r="L849" s="107"/>
    </row>
    <row r="850" spans="5:12" ht="13" x14ac:dyDescent="0.15">
      <c r="E850" s="107"/>
      <c r="F850" s="107"/>
      <c r="G850" s="107"/>
      <c r="H850" s="107"/>
      <c r="I850" s="107"/>
      <c r="J850" s="107"/>
      <c r="K850" s="107"/>
      <c r="L850" s="107"/>
    </row>
    <row r="851" spans="5:12" ht="13" x14ac:dyDescent="0.15">
      <c r="E851" s="107"/>
      <c r="F851" s="107"/>
      <c r="G851" s="107"/>
      <c r="H851" s="107"/>
      <c r="I851" s="107"/>
      <c r="J851" s="107"/>
      <c r="K851" s="107"/>
      <c r="L851" s="107"/>
    </row>
    <row r="852" spans="5:12" ht="13" x14ac:dyDescent="0.15">
      <c r="E852" s="107"/>
      <c r="F852" s="107"/>
      <c r="G852" s="107"/>
      <c r="H852" s="107"/>
      <c r="I852" s="107"/>
      <c r="J852" s="107"/>
      <c r="K852" s="107"/>
      <c r="L852" s="107"/>
    </row>
    <row r="853" spans="5:12" ht="13" x14ac:dyDescent="0.15">
      <c r="E853" s="107"/>
      <c r="F853" s="107"/>
      <c r="G853" s="107"/>
      <c r="H853" s="107"/>
      <c r="I853" s="107"/>
      <c r="J853" s="107"/>
      <c r="K853" s="107"/>
      <c r="L853" s="107"/>
    </row>
    <row r="854" spans="5:12" ht="13" x14ac:dyDescent="0.15">
      <c r="E854" s="107"/>
      <c r="F854" s="107"/>
      <c r="G854" s="107"/>
      <c r="H854" s="107"/>
      <c r="I854" s="107"/>
      <c r="J854" s="107"/>
      <c r="K854" s="107"/>
      <c r="L854" s="107"/>
    </row>
    <row r="855" spans="5:12" ht="13" x14ac:dyDescent="0.15">
      <c r="E855" s="107"/>
      <c r="F855" s="107"/>
      <c r="G855" s="107"/>
      <c r="H855" s="107"/>
      <c r="I855" s="107"/>
      <c r="J855" s="107"/>
      <c r="K855" s="107"/>
      <c r="L855" s="107"/>
    </row>
    <row r="856" spans="5:12" ht="13" x14ac:dyDescent="0.15">
      <c r="E856" s="107"/>
      <c r="F856" s="107"/>
      <c r="G856" s="107"/>
      <c r="H856" s="107"/>
      <c r="I856" s="107"/>
      <c r="J856" s="107"/>
      <c r="K856" s="107"/>
      <c r="L856" s="107"/>
    </row>
    <row r="857" spans="5:12" ht="13" x14ac:dyDescent="0.15">
      <c r="E857" s="107"/>
      <c r="F857" s="107"/>
      <c r="G857" s="107"/>
      <c r="H857" s="107"/>
      <c r="I857" s="107"/>
      <c r="J857" s="107"/>
      <c r="K857" s="107"/>
      <c r="L857" s="107"/>
    </row>
    <row r="858" spans="5:12" ht="13" x14ac:dyDescent="0.15">
      <c r="E858" s="107"/>
      <c r="F858" s="107"/>
      <c r="G858" s="107"/>
      <c r="H858" s="107"/>
      <c r="I858" s="107"/>
      <c r="J858" s="107"/>
      <c r="K858" s="107"/>
      <c r="L858" s="107"/>
    </row>
    <row r="859" spans="5:12" ht="13" x14ac:dyDescent="0.15">
      <c r="E859" s="107"/>
      <c r="F859" s="107"/>
      <c r="G859" s="107"/>
      <c r="H859" s="107"/>
      <c r="I859" s="107"/>
      <c r="J859" s="107"/>
      <c r="K859" s="107"/>
      <c r="L859" s="107"/>
    </row>
    <row r="860" spans="5:12" ht="13" x14ac:dyDescent="0.15">
      <c r="E860" s="107"/>
      <c r="F860" s="107"/>
      <c r="G860" s="107"/>
      <c r="H860" s="107"/>
      <c r="I860" s="107"/>
      <c r="J860" s="107"/>
      <c r="K860" s="107"/>
      <c r="L860" s="107"/>
    </row>
    <row r="861" spans="5:12" ht="13" x14ac:dyDescent="0.15">
      <c r="E861" s="107"/>
      <c r="F861" s="107"/>
      <c r="G861" s="107"/>
      <c r="H861" s="107"/>
      <c r="I861" s="107"/>
      <c r="J861" s="107"/>
      <c r="K861" s="107"/>
      <c r="L861" s="107"/>
    </row>
    <row r="862" spans="5:12" ht="13" x14ac:dyDescent="0.15">
      <c r="E862" s="107"/>
      <c r="F862" s="107"/>
      <c r="G862" s="107"/>
      <c r="H862" s="107"/>
      <c r="I862" s="107"/>
      <c r="J862" s="107"/>
      <c r="K862" s="107"/>
      <c r="L862" s="107"/>
    </row>
    <row r="863" spans="5:12" ht="13" x14ac:dyDescent="0.15">
      <c r="E863" s="107"/>
      <c r="F863" s="107"/>
      <c r="G863" s="107"/>
      <c r="H863" s="107"/>
      <c r="I863" s="107"/>
      <c r="J863" s="107"/>
      <c r="K863" s="107"/>
      <c r="L863" s="107"/>
    </row>
    <row r="864" spans="5:12" ht="13" x14ac:dyDescent="0.15">
      <c r="E864" s="107"/>
      <c r="F864" s="107"/>
      <c r="G864" s="107"/>
      <c r="H864" s="107"/>
      <c r="I864" s="107"/>
      <c r="J864" s="107"/>
      <c r="K864" s="107"/>
      <c r="L864" s="107"/>
    </row>
    <row r="865" spans="5:12" ht="13" x14ac:dyDescent="0.15">
      <c r="E865" s="107"/>
      <c r="F865" s="107"/>
      <c r="G865" s="107"/>
      <c r="H865" s="107"/>
      <c r="I865" s="107"/>
      <c r="J865" s="107"/>
      <c r="K865" s="107"/>
      <c r="L865" s="107"/>
    </row>
    <row r="866" spans="5:12" ht="13" x14ac:dyDescent="0.15">
      <c r="E866" s="107"/>
      <c r="F866" s="107"/>
      <c r="G866" s="107"/>
      <c r="H866" s="107"/>
      <c r="I866" s="107"/>
      <c r="J866" s="107"/>
      <c r="K866" s="107"/>
      <c r="L866" s="107"/>
    </row>
    <row r="867" spans="5:12" ht="13" x14ac:dyDescent="0.15">
      <c r="E867" s="107"/>
      <c r="F867" s="107"/>
      <c r="G867" s="107"/>
      <c r="H867" s="107"/>
      <c r="I867" s="107"/>
      <c r="J867" s="107"/>
      <c r="K867" s="107"/>
      <c r="L867" s="107"/>
    </row>
    <row r="868" spans="5:12" ht="13" x14ac:dyDescent="0.15">
      <c r="E868" s="107"/>
      <c r="F868" s="107"/>
      <c r="G868" s="107"/>
      <c r="H868" s="107"/>
      <c r="I868" s="107"/>
      <c r="J868" s="107"/>
      <c r="K868" s="107"/>
      <c r="L868" s="107"/>
    </row>
    <row r="869" spans="5:12" ht="13" x14ac:dyDescent="0.15">
      <c r="E869" s="107"/>
      <c r="F869" s="107"/>
      <c r="G869" s="107"/>
      <c r="H869" s="107"/>
      <c r="I869" s="107"/>
      <c r="J869" s="107"/>
      <c r="K869" s="107"/>
      <c r="L869" s="107"/>
    </row>
    <row r="870" spans="5:12" ht="13" x14ac:dyDescent="0.15">
      <c r="E870" s="107"/>
      <c r="F870" s="107"/>
      <c r="G870" s="107"/>
      <c r="H870" s="107"/>
      <c r="I870" s="107"/>
      <c r="J870" s="107"/>
      <c r="K870" s="107"/>
      <c r="L870" s="107"/>
    </row>
    <row r="871" spans="5:12" ht="13" x14ac:dyDescent="0.15">
      <c r="E871" s="107"/>
      <c r="F871" s="107"/>
      <c r="G871" s="107"/>
      <c r="H871" s="107"/>
      <c r="I871" s="107"/>
      <c r="J871" s="107"/>
      <c r="K871" s="107"/>
      <c r="L871" s="107"/>
    </row>
    <row r="872" spans="5:12" ht="13" x14ac:dyDescent="0.15">
      <c r="E872" s="107"/>
      <c r="F872" s="107"/>
      <c r="G872" s="107"/>
      <c r="H872" s="107"/>
      <c r="I872" s="107"/>
      <c r="J872" s="107"/>
      <c r="K872" s="107"/>
      <c r="L872" s="107"/>
    </row>
    <row r="873" spans="5:12" ht="13" x14ac:dyDescent="0.15">
      <c r="E873" s="107"/>
      <c r="F873" s="107"/>
      <c r="G873" s="107"/>
      <c r="H873" s="107"/>
      <c r="I873" s="107"/>
      <c r="J873" s="107"/>
      <c r="K873" s="107"/>
      <c r="L873" s="107"/>
    </row>
    <row r="874" spans="5:12" ht="13" x14ac:dyDescent="0.15">
      <c r="E874" s="107"/>
      <c r="F874" s="107"/>
      <c r="G874" s="107"/>
      <c r="H874" s="107"/>
      <c r="I874" s="107"/>
      <c r="J874" s="107"/>
      <c r="K874" s="107"/>
      <c r="L874" s="107"/>
    </row>
    <row r="875" spans="5:12" ht="13" x14ac:dyDescent="0.15">
      <c r="E875" s="107"/>
      <c r="F875" s="107"/>
      <c r="G875" s="107"/>
      <c r="H875" s="107"/>
      <c r="I875" s="107"/>
      <c r="J875" s="107"/>
      <c r="K875" s="107"/>
      <c r="L875" s="107"/>
    </row>
    <row r="876" spans="5:12" ht="13" x14ac:dyDescent="0.15">
      <c r="E876" s="107"/>
      <c r="F876" s="107"/>
      <c r="G876" s="107"/>
      <c r="H876" s="107"/>
      <c r="I876" s="107"/>
      <c r="J876" s="107"/>
      <c r="K876" s="107"/>
      <c r="L876" s="107"/>
    </row>
    <row r="877" spans="5:12" ht="13" x14ac:dyDescent="0.15">
      <c r="E877" s="107"/>
      <c r="F877" s="107"/>
      <c r="G877" s="107"/>
      <c r="H877" s="107"/>
      <c r="I877" s="107"/>
      <c r="J877" s="107"/>
      <c r="K877" s="107"/>
      <c r="L877" s="107"/>
    </row>
    <row r="878" spans="5:12" ht="13" x14ac:dyDescent="0.15">
      <c r="E878" s="107"/>
      <c r="F878" s="107"/>
      <c r="G878" s="107"/>
      <c r="H878" s="107"/>
      <c r="I878" s="107"/>
      <c r="J878" s="107"/>
      <c r="K878" s="107"/>
      <c r="L878" s="107"/>
    </row>
    <row r="879" spans="5:12" ht="13" x14ac:dyDescent="0.15">
      <c r="E879" s="107"/>
      <c r="F879" s="107"/>
      <c r="G879" s="107"/>
      <c r="H879" s="107"/>
      <c r="I879" s="107"/>
      <c r="J879" s="107"/>
      <c r="K879" s="107"/>
      <c r="L879" s="107"/>
    </row>
    <row r="880" spans="5:12" ht="13" x14ac:dyDescent="0.15">
      <c r="E880" s="107"/>
      <c r="F880" s="107"/>
      <c r="G880" s="107"/>
      <c r="H880" s="107"/>
      <c r="I880" s="107"/>
      <c r="J880" s="107"/>
      <c r="K880" s="107"/>
      <c r="L880" s="107"/>
    </row>
    <row r="881" spans="5:12" ht="13" x14ac:dyDescent="0.15">
      <c r="E881" s="107"/>
      <c r="F881" s="107"/>
      <c r="G881" s="107"/>
      <c r="H881" s="107"/>
      <c r="I881" s="107"/>
      <c r="J881" s="107"/>
      <c r="K881" s="107"/>
      <c r="L881" s="107"/>
    </row>
    <row r="882" spans="5:12" ht="13" x14ac:dyDescent="0.15">
      <c r="E882" s="107"/>
      <c r="F882" s="107"/>
      <c r="G882" s="107"/>
      <c r="H882" s="107"/>
      <c r="I882" s="107"/>
      <c r="J882" s="107"/>
      <c r="K882" s="107"/>
      <c r="L882" s="107"/>
    </row>
    <row r="883" spans="5:12" ht="13" x14ac:dyDescent="0.15">
      <c r="E883" s="107"/>
      <c r="F883" s="107"/>
      <c r="G883" s="107"/>
      <c r="H883" s="107"/>
      <c r="I883" s="107"/>
      <c r="J883" s="107"/>
      <c r="K883" s="107"/>
      <c r="L883" s="107"/>
    </row>
    <row r="884" spans="5:12" ht="13" x14ac:dyDescent="0.15">
      <c r="E884" s="107"/>
      <c r="F884" s="107"/>
      <c r="G884" s="107"/>
      <c r="H884" s="107"/>
      <c r="I884" s="107"/>
      <c r="J884" s="107"/>
      <c r="K884" s="107"/>
      <c r="L884" s="107"/>
    </row>
    <row r="885" spans="5:12" ht="13" x14ac:dyDescent="0.15">
      <c r="E885" s="107"/>
      <c r="F885" s="107"/>
      <c r="G885" s="107"/>
      <c r="H885" s="107"/>
      <c r="I885" s="107"/>
      <c r="J885" s="107"/>
      <c r="K885" s="107"/>
      <c r="L885" s="107"/>
    </row>
    <row r="886" spans="5:12" ht="13" x14ac:dyDescent="0.15">
      <c r="E886" s="107"/>
      <c r="F886" s="107"/>
      <c r="G886" s="107"/>
      <c r="H886" s="107"/>
      <c r="I886" s="107"/>
      <c r="J886" s="107"/>
      <c r="K886" s="107"/>
      <c r="L886" s="107"/>
    </row>
    <row r="887" spans="5:12" ht="13" x14ac:dyDescent="0.15">
      <c r="E887" s="107"/>
      <c r="F887" s="107"/>
      <c r="G887" s="107"/>
      <c r="H887" s="107"/>
      <c r="I887" s="107"/>
      <c r="J887" s="107"/>
      <c r="K887" s="107"/>
      <c r="L887" s="107"/>
    </row>
    <row r="888" spans="5:12" ht="13" x14ac:dyDescent="0.15">
      <c r="E888" s="107"/>
      <c r="F888" s="107"/>
      <c r="G888" s="107"/>
      <c r="H888" s="107"/>
      <c r="I888" s="107"/>
      <c r="J888" s="107"/>
      <c r="K888" s="107"/>
      <c r="L888" s="107"/>
    </row>
    <row r="889" spans="5:12" ht="13" x14ac:dyDescent="0.15">
      <c r="E889" s="107"/>
      <c r="F889" s="107"/>
      <c r="G889" s="107"/>
      <c r="H889" s="107"/>
      <c r="I889" s="107"/>
      <c r="J889" s="107"/>
      <c r="K889" s="107"/>
      <c r="L889" s="107"/>
    </row>
    <row r="890" spans="5:12" ht="13" x14ac:dyDescent="0.15">
      <c r="E890" s="107"/>
      <c r="F890" s="107"/>
      <c r="G890" s="107"/>
      <c r="H890" s="107"/>
      <c r="I890" s="107"/>
      <c r="J890" s="107"/>
      <c r="K890" s="107"/>
      <c r="L890" s="107"/>
    </row>
    <row r="891" spans="5:12" ht="13" x14ac:dyDescent="0.15">
      <c r="E891" s="107"/>
      <c r="F891" s="107"/>
      <c r="G891" s="107"/>
      <c r="H891" s="107"/>
      <c r="I891" s="107"/>
      <c r="J891" s="107"/>
      <c r="K891" s="107"/>
      <c r="L891" s="107"/>
    </row>
    <row r="892" spans="5:12" ht="13" x14ac:dyDescent="0.15">
      <c r="E892" s="107"/>
      <c r="F892" s="107"/>
      <c r="G892" s="107"/>
      <c r="H892" s="107"/>
      <c r="I892" s="107"/>
      <c r="J892" s="107"/>
      <c r="K892" s="107"/>
      <c r="L892" s="107"/>
    </row>
    <row r="893" spans="5:12" ht="13" x14ac:dyDescent="0.15">
      <c r="E893" s="107"/>
      <c r="F893" s="107"/>
      <c r="G893" s="107"/>
      <c r="H893" s="107"/>
      <c r="I893" s="107"/>
      <c r="J893" s="107"/>
      <c r="K893" s="107"/>
      <c r="L893" s="107"/>
    </row>
    <row r="894" spans="5:12" ht="13" x14ac:dyDescent="0.15">
      <c r="E894" s="107"/>
      <c r="F894" s="107"/>
      <c r="G894" s="107"/>
      <c r="H894" s="107"/>
      <c r="I894" s="107"/>
      <c r="J894" s="107"/>
      <c r="K894" s="107"/>
      <c r="L894" s="107"/>
    </row>
    <row r="895" spans="5:12" ht="13" x14ac:dyDescent="0.15">
      <c r="E895" s="107"/>
      <c r="F895" s="107"/>
      <c r="G895" s="107"/>
      <c r="H895" s="107"/>
      <c r="I895" s="107"/>
      <c r="J895" s="107"/>
      <c r="K895" s="107"/>
      <c r="L895" s="107"/>
    </row>
    <row r="896" spans="5:12" ht="13" x14ac:dyDescent="0.15">
      <c r="E896" s="107"/>
      <c r="F896" s="107"/>
      <c r="G896" s="107"/>
      <c r="H896" s="107"/>
      <c r="I896" s="107"/>
      <c r="J896" s="107"/>
      <c r="K896" s="107"/>
      <c r="L896" s="107"/>
    </row>
    <row r="897" spans="5:12" ht="13" x14ac:dyDescent="0.15">
      <c r="E897" s="107"/>
      <c r="F897" s="107"/>
      <c r="G897" s="107"/>
      <c r="H897" s="107"/>
      <c r="I897" s="107"/>
      <c r="J897" s="107"/>
      <c r="K897" s="107"/>
      <c r="L897" s="107"/>
    </row>
    <row r="898" spans="5:12" ht="13" x14ac:dyDescent="0.15">
      <c r="E898" s="107"/>
      <c r="F898" s="107"/>
      <c r="G898" s="107"/>
      <c r="H898" s="107"/>
      <c r="I898" s="107"/>
      <c r="J898" s="107"/>
      <c r="K898" s="107"/>
      <c r="L898" s="107"/>
    </row>
    <row r="899" spans="5:12" ht="13" x14ac:dyDescent="0.15">
      <c r="E899" s="107"/>
      <c r="F899" s="107"/>
      <c r="G899" s="107"/>
      <c r="H899" s="107"/>
      <c r="I899" s="107"/>
      <c r="J899" s="107"/>
      <c r="K899" s="107"/>
      <c r="L899" s="107"/>
    </row>
    <row r="900" spans="5:12" ht="13" x14ac:dyDescent="0.15">
      <c r="E900" s="107"/>
      <c r="F900" s="107"/>
      <c r="G900" s="107"/>
      <c r="H900" s="107"/>
      <c r="I900" s="107"/>
      <c r="J900" s="107"/>
      <c r="K900" s="107"/>
      <c r="L900" s="107"/>
    </row>
    <row r="901" spans="5:12" ht="13" x14ac:dyDescent="0.15">
      <c r="E901" s="107"/>
      <c r="F901" s="107"/>
      <c r="G901" s="107"/>
      <c r="H901" s="107"/>
      <c r="I901" s="107"/>
      <c r="J901" s="107"/>
      <c r="K901" s="107"/>
      <c r="L901" s="107"/>
    </row>
    <row r="902" spans="5:12" ht="13" x14ac:dyDescent="0.15">
      <c r="E902" s="107"/>
      <c r="F902" s="107"/>
      <c r="G902" s="107"/>
      <c r="H902" s="107"/>
      <c r="I902" s="107"/>
      <c r="J902" s="107"/>
      <c r="K902" s="107"/>
      <c r="L902" s="107"/>
    </row>
    <row r="903" spans="5:12" ht="13" x14ac:dyDescent="0.15">
      <c r="E903" s="107"/>
      <c r="F903" s="107"/>
      <c r="G903" s="107"/>
      <c r="H903" s="107"/>
      <c r="I903" s="107"/>
      <c r="J903" s="107"/>
      <c r="K903" s="107"/>
      <c r="L903" s="107"/>
    </row>
    <row r="904" spans="5:12" ht="13" x14ac:dyDescent="0.15">
      <c r="E904" s="107"/>
      <c r="F904" s="107"/>
      <c r="G904" s="107"/>
      <c r="H904" s="107"/>
      <c r="I904" s="107"/>
      <c r="J904" s="107"/>
      <c r="K904" s="107"/>
      <c r="L904" s="107"/>
    </row>
    <row r="905" spans="5:12" ht="13" x14ac:dyDescent="0.15">
      <c r="E905" s="107"/>
      <c r="F905" s="107"/>
      <c r="G905" s="107"/>
      <c r="H905" s="107"/>
      <c r="I905" s="107"/>
      <c r="J905" s="107"/>
      <c r="K905" s="107"/>
      <c r="L905" s="107"/>
    </row>
    <row r="906" spans="5:12" ht="13" x14ac:dyDescent="0.15">
      <c r="E906" s="107"/>
      <c r="F906" s="107"/>
      <c r="G906" s="107"/>
      <c r="H906" s="107"/>
      <c r="I906" s="107"/>
      <c r="J906" s="107"/>
      <c r="K906" s="107"/>
      <c r="L906" s="107"/>
    </row>
    <row r="907" spans="5:12" ht="13" x14ac:dyDescent="0.15">
      <c r="E907" s="107"/>
      <c r="F907" s="107"/>
      <c r="G907" s="107"/>
      <c r="H907" s="107"/>
      <c r="I907" s="107"/>
      <c r="J907" s="107"/>
      <c r="K907" s="107"/>
      <c r="L907" s="107"/>
    </row>
    <row r="908" spans="5:12" ht="13" x14ac:dyDescent="0.15">
      <c r="E908" s="107"/>
      <c r="F908" s="107"/>
      <c r="G908" s="107"/>
      <c r="H908" s="107"/>
      <c r="I908" s="107"/>
      <c r="J908" s="107"/>
      <c r="K908" s="107"/>
      <c r="L908" s="107"/>
    </row>
    <row r="909" spans="5:12" ht="13" x14ac:dyDescent="0.15">
      <c r="E909" s="107"/>
      <c r="F909" s="107"/>
      <c r="G909" s="107"/>
      <c r="H909" s="107"/>
      <c r="I909" s="107"/>
      <c r="J909" s="107"/>
      <c r="K909" s="107"/>
      <c r="L909" s="107"/>
    </row>
    <row r="910" spans="5:12" ht="13" x14ac:dyDescent="0.15">
      <c r="E910" s="107"/>
      <c r="F910" s="107"/>
      <c r="G910" s="107"/>
      <c r="H910" s="107"/>
      <c r="I910" s="107"/>
      <c r="J910" s="107"/>
      <c r="K910" s="107"/>
      <c r="L910" s="107"/>
    </row>
    <row r="911" spans="5:12" ht="13" x14ac:dyDescent="0.15">
      <c r="E911" s="107"/>
      <c r="F911" s="107"/>
      <c r="G911" s="107"/>
      <c r="H911" s="107"/>
      <c r="I911" s="107"/>
      <c r="J911" s="107"/>
      <c r="K911" s="107"/>
      <c r="L911" s="107"/>
    </row>
    <row r="912" spans="5:12" ht="13" x14ac:dyDescent="0.15">
      <c r="E912" s="107"/>
      <c r="F912" s="107"/>
      <c r="G912" s="107"/>
      <c r="H912" s="107"/>
      <c r="I912" s="107"/>
      <c r="J912" s="107"/>
      <c r="K912" s="107"/>
      <c r="L912" s="107"/>
    </row>
    <row r="913" spans="5:12" ht="13" x14ac:dyDescent="0.15">
      <c r="E913" s="107"/>
      <c r="F913" s="107"/>
      <c r="G913" s="107"/>
      <c r="H913" s="107"/>
      <c r="I913" s="107"/>
      <c r="J913" s="107"/>
      <c r="K913" s="107"/>
      <c r="L913" s="107"/>
    </row>
    <row r="914" spans="5:12" ht="13" x14ac:dyDescent="0.15">
      <c r="E914" s="107"/>
      <c r="F914" s="107"/>
      <c r="G914" s="107"/>
      <c r="H914" s="107"/>
      <c r="I914" s="107"/>
      <c r="J914" s="107"/>
      <c r="K914" s="107"/>
      <c r="L914" s="107"/>
    </row>
    <row r="915" spans="5:12" ht="13" x14ac:dyDescent="0.15">
      <c r="E915" s="107"/>
      <c r="F915" s="107"/>
      <c r="G915" s="107"/>
      <c r="H915" s="107"/>
      <c r="I915" s="107"/>
      <c r="J915" s="107"/>
      <c r="K915" s="107"/>
      <c r="L915" s="107"/>
    </row>
    <row r="916" spans="5:12" ht="13" x14ac:dyDescent="0.15">
      <c r="E916" s="107"/>
      <c r="F916" s="107"/>
      <c r="G916" s="107"/>
      <c r="H916" s="107"/>
      <c r="I916" s="107"/>
      <c r="J916" s="107"/>
      <c r="K916" s="107"/>
      <c r="L916" s="107"/>
    </row>
    <row r="917" spans="5:12" ht="13" x14ac:dyDescent="0.15">
      <c r="E917" s="107"/>
      <c r="F917" s="107"/>
      <c r="G917" s="107"/>
      <c r="H917" s="107"/>
      <c r="I917" s="107"/>
      <c r="J917" s="107"/>
      <c r="K917" s="107"/>
      <c r="L917" s="107"/>
    </row>
    <row r="918" spans="5:12" ht="13" x14ac:dyDescent="0.15">
      <c r="E918" s="107"/>
      <c r="F918" s="107"/>
      <c r="G918" s="107"/>
      <c r="H918" s="107"/>
      <c r="I918" s="107"/>
      <c r="J918" s="107"/>
      <c r="K918" s="107"/>
      <c r="L918" s="107"/>
    </row>
    <row r="919" spans="5:12" ht="13" x14ac:dyDescent="0.15">
      <c r="E919" s="107"/>
      <c r="F919" s="107"/>
      <c r="G919" s="107"/>
      <c r="H919" s="107"/>
      <c r="I919" s="107"/>
      <c r="J919" s="107"/>
      <c r="K919" s="107"/>
      <c r="L919" s="107"/>
    </row>
    <row r="920" spans="5:12" ht="13" x14ac:dyDescent="0.15">
      <c r="E920" s="107"/>
      <c r="F920" s="107"/>
      <c r="G920" s="107"/>
      <c r="H920" s="107"/>
      <c r="I920" s="107"/>
      <c r="J920" s="107"/>
      <c r="K920" s="107"/>
      <c r="L920" s="107"/>
    </row>
    <row r="921" spans="5:12" ht="13" x14ac:dyDescent="0.15">
      <c r="E921" s="107"/>
      <c r="F921" s="107"/>
      <c r="G921" s="107"/>
      <c r="H921" s="107"/>
      <c r="I921" s="107"/>
      <c r="J921" s="107"/>
      <c r="K921" s="107"/>
      <c r="L921" s="107"/>
    </row>
    <row r="922" spans="5:12" ht="13" x14ac:dyDescent="0.15">
      <c r="E922" s="107"/>
      <c r="F922" s="107"/>
      <c r="G922" s="107"/>
      <c r="H922" s="107"/>
      <c r="I922" s="107"/>
      <c r="J922" s="107"/>
      <c r="K922" s="107"/>
      <c r="L922" s="107"/>
    </row>
    <row r="923" spans="5:12" ht="13" x14ac:dyDescent="0.15">
      <c r="E923" s="107"/>
      <c r="F923" s="107"/>
      <c r="G923" s="107"/>
      <c r="H923" s="107"/>
      <c r="I923" s="107"/>
      <c r="J923" s="107"/>
      <c r="K923" s="107"/>
      <c r="L923" s="107"/>
    </row>
    <row r="924" spans="5:12" ht="13" x14ac:dyDescent="0.15">
      <c r="E924" s="107"/>
      <c r="F924" s="107"/>
      <c r="G924" s="107"/>
      <c r="H924" s="107"/>
      <c r="I924" s="107"/>
      <c r="J924" s="107"/>
      <c r="K924" s="107"/>
      <c r="L924" s="107"/>
    </row>
    <row r="925" spans="5:12" ht="13" x14ac:dyDescent="0.15">
      <c r="E925" s="107"/>
      <c r="F925" s="107"/>
      <c r="G925" s="107"/>
      <c r="H925" s="107"/>
      <c r="I925" s="107"/>
      <c r="J925" s="107"/>
      <c r="K925" s="107"/>
      <c r="L925" s="107"/>
    </row>
    <row r="926" spans="5:12" ht="13" x14ac:dyDescent="0.15">
      <c r="E926" s="107"/>
      <c r="F926" s="107"/>
      <c r="G926" s="107"/>
      <c r="H926" s="107"/>
      <c r="I926" s="107"/>
      <c r="J926" s="107"/>
      <c r="K926" s="107"/>
      <c r="L926" s="107"/>
    </row>
    <row r="927" spans="5:12" ht="13" x14ac:dyDescent="0.15">
      <c r="E927" s="107"/>
      <c r="F927" s="107"/>
      <c r="G927" s="107"/>
      <c r="H927" s="107"/>
      <c r="I927" s="107"/>
      <c r="J927" s="107"/>
      <c r="K927" s="107"/>
      <c r="L927" s="107"/>
    </row>
    <row r="928" spans="5:12" ht="13" x14ac:dyDescent="0.15">
      <c r="E928" s="107"/>
      <c r="F928" s="107"/>
      <c r="G928" s="107"/>
      <c r="H928" s="107"/>
      <c r="I928" s="107"/>
      <c r="J928" s="107"/>
      <c r="K928" s="107"/>
      <c r="L928" s="107"/>
    </row>
    <row r="929" spans="5:12" ht="13" x14ac:dyDescent="0.15">
      <c r="E929" s="107"/>
      <c r="F929" s="107"/>
      <c r="G929" s="107"/>
      <c r="H929" s="107"/>
      <c r="I929" s="107"/>
      <c r="J929" s="107"/>
      <c r="K929" s="107"/>
      <c r="L929" s="107"/>
    </row>
    <row r="930" spans="5:12" ht="13" x14ac:dyDescent="0.15">
      <c r="E930" s="107"/>
      <c r="F930" s="107"/>
      <c r="G930" s="107"/>
      <c r="H930" s="107"/>
      <c r="I930" s="107"/>
      <c r="J930" s="107"/>
      <c r="K930" s="107"/>
      <c r="L930" s="107"/>
    </row>
    <row r="931" spans="5:12" ht="13" x14ac:dyDescent="0.15">
      <c r="E931" s="107"/>
      <c r="F931" s="107"/>
      <c r="G931" s="107"/>
      <c r="H931" s="107"/>
      <c r="I931" s="107"/>
      <c r="J931" s="107"/>
      <c r="K931" s="107"/>
      <c r="L931" s="107"/>
    </row>
    <row r="932" spans="5:12" ht="13" x14ac:dyDescent="0.15">
      <c r="E932" s="107"/>
      <c r="F932" s="107"/>
      <c r="G932" s="107"/>
      <c r="H932" s="107"/>
      <c r="I932" s="107"/>
      <c r="J932" s="107"/>
      <c r="K932" s="107"/>
      <c r="L932" s="107"/>
    </row>
    <row r="933" spans="5:12" ht="13" x14ac:dyDescent="0.15">
      <c r="E933" s="107"/>
      <c r="F933" s="107"/>
      <c r="G933" s="107"/>
      <c r="H933" s="107"/>
      <c r="I933" s="107"/>
      <c r="J933" s="107"/>
      <c r="K933" s="107"/>
      <c r="L933" s="107"/>
    </row>
    <row r="934" spans="5:12" ht="13" x14ac:dyDescent="0.15">
      <c r="E934" s="107"/>
      <c r="F934" s="107"/>
      <c r="G934" s="107"/>
      <c r="H934" s="107"/>
      <c r="I934" s="107"/>
      <c r="J934" s="107"/>
      <c r="K934" s="107"/>
      <c r="L934" s="107"/>
    </row>
    <row r="935" spans="5:12" ht="13" x14ac:dyDescent="0.15">
      <c r="E935" s="107"/>
      <c r="F935" s="107"/>
      <c r="G935" s="107"/>
      <c r="H935" s="107"/>
      <c r="I935" s="107"/>
      <c r="J935" s="107"/>
      <c r="K935" s="107"/>
      <c r="L935" s="107"/>
    </row>
    <row r="936" spans="5:12" ht="13" x14ac:dyDescent="0.15">
      <c r="E936" s="107"/>
      <c r="F936" s="107"/>
      <c r="G936" s="107"/>
      <c r="H936" s="107"/>
      <c r="I936" s="107"/>
      <c r="J936" s="107"/>
      <c r="K936" s="107"/>
      <c r="L936" s="107"/>
    </row>
    <row r="937" spans="5:12" ht="13" x14ac:dyDescent="0.15">
      <c r="E937" s="107"/>
      <c r="F937" s="107"/>
      <c r="G937" s="107"/>
      <c r="H937" s="107"/>
      <c r="I937" s="107"/>
      <c r="J937" s="107"/>
      <c r="K937" s="107"/>
      <c r="L937" s="107"/>
    </row>
    <row r="938" spans="5:12" ht="13" x14ac:dyDescent="0.15">
      <c r="E938" s="107"/>
      <c r="F938" s="107"/>
      <c r="G938" s="107"/>
      <c r="H938" s="107"/>
      <c r="I938" s="107"/>
      <c r="J938" s="107"/>
      <c r="K938" s="107"/>
      <c r="L938" s="107"/>
    </row>
    <row r="939" spans="5:12" ht="13" x14ac:dyDescent="0.15">
      <c r="E939" s="107"/>
      <c r="F939" s="107"/>
      <c r="G939" s="107"/>
      <c r="H939" s="107"/>
      <c r="I939" s="107"/>
      <c r="J939" s="107"/>
      <c r="K939" s="107"/>
      <c r="L939" s="107"/>
    </row>
    <row r="940" spans="5:12" ht="13" x14ac:dyDescent="0.15">
      <c r="E940" s="107"/>
      <c r="F940" s="107"/>
      <c r="G940" s="107"/>
      <c r="H940" s="107"/>
      <c r="I940" s="107"/>
      <c r="J940" s="107"/>
      <c r="K940" s="107"/>
      <c r="L940" s="107"/>
    </row>
    <row r="941" spans="5:12" ht="13" x14ac:dyDescent="0.15">
      <c r="E941" s="107"/>
      <c r="F941" s="107"/>
      <c r="G941" s="107"/>
      <c r="H941" s="107"/>
      <c r="I941" s="107"/>
      <c r="J941" s="107"/>
      <c r="K941" s="107"/>
      <c r="L941" s="107"/>
    </row>
    <row r="942" spans="5:12" ht="13" x14ac:dyDescent="0.15">
      <c r="E942" s="107"/>
      <c r="F942" s="107"/>
      <c r="G942" s="107"/>
      <c r="H942" s="107"/>
      <c r="I942" s="107"/>
      <c r="J942" s="107"/>
      <c r="K942" s="107"/>
      <c r="L942" s="107"/>
    </row>
    <row r="943" spans="5:12" ht="13" x14ac:dyDescent="0.15">
      <c r="E943" s="107"/>
      <c r="F943" s="107"/>
      <c r="G943" s="107"/>
      <c r="H943" s="107"/>
      <c r="I943" s="107"/>
      <c r="J943" s="107"/>
      <c r="K943" s="107"/>
      <c r="L943" s="107"/>
    </row>
    <row r="944" spans="5:12" ht="13" x14ac:dyDescent="0.15">
      <c r="E944" s="107"/>
      <c r="F944" s="107"/>
      <c r="G944" s="107"/>
      <c r="H944" s="107"/>
      <c r="I944" s="107"/>
      <c r="J944" s="107"/>
      <c r="K944" s="107"/>
      <c r="L944" s="107"/>
    </row>
    <row r="945" spans="5:12" ht="13" x14ac:dyDescent="0.15">
      <c r="E945" s="107"/>
      <c r="F945" s="107"/>
      <c r="G945" s="107"/>
      <c r="H945" s="107"/>
      <c r="I945" s="107"/>
      <c r="J945" s="107"/>
      <c r="K945" s="107"/>
      <c r="L945" s="107"/>
    </row>
    <row r="946" spans="5:12" ht="13" x14ac:dyDescent="0.15">
      <c r="E946" s="107"/>
      <c r="F946" s="107"/>
      <c r="G946" s="107"/>
      <c r="H946" s="107"/>
      <c r="I946" s="107"/>
      <c r="J946" s="107"/>
      <c r="K946" s="107"/>
      <c r="L946" s="107"/>
    </row>
    <row r="947" spans="5:12" ht="13" x14ac:dyDescent="0.15">
      <c r="E947" s="107"/>
      <c r="F947" s="107"/>
      <c r="G947" s="107"/>
      <c r="H947" s="107"/>
      <c r="I947" s="107"/>
      <c r="J947" s="107"/>
      <c r="K947" s="107"/>
      <c r="L947" s="107"/>
    </row>
    <row r="948" spans="5:12" ht="13" x14ac:dyDescent="0.15">
      <c r="E948" s="107"/>
      <c r="F948" s="107"/>
      <c r="G948" s="107"/>
      <c r="H948" s="107"/>
      <c r="I948" s="107"/>
      <c r="J948" s="107"/>
      <c r="K948" s="107"/>
      <c r="L948" s="107"/>
    </row>
    <row r="949" spans="5:12" ht="13" x14ac:dyDescent="0.15">
      <c r="E949" s="107"/>
      <c r="F949" s="107"/>
      <c r="G949" s="107"/>
      <c r="H949" s="107"/>
      <c r="I949" s="107"/>
      <c r="J949" s="107"/>
      <c r="K949" s="107"/>
      <c r="L949" s="107"/>
    </row>
    <row r="950" spans="5:12" ht="13" x14ac:dyDescent="0.15">
      <c r="E950" s="107"/>
      <c r="F950" s="107"/>
      <c r="G950" s="107"/>
      <c r="H950" s="107"/>
      <c r="I950" s="107"/>
      <c r="J950" s="107"/>
      <c r="K950" s="107"/>
      <c r="L950" s="107"/>
    </row>
    <row r="951" spans="5:12" ht="13" x14ac:dyDescent="0.15">
      <c r="E951" s="107"/>
      <c r="F951" s="107"/>
      <c r="G951" s="107"/>
      <c r="H951" s="107"/>
      <c r="I951" s="107"/>
      <c r="J951" s="107"/>
      <c r="K951" s="107"/>
      <c r="L951" s="107"/>
    </row>
    <row r="952" spans="5:12" ht="13" x14ac:dyDescent="0.15">
      <c r="E952" s="107"/>
      <c r="F952" s="107"/>
      <c r="G952" s="107"/>
      <c r="H952" s="107"/>
      <c r="I952" s="107"/>
      <c r="J952" s="107"/>
      <c r="K952" s="107"/>
      <c r="L952" s="107"/>
    </row>
    <row r="953" spans="5:12" ht="13" x14ac:dyDescent="0.15">
      <c r="E953" s="107"/>
      <c r="F953" s="107"/>
      <c r="G953" s="107"/>
      <c r="H953" s="107"/>
      <c r="I953" s="107"/>
      <c r="J953" s="107"/>
      <c r="K953" s="107"/>
      <c r="L953" s="107"/>
    </row>
    <row r="954" spans="5:12" ht="13" x14ac:dyDescent="0.15">
      <c r="E954" s="107"/>
      <c r="F954" s="107"/>
      <c r="G954" s="107"/>
      <c r="H954" s="107"/>
      <c r="I954" s="107"/>
      <c r="J954" s="107"/>
      <c r="K954" s="107"/>
      <c r="L954" s="107"/>
    </row>
    <row r="955" spans="5:12" ht="13" x14ac:dyDescent="0.15">
      <c r="E955" s="107"/>
      <c r="F955" s="107"/>
      <c r="G955" s="107"/>
      <c r="H955" s="107"/>
      <c r="I955" s="107"/>
      <c r="J955" s="107"/>
      <c r="K955" s="107"/>
      <c r="L955" s="107"/>
    </row>
    <row r="956" spans="5:12" ht="13" x14ac:dyDescent="0.15">
      <c r="E956" s="107"/>
      <c r="F956" s="107"/>
      <c r="G956" s="107"/>
      <c r="H956" s="107"/>
      <c r="I956" s="107"/>
      <c r="J956" s="107"/>
      <c r="K956" s="107"/>
      <c r="L956" s="107"/>
    </row>
    <row r="957" spans="5:12" ht="13" x14ac:dyDescent="0.15">
      <c r="E957" s="107"/>
      <c r="F957" s="107"/>
      <c r="G957" s="107"/>
      <c r="H957" s="107"/>
      <c r="I957" s="107"/>
      <c r="J957" s="107"/>
      <c r="K957" s="107"/>
      <c r="L957" s="107"/>
    </row>
    <row r="958" spans="5:12" ht="13" x14ac:dyDescent="0.15">
      <c r="E958" s="107"/>
      <c r="F958" s="107"/>
      <c r="G958" s="107"/>
      <c r="H958" s="107"/>
      <c r="I958" s="107"/>
      <c r="J958" s="107"/>
      <c r="K958" s="107"/>
      <c r="L958" s="107"/>
    </row>
    <row r="959" spans="5:12" ht="13" x14ac:dyDescent="0.15">
      <c r="E959" s="107"/>
      <c r="F959" s="107"/>
      <c r="G959" s="107"/>
      <c r="H959" s="107"/>
      <c r="I959" s="107"/>
      <c r="J959" s="107"/>
      <c r="K959" s="107"/>
      <c r="L959" s="107"/>
    </row>
    <row r="960" spans="5:12" ht="13" x14ac:dyDescent="0.15">
      <c r="E960" s="107"/>
      <c r="F960" s="107"/>
      <c r="G960" s="107"/>
      <c r="H960" s="107"/>
      <c r="I960" s="107"/>
      <c r="J960" s="107"/>
      <c r="K960" s="107"/>
      <c r="L960" s="107"/>
    </row>
    <row r="961" spans="5:12" ht="13" x14ac:dyDescent="0.15">
      <c r="E961" s="107"/>
      <c r="F961" s="107"/>
      <c r="G961" s="107"/>
      <c r="H961" s="107"/>
      <c r="I961" s="107"/>
      <c r="J961" s="107"/>
      <c r="K961" s="107"/>
      <c r="L961" s="107"/>
    </row>
    <row r="962" spans="5:12" ht="13" x14ac:dyDescent="0.15">
      <c r="E962" s="107"/>
      <c r="F962" s="107"/>
      <c r="G962" s="107"/>
      <c r="H962" s="107"/>
      <c r="I962" s="107"/>
      <c r="J962" s="107"/>
      <c r="K962" s="107"/>
      <c r="L962" s="107"/>
    </row>
    <row r="963" spans="5:12" ht="13" x14ac:dyDescent="0.15">
      <c r="E963" s="107"/>
      <c r="F963" s="107"/>
      <c r="G963" s="107"/>
      <c r="H963" s="107"/>
      <c r="I963" s="107"/>
      <c r="J963" s="107"/>
      <c r="K963" s="107"/>
      <c r="L963" s="107"/>
    </row>
    <row r="964" spans="5:12" ht="13" x14ac:dyDescent="0.15">
      <c r="E964" s="107"/>
      <c r="F964" s="107"/>
      <c r="G964" s="107"/>
      <c r="H964" s="107"/>
      <c r="I964" s="107"/>
      <c r="J964" s="107"/>
      <c r="K964" s="107"/>
      <c r="L964" s="107"/>
    </row>
    <row r="965" spans="5:12" ht="13" x14ac:dyDescent="0.15">
      <c r="E965" s="107"/>
      <c r="F965" s="107"/>
      <c r="G965" s="107"/>
      <c r="H965" s="107"/>
      <c r="I965" s="107"/>
      <c r="J965" s="107"/>
      <c r="K965" s="107"/>
      <c r="L965" s="107"/>
    </row>
    <row r="966" spans="5:12" ht="13" x14ac:dyDescent="0.15">
      <c r="E966" s="107"/>
      <c r="F966" s="107"/>
      <c r="G966" s="107"/>
      <c r="H966" s="107"/>
      <c r="I966" s="107"/>
      <c r="J966" s="107"/>
      <c r="K966" s="107"/>
      <c r="L966" s="107"/>
    </row>
    <row r="967" spans="5:12" ht="13" x14ac:dyDescent="0.15">
      <c r="E967" s="107"/>
      <c r="F967" s="107"/>
      <c r="G967" s="107"/>
      <c r="H967" s="107"/>
      <c r="I967" s="107"/>
      <c r="J967" s="107"/>
      <c r="K967" s="107"/>
      <c r="L967" s="107"/>
    </row>
    <row r="968" spans="5:12" ht="13" x14ac:dyDescent="0.15">
      <c r="E968" s="107"/>
      <c r="F968" s="107"/>
      <c r="G968" s="107"/>
      <c r="H968" s="107"/>
      <c r="I968" s="107"/>
      <c r="J968" s="107"/>
      <c r="K968" s="107"/>
      <c r="L968" s="107"/>
    </row>
    <row r="969" spans="5:12" ht="13" x14ac:dyDescent="0.15">
      <c r="E969" s="107"/>
      <c r="F969" s="107"/>
      <c r="G969" s="107"/>
      <c r="H969" s="107"/>
      <c r="I969" s="107"/>
      <c r="J969" s="107"/>
      <c r="K969" s="107"/>
      <c r="L969" s="107"/>
    </row>
    <row r="970" spans="5:12" ht="13" x14ac:dyDescent="0.15">
      <c r="E970" s="107"/>
      <c r="F970" s="107"/>
      <c r="G970" s="107"/>
      <c r="H970" s="107"/>
      <c r="I970" s="107"/>
      <c r="J970" s="107"/>
      <c r="K970" s="107"/>
      <c r="L970" s="107"/>
    </row>
    <row r="971" spans="5:12" ht="13" x14ac:dyDescent="0.15">
      <c r="E971" s="107"/>
      <c r="F971" s="107"/>
      <c r="G971" s="107"/>
      <c r="H971" s="107"/>
      <c r="I971" s="107"/>
      <c r="J971" s="107"/>
      <c r="K971" s="107"/>
      <c r="L971" s="107"/>
    </row>
    <row r="972" spans="5:12" ht="13" x14ac:dyDescent="0.15">
      <c r="E972" s="107"/>
      <c r="F972" s="107"/>
      <c r="G972" s="107"/>
      <c r="H972" s="107"/>
      <c r="I972" s="107"/>
      <c r="J972" s="107"/>
      <c r="K972" s="107"/>
      <c r="L972" s="107"/>
    </row>
    <row r="973" spans="5:12" ht="13" x14ac:dyDescent="0.15">
      <c r="E973" s="107"/>
      <c r="F973" s="107"/>
      <c r="G973" s="107"/>
      <c r="H973" s="107"/>
      <c r="I973" s="107"/>
      <c r="J973" s="107"/>
      <c r="K973" s="107"/>
      <c r="L973" s="107"/>
    </row>
    <row r="974" spans="5:12" ht="13" x14ac:dyDescent="0.15">
      <c r="E974" s="107"/>
      <c r="F974" s="107"/>
      <c r="G974" s="107"/>
      <c r="H974" s="107"/>
      <c r="I974" s="107"/>
      <c r="J974" s="107"/>
      <c r="K974" s="107"/>
      <c r="L974" s="107"/>
    </row>
    <row r="975" spans="5:12" ht="13" x14ac:dyDescent="0.15">
      <c r="E975" s="107"/>
      <c r="F975" s="107"/>
      <c r="G975" s="107"/>
      <c r="H975" s="107"/>
      <c r="I975" s="107"/>
      <c r="J975" s="107"/>
      <c r="K975" s="107"/>
      <c r="L975" s="107"/>
    </row>
    <row r="976" spans="5:12" ht="13" x14ac:dyDescent="0.15">
      <c r="E976" s="107"/>
      <c r="F976" s="107"/>
      <c r="G976" s="107"/>
      <c r="H976" s="107"/>
      <c r="I976" s="107"/>
      <c r="J976" s="107"/>
      <c r="K976" s="107"/>
      <c r="L976" s="107"/>
    </row>
    <row r="977" spans="5:12" ht="13" x14ac:dyDescent="0.15">
      <c r="E977" s="107"/>
      <c r="F977" s="107"/>
      <c r="G977" s="107"/>
      <c r="H977" s="107"/>
      <c r="I977" s="107"/>
      <c r="J977" s="107"/>
      <c r="K977" s="107"/>
      <c r="L977" s="107"/>
    </row>
    <row r="978" spans="5:12" ht="13" x14ac:dyDescent="0.15">
      <c r="E978" s="107"/>
      <c r="F978" s="107"/>
      <c r="G978" s="107"/>
      <c r="H978" s="107"/>
      <c r="I978" s="107"/>
      <c r="J978" s="107"/>
      <c r="K978" s="107"/>
      <c r="L978" s="107"/>
    </row>
    <row r="979" spans="5:12" ht="13" x14ac:dyDescent="0.15">
      <c r="E979" s="107"/>
      <c r="F979" s="107"/>
      <c r="G979" s="107"/>
      <c r="H979" s="107"/>
      <c r="I979" s="107"/>
      <c r="J979" s="107"/>
      <c r="K979" s="107"/>
      <c r="L979" s="107"/>
    </row>
    <row r="980" spans="5:12" ht="13" x14ac:dyDescent="0.15">
      <c r="E980" s="107"/>
      <c r="F980" s="107"/>
      <c r="G980" s="107"/>
      <c r="H980" s="107"/>
      <c r="I980" s="107"/>
      <c r="J980" s="107"/>
      <c r="K980" s="107"/>
      <c r="L980" s="107"/>
    </row>
    <row r="981" spans="5:12" ht="13" x14ac:dyDescent="0.15">
      <c r="E981" s="107"/>
      <c r="F981" s="107"/>
      <c r="G981" s="107"/>
      <c r="H981" s="107"/>
      <c r="I981" s="107"/>
      <c r="J981" s="107"/>
      <c r="K981" s="107"/>
      <c r="L981" s="107"/>
    </row>
    <row r="982" spans="5:12" ht="13" x14ac:dyDescent="0.15">
      <c r="E982" s="107"/>
      <c r="F982" s="107"/>
      <c r="G982" s="107"/>
      <c r="H982" s="107"/>
      <c r="I982" s="107"/>
      <c r="J982" s="107"/>
      <c r="K982" s="107"/>
      <c r="L982" s="107"/>
    </row>
    <row r="983" spans="5:12" ht="13" x14ac:dyDescent="0.15">
      <c r="E983" s="107"/>
      <c r="F983" s="107"/>
      <c r="G983" s="107"/>
      <c r="H983" s="107"/>
      <c r="I983" s="107"/>
      <c r="J983" s="107"/>
      <c r="K983" s="107"/>
      <c r="L983" s="107"/>
    </row>
    <row r="984" spans="5:12" ht="13" x14ac:dyDescent="0.15">
      <c r="E984" s="107"/>
      <c r="F984" s="107"/>
      <c r="G984" s="107"/>
      <c r="H984" s="107"/>
      <c r="I984" s="107"/>
      <c r="J984" s="107"/>
      <c r="K984" s="107"/>
      <c r="L984" s="107"/>
    </row>
    <row r="985" spans="5:12" ht="13" x14ac:dyDescent="0.15">
      <c r="E985" s="107"/>
      <c r="F985" s="107"/>
      <c r="G985" s="107"/>
      <c r="H985" s="107"/>
      <c r="I985" s="107"/>
      <c r="J985" s="107"/>
      <c r="K985" s="107"/>
      <c r="L985" s="107"/>
    </row>
    <row r="986" spans="5:12" ht="13" x14ac:dyDescent="0.15">
      <c r="E986" s="107"/>
      <c r="F986" s="107"/>
      <c r="G986" s="107"/>
      <c r="H986" s="107"/>
      <c r="I986" s="107"/>
      <c r="J986" s="107"/>
      <c r="K986" s="107"/>
      <c r="L986" s="107"/>
    </row>
    <row r="987" spans="5:12" ht="13" x14ac:dyDescent="0.15">
      <c r="E987" s="107"/>
      <c r="F987" s="107"/>
      <c r="G987" s="107"/>
      <c r="H987" s="107"/>
      <c r="I987" s="107"/>
      <c r="J987" s="107"/>
      <c r="K987" s="107"/>
      <c r="L987" s="107"/>
    </row>
    <row r="988" spans="5:12" ht="13" x14ac:dyDescent="0.15">
      <c r="E988" s="107"/>
      <c r="F988" s="107"/>
      <c r="G988" s="107"/>
      <c r="H988" s="107"/>
      <c r="I988" s="107"/>
      <c r="J988" s="107"/>
      <c r="K988" s="107"/>
      <c r="L988" s="107"/>
    </row>
    <row r="989" spans="5:12" ht="13" x14ac:dyDescent="0.15">
      <c r="E989" s="107"/>
      <c r="F989" s="107"/>
      <c r="G989" s="107"/>
      <c r="H989" s="107"/>
      <c r="I989" s="107"/>
      <c r="J989" s="107"/>
      <c r="K989" s="107"/>
      <c r="L989" s="107"/>
    </row>
    <row r="990" spans="5:12" ht="13" x14ac:dyDescent="0.15">
      <c r="E990" s="107"/>
      <c r="F990" s="107"/>
      <c r="G990" s="107"/>
      <c r="H990" s="107"/>
      <c r="I990" s="107"/>
      <c r="J990" s="107"/>
      <c r="K990" s="107"/>
      <c r="L990" s="107"/>
    </row>
    <row r="991" spans="5:12" ht="13" x14ac:dyDescent="0.15">
      <c r="E991" s="107"/>
      <c r="F991" s="107"/>
      <c r="G991" s="107"/>
      <c r="H991" s="107"/>
      <c r="I991" s="107"/>
      <c r="J991" s="107"/>
      <c r="K991" s="107"/>
      <c r="L991" s="107"/>
    </row>
    <row r="992" spans="5:12" ht="13" x14ac:dyDescent="0.15">
      <c r="E992" s="107"/>
      <c r="F992" s="107"/>
      <c r="G992" s="107"/>
      <c r="H992" s="107"/>
      <c r="I992" s="107"/>
      <c r="J992" s="107"/>
      <c r="K992" s="107"/>
      <c r="L992" s="107"/>
    </row>
    <row r="993" spans="5:12" ht="13" x14ac:dyDescent="0.15">
      <c r="E993" s="107"/>
      <c r="F993" s="107"/>
      <c r="G993" s="107"/>
      <c r="H993" s="107"/>
      <c r="I993" s="107"/>
      <c r="J993" s="107"/>
      <c r="K993" s="107"/>
      <c r="L993" s="107"/>
    </row>
    <row r="994" spans="5:12" ht="13" x14ac:dyDescent="0.15">
      <c r="E994" s="107"/>
      <c r="F994" s="107"/>
      <c r="G994" s="107"/>
      <c r="H994" s="107"/>
      <c r="I994" s="107"/>
      <c r="J994" s="107"/>
      <c r="K994" s="107"/>
      <c r="L994" s="107"/>
    </row>
    <row r="995" spans="5:12" ht="13" x14ac:dyDescent="0.15">
      <c r="E995" s="107"/>
      <c r="F995" s="107"/>
      <c r="G995" s="107"/>
      <c r="H995" s="107"/>
      <c r="I995" s="107"/>
      <c r="J995" s="107"/>
      <c r="K995" s="107"/>
      <c r="L995" s="107"/>
    </row>
    <row r="996" spans="5:12" ht="13" x14ac:dyDescent="0.15">
      <c r="E996" s="107"/>
      <c r="F996" s="107"/>
      <c r="G996" s="107"/>
      <c r="H996" s="107"/>
      <c r="I996" s="107"/>
      <c r="J996" s="107"/>
      <c r="K996" s="107"/>
      <c r="L996" s="107"/>
    </row>
    <row r="997" spans="5:12" ht="13" x14ac:dyDescent="0.15">
      <c r="E997" s="107"/>
      <c r="F997" s="107"/>
      <c r="G997" s="107"/>
      <c r="H997" s="107"/>
      <c r="I997" s="107"/>
      <c r="J997" s="107"/>
      <c r="K997" s="107"/>
      <c r="L997" s="107"/>
    </row>
    <row r="998" spans="5:12" ht="13" x14ac:dyDescent="0.15">
      <c r="E998" s="107"/>
      <c r="F998" s="107"/>
      <c r="G998" s="107"/>
      <c r="H998" s="107"/>
      <c r="I998" s="107"/>
      <c r="J998" s="107"/>
      <c r="K998" s="107"/>
      <c r="L998" s="107"/>
    </row>
  </sheetData>
  <mergeCells count="1">
    <mergeCell ref="C2:D2"/>
  </mergeCells>
  <hyperlinks>
    <hyperlink ref="E2" r:id="rId1" xr:uid="{00000000-0004-0000-0900-000000000000}"/>
    <hyperlink ref="G2" r:id="rId2" xr:uid="{00000000-0004-0000-0900-000001000000}"/>
    <hyperlink ref="I2" r:id="rId3" xr:uid="{00000000-0004-0000-0900-000002000000}"/>
    <hyperlink ref="K2" r:id="rId4" xr:uid="{00000000-0004-0000-09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2. Data</vt:lpstr>
      <vt:lpstr>2.1. Data (only 0~100 without s</vt:lpstr>
      <vt:lpstr>3. Demographics</vt:lpstr>
      <vt:lpstr>(additional) Update and Discuss</vt:lpstr>
      <vt:lpstr>scott school outcomes</vt:lpstr>
      <vt:lpstr>(additional) Coding NEET data</vt:lpstr>
      <vt:lpstr>(forCalculation) Standardized s</vt:lpstr>
      <vt:lpstr>(forCalculation) 0~100score</vt:lpstr>
      <vt:lpstr>Sheet14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Wenhan</cp:lastModifiedBy>
  <dcterms:created xsi:type="dcterms:W3CDTF">2023-11-16T16:27:51Z</dcterms:created>
  <dcterms:modified xsi:type="dcterms:W3CDTF">2023-11-16T16:58:25Z</dcterms:modified>
</cp:coreProperties>
</file>