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reddy\Divisi Umum\Pencadangan Biaya\2022\Divisi\"/>
    </mc:Choice>
  </mc:AlternateContent>
  <xr:revisionPtr revIDLastSave="0" documentId="13_ncr:1_{60E41925-BA47-480F-AA93-AFA2EBD966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l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" l="1"/>
  <c r="F21" i="2"/>
  <c r="F19" i="2"/>
  <c r="F18" i="2"/>
  <c r="F17" i="2"/>
  <c r="F16" i="2"/>
  <c r="F26" i="2" s="1"/>
</calcChain>
</file>

<file path=xl/sharedStrings.xml><?xml version="1.0" encoding="utf-8"?>
<sst xmlns="http://schemas.openxmlformats.org/spreadsheetml/2006/main" count="129" uniqueCount="81">
  <si>
    <t>No.</t>
  </si>
  <si>
    <t>Kode_PL</t>
  </si>
  <si>
    <t>Keterangan</t>
  </si>
  <si>
    <t>PL65794</t>
  </si>
  <si>
    <t>PL65715</t>
  </si>
  <si>
    <t>PL65785</t>
  </si>
  <si>
    <t>PL65806</t>
  </si>
  <si>
    <t>PL65775</t>
  </si>
  <si>
    <t>PL65772</t>
  </si>
  <si>
    <t>PL65783</t>
  </si>
  <si>
    <t>ByOsKeamanan</t>
  </si>
  <si>
    <t>PL65795</t>
  </si>
  <si>
    <t>ByOsKebersihan</t>
  </si>
  <si>
    <t>PL65796</t>
  </si>
  <si>
    <t>ByOsSopir</t>
  </si>
  <si>
    <t>Air</t>
  </si>
  <si>
    <t>PL65799</t>
  </si>
  <si>
    <t>Outs Pemasar</t>
  </si>
  <si>
    <t>PL65797</t>
  </si>
  <si>
    <t>Outs Frontliner</t>
  </si>
  <si>
    <t>PL65801</t>
  </si>
  <si>
    <t>Rekreasi Olahraga</t>
  </si>
  <si>
    <t>By ATM</t>
  </si>
  <si>
    <t>ATM Bersama Artajasa Des'22</t>
  </si>
  <si>
    <t>By Modul Aplikasi</t>
  </si>
  <si>
    <t>Pos Buku Besar</t>
  </si>
  <si>
    <t>SP2D online Des'22 Angon Data</t>
  </si>
  <si>
    <t>PPOB Des'22 Angon Data</t>
  </si>
  <si>
    <t>Periode Des 2022</t>
  </si>
  <si>
    <t>By Jaringan Komunikasi</t>
  </si>
  <si>
    <t>Akses Billing Finnet Nov-Des'22</t>
  </si>
  <si>
    <t>Jaringan Jalin Des'22</t>
  </si>
  <si>
    <t>Telepon Karyawan</t>
  </si>
  <si>
    <t>By Jasa Outsourching</t>
  </si>
  <si>
    <t>Lembur Des'22 Multi, Kartika, Yaza, BBK &amp; Gaji Des'22 Pemasar UMK</t>
  </si>
  <si>
    <t>Lembur Des'22 BBK (Call Center, Data Entry, Customer Care, Sekretaris) 12 orang</t>
  </si>
  <si>
    <t>Lembur Des'22 dan Insentif Multi, Kartika, Yaza, BBK (12 orang)</t>
  </si>
  <si>
    <t>Gaji Des'22 Pemasar UMK (68 orang)</t>
  </si>
  <si>
    <t>Lembur Des'22 dan Insentif BBK (Petugas Kebersihan, Pramubakti, Juru Parkir dan Teknisi) 31 orang</t>
  </si>
  <si>
    <t>Lembur Des'22 dan Insentif BBK (7 orang)</t>
  </si>
  <si>
    <t>Internet Banking Artajasa Des'22</t>
  </si>
  <si>
    <t>PL65982</t>
  </si>
  <si>
    <t>BI Fast</t>
  </si>
  <si>
    <t>BI Fast Artajasa Des'22</t>
  </si>
  <si>
    <t>DEBET</t>
  </si>
  <si>
    <t>KREDIT</t>
  </si>
  <si>
    <t>Kode_IA</t>
  </si>
  <si>
    <t>IDR1507400010001</t>
  </si>
  <si>
    <t>ByMHDLainnya</t>
  </si>
  <si>
    <t>IDR1506900010001</t>
  </si>
  <si>
    <t>ByMHDJarKom</t>
  </si>
  <si>
    <t>IDR1506300010001</t>
  </si>
  <si>
    <t>ByMHDAir</t>
  </si>
  <si>
    <t>IDR1506500010001</t>
  </si>
  <si>
    <t>ByMHDPTelpon</t>
  </si>
  <si>
    <t>IDR1507200010001</t>
  </si>
  <si>
    <t>ByMHDJasaOutsrc</t>
  </si>
  <si>
    <t>Nominal</t>
  </si>
  <si>
    <t>DIVISI UMUM</t>
  </si>
  <si>
    <t>DAFTAR CADANGAN (BEBAN BIAYA) TAHUN 2022</t>
  </si>
  <si>
    <t xml:space="preserve">Total Biaya Pencadangan </t>
  </si>
  <si>
    <t>Sepakbola, Golf, Tennis, Bulutangkis, Basket Des 2022</t>
  </si>
  <si>
    <t>PL65774</t>
  </si>
  <si>
    <t>Listrik</t>
  </si>
  <si>
    <t>Telepon Fax Kantor</t>
  </si>
  <si>
    <t>PL65771</t>
  </si>
  <si>
    <t>ByMHDListrik</t>
  </si>
  <si>
    <t>IDR1506200010001</t>
  </si>
  <si>
    <t>ByBPPInvKantor</t>
  </si>
  <si>
    <t>PL65693</t>
  </si>
  <si>
    <t>Pemindahan Perangkat CCTV &amp; PABX</t>
  </si>
  <si>
    <t>Kode</t>
  </si>
  <si>
    <t>Unit Kerja</t>
  </si>
  <si>
    <t>Aset Dalam Penyelesaian</t>
  </si>
  <si>
    <t>ByMHD-Lainnya</t>
  </si>
  <si>
    <t>IDR1122300010001</t>
  </si>
  <si>
    <t>000</t>
  </si>
  <si>
    <t>PL65674</t>
  </si>
  <si>
    <t>Penasehat Hukum</t>
  </si>
  <si>
    <t>Biaya Imbal Jasa Tetap Penasehat Hukum Dian Korona</t>
  </si>
  <si>
    <t>PEKERJAAN PEMASANGAN PAVING BLOK DAN CARPORT CABANG PELAIHARI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</si>
</sst>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 * #,##0.00_ ;_ * \-#,##0.00_ ;_ * \-??_ ;_ @_ "/>
    <numFmt numFmtId="165" formatCode="_(* #,##0_);_(* \(#,##0\);_(* \-_);_(@_)"/>
    <numFmt numFmtId="166" formatCode="_(* #,##0.00_);_(* \(#,##0.00\);_(* \-??_);_(@_)"/>
    <numFmt numFmtId="167" formatCode="0_ "/>
    <numFmt numFmtId="168" formatCode="#,##0;[Red]#,##0"/>
    <numFmt numFmtId="169" formatCode="_ * #,##0_ ;_ * \-#,##0_ ;_ * &quot;-&quot;??_ ;_ @_ 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41" fontId="10" fillId="0" borderId="0" applyFont="0" applyFill="0" applyBorder="0" applyAlignment="0" applyProtection="0"/>
    <xf numFmtId="0" fontId="11" fillId="0" borderId="0">
      <alignment vertical="center"/>
    </xf>
    <xf numFmtId="0" fontId="8" fillId="0" borderId="0"/>
    <xf numFmtId="164" fontId="8" fillId="0" borderId="0" applyFill="0" applyBorder="0" applyAlignment="0" applyProtection="0"/>
    <xf numFmtId="165" fontId="8" fillId="0" borderId="0" applyFill="0" applyBorder="0" applyAlignment="0" applyProtection="0"/>
    <xf numFmtId="166" fontId="8" fillId="0" borderId="0" applyFill="0" applyBorder="0" applyAlignment="0" applyProtection="0"/>
    <xf numFmtId="165" fontId="8" fillId="0" borderId="0" applyFill="0" applyBorder="0" applyAlignment="0" applyProtection="0"/>
    <xf numFmtId="43" fontId="14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41" fontId="0" fillId="0" borderId="0" xfId="1" applyFont="1"/>
    <xf numFmtId="41" fontId="0" fillId="0" borderId="3" xfId="1" applyFont="1" applyFill="1" applyBorder="1"/>
    <xf numFmtId="0" fontId="0" fillId="0" borderId="3" xfId="0" applyBorder="1"/>
    <xf numFmtId="41" fontId="0" fillId="0" borderId="0" xfId="1" applyFon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/>
    <xf numFmtId="0" fontId="0" fillId="0" borderId="3" xfId="0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41" fontId="5" fillId="0" borderId="3" xfId="1" applyFont="1" applyFill="1" applyBorder="1" applyAlignment="1">
      <alignment vertical="center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vertical="center"/>
    </xf>
    <xf numFmtId="41" fontId="7" fillId="2" borderId="2" xfId="1" applyFont="1" applyFill="1" applyBorder="1"/>
    <xf numFmtId="167" fontId="9" fillId="0" borderId="3" xfId="2" applyNumberFormat="1" applyFont="1" applyBorder="1" applyAlignment="1">
      <alignment horizontal="left"/>
    </xf>
    <xf numFmtId="168" fontId="9" fillId="0" borderId="3" xfId="2" applyNumberFormat="1" applyFont="1" applyBorder="1" applyAlignment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8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3" fillId="0" borderId="3" xfId="0" applyFont="1" applyBorder="1"/>
    <xf numFmtId="0" fontId="0" fillId="0" borderId="4" xfId="0" applyBorder="1" applyAlignment="1">
      <alignment horizontal="center" vertical="center"/>
    </xf>
    <xf numFmtId="0" fontId="0" fillId="2" borderId="2" xfId="0" applyFill="1" applyBorder="1"/>
    <xf numFmtId="0" fontId="2" fillId="0" borderId="3" xfId="0" applyFont="1" applyBorder="1"/>
    <xf numFmtId="0" fontId="1" fillId="0" borderId="3" xfId="0" applyFont="1" applyBorder="1"/>
    <xf numFmtId="41" fontId="0" fillId="0" borderId="3" xfId="0" applyNumberFormat="1" applyBorder="1"/>
    <xf numFmtId="0" fontId="1" fillId="3" borderId="3" xfId="0" applyFont="1" applyFill="1" applyBorder="1"/>
    <xf numFmtId="0" fontId="1" fillId="0" borderId="3" xfId="0" applyFont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3" xfId="9" applyFont="1" applyBorder="1" applyAlignment="1">
      <alignment horizontal="center" vertical="center"/>
    </xf>
    <xf numFmtId="0" fontId="9" fillId="0" borderId="7" xfId="9" applyFont="1" applyBorder="1" applyAlignment="1">
      <alignment vertical="center"/>
    </xf>
    <xf numFmtId="0" fontId="9" fillId="0" borderId="3" xfId="0" quotePrefix="1" applyFont="1" applyBorder="1" applyAlignment="1">
      <alignment horizontal="center" vertical="center" wrapText="1"/>
    </xf>
    <xf numFmtId="169" fontId="9" fillId="0" borderId="3" xfId="8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/>
    <xf numFmtId="0" fontId="7" fillId="0" borderId="0" xfId="0" applyFont="1" applyFill="1" applyBorder="1" applyAlignment="1">
      <alignment horizontal="center"/>
    </xf>
    <xf numFmtId="41" fontId="7" fillId="0" borderId="0" xfId="1" applyFont="1" applyFill="1" applyBorder="1"/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6" borderId="2" xfId="0" applyFill="1" applyBorder="1"/>
  </cellXfs>
  <cellStyles count="10">
    <cellStyle name="Comma" xfId="8" builtinId="3"/>
    <cellStyle name="Comma [0]" xfId="1" builtinId="6"/>
    <cellStyle name="Comma [0] 2" xfId="5" xr:uid="{00000000-0005-0000-0000-000035000000}"/>
    <cellStyle name="Comma 2" xfId="4" xr:uid="{00000000-0005-0000-0000-000034000000}"/>
    <cellStyle name="Comma 3" xfId="6" xr:uid="{00000000-0005-0000-0000-000036000000}"/>
    <cellStyle name="Comma[0]_Sheet1" xfId="7" xr:uid="{00000000-0005-0000-0000-000037000000}"/>
    <cellStyle name="Normal" xfId="0" builtinId="0"/>
    <cellStyle name="Normal 2" xfId="2" xr:uid="{00000000-0005-0000-0000-000021000000}"/>
    <cellStyle name="Normal 3" xfId="3" xr:uid="{00000000-0005-0000-0000-000026000000}"/>
    <cellStyle name="Normal 4" xfId="9" xr:uid="{A5A4F19A-0141-4CBE-BB3F-CBBAEAA0D109}"/>
  </cellStyles>
  <dxfs count="0"/>
  <tableStyles count="0" defaultTableStyle="TableStyleMedium2" defaultPivotStyle="PivotStyleLight16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zoomScale="95" zoomScaleNormal="95" workbookViewId="0">
      <selection sqref="A1:G33"/>
    </sheetView>
  </sheetViews>
  <sheetFormatPr defaultColWidth="9" defaultRowHeight="14.5"/>
  <cols>
    <col min="1" max="1" width="4.7265625" customWidth="1"/>
    <col min="2" max="2" width="17.1796875" customWidth="1"/>
    <col min="3" max="3" width="26.81640625" customWidth="1"/>
    <col min="4" max="4" width="19.1796875" customWidth="1"/>
    <col min="5" max="5" width="17.453125" customWidth="1"/>
    <col min="6" max="6" width="15.26953125" style="1" customWidth="1"/>
    <col min="7" max="7" width="45" customWidth="1"/>
  </cols>
  <sheetData>
    <row r="1" spans="1:7" ht="18.5" customHeight="1">
      <c r="A1" s="49" t="s">
        <v>59</v>
      </c>
      <c r="B1" s="49"/>
      <c r="C1" s="49"/>
      <c r="D1" s="49"/>
      <c r="E1" s="49"/>
      <c r="F1" s="49"/>
      <c r="G1" s="49"/>
    </row>
    <row r="2" spans="1:7" ht="18.5" customHeight="1">
      <c r="A2" s="49" t="s">
        <v>58</v>
      </c>
      <c r="B2" s="49"/>
      <c r="C2" s="49"/>
      <c r="D2" s="49"/>
      <c r="E2" s="49"/>
      <c r="F2" s="49"/>
      <c r="G2" s="49"/>
    </row>
    <row r="3" spans="1:7" ht="18.5" customHeight="1">
      <c r="A3" s="20"/>
      <c r="B3" s="20"/>
      <c r="C3" s="20"/>
      <c r="D3" s="20"/>
      <c r="E3" s="20"/>
      <c r="F3" s="20"/>
      <c r="G3" s="20"/>
    </row>
    <row r="4" spans="1:7" ht="15.5">
      <c r="A4" s="54" t="s">
        <v>0</v>
      </c>
      <c r="B4" s="56" t="s">
        <v>44</v>
      </c>
      <c r="C4" s="57"/>
      <c r="D4" s="56" t="s">
        <v>45</v>
      </c>
      <c r="E4" s="57"/>
      <c r="F4" s="54" t="s">
        <v>57</v>
      </c>
      <c r="G4" s="58" t="s">
        <v>2</v>
      </c>
    </row>
    <row r="5" spans="1:7" ht="15.5">
      <c r="A5" s="55"/>
      <c r="B5" s="59" t="s">
        <v>1</v>
      </c>
      <c r="C5" s="60" t="s">
        <v>25</v>
      </c>
      <c r="D5" s="61" t="s">
        <v>46</v>
      </c>
      <c r="E5" s="61" t="s">
        <v>25</v>
      </c>
      <c r="F5" s="55"/>
      <c r="G5" s="62"/>
    </row>
    <row r="6" spans="1:7">
      <c r="A6" s="6">
        <v>1</v>
      </c>
      <c r="B6" s="5" t="s">
        <v>4</v>
      </c>
      <c r="C6" s="7" t="s">
        <v>24</v>
      </c>
      <c r="D6" s="7" t="s">
        <v>47</v>
      </c>
      <c r="E6" s="7" t="s">
        <v>48</v>
      </c>
      <c r="F6" s="2">
        <v>30000000</v>
      </c>
      <c r="G6" s="7" t="s">
        <v>26</v>
      </c>
    </row>
    <row r="7" spans="1:7">
      <c r="A7" s="23">
        <v>2</v>
      </c>
      <c r="B7" s="5" t="s">
        <v>4</v>
      </c>
      <c r="C7" s="7" t="s">
        <v>24</v>
      </c>
      <c r="D7" s="7" t="s">
        <v>47</v>
      </c>
      <c r="E7" s="7" t="s">
        <v>48</v>
      </c>
      <c r="F7" s="2">
        <v>5000000</v>
      </c>
      <c r="G7" s="25" t="s">
        <v>27</v>
      </c>
    </row>
    <row r="8" spans="1:7">
      <c r="A8" s="6">
        <v>3</v>
      </c>
      <c r="B8" s="5" t="s">
        <v>65</v>
      </c>
      <c r="C8" s="26" t="s">
        <v>64</v>
      </c>
      <c r="D8" s="7" t="s">
        <v>53</v>
      </c>
      <c r="E8" s="7" t="s">
        <v>54</v>
      </c>
      <c r="F8" s="27">
        <v>35000000</v>
      </c>
      <c r="G8" s="26" t="s">
        <v>28</v>
      </c>
    </row>
    <row r="9" spans="1:7">
      <c r="A9" s="23">
        <v>4</v>
      </c>
      <c r="B9" s="5" t="s">
        <v>8</v>
      </c>
      <c r="C9" s="7" t="s">
        <v>32</v>
      </c>
      <c r="D9" s="7" t="s">
        <v>53</v>
      </c>
      <c r="E9" s="7" t="s">
        <v>54</v>
      </c>
      <c r="F9" s="2">
        <v>72000000</v>
      </c>
      <c r="G9" s="7" t="s">
        <v>28</v>
      </c>
    </row>
    <row r="10" spans="1:7">
      <c r="A10" s="6">
        <v>5</v>
      </c>
      <c r="B10" s="5" t="s">
        <v>62</v>
      </c>
      <c r="C10" s="26" t="s">
        <v>63</v>
      </c>
      <c r="D10" s="28" t="s">
        <v>67</v>
      </c>
      <c r="E10" s="26" t="s">
        <v>66</v>
      </c>
      <c r="F10" s="27">
        <v>85000000</v>
      </c>
      <c r="G10" s="26" t="s">
        <v>28</v>
      </c>
    </row>
    <row r="11" spans="1:7">
      <c r="A11" s="23">
        <v>6</v>
      </c>
      <c r="B11" s="5" t="s">
        <v>7</v>
      </c>
      <c r="C11" s="7" t="s">
        <v>15</v>
      </c>
      <c r="D11" s="7" t="s">
        <v>51</v>
      </c>
      <c r="E11" s="7" t="s">
        <v>52</v>
      </c>
      <c r="F11" s="2">
        <v>16000000</v>
      </c>
      <c r="G11" s="7" t="s">
        <v>28</v>
      </c>
    </row>
    <row r="12" spans="1:7">
      <c r="A12" s="6">
        <v>7</v>
      </c>
      <c r="B12" s="5" t="s">
        <v>9</v>
      </c>
      <c r="C12" s="7" t="s">
        <v>29</v>
      </c>
      <c r="D12" s="22" t="s">
        <v>49</v>
      </c>
      <c r="E12" s="7" t="s">
        <v>50</v>
      </c>
      <c r="F12" s="2">
        <v>20000000</v>
      </c>
      <c r="G12" s="7" t="s">
        <v>30</v>
      </c>
    </row>
    <row r="13" spans="1:7">
      <c r="A13" s="23">
        <v>8</v>
      </c>
      <c r="B13" s="5" t="s">
        <v>9</v>
      </c>
      <c r="C13" s="7" t="s">
        <v>29</v>
      </c>
      <c r="D13" s="22" t="s">
        <v>49</v>
      </c>
      <c r="E13" s="7" t="s">
        <v>50</v>
      </c>
      <c r="F13" s="2">
        <v>10000000</v>
      </c>
      <c r="G13" s="7" t="s">
        <v>31</v>
      </c>
    </row>
    <row r="14" spans="1:7">
      <c r="A14" s="6">
        <v>9</v>
      </c>
      <c r="B14" s="5" t="s">
        <v>9</v>
      </c>
      <c r="C14" s="7" t="s">
        <v>29</v>
      </c>
      <c r="D14" s="22" t="s">
        <v>49</v>
      </c>
      <c r="E14" s="7" t="s">
        <v>50</v>
      </c>
      <c r="F14" s="17">
        <v>90000000</v>
      </c>
      <c r="G14" s="16" t="s">
        <v>40</v>
      </c>
    </row>
    <row r="15" spans="1:7">
      <c r="A15" s="23">
        <v>10</v>
      </c>
      <c r="B15" s="5" t="s">
        <v>5</v>
      </c>
      <c r="C15" s="3" t="s">
        <v>22</v>
      </c>
      <c r="D15" s="8" t="s">
        <v>47</v>
      </c>
      <c r="E15" s="8" t="s">
        <v>48</v>
      </c>
      <c r="F15" s="2">
        <v>22200000</v>
      </c>
      <c r="G15" s="3" t="s">
        <v>23</v>
      </c>
    </row>
    <row r="16" spans="1:7" ht="29">
      <c r="A16" s="6">
        <v>11</v>
      </c>
      <c r="B16" s="6" t="s">
        <v>3</v>
      </c>
      <c r="C16" s="8" t="s">
        <v>10</v>
      </c>
      <c r="D16" s="8" t="s">
        <v>47</v>
      </c>
      <c r="E16" s="8" t="s">
        <v>48</v>
      </c>
      <c r="F16" s="10">
        <f>6000000+12000000</f>
        <v>18000000</v>
      </c>
      <c r="G16" s="11" t="s">
        <v>36</v>
      </c>
    </row>
    <row r="17" spans="1:7" ht="43.5">
      <c r="A17" s="23">
        <v>12</v>
      </c>
      <c r="B17" s="6" t="s">
        <v>11</v>
      </c>
      <c r="C17" s="8" t="s">
        <v>12</v>
      </c>
      <c r="D17" s="8" t="s">
        <v>47</v>
      </c>
      <c r="E17" s="8" t="s">
        <v>48</v>
      </c>
      <c r="F17" s="10">
        <f>19000000+31000000</f>
        <v>50000000</v>
      </c>
      <c r="G17" s="12" t="s">
        <v>38</v>
      </c>
    </row>
    <row r="18" spans="1:7">
      <c r="A18" s="6">
        <v>13</v>
      </c>
      <c r="B18" s="6" t="s">
        <v>13</v>
      </c>
      <c r="C18" s="8" t="s">
        <v>14</v>
      </c>
      <c r="D18" s="8" t="s">
        <v>47</v>
      </c>
      <c r="E18" s="8" t="s">
        <v>48</v>
      </c>
      <c r="F18" s="9">
        <f>13000000+7000000</f>
        <v>20000000</v>
      </c>
      <c r="G18" s="12" t="s">
        <v>39</v>
      </c>
    </row>
    <row r="19" spans="1:7" ht="29">
      <c r="A19" s="23">
        <v>14</v>
      </c>
      <c r="B19" s="6" t="s">
        <v>18</v>
      </c>
      <c r="C19" s="8" t="s">
        <v>19</v>
      </c>
      <c r="D19" s="8" t="s">
        <v>47</v>
      </c>
      <c r="E19" s="8" t="s">
        <v>48</v>
      </c>
      <c r="F19" s="9">
        <f>3000000+12000000</f>
        <v>15000000</v>
      </c>
      <c r="G19" s="11" t="s">
        <v>35</v>
      </c>
    </row>
    <row r="20" spans="1:7">
      <c r="A20" s="6">
        <v>15</v>
      </c>
      <c r="B20" s="6" t="s">
        <v>16</v>
      </c>
      <c r="C20" s="8" t="s">
        <v>17</v>
      </c>
      <c r="D20" s="8" t="s">
        <v>47</v>
      </c>
      <c r="E20" s="8" t="s">
        <v>48</v>
      </c>
      <c r="F20" s="9">
        <v>250000000</v>
      </c>
      <c r="G20" s="13" t="s">
        <v>37</v>
      </c>
    </row>
    <row r="21" spans="1:7" ht="29">
      <c r="A21" s="23">
        <v>16</v>
      </c>
      <c r="B21" s="6" t="s">
        <v>20</v>
      </c>
      <c r="C21" s="14" t="s">
        <v>33</v>
      </c>
      <c r="D21" s="14" t="s">
        <v>55</v>
      </c>
      <c r="E21" s="14" t="s">
        <v>56</v>
      </c>
      <c r="F21" s="9">
        <f>3000000+17000000+3000000</f>
        <v>23000000</v>
      </c>
      <c r="G21" s="11" t="s">
        <v>34</v>
      </c>
    </row>
    <row r="22" spans="1:7" ht="29">
      <c r="A22" s="23">
        <v>18</v>
      </c>
      <c r="B22" s="6" t="s">
        <v>6</v>
      </c>
      <c r="C22" s="8" t="s">
        <v>21</v>
      </c>
      <c r="D22" s="8" t="s">
        <v>47</v>
      </c>
      <c r="E22" s="8" t="s">
        <v>48</v>
      </c>
      <c r="F22" s="9">
        <v>23000000</v>
      </c>
      <c r="G22" s="41" t="s">
        <v>61</v>
      </c>
    </row>
    <row r="23" spans="1:7">
      <c r="A23" s="6">
        <v>19</v>
      </c>
      <c r="B23" s="29" t="s">
        <v>69</v>
      </c>
      <c r="C23" s="19" t="s">
        <v>68</v>
      </c>
      <c r="D23" s="8" t="s">
        <v>47</v>
      </c>
      <c r="E23" s="8" t="s">
        <v>48</v>
      </c>
      <c r="F23" s="2">
        <v>23500000</v>
      </c>
      <c r="G23" s="26" t="s">
        <v>70</v>
      </c>
    </row>
    <row r="24" spans="1:7">
      <c r="A24" s="23"/>
      <c r="B24" s="29" t="s">
        <v>77</v>
      </c>
      <c r="C24" s="26" t="s">
        <v>78</v>
      </c>
      <c r="D24" s="8" t="s">
        <v>47</v>
      </c>
      <c r="E24" s="8" t="s">
        <v>48</v>
      </c>
      <c r="F24" s="2">
        <v>35000000</v>
      </c>
      <c r="G24" s="26" t="s">
        <v>79</v>
      </c>
    </row>
    <row r="25" spans="1:7">
      <c r="A25" s="23">
        <v>20</v>
      </c>
      <c r="B25" s="18" t="s">
        <v>41</v>
      </c>
      <c r="C25" s="19" t="s">
        <v>42</v>
      </c>
      <c r="D25" s="8" t="s">
        <v>47</v>
      </c>
      <c r="E25" s="8" t="s">
        <v>48</v>
      </c>
      <c r="F25" s="2">
        <v>170000000</v>
      </c>
      <c r="G25" s="19" t="s">
        <v>43</v>
      </c>
    </row>
    <row r="26" spans="1:7">
      <c r="A26" s="46" t="s">
        <v>60</v>
      </c>
      <c r="B26" s="47"/>
      <c r="C26" s="48"/>
      <c r="D26" s="21"/>
      <c r="E26" s="21"/>
      <c r="F26" s="15">
        <f>SUM(F6:F25)</f>
        <v>1012700000</v>
      </c>
      <c r="G26" s="24"/>
    </row>
    <row r="27" spans="1:7">
      <c r="A27" s="51"/>
      <c r="B27" s="51"/>
      <c r="C27" s="51"/>
      <c r="D27" s="51"/>
      <c r="E27" s="51"/>
      <c r="F27" s="52"/>
      <c r="G27" s="53"/>
    </row>
    <row r="28" spans="1:7">
      <c r="F28" s="4"/>
    </row>
    <row r="29" spans="1:7">
      <c r="A29" s="50" t="s">
        <v>80</v>
      </c>
      <c r="B29" s="50"/>
      <c r="C29" s="50"/>
      <c r="D29" s="50"/>
      <c r="F29" s="4"/>
    </row>
    <row r="30" spans="1:7" ht="15.5">
      <c r="A30" s="42" t="s">
        <v>0</v>
      </c>
      <c r="B30" s="44" t="s">
        <v>44</v>
      </c>
      <c r="C30" s="45"/>
      <c r="D30" s="44" t="s">
        <v>45</v>
      </c>
      <c r="E30" s="45"/>
      <c r="F30" s="30" t="s">
        <v>71</v>
      </c>
      <c r="G30" s="54" t="s">
        <v>57</v>
      </c>
    </row>
    <row r="31" spans="1:7" ht="15.5">
      <c r="A31" s="43"/>
      <c r="B31" s="31" t="s">
        <v>1</v>
      </c>
      <c r="C31" s="31" t="s">
        <v>25</v>
      </c>
      <c r="D31" s="32" t="s">
        <v>46</v>
      </c>
      <c r="E31" s="32" t="s">
        <v>25</v>
      </c>
      <c r="F31" s="33" t="s">
        <v>72</v>
      </c>
      <c r="G31" s="55"/>
    </row>
    <row r="32" spans="1:7">
      <c r="A32" s="34">
        <v>1</v>
      </c>
      <c r="B32" s="35" t="s">
        <v>75</v>
      </c>
      <c r="C32" s="36" t="s">
        <v>73</v>
      </c>
      <c r="D32" s="37" t="s">
        <v>47</v>
      </c>
      <c r="E32" s="38" t="s">
        <v>74</v>
      </c>
      <c r="F32" s="39" t="s">
        <v>76</v>
      </c>
      <c r="G32" s="40">
        <v>123224000</v>
      </c>
    </row>
    <row r="33" spans="1:7">
      <c r="A33" s="46" t="s">
        <v>60</v>
      </c>
      <c r="B33" s="47"/>
      <c r="C33" s="48"/>
      <c r="D33" s="21"/>
      <c r="E33" s="21"/>
      <c r="F33" s="21"/>
      <c r="G33" s="15">
        <f>SUM(G32:G32)</f>
        <v>123224000</v>
      </c>
    </row>
    <row r="34" spans="1:7">
      <c r="F34" s="4"/>
    </row>
    <row r="35" spans="1:7">
      <c r="F35" s="4"/>
    </row>
    <row r="36" spans="1:7">
      <c r="F36" s="4"/>
    </row>
    <row r="37" spans="1:7">
      <c r="F37" s="4"/>
    </row>
    <row r="38" spans="1:7">
      <c r="F38" s="4"/>
    </row>
    <row r="39" spans="1:7">
      <c r="F39" s="4"/>
    </row>
    <row r="40" spans="1:7">
      <c r="F40" s="4"/>
    </row>
    <row r="41" spans="1:7">
      <c r="F41" s="4"/>
    </row>
    <row r="42" spans="1:7">
      <c r="F42" s="4"/>
    </row>
    <row r="43" spans="1:7">
      <c r="F43" s="4"/>
    </row>
    <row r="44" spans="1:7">
      <c r="F44" s="4"/>
    </row>
    <row r="45" spans="1:7">
      <c r="F45" s="4"/>
    </row>
    <row r="46" spans="1:7">
      <c r="F46" s="4"/>
    </row>
    <row r="47" spans="1:7">
      <c r="F47" s="4"/>
    </row>
    <row r="48" spans="1:7">
      <c r="F48" s="4"/>
    </row>
    <row r="49" spans="6:6">
      <c r="F49" s="4"/>
    </row>
    <row r="50" spans="6:6">
      <c r="F50" s="4"/>
    </row>
  </sheetData>
  <mergeCells count="12">
    <mergeCell ref="A26:C26"/>
    <mergeCell ref="A1:G1"/>
    <mergeCell ref="B4:C4"/>
    <mergeCell ref="D4:E4"/>
    <mergeCell ref="A4:A5"/>
    <mergeCell ref="F4:F5"/>
    <mergeCell ref="A2:G2"/>
    <mergeCell ref="A30:A31"/>
    <mergeCell ref="B30:C30"/>
    <mergeCell ref="D30:E30"/>
    <mergeCell ref="G30:G31"/>
    <mergeCell ref="A33:C33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</dc:creator>
  <cp:lastModifiedBy>ASUS</cp:lastModifiedBy>
  <cp:lastPrinted>2022-12-30T02:36:11Z</cp:lastPrinted>
  <dcterms:created xsi:type="dcterms:W3CDTF">2022-01-07T10:21:00Z</dcterms:created>
  <dcterms:modified xsi:type="dcterms:W3CDTF">2022-12-30T02:37:13Z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0B6304F47AD445B09AC9C0F185AE90DC</vt:lpwstr>
  </property>
  <property fmtid="{D5CDD505-2E9C-101B-9397-08002B2CF9AE}" pid="3" name="KSOProductBuildVer">
    <vt:lpwstr>1033-11.2.0.11029</vt:lpwstr>
  </property>
</Properties>
</file>