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1.Kantor\1.KANTOR PUSAT\1.B2B Konsumer\Asset Buy\BNC\3.tahap 4\"/>
    </mc:Choice>
  </mc:AlternateContent>
  <xr:revisionPtr revIDLastSave="0" documentId="8_{98439F76-7619-40FD-8F6B-FFBF17EF0CED}" xr6:coauthVersionLast="47" xr6:coauthVersionMax="47" xr10:uidLastSave="{00000000-0000-0000-0000-000000000000}"/>
  <bookViews>
    <workbookView xWindow="-108" yWindow="-108" windowWidth="23256" windowHeight="13176" xr2:uid="{4C68BCA8-7F0F-44D5-8140-171382BAD8DE}"/>
  </bookViews>
  <sheets>
    <sheet name="jamkrida" sheetId="1" r:id="rId1"/>
  </sheets>
  <definedNames>
    <definedName name="_xlnm.Print_Area" localSheetId="0">Table14[#All]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2" i="1" l="1"/>
  <c r="T32" i="1"/>
  <c r="N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<sst xmlns="http://schemas.openxmlformats.org/spreadsheetml/2006/main" count="433" uniqueCount="305">
  <si>
    <t>COMPANY NAME</t>
  </si>
  <si>
    <t>KODE_NASABAH_LAMA</t>
  </si>
  <si>
    <t>KODE NASABAH</t>
  </si>
  <si>
    <t>NAMA NASABAH</t>
  </si>
  <si>
    <t>NO_KENAL</t>
  </si>
  <si>
    <t>ALAMAT</t>
  </si>
  <si>
    <t>KECAMATAN</t>
  </si>
  <si>
    <t>GENDER</t>
  </si>
  <si>
    <t>NO_PK_AKHIR</t>
  </si>
  <si>
    <t>TGL_PK</t>
  </si>
  <si>
    <t>TGL_PK_AKHIR</t>
  </si>
  <si>
    <t>JENIS_PENGGUNAAN</t>
  </si>
  <si>
    <t>NO REKENING</t>
  </si>
  <si>
    <t>ASURANSI</t>
  </si>
  <si>
    <t>NPWP</t>
  </si>
  <si>
    <t>KOTA LAHIR</t>
  </si>
  <si>
    <t>TANGGAL_LAHIR</t>
  </si>
  <si>
    <t>TANGGAL MULAI</t>
  </si>
  <si>
    <t>TANGGAL JATUH TEMPO</t>
  </si>
  <si>
    <t>BAKI_DEBET</t>
  </si>
  <si>
    <t>SUKU BUNGA</t>
  </si>
  <si>
    <t>PREMI</t>
  </si>
  <si>
    <t>biaya premi</t>
  </si>
  <si>
    <t>HO CABANG JAKARTA</t>
  </si>
  <si>
    <t>05037469</t>
  </si>
  <si>
    <t>YUYU YUMIATI</t>
  </si>
  <si>
    <t>3211204305680004</t>
  </si>
  <si>
    <t>DUSUN TANJUNGKERTA RT.03/04</t>
  </si>
  <si>
    <t>TANJUNGKERTA</t>
  </si>
  <si>
    <t>FEMALE</t>
  </si>
  <si>
    <t>P050114/PK-PEN/I/2020</t>
  </si>
  <si>
    <t>KONSUMSI</t>
  </si>
  <si>
    <t>JAMKRIDA</t>
  </si>
  <si>
    <t>449795012446000</t>
  </si>
  <si>
    <t>SUMEDANG</t>
  </si>
  <si>
    <t>01564285</t>
  </si>
  <si>
    <t>400107335</t>
  </si>
  <si>
    <t>YUNITA DEWI</t>
  </si>
  <si>
    <t>3173016006790023</t>
  </si>
  <si>
    <t>KAYU BESAR RT 12 RW 11</t>
  </si>
  <si>
    <t>CENGKARENG</t>
  </si>
  <si>
    <t>P150332/PK-PEN/VIII/2015</t>
  </si>
  <si>
    <t>3201406818</t>
  </si>
  <si>
    <t>894545342034000</t>
  </si>
  <si>
    <t>JAKARTA</t>
  </si>
  <si>
    <t>05054346</t>
  </si>
  <si>
    <t>400107340</t>
  </si>
  <si>
    <t>YUDHA WASTU PRAMUKA</t>
  </si>
  <si>
    <t>3273191404780004</t>
  </si>
  <si>
    <t>JL.SARIWATES TIMUR II NO.3</t>
  </si>
  <si>
    <t>ANTAPANI KIDUL</t>
  </si>
  <si>
    <t>MALE</t>
  </si>
  <si>
    <t>P500806/PK-PEN/XI/2015</t>
  </si>
  <si>
    <t>3201407124</t>
  </si>
  <si>
    <t>687092858423000</t>
  </si>
  <si>
    <t>PATI</t>
  </si>
  <si>
    <t>05038157</t>
  </si>
  <si>
    <t>400107310</t>
  </si>
  <si>
    <t>YADHI SOMANTRI</t>
  </si>
  <si>
    <t>3273251411630004</t>
  </si>
  <si>
    <t>VIJAYAKUSUMA BLOK A11 NO.16</t>
  </si>
  <si>
    <t>CIBIRU</t>
  </si>
  <si>
    <t>P050136/PK-PEN/I/2020</t>
  </si>
  <si>
    <t>3201407086</t>
  </si>
  <si>
    <t>687089680429000</t>
  </si>
  <si>
    <t>BANDUNG</t>
  </si>
  <si>
    <t>05036359</t>
  </si>
  <si>
    <t>400107235</t>
  </si>
  <si>
    <t>WIWIN WININGSIH</t>
  </si>
  <si>
    <t>3277015412790013</t>
  </si>
  <si>
    <t>KP.SUKASENANG RT.03/09</t>
  </si>
  <si>
    <t>CIMAHI TENGAH</t>
  </si>
  <si>
    <t>P050980/PK-PEN/XI/2019</t>
  </si>
  <si>
    <t>3201407116</t>
  </si>
  <si>
    <t>808864896421000</t>
  </si>
  <si>
    <t>01284282</t>
  </si>
  <si>
    <t>400107309</t>
  </si>
  <si>
    <t>TRI DJOKO PRAMANA</t>
  </si>
  <si>
    <t>3175083007620003</t>
  </si>
  <si>
    <t>JL.KHUSAERI NO.29 RT.04/15</t>
  </si>
  <si>
    <t>MAKASAR</t>
  </si>
  <si>
    <t>P120370/PK-PEN/IX/2015</t>
  </si>
  <si>
    <t>3201406985</t>
  </si>
  <si>
    <t>678989500005000</t>
  </si>
  <si>
    <t>BANTUL</t>
  </si>
  <si>
    <t>01283740</t>
  </si>
  <si>
    <t>400107333</t>
  </si>
  <si>
    <t>SYAMSUDI</t>
  </si>
  <si>
    <t>3273192912690008</t>
  </si>
  <si>
    <t>PERUM GAYATRI JL HAYAM WURUK</t>
  </si>
  <si>
    <t>WONOKROMO</t>
  </si>
  <si>
    <t>P012274/PK-PEN/XI/2019</t>
  </si>
  <si>
    <t>3201407248</t>
  </si>
  <si>
    <t>892812868602000</t>
  </si>
  <si>
    <t>01562570</t>
  </si>
  <si>
    <t>400107301</t>
  </si>
  <si>
    <t>SUWARNI</t>
  </si>
  <si>
    <t>3173076101750004</t>
  </si>
  <si>
    <t>TOMANG PULO RT 09 RW 05</t>
  </si>
  <si>
    <t>PALMERAH</t>
  </si>
  <si>
    <t>P010080/PK-PEN/IV/2019</t>
  </si>
  <si>
    <t>3201406764</t>
  </si>
  <si>
    <t>WONOGIRI</t>
  </si>
  <si>
    <t>11111386</t>
  </si>
  <si>
    <t>400107257</t>
  </si>
  <si>
    <t>SUKIMAN</t>
  </si>
  <si>
    <t>3175050205590009</t>
  </si>
  <si>
    <t>JALAN RA FADILLAH GANG LEBAK</t>
  </si>
  <si>
    <t>PASAR REBO</t>
  </si>
  <si>
    <t>P112540/PK-PEN/VI/2016</t>
  </si>
  <si>
    <t>3201407477</t>
  </si>
  <si>
    <t>685463549009000</t>
  </si>
  <si>
    <t>SUKOHARJO</t>
  </si>
  <si>
    <t>11120644</t>
  </si>
  <si>
    <t>400107261</t>
  </si>
  <si>
    <t>SRI PITONO</t>
  </si>
  <si>
    <t>3175102004600006</t>
  </si>
  <si>
    <t>MESS PAMEN TNI AD B20 RT 02 RW</t>
  </si>
  <si>
    <t>CIPAYUNG</t>
  </si>
  <si>
    <t>P110959/PK-PEN/X/2014</t>
  </si>
  <si>
    <t>3201407604</t>
  </si>
  <si>
    <t>362074270009000</t>
  </si>
  <si>
    <t>SEMARANG</t>
  </si>
  <si>
    <t>11137962</t>
  </si>
  <si>
    <t>400107329</t>
  </si>
  <si>
    <t>SRI DARSUCI</t>
  </si>
  <si>
    <t>3276027105590002</t>
  </si>
  <si>
    <t>KP TAPOS MRY IDRUS NO 118 RT</t>
  </si>
  <si>
    <t>TAPOS</t>
  </si>
  <si>
    <t>P011525/PK-PEN/VI/2017</t>
  </si>
  <si>
    <t>3201407523</t>
  </si>
  <si>
    <t>688786292412000</t>
  </si>
  <si>
    <t>KUDUS</t>
  </si>
  <si>
    <t>02362800</t>
  </si>
  <si>
    <t>400107306</t>
  </si>
  <si>
    <t>SITI SUPARTI</t>
  </si>
  <si>
    <t>3307034609670004</t>
  </si>
  <si>
    <t>ASRAMA ZENI AD RT.03/08</t>
  </si>
  <si>
    <t>P023027/PK-PEN/I/2019</t>
  </si>
  <si>
    <t>3201406977</t>
  </si>
  <si>
    <t>WONOSOBO</t>
  </si>
  <si>
    <t>11148590</t>
  </si>
  <si>
    <t>400107271</t>
  </si>
  <si>
    <t>SITI PATIKAH</t>
  </si>
  <si>
    <t>3209216309770001</t>
  </si>
  <si>
    <t>BLOK JATI RT 02 RW 01 KALISAPU</t>
  </si>
  <si>
    <t>GUNUNGJATI</t>
  </si>
  <si>
    <t>P210018/PK-PEN/I/2018</t>
  </si>
  <si>
    <t>3201406403</t>
  </si>
  <si>
    <t>CIREBON</t>
  </si>
  <si>
    <t>05161560</t>
  </si>
  <si>
    <t>400107318</t>
  </si>
  <si>
    <t>SIMSON PURBA</t>
  </si>
  <si>
    <t>3273160204640007</t>
  </si>
  <si>
    <t>KOMP PINDAD UTARA D8/106</t>
  </si>
  <si>
    <t>KIARACONDONG</t>
  </si>
  <si>
    <t>P051467/PK-PEN/VII/2019</t>
  </si>
  <si>
    <t>3201407377</t>
  </si>
  <si>
    <t>097298475429000</t>
  </si>
  <si>
    <t>DELI SERDANG</t>
  </si>
  <si>
    <t>01199706</t>
  </si>
  <si>
    <t>400107299</t>
  </si>
  <si>
    <t>SENEN</t>
  </si>
  <si>
    <t>3276021710590001</t>
  </si>
  <si>
    <t>KOMPLEK KOBANGDIKLAT NO 58 RT</t>
  </si>
  <si>
    <t>P112503/PK-PEN/VI/2016</t>
  </si>
  <si>
    <t>3201407051</t>
  </si>
  <si>
    <t>SURABAYA</t>
  </si>
  <si>
    <t>09026436</t>
  </si>
  <si>
    <t>400107253</t>
  </si>
  <si>
    <t>RUTH AUGUSTINTJE U</t>
  </si>
  <si>
    <t>1471044108750002</t>
  </si>
  <si>
    <t>JL LOKOMOTIF ASR KARKAM</t>
  </si>
  <si>
    <t>LIMA PULUH</t>
  </si>
  <si>
    <t>P900451/PK-PEN/IV/2016</t>
  </si>
  <si>
    <t>3201407426</t>
  </si>
  <si>
    <t>742578206211000</t>
  </si>
  <si>
    <t>MANGARAN</t>
  </si>
  <si>
    <t>11142630</t>
  </si>
  <si>
    <t>400107268</t>
  </si>
  <si>
    <t>RUSDI SAIMIMA</t>
  </si>
  <si>
    <t>3175041012650001</t>
  </si>
  <si>
    <t>GANG PASOPATI NO 21 RT 06 RW</t>
  </si>
  <si>
    <t>KRAMAT JATI</t>
  </si>
  <si>
    <t>P011745/PK-PEN/VIII/2017</t>
  </si>
  <si>
    <t>3201406478</t>
  </si>
  <si>
    <t>367900784005000</t>
  </si>
  <si>
    <t>AMBON</t>
  </si>
  <si>
    <t>11586538</t>
  </si>
  <si>
    <t>400107274</t>
  </si>
  <si>
    <t>RIDUAN TAMBUNAN</t>
  </si>
  <si>
    <t>3201021011670008</t>
  </si>
  <si>
    <t>KOMPLEK TWP TNI AL BLOK E 13</t>
  </si>
  <si>
    <t>GUNUNG PUTRI</t>
  </si>
  <si>
    <t>P011794/PK-PEN/IX/2019</t>
  </si>
  <si>
    <t>3201406462</t>
  </si>
  <si>
    <t>740164041403000</t>
  </si>
  <si>
    <t>TAPANULI UTARA</t>
  </si>
  <si>
    <t>05035151</t>
  </si>
  <si>
    <t>400107231</t>
  </si>
  <si>
    <t>POPONG ROHAENI</t>
  </si>
  <si>
    <t>3211075806660001</t>
  </si>
  <si>
    <t>DUSUN CONGGEANG RT.04/02</t>
  </si>
  <si>
    <t>CONGGEANG KULON</t>
  </si>
  <si>
    <t>P050203/PK-PEN/IV/2020</t>
  </si>
  <si>
    <t>3201407027</t>
  </si>
  <si>
    <t>143764835446000</t>
  </si>
  <si>
    <t>05149304</t>
  </si>
  <si>
    <t>400107317</t>
  </si>
  <si>
    <t>NGATIYEM</t>
  </si>
  <si>
    <t>3277024705580010</t>
  </si>
  <si>
    <t>JL.SRIWIJAYA IX NO.26 RT.06/08</t>
  </si>
  <si>
    <t>P511631/PK-PEN/III/2017</t>
  </si>
  <si>
    <t>3201407345</t>
  </si>
  <si>
    <t>781256888421000</t>
  </si>
  <si>
    <t>11140564</t>
  </si>
  <si>
    <t>400107330</t>
  </si>
  <si>
    <t>MATWAKI</t>
  </si>
  <si>
    <t>3175050503640008</t>
  </si>
  <si>
    <t>JL.A.LATIEF NO.90 RT.05/07</t>
  </si>
  <si>
    <t>P011307/PK-PEN/I/2018</t>
  </si>
  <si>
    <t>3201406438</t>
  </si>
  <si>
    <t>778947317009000</t>
  </si>
  <si>
    <t>SAMPANG</t>
  </si>
  <si>
    <t>05145198</t>
  </si>
  <si>
    <t>400107315</t>
  </si>
  <si>
    <t>JUING KUKUH RIYANTO</t>
  </si>
  <si>
    <t>3277021111660013</t>
  </si>
  <si>
    <t>JL.CISANGKAN HILIR NO.28</t>
  </si>
  <si>
    <t>P510823/PK-PEN/XII/2015</t>
  </si>
  <si>
    <t>3201407272</t>
  </si>
  <si>
    <t>143917979421000</t>
  </si>
  <si>
    <t>BLITAR</t>
  </si>
  <si>
    <t>11119531</t>
  </si>
  <si>
    <t>400107259</t>
  </si>
  <si>
    <t>HERI SUKENDRO</t>
  </si>
  <si>
    <t>3175090410630005</t>
  </si>
  <si>
    <t>JALAN DARUSSALAM NO 46 RT 01</t>
  </si>
  <si>
    <t>CIRACAS</t>
  </si>
  <si>
    <t>P110814/PK-PEN/VIII/2014</t>
  </si>
  <si>
    <t>3201407574</t>
  </si>
  <si>
    <t>094704608005000</t>
  </si>
  <si>
    <t>BANJARNEGARA</t>
  </si>
  <si>
    <t>11130356</t>
  </si>
  <si>
    <t>400107265</t>
  </si>
  <si>
    <t>ERNI ERAWATI</t>
  </si>
  <si>
    <t>3173065107700011</t>
  </si>
  <si>
    <t>ASRAMA POLRI KALIDERES NO 14</t>
  </si>
  <si>
    <t>KALIDERES</t>
  </si>
  <si>
    <t>P011998/PK-PEN/XI/2017</t>
  </si>
  <si>
    <t>3201407612</t>
  </si>
  <si>
    <t>05147662</t>
  </si>
  <si>
    <t>400107248</t>
  </si>
  <si>
    <t>ENTIN SUMIATI</t>
  </si>
  <si>
    <t>3203076108590006</t>
  </si>
  <si>
    <t>KP.CIKOLOTOK RT.01/01SUKAMULYA</t>
  </si>
  <si>
    <t>KARANG TENGAH</t>
  </si>
  <si>
    <t>P051436/PK-PEN/VI/2019</t>
  </si>
  <si>
    <t>3201407302</t>
  </si>
  <si>
    <t>00000000000000</t>
  </si>
  <si>
    <t>11108067</t>
  </si>
  <si>
    <t>400107256</t>
  </si>
  <si>
    <t>DUNIARSO</t>
  </si>
  <si>
    <t>3175042506580005</t>
  </si>
  <si>
    <t>KOMPLEK KODAM JAYA NO 11A</t>
  </si>
  <si>
    <t>P011884/PK-PEN/X/2017</t>
  </si>
  <si>
    <t>3201407458</t>
  </si>
  <si>
    <t>TEGAL</t>
  </si>
  <si>
    <t>11135293</t>
  </si>
  <si>
    <t>400107328</t>
  </si>
  <si>
    <t>DINA AFRIANI</t>
  </si>
  <si>
    <t>3216095904810016</t>
  </si>
  <si>
    <t>KP.PILAR TIMUR NO.1 RT.001/008</t>
  </si>
  <si>
    <t>CIKARANG UTARA</t>
  </si>
  <si>
    <t>P011679/PK-PEN/V/2018</t>
  </si>
  <si>
    <t>3201407647</t>
  </si>
  <si>
    <t>BEKASI</t>
  </si>
  <si>
    <t>50533336</t>
  </si>
  <si>
    <t>400107295</t>
  </si>
  <si>
    <t>DIDAH ROSIDAH</t>
  </si>
  <si>
    <t>3217126710770003</t>
  </si>
  <si>
    <t>KP.LANGGAR</t>
  </si>
  <si>
    <t>CIPONGKOR</t>
  </si>
  <si>
    <t>P050699/PK-PEN/VIII/2019</t>
  </si>
  <si>
    <t>3201406756</t>
  </si>
  <si>
    <t>706766904444000</t>
  </si>
  <si>
    <t>05035353</t>
  </si>
  <si>
    <t>400107232</t>
  </si>
  <si>
    <t>DAYAT</t>
  </si>
  <si>
    <t>3204052903630001</t>
  </si>
  <si>
    <t>KP.SUKASARI RT.08/05</t>
  </si>
  <si>
    <t>CIPATUJAH</t>
  </si>
  <si>
    <t>P500915/PK-PEN/III/2016</t>
  </si>
  <si>
    <t>3201407035</t>
  </si>
  <si>
    <t>367593316444000</t>
  </si>
  <si>
    <t>GARUT</t>
  </si>
  <si>
    <t>11111513</t>
  </si>
  <si>
    <t>400107258</t>
  </si>
  <si>
    <t>BAMBANG TRIYANTO</t>
  </si>
  <si>
    <t>3201010206590004</t>
  </si>
  <si>
    <t>KOMPLEK DIT BEKANG RT 06 RW 07</t>
  </si>
  <si>
    <t>CIBINONG</t>
  </si>
  <si>
    <t>P110179/PK-PEN/XI/2013</t>
  </si>
  <si>
    <t>3201407493</t>
  </si>
  <si>
    <t>KENDAL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</si>
</sst>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_);_(* \(#,##0.00\);_(* &quot;-&quot;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Tahoma"/>
      <family val="2"/>
    </font>
    <font>
      <b/>
      <sz val="10"/>
      <color rgb="FFFF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2" xfId="0" applyFont="1" applyFill="1" applyBorder="1"/>
    <xf numFmtId="43" fontId="2" fillId="2" borderId="2" xfId="1" applyFont="1" applyFill="1" applyBorder="1"/>
    <xf numFmtId="0" fontId="2" fillId="2" borderId="2" xfId="0" applyFont="1" applyFill="1" applyBorder="1" applyAlignment="1">
      <alignment horizontal="center"/>
    </xf>
    <xf numFmtId="10" fontId="2" fillId="2" borderId="2" xfId="2" applyNumberFormat="1" applyFont="1" applyFill="1" applyBorder="1"/>
    <xf numFmtId="0" fontId="0" fillId="5" borderId="3" xfId="0" applyFill="1" applyBorder="1"/>
    <xf numFmtId="0" fontId="0" fillId="5" borderId="4" xfId="0" quotePrefix="1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5" borderId="4" xfId="0" applyFill="1" applyBorder="1"/>
    <xf numFmtId="14" fontId="0" fillId="5" borderId="4" xfId="0" applyNumberFormat="1" applyFill="1" applyBorder="1"/>
    <xf numFmtId="43" fontId="0" fillId="5" borderId="4" xfId="1" applyFont="1" applyFill="1" applyBorder="1"/>
    <xf numFmtId="164" fontId="0" fillId="0" borderId="0" xfId="0" applyNumberFormat="1"/>
    <xf numFmtId="10" fontId="0" fillId="0" borderId="0" xfId="2" applyNumberFormat="1" applyFont="1"/>
    <xf numFmtId="43" fontId="0" fillId="0" borderId="0" xfId="0" applyNumberFormat="1"/>
    <xf numFmtId="0" fontId="0" fillId="6" borderId="3" xfId="0" applyFill="1" applyBorder="1"/>
    <xf numFmtId="0" fontId="0" fillId="6" borderId="4" xfId="0" applyFill="1" applyBorder="1"/>
    <xf numFmtId="14" fontId="0" fillId="6" borderId="4" xfId="0" applyNumberFormat="1" applyFill="1" applyBorder="1"/>
    <xf numFmtId="43" fontId="0" fillId="6" borderId="4" xfId="1" applyFont="1" applyFill="1" applyBorder="1"/>
    <xf numFmtId="43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10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64" formatCode="_(* #,##0.00_);_(* \(#,##0.00\);_(* &quot;-&quot;?_);_(@_)"/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35" formatCode="_(* #,##0.00_);_(* \(#,##0.00\);_(* &quot;-&quot;??_);_(@_)"/>
    </dxf>
    <dxf>
      <numFmt numFmtId="19" formatCode="m/d/yyyy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family val="2"/>
        <scheme val="none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5B6B6F-4E55-49CF-A0BE-5CB5027ACB03}" name="Table14" displayName="Table14" ref="A1:W32" totalsRowCount="1" headerRowDxfId="9" headerRowBorderDxfId="8">
  <autoFilter ref="A1:W31" xr:uid="{BBC8F25D-FC75-4B3D-B231-1AD9219E1A1D}"/>
  <sortState xmlns:xlrd2="http://schemas.microsoft.com/office/spreadsheetml/2017/richdata2" ref="A2:W31">
    <sortCondition ref="N1:N31"/>
  </sortState>
  <tableColumns count="23">
    <tableColumn id="1" xr3:uid="{0DA25D9C-F332-427A-BA58-578C9F818B0D}" name="COMPANY NAME"/>
    <tableColumn id="2" xr3:uid="{45304D5C-9F45-40B8-AA9E-9F04C470D19D}" name="KODE_NASABAH_LAMA"/>
    <tableColumn id="6" xr3:uid="{5FD4A2CE-1106-4FF0-AF7C-714779429EB8}" name="KODE NASABAH"/>
    <tableColumn id="8" xr3:uid="{A8B760C3-06D7-4D3E-8C3B-16905518FDC1}" name="NAMA NASABAH"/>
    <tableColumn id="12" xr3:uid="{A95E009D-644F-4A67-82DF-914F0B331F43}" name="NO_KENAL"/>
    <tableColumn id="14" xr3:uid="{96AED10E-D115-4BB5-8C63-3E725E853458}" name="ALAMAT"/>
    <tableColumn id="16" xr3:uid="{F4A27FB5-588C-4BDB-A85C-5F59F95B8E63}" name="KECAMATAN"/>
    <tableColumn id="17" xr3:uid="{8AA6AB2A-B521-4559-BE51-7E8FD7C4681A}" name="GENDER"/>
    <tableColumn id="20" xr3:uid="{A524B2A4-50CD-490C-8305-CE9510C1CAC9}" name="NO_PK_AKHIR"/>
    <tableColumn id="21" xr3:uid="{8E470CE4-8FA5-44CE-A65E-61751FB7E4CF}" name="TGL_PK"/>
    <tableColumn id="22" xr3:uid="{C195C2DE-24AA-42F2-A051-1B6B1DF3AF02}" name="TGL_PK_AKHIR"/>
    <tableColumn id="24" xr3:uid="{9A505B53-137F-488A-B922-F6A500D1F500}" name="JENIS_PENGGUNAAN"/>
    <tableColumn id="25" xr3:uid="{E629C973-F332-43C5-88AE-1A049744F1D5}" name="NO REKENING"/>
    <tableColumn id="27" xr3:uid="{307C61F3-5DEE-49DD-B57A-8DD45B6F42C7}" name="ASURANSI" totalsRowFunction="count"/>
    <tableColumn id="30" xr3:uid="{279C5347-876E-4518-A3D8-4CCF8288D76F}" name="NPWP"/>
    <tableColumn id="90" xr3:uid="{E902FF0F-BF64-4001-885E-B59B5BF5D9F1}" name="KOTA LAHIR" dataDxfId="7"/>
    <tableColumn id="32" xr3:uid="{DA60558D-BC42-485B-A2C3-1F6E2A459EC1}" name="TANGGAL_LAHIR"/>
    <tableColumn id="37" xr3:uid="{72C4CA66-78DB-45C1-9D5A-A840C1AFFE55}" name="TANGGAL MULAI" dataDxfId="6"/>
    <tableColumn id="38" xr3:uid="{EA672994-D722-469A-96FC-7BE5BF86D2CC}" name="TANGGAL JATUH TEMPO"/>
    <tableColumn id="42" xr3:uid="{91ECA79E-2D30-43A5-99A0-DA3B42B33951}" name="BAKI_DEBET" totalsRowFunction="sum" dataDxfId="4" totalsRowDxfId="5" dataCellStyle="Comma"/>
    <tableColumn id="52" xr3:uid="{2B8CBDFD-868A-445D-9EE6-BED98D758411}" name="SUKU BUNGA"/>
    <tableColumn id="3" xr3:uid="{DA27CD0D-2134-453A-B6AD-CB4E3596B3B7}" name="PREMI" totalsRowFunction="sum" dataDxfId="2" totalsRowDxfId="3"/>
    <tableColumn id="4" xr3:uid="{C0D12BD6-CF5E-41DC-BE12-3297F8C0DE52}" name="biaya premi" dataDxfId="0" totalsRowDxfId="1" totalsRowCellStyle="Percent">
      <calculatedColumnFormula>Table14[[#This Row],[PREMI]]/Table14[[#This Row],[BAKI_DEBET]]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70CF8-4E15-458C-A5CB-988B0729010D}">
  <sheetPr>
    <tabColor rgb="FFFFFF00"/>
  </sheetPr>
  <dimension ref="A1:X32"/>
  <sheetViews>
    <sheetView tabSelected="1" workbookViewId="0">
      <selection activeCell="C13" sqref="C13"/>
    </sheetView>
  </sheetViews>
  <sheetFormatPr defaultRowHeight="14.4" x14ac:dyDescent="0.3"/>
  <cols>
    <col min="1" max="1" width="19" bestFit="1" customWidth="1"/>
    <col min="2" max="2" width="11.6640625" customWidth="1"/>
    <col min="3" max="3" width="18.21875" customWidth="1"/>
    <col min="4" max="4" width="18.6640625" customWidth="1"/>
    <col min="5" max="5" width="17.21875" bestFit="1" customWidth="1"/>
    <col min="6" max="6" width="33" customWidth="1"/>
    <col min="7" max="7" width="14.77734375" customWidth="1"/>
    <col min="8" max="8" width="10.77734375" customWidth="1"/>
    <col min="9" max="9" width="23.44140625" bestFit="1" customWidth="1"/>
    <col min="10" max="10" width="11.44140625" customWidth="1"/>
    <col min="11" max="11" width="13" customWidth="1"/>
    <col min="12" max="12" width="12" customWidth="1"/>
    <col min="13" max="13" width="16.44140625" customWidth="1"/>
    <col min="14" max="14" width="15.6640625" bestFit="1" customWidth="1"/>
    <col min="15" max="15" width="16.109375" bestFit="1" customWidth="1"/>
    <col min="16" max="16" width="16.109375" customWidth="1"/>
    <col min="17" max="17" width="19.44140625" customWidth="1"/>
    <col min="18" max="18" width="19.109375" customWidth="1"/>
    <col min="19" max="19" width="20.6640625" customWidth="1"/>
    <col min="20" max="20" width="21.109375" style="22" bestFit="1" customWidth="1"/>
    <col min="21" max="21" width="15.88671875" customWidth="1"/>
    <col min="22" max="22" width="17.77734375" bestFit="1" customWidth="1"/>
    <col min="23" max="23" width="12.6640625" style="16" customWidth="1"/>
    <col min="24" max="24" width="13.6640625" bestFit="1" customWidth="1"/>
  </cols>
  <sheetData>
    <row r="1" spans="1:24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4" t="s">
        <v>15</v>
      </c>
      <c r="Q1" s="2" t="s">
        <v>16</v>
      </c>
      <c r="R1" s="5" t="s">
        <v>17</v>
      </c>
      <c r="S1" s="2" t="s">
        <v>18</v>
      </c>
      <c r="T1" s="6" t="s">
        <v>19</v>
      </c>
      <c r="U1" s="2" t="s">
        <v>20</v>
      </c>
      <c r="V1" s="7" t="s">
        <v>21</v>
      </c>
      <c r="W1" s="8" t="s">
        <v>22</v>
      </c>
    </row>
    <row r="2" spans="1:24" ht="15" thickTop="1" x14ac:dyDescent="0.3">
      <c r="A2" s="9" t="s">
        <v>23</v>
      </c>
      <c r="B2" s="10" t="s">
        <v>24</v>
      </c>
      <c r="C2" s="11">
        <v>400107339</v>
      </c>
      <c r="D2" s="12" t="s">
        <v>25</v>
      </c>
      <c r="E2" s="12" t="s">
        <v>26</v>
      </c>
      <c r="F2" s="12" t="s">
        <v>27</v>
      </c>
      <c r="G2" s="12" t="s">
        <v>28</v>
      </c>
      <c r="H2" s="12" t="s">
        <v>29</v>
      </c>
      <c r="I2" s="12" t="s">
        <v>30</v>
      </c>
      <c r="J2" s="13">
        <v>43850</v>
      </c>
      <c r="K2" s="13">
        <v>43850</v>
      </c>
      <c r="L2" s="12" t="s">
        <v>31</v>
      </c>
      <c r="M2" s="11">
        <v>3201407067</v>
      </c>
      <c r="N2" s="12" t="s">
        <v>32</v>
      </c>
      <c r="O2" s="12" t="s">
        <v>33</v>
      </c>
      <c r="P2" s="12" t="s">
        <v>34</v>
      </c>
      <c r="Q2" s="13">
        <v>24961</v>
      </c>
      <c r="R2" s="13">
        <v>44924</v>
      </c>
      <c r="S2" s="13">
        <v>50060</v>
      </c>
      <c r="T2" s="14">
        <v>93700299.599999994</v>
      </c>
      <c r="U2" s="12">
        <v>12</v>
      </c>
      <c r="V2" s="15">
        <v>3279510.486</v>
      </c>
      <c r="W2" s="16">
        <f>Table14[[#This Row],[PREMI]]/Table14[[#This Row],[BAKI_DEBET]]</f>
        <v>3.5000000000000003E-2</v>
      </c>
      <c r="X2" s="17"/>
    </row>
    <row r="3" spans="1:24" x14ac:dyDescent="0.3">
      <c r="A3" s="18" t="s">
        <v>23</v>
      </c>
      <c r="B3" s="19" t="s">
        <v>35</v>
      </c>
      <c r="C3" s="19" t="s">
        <v>36</v>
      </c>
      <c r="D3" s="19" t="s">
        <v>37</v>
      </c>
      <c r="E3" s="19" t="s">
        <v>38</v>
      </c>
      <c r="F3" s="19" t="s">
        <v>39</v>
      </c>
      <c r="G3" s="19" t="s">
        <v>40</v>
      </c>
      <c r="H3" s="19" t="s">
        <v>29</v>
      </c>
      <c r="I3" s="19" t="s">
        <v>41</v>
      </c>
      <c r="J3" s="20">
        <v>42247</v>
      </c>
      <c r="K3" s="20">
        <v>42247</v>
      </c>
      <c r="L3" s="19" t="s">
        <v>31</v>
      </c>
      <c r="M3" s="19" t="s">
        <v>42</v>
      </c>
      <c r="N3" s="19" t="s">
        <v>32</v>
      </c>
      <c r="O3" s="19" t="s">
        <v>43</v>
      </c>
      <c r="P3" s="19" t="s">
        <v>44</v>
      </c>
      <c r="Q3" s="20">
        <v>29026</v>
      </c>
      <c r="R3" s="13">
        <v>44924</v>
      </c>
      <c r="S3" s="20">
        <v>47756</v>
      </c>
      <c r="T3" s="21">
        <v>85112663.599999994</v>
      </c>
      <c r="U3" s="19">
        <v>16.95</v>
      </c>
      <c r="V3" s="15">
        <v>2978943.2260000003</v>
      </c>
      <c r="W3" s="16">
        <f>Table14[[#This Row],[PREMI]]/Table14[[#This Row],[BAKI_DEBET]]</f>
        <v>3.5000000000000003E-2</v>
      </c>
      <c r="X3" s="17"/>
    </row>
    <row r="4" spans="1:24" x14ac:dyDescent="0.3">
      <c r="A4" s="18" t="s">
        <v>23</v>
      </c>
      <c r="B4" s="19" t="s">
        <v>45</v>
      </c>
      <c r="C4" s="19" t="s">
        <v>46</v>
      </c>
      <c r="D4" s="19" t="s">
        <v>47</v>
      </c>
      <c r="E4" s="19" t="s">
        <v>48</v>
      </c>
      <c r="F4" s="19" t="s">
        <v>49</v>
      </c>
      <c r="G4" s="19" t="s">
        <v>50</v>
      </c>
      <c r="H4" s="19" t="s">
        <v>51</v>
      </c>
      <c r="I4" s="19" t="s">
        <v>52</v>
      </c>
      <c r="J4" s="20">
        <v>42311</v>
      </c>
      <c r="K4" s="20">
        <v>42311</v>
      </c>
      <c r="L4" s="19" t="s">
        <v>31</v>
      </c>
      <c r="M4" s="19" t="s">
        <v>53</v>
      </c>
      <c r="N4" s="19" t="s">
        <v>32</v>
      </c>
      <c r="O4" s="19" t="s">
        <v>54</v>
      </c>
      <c r="P4" s="19" t="s">
        <v>55</v>
      </c>
      <c r="Q4" s="20">
        <v>28594</v>
      </c>
      <c r="R4" s="13">
        <v>44924</v>
      </c>
      <c r="S4" s="20">
        <v>47790</v>
      </c>
      <c r="T4" s="21">
        <v>95592522.099999994</v>
      </c>
      <c r="U4" s="19">
        <v>16.95</v>
      </c>
      <c r="V4" s="15">
        <v>3345738.2735000001</v>
      </c>
      <c r="W4" s="16">
        <f>Table14[[#This Row],[PREMI]]/Table14[[#This Row],[BAKI_DEBET]]</f>
        <v>3.5000000000000003E-2</v>
      </c>
      <c r="X4" s="17"/>
    </row>
    <row r="5" spans="1:24" x14ac:dyDescent="0.3">
      <c r="A5" s="9" t="s">
        <v>23</v>
      </c>
      <c r="B5" s="12" t="s">
        <v>56</v>
      </c>
      <c r="C5" s="12" t="s">
        <v>57</v>
      </c>
      <c r="D5" s="12" t="s">
        <v>58</v>
      </c>
      <c r="E5" s="12" t="s">
        <v>59</v>
      </c>
      <c r="F5" s="12" t="s">
        <v>60</v>
      </c>
      <c r="G5" s="12" t="s">
        <v>61</v>
      </c>
      <c r="H5" s="12" t="s">
        <v>51</v>
      </c>
      <c r="I5" s="12" t="s">
        <v>62</v>
      </c>
      <c r="J5" s="13">
        <v>43854</v>
      </c>
      <c r="K5" s="13">
        <v>43854</v>
      </c>
      <c r="L5" s="12" t="s">
        <v>31</v>
      </c>
      <c r="M5" s="12" t="s">
        <v>63</v>
      </c>
      <c r="N5" s="12" t="s">
        <v>32</v>
      </c>
      <c r="O5" s="12" t="s">
        <v>64</v>
      </c>
      <c r="P5" s="12" t="s">
        <v>65</v>
      </c>
      <c r="Q5" s="13">
        <v>23329</v>
      </c>
      <c r="R5" s="13">
        <v>44924</v>
      </c>
      <c r="S5" s="13">
        <v>46046</v>
      </c>
      <c r="T5" s="14">
        <v>100533822.7</v>
      </c>
      <c r="U5" s="12">
        <v>10.5</v>
      </c>
      <c r="V5" s="15">
        <v>3518683.7945000003</v>
      </c>
      <c r="W5" s="16">
        <f>Table14[[#This Row],[PREMI]]/Table14[[#This Row],[BAKI_DEBET]]</f>
        <v>3.5000000000000003E-2</v>
      </c>
      <c r="X5" s="17"/>
    </row>
    <row r="6" spans="1:24" x14ac:dyDescent="0.3">
      <c r="A6" s="18" t="s">
        <v>23</v>
      </c>
      <c r="B6" s="19" t="s">
        <v>66</v>
      </c>
      <c r="C6" s="19" t="s">
        <v>67</v>
      </c>
      <c r="D6" s="19" t="s">
        <v>68</v>
      </c>
      <c r="E6" s="19" t="s">
        <v>69</v>
      </c>
      <c r="F6" s="19" t="s">
        <v>70</v>
      </c>
      <c r="G6" s="19" t="s">
        <v>71</v>
      </c>
      <c r="H6" s="19" t="s">
        <v>29</v>
      </c>
      <c r="I6" s="19" t="s">
        <v>72</v>
      </c>
      <c r="J6" s="20">
        <v>43789</v>
      </c>
      <c r="K6" s="20">
        <v>43789</v>
      </c>
      <c r="L6" s="19" t="s">
        <v>31</v>
      </c>
      <c r="M6" s="19" t="s">
        <v>73</v>
      </c>
      <c r="N6" s="19" t="s">
        <v>32</v>
      </c>
      <c r="O6" s="19" t="s">
        <v>74</v>
      </c>
      <c r="P6" s="19" t="s">
        <v>65</v>
      </c>
      <c r="Q6" s="20">
        <v>29203</v>
      </c>
      <c r="R6" s="13">
        <v>44924</v>
      </c>
      <c r="S6" s="20">
        <v>51094</v>
      </c>
      <c r="T6" s="21">
        <v>99320911.400000006</v>
      </c>
      <c r="U6" s="19">
        <v>12</v>
      </c>
      <c r="V6" s="15">
        <v>3476231.8990000007</v>
      </c>
      <c r="W6" s="16">
        <f>Table14[[#This Row],[PREMI]]/Table14[[#This Row],[BAKI_DEBET]]</f>
        <v>3.5000000000000003E-2</v>
      </c>
      <c r="X6" s="17"/>
    </row>
    <row r="7" spans="1:24" x14ac:dyDescent="0.3">
      <c r="A7" s="9" t="s">
        <v>23</v>
      </c>
      <c r="B7" s="12" t="s">
        <v>75</v>
      </c>
      <c r="C7" s="12" t="s">
        <v>76</v>
      </c>
      <c r="D7" s="12" t="s">
        <v>77</v>
      </c>
      <c r="E7" s="12" t="s">
        <v>78</v>
      </c>
      <c r="F7" s="12" t="s">
        <v>79</v>
      </c>
      <c r="G7" s="12" t="s">
        <v>80</v>
      </c>
      <c r="H7" s="12" t="s">
        <v>51</v>
      </c>
      <c r="I7" s="12" t="s">
        <v>81</v>
      </c>
      <c r="J7" s="13">
        <v>42255</v>
      </c>
      <c r="K7" s="13">
        <v>42255</v>
      </c>
      <c r="L7" s="12" t="s">
        <v>31</v>
      </c>
      <c r="M7" s="12" t="s">
        <v>82</v>
      </c>
      <c r="N7" s="12" t="s">
        <v>32</v>
      </c>
      <c r="O7" s="12" t="s">
        <v>83</v>
      </c>
      <c r="P7" s="12" t="s">
        <v>84</v>
      </c>
      <c r="Q7" s="13">
        <v>22857</v>
      </c>
      <c r="R7" s="13">
        <v>44924</v>
      </c>
      <c r="S7" s="13">
        <v>46638</v>
      </c>
      <c r="T7" s="14">
        <v>102931178.7</v>
      </c>
      <c r="U7" s="12">
        <v>17.63</v>
      </c>
      <c r="V7" s="15">
        <v>3602591.2545000003</v>
      </c>
      <c r="W7" s="16">
        <f>Table14[[#This Row],[PREMI]]/Table14[[#This Row],[BAKI_DEBET]]</f>
        <v>3.5000000000000003E-2</v>
      </c>
      <c r="X7" s="17"/>
    </row>
    <row r="8" spans="1:24" x14ac:dyDescent="0.3">
      <c r="A8" s="18" t="s">
        <v>23</v>
      </c>
      <c r="B8" s="19" t="s">
        <v>85</v>
      </c>
      <c r="C8" s="19" t="s">
        <v>86</v>
      </c>
      <c r="D8" s="19" t="s">
        <v>87</v>
      </c>
      <c r="E8" s="19" t="s">
        <v>88</v>
      </c>
      <c r="F8" s="19" t="s">
        <v>89</v>
      </c>
      <c r="G8" s="19" t="s">
        <v>90</v>
      </c>
      <c r="H8" s="19" t="s">
        <v>51</v>
      </c>
      <c r="I8" s="19" t="s">
        <v>91</v>
      </c>
      <c r="J8" s="20">
        <v>43794</v>
      </c>
      <c r="K8" s="20">
        <v>43794</v>
      </c>
      <c r="L8" s="19" t="s">
        <v>31</v>
      </c>
      <c r="M8" s="19" t="s">
        <v>92</v>
      </c>
      <c r="N8" s="19" t="s">
        <v>32</v>
      </c>
      <c r="O8" s="19" t="s">
        <v>93</v>
      </c>
      <c r="P8" s="19" t="s">
        <v>65</v>
      </c>
      <c r="Q8" s="20">
        <v>25566</v>
      </c>
      <c r="R8" s="13">
        <v>44924</v>
      </c>
      <c r="S8" s="20">
        <v>51129</v>
      </c>
      <c r="T8" s="21">
        <v>169025386</v>
      </c>
      <c r="U8" s="19">
        <v>14</v>
      </c>
      <c r="V8" s="15">
        <v>5915888.5100000007</v>
      </c>
      <c r="W8" s="16">
        <f>Table14[[#This Row],[PREMI]]/Table14[[#This Row],[BAKI_DEBET]]</f>
        <v>3.5000000000000003E-2</v>
      </c>
      <c r="X8" s="17"/>
    </row>
    <row r="9" spans="1:24" x14ac:dyDescent="0.3">
      <c r="A9" s="18" t="s">
        <v>23</v>
      </c>
      <c r="B9" s="19" t="s">
        <v>94</v>
      </c>
      <c r="C9" s="19" t="s">
        <v>95</v>
      </c>
      <c r="D9" s="19" t="s">
        <v>96</v>
      </c>
      <c r="E9" s="19" t="s">
        <v>97</v>
      </c>
      <c r="F9" s="19" t="s">
        <v>98</v>
      </c>
      <c r="G9" s="19" t="s">
        <v>99</v>
      </c>
      <c r="H9" s="19" t="s">
        <v>29</v>
      </c>
      <c r="I9" s="19" t="s">
        <v>100</v>
      </c>
      <c r="J9" s="20">
        <v>43571</v>
      </c>
      <c r="K9" s="20">
        <v>43571</v>
      </c>
      <c r="L9" s="19" t="s">
        <v>31</v>
      </c>
      <c r="M9" s="19" t="s">
        <v>101</v>
      </c>
      <c r="N9" s="19" t="s">
        <v>32</v>
      </c>
      <c r="O9" s="19"/>
      <c r="P9" s="19" t="s">
        <v>102</v>
      </c>
      <c r="Q9" s="20">
        <v>27415</v>
      </c>
      <c r="R9" s="13">
        <v>44924</v>
      </c>
      <c r="S9" s="20">
        <v>50876</v>
      </c>
      <c r="T9" s="21">
        <v>87964358.099999994</v>
      </c>
      <c r="U9" s="19">
        <v>14</v>
      </c>
      <c r="V9" s="15">
        <v>3078752.5334999999</v>
      </c>
      <c r="W9" s="16">
        <f>Table14[[#This Row],[PREMI]]/Table14[[#This Row],[BAKI_DEBET]]</f>
        <v>3.5000000000000003E-2</v>
      </c>
      <c r="X9" s="17"/>
    </row>
    <row r="10" spans="1:24" x14ac:dyDescent="0.3">
      <c r="A10" s="18" t="s">
        <v>23</v>
      </c>
      <c r="B10" s="19" t="s">
        <v>103</v>
      </c>
      <c r="C10" s="19" t="s">
        <v>104</v>
      </c>
      <c r="D10" s="19" t="s">
        <v>105</v>
      </c>
      <c r="E10" s="19" t="s">
        <v>106</v>
      </c>
      <c r="F10" s="19" t="s">
        <v>107</v>
      </c>
      <c r="G10" s="19" t="s">
        <v>108</v>
      </c>
      <c r="H10" s="19" t="s">
        <v>51</v>
      </c>
      <c r="I10" s="19" t="s">
        <v>109</v>
      </c>
      <c r="J10" s="20">
        <v>42548</v>
      </c>
      <c r="K10" s="20">
        <v>42548</v>
      </c>
      <c r="L10" s="19" t="s">
        <v>31</v>
      </c>
      <c r="M10" s="19" t="s">
        <v>110</v>
      </c>
      <c r="N10" s="19" t="s">
        <v>32</v>
      </c>
      <c r="O10" s="19" t="s">
        <v>111</v>
      </c>
      <c r="P10" s="19" t="s">
        <v>112</v>
      </c>
      <c r="Q10" s="20">
        <v>21672</v>
      </c>
      <c r="R10" s="13">
        <v>44924</v>
      </c>
      <c r="S10" s="20">
        <v>46230</v>
      </c>
      <c r="T10" s="21">
        <v>72629897.200000003</v>
      </c>
      <c r="U10" s="19">
        <v>17.559999999999999</v>
      </c>
      <c r="V10" s="15">
        <v>2542046.4020000002</v>
      </c>
      <c r="W10" s="16">
        <f>Table14[[#This Row],[PREMI]]/Table14[[#This Row],[BAKI_DEBET]]</f>
        <v>3.5000000000000003E-2</v>
      </c>
      <c r="X10" s="17"/>
    </row>
    <row r="11" spans="1:24" x14ac:dyDescent="0.3">
      <c r="A11" s="9" t="s">
        <v>23</v>
      </c>
      <c r="B11" s="12" t="s">
        <v>113</v>
      </c>
      <c r="C11" s="12" t="s">
        <v>114</v>
      </c>
      <c r="D11" s="12" t="s">
        <v>115</v>
      </c>
      <c r="E11" s="12" t="s">
        <v>116</v>
      </c>
      <c r="F11" s="12" t="s">
        <v>117</v>
      </c>
      <c r="G11" s="12" t="s">
        <v>118</v>
      </c>
      <c r="H11" s="12" t="s">
        <v>51</v>
      </c>
      <c r="I11" s="12" t="s">
        <v>119</v>
      </c>
      <c r="J11" s="13">
        <v>41915</v>
      </c>
      <c r="K11" s="13">
        <v>41915</v>
      </c>
      <c r="L11" s="12" t="s">
        <v>31</v>
      </c>
      <c r="M11" s="12" t="s">
        <v>120</v>
      </c>
      <c r="N11" s="12" t="s">
        <v>32</v>
      </c>
      <c r="O11" s="12" t="s">
        <v>121</v>
      </c>
      <c r="P11" s="12" t="s">
        <v>122</v>
      </c>
      <c r="Q11" s="13">
        <v>22026</v>
      </c>
      <c r="R11" s="13">
        <v>44924</v>
      </c>
      <c r="S11" s="13">
        <v>47394</v>
      </c>
      <c r="T11" s="14">
        <v>163440530.19999999</v>
      </c>
      <c r="U11" s="12">
        <v>16.95</v>
      </c>
      <c r="V11" s="15">
        <v>5720418.557</v>
      </c>
      <c r="W11" s="16">
        <f>Table14[[#This Row],[PREMI]]/Table14[[#This Row],[BAKI_DEBET]]</f>
        <v>3.5000000000000003E-2</v>
      </c>
      <c r="X11" s="17"/>
    </row>
    <row r="12" spans="1:24" x14ac:dyDescent="0.3">
      <c r="A12" s="18" t="s">
        <v>23</v>
      </c>
      <c r="B12" s="19" t="s">
        <v>123</v>
      </c>
      <c r="C12" s="19" t="s">
        <v>124</v>
      </c>
      <c r="D12" s="19" t="s">
        <v>125</v>
      </c>
      <c r="E12" s="19" t="s">
        <v>126</v>
      </c>
      <c r="F12" s="19" t="s">
        <v>127</v>
      </c>
      <c r="G12" s="19" t="s">
        <v>128</v>
      </c>
      <c r="H12" s="19" t="s">
        <v>29</v>
      </c>
      <c r="I12" s="19" t="s">
        <v>129</v>
      </c>
      <c r="J12" s="20">
        <v>42895</v>
      </c>
      <c r="K12" s="20">
        <v>42895</v>
      </c>
      <c r="L12" s="19" t="s">
        <v>31</v>
      </c>
      <c r="M12" s="19" t="s">
        <v>130</v>
      </c>
      <c r="N12" s="19" t="s">
        <v>32</v>
      </c>
      <c r="O12" s="19" t="s">
        <v>131</v>
      </c>
      <c r="P12" s="19" t="s">
        <v>132</v>
      </c>
      <c r="Q12" s="20">
        <v>21701</v>
      </c>
      <c r="R12" s="13">
        <v>44924</v>
      </c>
      <c r="S12" s="20">
        <v>46547</v>
      </c>
      <c r="T12" s="21">
        <v>85645359.900000006</v>
      </c>
      <c r="U12" s="19">
        <v>15.33</v>
      </c>
      <c r="V12" s="15">
        <v>2997587.5965000005</v>
      </c>
      <c r="W12" s="16">
        <f>Table14[[#This Row],[PREMI]]/Table14[[#This Row],[BAKI_DEBET]]</f>
        <v>3.5000000000000003E-2</v>
      </c>
      <c r="X12" s="17"/>
    </row>
    <row r="13" spans="1:24" x14ac:dyDescent="0.3">
      <c r="A13" s="18" t="s">
        <v>23</v>
      </c>
      <c r="B13" s="19" t="s">
        <v>133</v>
      </c>
      <c r="C13" s="19" t="s">
        <v>134</v>
      </c>
      <c r="D13" s="19" t="s">
        <v>135</v>
      </c>
      <c r="E13" s="19" t="s">
        <v>136</v>
      </c>
      <c r="F13" s="19" t="s">
        <v>137</v>
      </c>
      <c r="G13" s="19" t="s">
        <v>108</v>
      </c>
      <c r="H13" s="19" t="s">
        <v>29</v>
      </c>
      <c r="I13" s="19" t="s">
        <v>138</v>
      </c>
      <c r="J13" s="20">
        <v>43483</v>
      </c>
      <c r="K13" s="20">
        <v>43483</v>
      </c>
      <c r="L13" s="19" t="s">
        <v>31</v>
      </c>
      <c r="M13" s="19" t="s">
        <v>139</v>
      </c>
      <c r="N13" s="19" t="s">
        <v>32</v>
      </c>
      <c r="O13" s="19"/>
      <c r="P13" s="19" t="s">
        <v>140</v>
      </c>
      <c r="Q13" s="20">
        <v>24356</v>
      </c>
      <c r="R13" s="13">
        <v>44924</v>
      </c>
      <c r="S13" s="20">
        <v>48962</v>
      </c>
      <c r="T13" s="21">
        <v>71794756.700000003</v>
      </c>
      <c r="U13" s="19">
        <v>14</v>
      </c>
      <c r="V13" s="15">
        <v>2512816.4845000003</v>
      </c>
      <c r="W13" s="16">
        <f>Table14[[#This Row],[PREMI]]/Table14[[#This Row],[BAKI_DEBET]]</f>
        <v>3.5000000000000003E-2</v>
      </c>
      <c r="X13" s="17"/>
    </row>
    <row r="14" spans="1:24" x14ac:dyDescent="0.3">
      <c r="A14" s="9" t="s">
        <v>23</v>
      </c>
      <c r="B14" s="12" t="s">
        <v>141</v>
      </c>
      <c r="C14" s="12" t="s">
        <v>142</v>
      </c>
      <c r="D14" s="12" t="s">
        <v>143</v>
      </c>
      <c r="E14" s="12" t="s">
        <v>144</v>
      </c>
      <c r="F14" s="12" t="s">
        <v>145</v>
      </c>
      <c r="G14" s="12" t="s">
        <v>146</v>
      </c>
      <c r="H14" s="12" t="s">
        <v>29</v>
      </c>
      <c r="I14" s="12" t="s">
        <v>147</v>
      </c>
      <c r="J14" s="13">
        <v>43119</v>
      </c>
      <c r="K14" s="13">
        <v>43119</v>
      </c>
      <c r="L14" s="12" t="s">
        <v>31</v>
      </c>
      <c r="M14" s="12" t="s">
        <v>148</v>
      </c>
      <c r="N14" s="12" t="s">
        <v>32</v>
      </c>
      <c r="O14" s="12"/>
      <c r="P14" s="12" t="s">
        <v>149</v>
      </c>
      <c r="Q14" s="13">
        <v>28391</v>
      </c>
      <c r="R14" s="13">
        <v>44924</v>
      </c>
      <c r="S14" s="13">
        <v>48580</v>
      </c>
      <c r="T14" s="14">
        <v>77284726.900000006</v>
      </c>
      <c r="U14" s="12">
        <v>12.85</v>
      </c>
      <c r="V14" s="15">
        <v>2704965.4415000007</v>
      </c>
      <c r="W14" s="16">
        <f>Table14[[#This Row],[PREMI]]/Table14[[#This Row],[BAKI_DEBET]]</f>
        <v>3.5000000000000003E-2</v>
      </c>
      <c r="X14" s="17"/>
    </row>
    <row r="15" spans="1:24" x14ac:dyDescent="0.3">
      <c r="A15" s="9" t="s">
        <v>23</v>
      </c>
      <c r="B15" s="12" t="s">
        <v>150</v>
      </c>
      <c r="C15" s="12" t="s">
        <v>151</v>
      </c>
      <c r="D15" s="12" t="s">
        <v>152</v>
      </c>
      <c r="E15" s="12" t="s">
        <v>153</v>
      </c>
      <c r="F15" s="12" t="s">
        <v>154</v>
      </c>
      <c r="G15" s="12" t="s">
        <v>155</v>
      </c>
      <c r="H15" s="12" t="s">
        <v>51</v>
      </c>
      <c r="I15" s="12" t="s">
        <v>156</v>
      </c>
      <c r="J15" s="13">
        <v>43658</v>
      </c>
      <c r="K15" s="13">
        <v>43658</v>
      </c>
      <c r="L15" s="12" t="s">
        <v>31</v>
      </c>
      <c r="M15" s="12" t="s">
        <v>157</v>
      </c>
      <c r="N15" s="12" t="s">
        <v>32</v>
      </c>
      <c r="O15" s="12" t="s">
        <v>158</v>
      </c>
      <c r="P15" s="12" t="s">
        <v>159</v>
      </c>
      <c r="Q15" s="13">
        <v>23469</v>
      </c>
      <c r="R15" s="13">
        <v>44924</v>
      </c>
      <c r="S15" s="13">
        <v>45850</v>
      </c>
      <c r="T15" s="14">
        <v>101588459.09999999</v>
      </c>
      <c r="U15" s="12">
        <v>10.5</v>
      </c>
      <c r="V15" s="15">
        <v>3555596.0685000001</v>
      </c>
      <c r="W15" s="16">
        <f>Table14[[#This Row],[PREMI]]/Table14[[#This Row],[BAKI_DEBET]]</f>
        <v>3.5000000000000003E-2</v>
      </c>
      <c r="X15" s="17"/>
    </row>
    <row r="16" spans="1:24" x14ac:dyDescent="0.3">
      <c r="A16" s="18" t="s">
        <v>23</v>
      </c>
      <c r="B16" s="19" t="s">
        <v>160</v>
      </c>
      <c r="C16" s="19" t="s">
        <v>161</v>
      </c>
      <c r="D16" s="19" t="s">
        <v>162</v>
      </c>
      <c r="E16" s="19" t="s">
        <v>163</v>
      </c>
      <c r="F16" s="19" t="s">
        <v>164</v>
      </c>
      <c r="G16" s="19" t="s">
        <v>108</v>
      </c>
      <c r="H16" s="19" t="s">
        <v>51</v>
      </c>
      <c r="I16" s="19" t="s">
        <v>165</v>
      </c>
      <c r="J16" s="20">
        <v>42531</v>
      </c>
      <c r="K16" s="20">
        <v>42531</v>
      </c>
      <c r="L16" s="19" t="s">
        <v>31</v>
      </c>
      <c r="M16" s="19" t="s">
        <v>166</v>
      </c>
      <c r="N16" s="19" t="s">
        <v>32</v>
      </c>
      <c r="O16" s="19"/>
      <c r="P16" s="19" t="s">
        <v>167</v>
      </c>
      <c r="Q16" s="20">
        <v>21840</v>
      </c>
      <c r="R16" s="13">
        <v>44924</v>
      </c>
      <c r="S16" s="20">
        <v>46548</v>
      </c>
      <c r="T16" s="21">
        <v>90228016.400000006</v>
      </c>
      <c r="U16" s="19">
        <v>17.899999999999999</v>
      </c>
      <c r="V16" s="15">
        <v>3157980.5740000005</v>
      </c>
      <c r="W16" s="16">
        <f>Table14[[#This Row],[PREMI]]/Table14[[#This Row],[BAKI_DEBET]]</f>
        <v>3.5000000000000003E-2</v>
      </c>
      <c r="X16" s="17"/>
    </row>
    <row r="17" spans="1:24" x14ac:dyDescent="0.3">
      <c r="A17" s="18" t="s">
        <v>23</v>
      </c>
      <c r="B17" s="19" t="s">
        <v>168</v>
      </c>
      <c r="C17" s="19" t="s">
        <v>169</v>
      </c>
      <c r="D17" s="19" t="s">
        <v>170</v>
      </c>
      <c r="E17" s="19" t="s">
        <v>171</v>
      </c>
      <c r="F17" s="19" t="s">
        <v>172</v>
      </c>
      <c r="G17" s="19" t="s">
        <v>173</v>
      </c>
      <c r="H17" s="19" t="s">
        <v>29</v>
      </c>
      <c r="I17" s="19" t="s">
        <v>174</v>
      </c>
      <c r="J17" s="20">
        <v>42471</v>
      </c>
      <c r="K17" s="20">
        <v>42471</v>
      </c>
      <c r="L17" s="19" t="s">
        <v>31</v>
      </c>
      <c r="M17" s="19" t="s">
        <v>175</v>
      </c>
      <c r="N17" s="19" t="s">
        <v>32</v>
      </c>
      <c r="O17" s="19" t="s">
        <v>176</v>
      </c>
      <c r="P17" s="19" t="s">
        <v>177</v>
      </c>
      <c r="Q17" s="20">
        <v>27607</v>
      </c>
      <c r="R17" s="13">
        <v>44924</v>
      </c>
      <c r="S17" s="20">
        <v>47949</v>
      </c>
      <c r="T17" s="21">
        <v>81969704</v>
      </c>
      <c r="U17" s="19">
        <v>16.95</v>
      </c>
      <c r="V17" s="15">
        <v>2868939.64</v>
      </c>
      <c r="W17" s="16">
        <f>Table14[[#This Row],[PREMI]]/Table14[[#This Row],[BAKI_DEBET]]</f>
        <v>3.5000000000000003E-2</v>
      </c>
      <c r="X17" s="17"/>
    </row>
    <row r="18" spans="1:24" x14ac:dyDescent="0.3">
      <c r="A18" s="9" t="s">
        <v>23</v>
      </c>
      <c r="B18" s="12" t="s">
        <v>178</v>
      </c>
      <c r="C18" s="12" t="s">
        <v>179</v>
      </c>
      <c r="D18" s="12" t="s">
        <v>180</v>
      </c>
      <c r="E18" s="12" t="s">
        <v>181</v>
      </c>
      <c r="F18" s="12" t="s">
        <v>182</v>
      </c>
      <c r="G18" s="12" t="s">
        <v>183</v>
      </c>
      <c r="H18" s="12" t="s">
        <v>51</v>
      </c>
      <c r="I18" s="12" t="s">
        <v>184</v>
      </c>
      <c r="J18" s="13">
        <v>42972</v>
      </c>
      <c r="K18" s="13">
        <v>42972</v>
      </c>
      <c r="L18" s="12" t="s">
        <v>31</v>
      </c>
      <c r="M18" s="12" t="s">
        <v>185</v>
      </c>
      <c r="N18" s="12" t="s">
        <v>32</v>
      </c>
      <c r="O18" s="12" t="s">
        <v>186</v>
      </c>
      <c r="P18" s="12" t="s">
        <v>187</v>
      </c>
      <c r="Q18" s="13">
        <v>24086</v>
      </c>
      <c r="R18" s="13">
        <v>44924</v>
      </c>
      <c r="S18" s="13">
        <v>48482</v>
      </c>
      <c r="T18" s="14">
        <v>127702720.2</v>
      </c>
      <c r="U18" s="12">
        <v>14.35</v>
      </c>
      <c r="V18" s="15">
        <v>4469595.2070000004</v>
      </c>
      <c r="W18" s="16">
        <f>Table14[[#This Row],[PREMI]]/Table14[[#This Row],[BAKI_DEBET]]</f>
        <v>3.5000000000000003E-2</v>
      </c>
      <c r="X18" s="17"/>
    </row>
    <row r="19" spans="1:24" x14ac:dyDescent="0.3">
      <c r="A19" s="18" t="s">
        <v>23</v>
      </c>
      <c r="B19" s="19" t="s">
        <v>188</v>
      </c>
      <c r="C19" s="19" t="s">
        <v>189</v>
      </c>
      <c r="D19" s="19" t="s">
        <v>190</v>
      </c>
      <c r="E19" s="19" t="s">
        <v>191</v>
      </c>
      <c r="F19" s="19" t="s">
        <v>192</v>
      </c>
      <c r="G19" s="19" t="s">
        <v>193</v>
      </c>
      <c r="H19" s="19" t="s">
        <v>51</v>
      </c>
      <c r="I19" s="19" t="s">
        <v>194</v>
      </c>
      <c r="J19" s="20">
        <v>43728</v>
      </c>
      <c r="K19" s="20">
        <v>43728</v>
      </c>
      <c r="L19" s="19" t="s">
        <v>31</v>
      </c>
      <c r="M19" s="19" t="s">
        <v>195</v>
      </c>
      <c r="N19" s="19" t="s">
        <v>32</v>
      </c>
      <c r="O19" s="19" t="s">
        <v>196</v>
      </c>
      <c r="P19" s="19" t="s">
        <v>197</v>
      </c>
      <c r="Q19" s="20">
        <v>24786</v>
      </c>
      <c r="R19" s="13">
        <v>44924</v>
      </c>
      <c r="S19" s="20">
        <v>48111</v>
      </c>
      <c r="T19" s="21">
        <v>127710126</v>
      </c>
      <c r="U19" s="19">
        <v>12</v>
      </c>
      <c r="V19" s="15">
        <v>4469854.41</v>
      </c>
      <c r="W19" s="16">
        <f>Table14[[#This Row],[PREMI]]/Table14[[#This Row],[BAKI_DEBET]]</f>
        <v>3.5000000000000003E-2</v>
      </c>
      <c r="X19" s="17"/>
    </row>
    <row r="20" spans="1:24" x14ac:dyDescent="0.3">
      <c r="A20" s="9" t="s">
        <v>23</v>
      </c>
      <c r="B20" s="12" t="s">
        <v>198</v>
      </c>
      <c r="C20" s="12" t="s">
        <v>199</v>
      </c>
      <c r="D20" s="12" t="s">
        <v>200</v>
      </c>
      <c r="E20" s="12" t="s">
        <v>201</v>
      </c>
      <c r="F20" s="12" t="s">
        <v>202</v>
      </c>
      <c r="G20" s="12" t="s">
        <v>203</v>
      </c>
      <c r="H20" s="12" t="s">
        <v>29</v>
      </c>
      <c r="I20" s="12" t="s">
        <v>204</v>
      </c>
      <c r="J20" s="13">
        <v>43950</v>
      </c>
      <c r="K20" s="13">
        <v>43950</v>
      </c>
      <c r="L20" s="12" t="s">
        <v>31</v>
      </c>
      <c r="M20" s="12" t="s">
        <v>205</v>
      </c>
      <c r="N20" s="12" t="s">
        <v>32</v>
      </c>
      <c r="O20" s="12" t="s">
        <v>206</v>
      </c>
      <c r="P20" s="12" t="s">
        <v>34</v>
      </c>
      <c r="Q20" s="13">
        <v>24276</v>
      </c>
      <c r="R20" s="13">
        <v>44924</v>
      </c>
      <c r="S20" s="13">
        <v>47785</v>
      </c>
      <c r="T20" s="14">
        <v>69876147.799999997</v>
      </c>
      <c r="U20" s="12">
        <v>12</v>
      </c>
      <c r="V20" s="15">
        <v>2445665.173</v>
      </c>
      <c r="W20" s="16">
        <f>Table14[[#This Row],[PREMI]]/Table14[[#This Row],[BAKI_DEBET]]</f>
        <v>3.5000000000000003E-2</v>
      </c>
      <c r="X20" s="17"/>
    </row>
    <row r="21" spans="1:24" x14ac:dyDescent="0.3">
      <c r="A21" s="18" t="s">
        <v>23</v>
      </c>
      <c r="B21" s="19" t="s">
        <v>207</v>
      </c>
      <c r="C21" s="19" t="s">
        <v>208</v>
      </c>
      <c r="D21" s="19" t="s">
        <v>209</v>
      </c>
      <c r="E21" s="19" t="s">
        <v>210</v>
      </c>
      <c r="F21" s="19" t="s">
        <v>211</v>
      </c>
      <c r="G21" s="19" t="s">
        <v>71</v>
      </c>
      <c r="H21" s="19" t="s">
        <v>29</v>
      </c>
      <c r="I21" s="19" t="s">
        <v>212</v>
      </c>
      <c r="J21" s="20">
        <v>42815</v>
      </c>
      <c r="K21" s="20">
        <v>42815</v>
      </c>
      <c r="L21" s="19" t="s">
        <v>31</v>
      </c>
      <c r="M21" s="19" t="s">
        <v>213</v>
      </c>
      <c r="N21" s="19" t="s">
        <v>32</v>
      </c>
      <c r="O21" s="19" t="s">
        <v>214</v>
      </c>
      <c r="P21" s="19" t="s">
        <v>140</v>
      </c>
      <c r="Q21" s="20">
        <v>21312</v>
      </c>
      <c r="R21" s="13">
        <v>44924</v>
      </c>
      <c r="S21" s="20">
        <v>46467</v>
      </c>
      <c r="T21" s="21">
        <v>95137684.099999994</v>
      </c>
      <c r="U21" s="19">
        <v>17.559999999999999</v>
      </c>
      <c r="V21" s="15">
        <v>3329818.9435000001</v>
      </c>
      <c r="W21" s="16">
        <f>Table14[[#This Row],[PREMI]]/Table14[[#This Row],[BAKI_DEBET]]</f>
        <v>3.5000000000000003E-2</v>
      </c>
      <c r="X21" s="17"/>
    </row>
    <row r="22" spans="1:24" x14ac:dyDescent="0.3">
      <c r="A22" s="18" t="s">
        <v>23</v>
      </c>
      <c r="B22" s="19" t="s">
        <v>215</v>
      </c>
      <c r="C22" s="19" t="s">
        <v>216</v>
      </c>
      <c r="D22" s="19" t="s">
        <v>217</v>
      </c>
      <c r="E22" s="19" t="s">
        <v>218</v>
      </c>
      <c r="F22" s="19" t="s">
        <v>219</v>
      </c>
      <c r="G22" s="19" t="s">
        <v>108</v>
      </c>
      <c r="H22" s="19" t="s">
        <v>51</v>
      </c>
      <c r="I22" s="19" t="s">
        <v>220</v>
      </c>
      <c r="J22" s="20">
        <v>43118</v>
      </c>
      <c r="K22" s="20">
        <v>43118</v>
      </c>
      <c r="L22" s="19" t="s">
        <v>31</v>
      </c>
      <c r="M22" s="19" t="s">
        <v>221</v>
      </c>
      <c r="N22" s="19" t="s">
        <v>32</v>
      </c>
      <c r="O22" s="19" t="s">
        <v>222</v>
      </c>
      <c r="P22" s="19" t="s">
        <v>223</v>
      </c>
      <c r="Q22" s="20">
        <v>23441</v>
      </c>
      <c r="R22" s="13">
        <v>44924</v>
      </c>
      <c r="S22" s="20">
        <v>48597</v>
      </c>
      <c r="T22" s="21">
        <v>181831553.30000001</v>
      </c>
      <c r="U22" s="19">
        <v>12.85</v>
      </c>
      <c r="V22" s="15">
        <v>6364104.3655000012</v>
      </c>
      <c r="W22" s="16">
        <f>Table14[[#This Row],[PREMI]]/Table14[[#This Row],[BAKI_DEBET]]</f>
        <v>3.5000000000000003E-2</v>
      </c>
      <c r="X22" s="17"/>
    </row>
    <row r="23" spans="1:24" x14ac:dyDescent="0.3">
      <c r="A23" s="9" t="s">
        <v>23</v>
      </c>
      <c r="B23" s="12" t="s">
        <v>224</v>
      </c>
      <c r="C23" s="12" t="s">
        <v>225</v>
      </c>
      <c r="D23" s="12" t="s">
        <v>226</v>
      </c>
      <c r="E23" s="12" t="s">
        <v>227</v>
      </c>
      <c r="F23" s="12" t="s">
        <v>228</v>
      </c>
      <c r="G23" s="12" t="s">
        <v>71</v>
      </c>
      <c r="H23" s="12" t="s">
        <v>51</v>
      </c>
      <c r="I23" s="12" t="s">
        <v>229</v>
      </c>
      <c r="J23" s="13">
        <v>42354</v>
      </c>
      <c r="K23" s="13">
        <v>42354</v>
      </c>
      <c r="L23" s="12" t="s">
        <v>31</v>
      </c>
      <c r="M23" s="12" t="s">
        <v>230</v>
      </c>
      <c r="N23" s="12" t="s">
        <v>32</v>
      </c>
      <c r="O23" s="12" t="s">
        <v>231</v>
      </c>
      <c r="P23" s="12" t="s">
        <v>232</v>
      </c>
      <c r="Q23" s="13">
        <v>24422</v>
      </c>
      <c r="R23" s="13">
        <v>44924</v>
      </c>
      <c r="S23" s="13">
        <v>47833</v>
      </c>
      <c r="T23" s="14">
        <v>84447828.599999994</v>
      </c>
      <c r="U23" s="12">
        <v>16.95</v>
      </c>
      <c r="V23" s="15">
        <v>2955674.0010000002</v>
      </c>
      <c r="W23" s="16">
        <f>Table14[[#This Row],[PREMI]]/Table14[[#This Row],[BAKI_DEBET]]</f>
        <v>3.5000000000000003E-2</v>
      </c>
      <c r="X23" s="17"/>
    </row>
    <row r="24" spans="1:24" x14ac:dyDescent="0.3">
      <c r="A24" s="9" t="s">
        <v>23</v>
      </c>
      <c r="B24" s="12" t="s">
        <v>233</v>
      </c>
      <c r="C24" s="12" t="s">
        <v>234</v>
      </c>
      <c r="D24" s="12" t="s">
        <v>235</v>
      </c>
      <c r="E24" s="12" t="s">
        <v>236</v>
      </c>
      <c r="F24" s="12" t="s">
        <v>237</v>
      </c>
      <c r="G24" s="12" t="s">
        <v>238</v>
      </c>
      <c r="H24" s="12" t="s">
        <v>51</v>
      </c>
      <c r="I24" s="12" t="s">
        <v>239</v>
      </c>
      <c r="J24" s="13">
        <v>41859</v>
      </c>
      <c r="K24" s="13">
        <v>41859</v>
      </c>
      <c r="L24" s="12" t="s">
        <v>31</v>
      </c>
      <c r="M24" s="12" t="s">
        <v>240</v>
      </c>
      <c r="N24" s="12" t="s">
        <v>32</v>
      </c>
      <c r="O24" s="12" t="s">
        <v>241</v>
      </c>
      <c r="P24" s="12" t="s">
        <v>242</v>
      </c>
      <c r="Q24" s="13">
        <v>23288</v>
      </c>
      <c r="R24" s="13">
        <v>44924</v>
      </c>
      <c r="S24" s="13">
        <v>47338</v>
      </c>
      <c r="T24" s="14">
        <v>64881584.100000001</v>
      </c>
      <c r="U24" s="12">
        <v>16.95</v>
      </c>
      <c r="V24" s="15">
        <v>2270855.4435000001</v>
      </c>
      <c r="W24" s="16">
        <f>Table14[[#This Row],[PREMI]]/Table14[[#This Row],[BAKI_DEBET]]</f>
        <v>3.5000000000000003E-2</v>
      </c>
      <c r="X24" s="17"/>
    </row>
    <row r="25" spans="1:24" x14ac:dyDescent="0.3">
      <c r="A25" s="9" t="s">
        <v>23</v>
      </c>
      <c r="B25" s="12" t="s">
        <v>243</v>
      </c>
      <c r="C25" s="12" t="s">
        <v>244</v>
      </c>
      <c r="D25" s="12" t="s">
        <v>245</v>
      </c>
      <c r="E25" s="12" t="s">
        <v>246</v>
      </c>
      <c r="F25" s="12" t="s">
        <v>247</v>
      </c>
      <c r="G25" s="12" t="s">
        <v>248</v>
      </c>
      <c r="H25" s="12" t="s">
        <v>29</v>
      </c>
      <c r="I25" s="12" t="s">
        <v>249</v>
      </c>
      <c r="J25" s="13">
        <v>43052</v>
      </c>
      <c r="K25" s="13">
        <v>43052</v>
      </c>
      <c r="L25" s="12" t="s">
        <v>31</v>
      </c>
      <c r="M25" s="12" t="s">
        <v>250</v>
      </c>
      <c r="N25" s="12" t="s">
        <v>32</v>
      </c>
      <c r="O25" s="12"/>
      <c r="P25" s="12" t="s">
        <v>44</v>
      </c>
      <c r="Q25" s="13">
        <v>25760</v>
      </c>
      <c r="R25" s="13">
        <v>44924</v>
      </c>
      <c r="S25" s="13">
        <v>48531</v>
      </c>
      <c r="T25" s="14">
        <v>69496156.5</v>
      </c>
      <c r="U25" s="12">
        <v>14.35</v>
      </c>
      <c r="V25" s="15">
        <v>2432365.4775</v>
      </c>
      <c r="W25" s="16">
        <f>Table14[[#This Row],[PREMI]]/Table14[[#This Row],[BAKI_DEBET]]</f>
        <v>3.5000000000000003E-2</v>
      </c>
      <c r="X25" s="17"/>
    </row>
    <row r="26" spans="1:24" x14ac:dyDescent="0.3">
      <c r="A26" s="18" t="s">
        <v>23</v>
      </c>
      <c r="B26" s="19" t="s">
        <v>251</v>
      </c>
      <c r="C26" s="19" t="s">
        <v>252</v>
      </c>
      <c r="D26" s="19" t="s">
        <v>253</v>
      </c>
      <c r="E26" s="19" t="s">
        <v>254</v>
      </c>
      <c r="F26" s="19" t="s">
        <v>255</v>
      </c>
      <c r="G26" s="19" t="s">
        <v>256</v>
      </c>
      <c r="H26" s="19" t="s">
        <v>29</v>
      </c>
      <c r="I26" s="19" t="s">
        <v>257</v>
      </c>
      <c r="J26" s="20">
        <v>43642</v>
      </c>
      <c r="K26" s="20">
        <v>43642</v>
      </c>
      <c r="L26" s="19" t="s">
        <v>31</v>
      </c>
      <c r="M26" s="19" t="s">
        <v>258</v>
      </c>
      <c r="N26" s="19" t="s">
        <v>32</v>
      </c>
      <c r="O26" s="19" t="s">
        <v>259</v>
      </c>
      <c r="P26" s="19" t="s">
        <v>65</v>
      </c>
      <c r="Q26" s="20">
        <v>23968</v>
      </c>
      <c r="R26" s="13">
        <v>44924</v>
      </c>
      <c r="S26" s="20">
        <v>49126</v>
      </c>
      <c r="T26" s="21">
        <v>86319844.099999994</v>
      </c>
      <c r="U26" s="19">
        <v>12</v>
      </c>
      <c r="V26" s="15">
        <v>3021194.5435000001</v>
      </c>
      <c r="W26" s="16">
        <f>Table14[[#This Row],[PREMI]]/Table14[[#This Row],[BAKI_DEBET]]</f>
        <v>3.5000000000000003E-2</v>
      </c>
      <c r="X26" s="17"/>
    </row>
    <row r="27" spans="1:24" x14ac:dyDescent="0.3">
      <c r="A27" s="9" t="s">
        <v>23</v>
      </c>
      <c r="B27" s="12" t="s">
        <v>260</v>
      </c>
      <c r="C27" s="12" t="s">
        <v>261</v>
      </c>
      <c r="D27" s="12" t="s">
        <v>262</v>
      </c>
      <c r="E27" s="12" t="s">
        <v>263</v>
      </c>
      <c r="F27" s="12" t="s">
        <v>264</v>
      </c>
      <c r="G27" s="12" t="s">
        <v>183</v>
      </c>
      <c r="H27" s="12" t="s">
        <v>51</v>
      </c>
      <c r="I27" s="12" t="s">
        <v>265</v>
      </c>
      <c r="J27" s="13">
        <v>43013</v>
      </c>
      <c r="K27" s="13">
        <v>43013</v>
      </c>
      <c r="L27" s="12" t="s">
        <v>31</v>
      </c>
      <c r="M27" s="12" t="s">
        <v>266</v>
      </c>
      <c r="N27" s="12" t="s">
        <v>32</v>
      </c>
      <c r="O27" s="12"/>
      <c r="P27" s="12" t="s">
        <v>267</v>
      </c>
      <c r="Q27" s="13">
        <v>21361</v>
      </c>
      <c r="R27" s="13">
        <v>44924</v>
      </c>
      <c r="S27" s="13">
        <v>46665</v>
      </c>
      <c r="T27" s="14">
        <v>73248723.799999997</v>
      </c>
      <c r="U27" s="12">
        <v>15.33</v>
      </c>
      <c r="V27" s="15">
        <v>2563705.3330000001</v>
      </c>
      <c r="W27" s="16">
        <f>Table14[[#This Row],[PREMI]]/Table14[[#This Row],[BAKI_DEBET]]</f>
        <v>3.5000000000000003E-2</v>
      </c>
      <c r="X27" s="17"/>
    </row>
    <row r="28" spans="1:24" x14ac:dyDescent="0.3">
      <c r="A28" s="18" t="s">
        <v>23</v>
      </c>
      <c r="B28" s="19" t="s">
        <v>268</v>
      </c>
      <c r="C28" s="19" t="s">
        <v>269</v>
      </c>
      <c r="D28" s="19" t="s">
        <v>270</v>
      </c>
      <c r="E28" s="19" t="s">
        <v>271</v>
      </c>
      <c r="F28" s="19" t="s">
        <v>272</v>
      </c>
      <c r="G28" s="19" t="s">
        <v>273</v>
      </c>
      <c r="H28" s="19" t="s">
        <v>29</v>
      </c>
      <c r="I28" s="19" t="s">
        <v>274</v>
      </c>
      <c r="J28" s="20">
        <v>43244</v>
      </c>
      <c r="K28" s="20">
        <v>43244</v>
      </c>
      <c r="L28" s="19" t="s">
        <v>31</v>
      </c>
      <c r="M28" s="19" t="s">
        <v>275</v>
      </c>
      <c r="N28" s="19" t="s">
        <v>32</v>
      </c>
      <c r="O28" s="19"/>
      <c r="P28" s="19" t="s">
        <v>276</v>
      </c>
      <c r="Q28" s="20">
        <v>29695</v>
      </c>
      <c r="R28" s="13">
        <v>44924</v>
      </c>
      <c r="S28" s="20">
        <v>46897</v>
      </c>
      <c r="T28" s="21">
        <v>65640406.799999997</v>
      </c>
      <c r="U28" s="19">
        <v>13.68</v>
      </c>
      <c r="V28" s="15">
        <v>2297414.2379999999</v>
      </c>
      <c r="W28" s="16">
        <f>Table14[[#This Row],[PREMI]]/Table14[[#This Row],[BAKI_DEBET]]</f>
        <v>3.5000000000000003E-2</v>
      </c>
      <c r="X28" s="17"/>
    </row>
    <row r="29" spans="1:24" x14ac:dyDescent="0.3">
      <c r="A29" s="9" t="s">
        <v>23</v>
      </c>
      <c r="B29" s="12" t="s">
        <v>277</v>
      </c>
      <c r="C29" s="12" t="s">
        <v>278</v>
      </c>
      <c r="D29" s="12" t="s">
        <v>279</v>
      </c>
      <c r="E29" s="12" t="s">
        <v>280</v>
      </c>
      <c r="F29" s="12" t="s">
        <v>281</v>
      </c>
      <c r="G29" s="12" t="s">
        <v>282</v>
      </c>
      <c r="H29" s="12" t="s">
        <v>29</v>
      </c>
      <c r="I29" s="12" t="s">
        <v>283</v>
      </c>
      <c r="J29" s="13">
        <v>43678</v>
      </c>
      <c r="K29" s="13">
        <v>43678</v>
      </c>
      <c r="L29" s="12" t="s">
        <v>31</v>
      </c>
      <c r="M29" s="12" t="s">
        <v>284</v>
      </c>
      <c r="N29" s="12" t="s">
        <v>32</v>
      </c>
      <c r="O29" s="12" t="s">
        <v>285</v>
      </c>
      <c r="P29" s="12" t="s">
        <v>65</v>
      </c>
      <c r="Q29" s="13">
        <v>28425</v>
      </c>
      <c r="R29" s="13">
        <v>44924</v>
      </c>
      <c r="S29" s="13">
        <v>49157</v>
      </c>
      <c r="T29" s="14">
        <v>88410204.5</v>
      </c>
      <c r="U29" s="12">
        <v>12</v>
      </c>
      <c r="V29" s="15">
        <v>3094357.1575000002</v>
      </c>
      <c r="W29" s="16">
        <f>Table14[[#This Row],[PREMI]]/Table14[[#This Row],[BAKI_DEBET]]</f>
        <v>3.5000000000000003E-2</v>
      </c>
      <c r="X29" s="17"/>
    </row>
    <row r="30" spans="1:24" x14ac:dyDescent="0.3">
      <c r="A30" s="18" t="s">
        <v>23</v>
      </c>
      <c r="B30" s="19" t="s">
        <v>286</v>
      </c>
      <c r="C30" s="19" t="s">
        <v>287</v>
      </c>
      <c r="D30" s="19" t="s">
        <v>288</v>
      </c>
      <c r="E30" s="19" t="s">
        <v>289</v>
      </c>
      <c r="F30" s="19" t="s">
        <v>290</v>
      </c>
      <c r="G30" s="19" t="s">
        <v>291</v>
      </c>
      <c r="H30" s="19" t="s">
        <v>51</v>
      </c>
      <c r="I30" s="19" t="s">
        <v>292</v>
      </c>
      <c r="J30" s="20">
        <v>42443</v>
      </c>
      <c r="K30" s="20">
        <v>42443</v>
      </c>
      <c r="L30" s="19" t="s">
        <v>31</v>
      </c>
      <c r="M30" s="19" t="s">
        <v>293</v>
      </c>
      <c r="N30" s="19" t="s">
        <v>32</v>
      </c>
      <c r="O30" s="19" t="s">
        <v>294</v>
      </c>
      <c r="P30" s="19" t="s">
        <v>295</v>
      </c>
      <c r="Q30" s="20">
        <v>23099</v>
      </c>
      <c r="R30" s="13">
        <v>44924</v>
      </c>
      <c r="S30" s="20">
        <v>46095</v>
      </c>
      <c r="T30" s="21">
        <v>70665699.299999997</v>
      </c>
      <c r="U30" s="19">
        <v>18.18</v>
      </c>
      <c r="V30" s="15">
        <v>2473299.4755000002</v>
      </c>
      <c r="W30" s="16">
        <f>Table14[[#This Row],[PREMI]]/Table14[[#This Row],[BAKI_DEBET]]</f>
        <v>3.5000000000000003E-2</v>
      </c>
      <c r="X30" s="17"/>
    </row>
    <row r="31" spans="1:24" x14ac:dyDescent="0.3">
      <c r="A31" s="18" t="s">
        <v>23</v>
      </c>
      <c r="B31" s="19" t="s">
        <v>296</v>
      </c>
      <c r="C31" s="19" t="s">
        <v>297</v>
      </c>
      <c r="D31" s="19" t="s">
        <v>298</v>
      </c>
      <c r="E31" s="19" t="s">
        <v>299</v>
      </c>
      <c r="F31" s="19" t="s">
        <v>300</v>
      </c>
      <c r="G31" s="19" t="s">
        <v>301</v>
      </c>
      <c r="H31" s="19" t="s">
        <v>51</v>
      </c>
      <c r="I31" s="19" t="s">
        <v>302</v>
      </c>
      <c r="J31" s="20">
        <v>41585</v>
      </c>
      <c r="K31" s="20">
        <v>41585</v>
      </c>
      <c r="L31" s="19" t="s">
        <v>31</v>
      </c>
      <c r="M31" s="19" t="s">
        <v>303</v>
      </c>
      <c r="N31" s="19" t="s">
        <v>32</v>
      </c>
      <c r="O31" s="19"/>
      <c r="P31" s="19" t="s">
        <v>304</v>
      </c>
      <c r="Q31" s="20">
        <v>21703</v>
      </c>
      <c r="R31" s="13">
        <v>44924</v>
      </c>
      <c r="S31" s="20">
        <v>47064</v>
      </c>
      <c r="T31" s="21">
        <v>102824880.90000001</v>
      </c>
      <c r="U31" s="19">
        <v>16.95</v>
      </c>
      <c r="V31" s="15">
        <v>3598870.8315000003</v>
      </c>
      <c r="W31" s="16">
        <f>Table14[[#This Row],[PREMI]]/Table14[[#This Row],[BAKI_DEBET]]</f>
        <v>3.5000000000000003E-2</v>
      </c>
      <c r="X31" s="17"/>
    </row>
    <row r="32" spans="1:24" x14ac:dyDescent="0.3">
      <c r="N32">
        <f>SUBTOTAL(103,Table14[ASURANSI])</f>
        <v>30</v>
      </c>
      <c r="T32" s="17">
        <f>SUBTOTAL(109,Table14[BAKI_DEBET])</f>
        <v>2886956152.6000009</v>
      </c>
      <c r="V32" s="17">
        <f>SUBTOTAL(109,Table14[PREMI])</f>
        <v>101043465.34100004</v>
      </c>
    </row>
  </sheetData>
  <pageMargins left="0.15748031496062992" right="0.11811023622047245" top="0.27559055118110237" bottom="0.23622047244094491" header="0.31496062992125984" footer="0.31496062992125984"/>
  <pageSetup scale="65" orientation="landscape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jamkrida</vt:lpstr>
      <vt:lpstr>jamkrida!Print_Area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Ariesto</dc:creator>
  <cp:lastModifiedBy>Ariesto</cp:lastModifiedBy>
  <dcterms:created xsi:type="dcterms:W3CDTF">2022-12-30T01:10:30Z</dcterms:created>
  <dcterms:modified xsi:type="dcterms:W3CDTF">2022-12-30T01:10:46Z</dcterms:modified>
</cp:coreProperties>
</file>