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Geert-Jan" sheetId="1" r:id="rId1"/>
    <sheet name="Jasper" sheetId="8" r:id="rId2"/>
    <sheet name="Ke" sheetId="9" r:id="rId3"/>
    <sheet name="Jan" sheetId="10" r:id="rId4"/>
    <sheet name="Average" sheetId="11" r:id="rId5"/>
    <sheet name="Borislav" sheetId="12" r:id="rId6"/>
    <sheet name="Total" sheetId="13" r:id="rId7"/>
  </sheets>
  <calcPr calcId="125725"/>
</workbook>
</file>

<file path=xl/calcChain.xml><?xml version="1.0" encoding="utf-8"?>
<calcChain xmlns="http://schemas.openxmlformats.org/spreadsheetml/2006/main">
  <c r="D26" i="1"/>
  <c r="B26" i="11"/>
  <c r="B27"/>
  <c r="B28"/>
  <c r="B29"/>
  <c r="B25"/>
  <c r="C4" i="12"/>
  <c r="C5"/>
  <c r="E11" i="11"/>
  <c r="E12"/>
  <c r="E13"/>
  <c r="E14"/>
  <c r="E10"/>
  <c r="D11"/>
  <c r="D12"/>
  <c r="D13"/>
  <c r="D14"/>
  <c r="D10"/>
  <c r="C11"/>
  <c r="C12"/>
  <c r="C13"/>
  <c r="C14"/>
  <c r="C10"/>
  <c r="B11"/>
  <c r="B12"/>
  <c r="B13"/>
  <c r="B14"/>
  <c r="B10"/>
  <c r="F7" i="12"/>
  <c r="F12" s="1"/>
  <c r="E6"/>
  <c r="D6"/>
  <c r="C6"/>
  <c r="B6"/>
  <c r="D5"/>
  <c r="B5"/>
  <c r="B4"/>
  <c r="B3"/>
  <c r="F7" i="10"/>
  <c r="F13" s="1"/>
  <c r="E6"/>
  <c r="E7" s="1"/>
  <c r="D6"/>
  <c r="C6"/>
  <c r="B6"/>
  <c r="D5"/>
  <c r="C5"/>
  <c r="B5"/>
  <c r="C4"/>
  <c r="B4"/>
  <c r="B3"/>
  <c r="F7" i="9"/>
  <c r="F12" s="1"/>
  <c r="E6"/>
  <c r="D6"/>
  <c r="C6"/>
  <c r="B6"/>
  <c r="D5"/>
  <c r="C5"/>
  <c r="C7" s="1"/>
  <c r="B5"/>
  <c r="C4"/>
  <c r="B4"/>
  <c r="B3"/>
  <c r="F7" i="8"/>
  <c r="F12" s="1"/>
  <c r="E6"/>
  <c r="D6"/>
  <c r="C6"/>
  <c r="B6"/>
  <c r="D5"/>
  <c r="C5"/>
  <c r="B5"/>
  <c r="C4"/>
  <c r="B4"/>
  <c r="B3"/>
  <c r="C19" i="1"/>
  <c r="E6"/>
  <c r="E15" s="1"/>
  <c r="D6"/>
  <c r="D5"/>
  <c r="C6"/>
  <c r="C5"/>
  <c r="C7" s="1"/>
  <c r="C12" s="1"/>
  <c r="C4"/>
  <c r="B6"/>
  <c r="B5"/>
  <c r="B4"/>
  <c r="B3"/>
  <c r="F16"/>
  <c r="F15"/>
  <c r="F14"/>
  <c r="F13"/>
  <c r="F12"/>
  <c r="F11"/>
  <c r="E14"/>
  <c r="F7"/>
  <c r="E7"/>
  <c r="E13" s="1"/>
  <c r="D7"/>
  <c r="D13" s="1"/>
  <c r="F15" i="10" l="1"/>
  <c r="F14"/>
  <c r="F11" i="12"/>
  <c r="D7"/>
  <c r="D13" s="1"/>
  <c r="C7"/>
  <c r="C11" s="1"/>
  <c r="F14"/>
  <c r="F15"/>
  <c r="E7"/>
  <c r="F13"/>
  <c r="B7"/>
  <c r="F11" i="10"/>
  <c r="D7" i="9"/>
  <c r="D13" s="1"/>
  <c r="F13"/>
  <c r="F11"/>
  <c r="F15"/>
  <c r="F14"/>
  <c r="F16" s="1"/>
  <c r="F15" i="8"/>
  <c r="F11"/>
  <c r="E12" i="10"/>
  <c r="E15"/>
  <c r="E11"/>
  <c r="E14"/>
  <c r="E13"/>
  <c r="D7"/>
  <c r="D15" s="1"/>
  <c r="C7"/>
  <c r="B7"/>
  <c r="F12"/>
  <c r="C12" i="9"/>
  <c r="C15"/>
  <c r="C11"/>
  <c r="C13"/>
  <c r="E7"/>
  <c r="E15" s="1"/>
  <c r="C14"/>
  <c r="B7"/>
  <c r="C7" i="8"/>
  <c r="E7"/>
  <c r="F13"/>
  <c r="D7"/>
  <c r="F14"/>
  <c r="B7"/>
  <c r="B13" s="1"/>
  <c r="E12" i="1"/>
  <c r="E11"/>
  <c r="D14"/>
  <c r="D12"/>
  <c r="D11"/>
  <c r="D15"/>
  <c r="C13"/>
  <c r="C11"/>
  <c r="C15"/>
  <c r="C14"/>
  <c r="B7"/>
  <c r="B13" s="1"/>
  <c r="G13" s="1"/>
  <c r="H13" s="1"/>
  <c r="B14"/>
  <c r="C15" i="12" l="1"/>
  <c r="C12"/>
  <c r="C13"/>
  <c r="C14"/>
  <c r="D12"/>
  <c r="D11"/>
  <c r="D15"/>
  <c r="D14"/>
  <c r="F16"/>
  <c r="B11"/>
  <c r="B14"/>
  <c r="B15"/>
  <c r="E11"/>
  <c r="E14"/>
  <c r="E12"/>
  <c r="E13"/>
  <c r="B12"/>
  <c r="B13"/>
  <c r="E15"/>
  <c r="F16" i="10"/>
  <c r="D11" i="9"/>
  <c r="D15"/>
  <c r="D14"/>
  <c r="D12"/>
  <c r="D16" s="1"/>
  <c r="F16" i="8"/>
  <c r="B14"/>
  <c r="C12" i="10"/>
  <c r="C15"/>
  <c r="C11"/>
  <c r="B15"/>
  <c r="B11"/>
  <c r="B14"/>
  <c r="D11"/>
  <c r="D14"/>
  <c r="D13"/>
  <c r="D12"/>
  <c r="C13"/>
  <c r="C14"/>
  <c r="E16"/>
  <c r="B12"/>
  <c r="B13"/>
  <c r="E11" i="9"/>
  <c r="E14"/>
  <c r="E13"/>
  <c r="E12"/>
  <c r="B15"/>
  <c r="G15" s="1"/>
  <c r="H15" s="1"/>
  <c r="B11"/>
  <c r="B14"/>
  <c r="B12"/>
  <c r="B13"/>
  <c r="C16"/>
  <c r="D13" i="8"/>
  <c r="D12"/>
  <c r="D15"/>
  <c r="D11"/>
  <c r="E11"/>
  <c r="E14"/>
  <c r="E13"/>
  <c r="E12"/>
  <c r="C12"/>
  <c r="C11"/>
  <c r="C14"/>
  <c r="B12"/>
  <c r="B11"/>
  <c r="B15"/>
  <c r="C15"/>
  <c r="D14"/>
  <c r="E15"/>
  <c r="C13"/>
  <c r="E16" i="1"/>
  <c r="D16"/>
  <c r="G14"/>
  <c r="H14" s="1"/>
  <c r="C16"/>
  <c r="B11"/>
  <c r="G11" s="1"/>
  <c r="H11" s="1"/>
  <c r="B12"/>
  <c r="G12" s="1"/>
  <c r="H12" s="1"/>
  <c r="B15"/>
  <c r="G15" s="1"/>
  <c r="H15" s="1"/>
  <c r="B16"/>
  <c r="C16" i="12" l="1"/>
  <c r="D16"/>
  <c r="G13" i="10"/>
  <c r="H13" s="1"/>
  <c r="G13" i="12"/>
  <c r="H13" s="1"/>
  <c r="G12"/>
  <c r="H12" s="1"/>
  <c r="E16"/>
  <c r="B16"/>
  <c r="G11"/>
  <c r="H11" s="1"/>
  <c r="G14"/>
  <c r="H14" s="1"/>
  <c r="B5" i="13" s="1"/>
  <c r="G15" i="12"/>
  <c r="H15" s="1"/>
  <c r="B6" i="13" s="1"/>
  <c r="G12" i="10"/>
  <c r="H12" s="1"/>
  <c r="G14"/>
  <c r="H14" s="1"/>
  <c r="G13" i="9"/>
  <c r="H13" s="1"/>
  <c r="E16" i="8"/>
  <c r="G13"/>
  <c r="H13" s="1"/>
  <c r="C4" i="11" s="1"/>
  <c r="D4" s="1"/>
  <c r="G14" i="8"/>
  <c r="H14" s="1"/>
  <c r="C5" i="11" s="1"/>
  <c r="D5" s="1"/>
  <c r="G12" i="8"/>
  <c r="H12" s="1"/>
  <c r="C16"/>
  <c r="B16" i="10"/>
  <c r="G11"/>
  <c r="H11" s="1"/>
  <c r="D16"/>
  <c r="C16"/>
  <c r="G15"/>
  <c r="H15" s="1"/>
  <c r="B16" i="9"/>
  <c r="G11"/>
  <c r="H11" s="1"/>
  <c r="G14"/>
  <c r="H14" s="1"/>
  <c r="G12"/>
  <c r="H12" s="1"/>
  <c r="E16"/>
  <c r="B16" i="8"/>
  <c r="G11"/>
  <c r="H11" s="1"/>
  <c r="G15"/>
  <c r="H15" s="1"/>
  <c r="C6" i="11" s="1"/>
  <c r="D6" s="1"/>
  <c r="D16" i="8"/>
  <c r="B20" i="1"/>
  <c r="C20" s="1"/>
  <c r="B21"/>
  <c r="C21" s="1"/>
  <c r="B23"/>
  <c r="C23" s="1"/>
  <c r="H16"/>
  <c r="B22"/>
  <c r="C22" s="1"/>
  <c r="B19"/>
  <c r="B3" i="13" l="1"/>
  <c r="B4"/>
  <c r="C3" i="11"/>
  <c r="D3" s="1"/>
  <c r="C2"/>
  <c r="D2" s="1"/>
  <c r="B2" i="13" s="1"/>
  <c r="H16" i="12"/>
  <c r="B23"/>
  <c r="C23" s="1"/>
  <c r="B21"/>
  <c r="C21" s="1"/>
  <c r="B19"/>
  <c r="C19" s="1"/>
  <c r="B22"/>
  <c r="C22" s="1"/>
  <c r="B20"/>
  <c r="C20" s="1"/>
  <c r="H16" i="10"/>
  <c r="B23"/>
  <c r="C23" s="1"/>
  <c r="B21"/>
  <c r="C21" s="1"/>
  <c r="B19"/>
  <c r="C19" s="1"/>
  <c r="B22"/>
  <c r="C22" s="1"/>
  <c r="B20"/>
  <c r="C20" s="1"/>
  <c r="H16" i="9"/>
  <c r="B23"/>
  <c r="C23" s="1"/>
  <c r="B19"/>
  <c r="C19" s="1"/>
  <c r="B21"/>
  <c r="C21" s="1"/>
  <c r="B22"/>
  <c r="C22" s="1"/>
  <c r="B20"/>
  <c r="C20" s="1"/>
  <c r="B20" i="8"/>
  <c r="C20" s="1"/>
  <c r="B19"/>
  <c r="C19" s="1"/>
  <c r="H16"/>
  <c r="B22"/>
  <c r="C22" s="1"/>
  <c r="B21"/>
  <c r="C21" s="1"/>
  <c r="B23"/>
  <c r="C23" s="1"/>
  <c r="C24" i="1"/>
  <c r="D24" s="1"/>
  <c r="D25" s="1"/>
  <c r="D7" i="11" l="1"/>
  <c r="C24" i="12"/>
  <c r="D24" s="1"/>
  <c r="D25" s="1"/>
  <c r="D26" s="1"/>
  <c r="C24" i="10"/>
  <c r="D24" s="1"/>
  <c r="D25" s="1"/>
  <c r="D26" s="1"/>
  <c r="C24" i="9"/>
  <c r="D24" s="1"/>
  <c r="D25" s="1"/>
  <c r="D26" s="1"/>
  <c r="C24" i="8"/>
  <c r="D24" s="1"/>
  <c r="D25" s="1"/>
  <c r="D26" s="1"/>
</calcChain>
</file>

<file path=xl/sharedStrings.xml><?xml version="1.0" encoding="utf-8"?>
<sst xmlns="http://schemas.openxmlformats.org/spreadsheetml/2006/main" count="167" uniqueCount="24">
  <si>
    <t>Multiuser &amp; Access control</t>
  </si>
  <si>
    <t>Plug-in environment</t>
  </si>
  <si>
    <t>Scheduling</t>
  </si>
  <si>
    <t>Universal datastore</t>
  </si>
  <si>
    <t>Hadoop integration</t>
  </si>
  <si>
    <t>Sum</t>
  </si>
  <si>
    <t>Normalized sum</t>
  </si>
  <si>
    <t>SUM</t>
  </si>
  <si>
    <t>L</t>
  </si>
  <si>
    <t>CI</t>
  </si>
  <si>
    <t>RI5</t>
  </si>
  <si>
    <t>CR</t>
  </si>
  <si>
    <t>multiply the comparison matrix by the priority vector</t>
  </si>
  <si>
    <t>divide the first element of the resulting vector by the first element in the priority vector, etc.</t>
  </si>
  <si>
    <t>Value</t>
  </si>
  <si>
    <t>Cost</t>
  </si>
  <si>
    <t>Part of all</t>
  </si>
  <si>
    <t>Stakeholder 1</t>
  </si>
  <si>
    <t>Stakeholder 2</t>
  </si>
  <si>
    <t>Stakeholder 3</t>
  </si>
  <si>
    <t>Stakeholder 4</t>
  </si>
  <si>
    <t>Simplified access to social media</t>
  </si>
  <si>
    <t>Data management</t>
  </si>
  <si>
    <t>Scheduled execution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</si>
</sst>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Average!$B$9</c:f>
              <c:strCache>
                <c:ptCount val="1"/>
                <c:pt idx="0">
                  <c:v>Stakeholder 1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Scheduled execution</c:v>
                </c:pt>
                <c:pt idx="3">
                  <c:v>Data management</c:v>
                </c:pt>
                <c:pt idx="4">
                  <c:v>Hadoop integration</c:v>
                </c:pt>
              </c:strCache>
            </c:strRef>
          </c:cat>
          <c:val>
            <c:numRef>
              <c:f>Average!$B$10:$B$14</c:f>
              <c:numCache>
                <c:formatCode>General</c:formatCode>
                <c:ptCount val="5"/>
                <c:pt idx="0">
                  <c:v>5.1494109154621694E-2</c:v>
                </c:pt>
                <c:pt idx="1">
                  <c:v>0.12589057781948385</c:v>
                </c:pt>
                <c:pt idx="2">
                  <c:v>1.2393062668620673E-2</c:v>
                </c:pt>
                <c:pt idx="3">
                  <c:v>4.7829187688653095E-2</c:v>
                </c:pt>
                <c:pt idx="4">
                  <c:v>1.2393062668620673E-2</c:v>
                </c:pt>
              </c:numCache>
            </c:numRef>
          </c:val>
        </c:ser>
        <c:ser>
          <c:idx val="1"/>
          <c:order val="1"/>
          <c:tx>
            <c:strRef>
              <c:f>Average!$C$9</c:f>
              <c:strCache>
                <c:ptCount val="1"/>
                <c:pt idx="0">
                  <c:v>Stakeholder 2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Scheduled execution</c:v>
                </c:pt>
                <c:pt idx="3">
                  <c:v>Data management</c:v>
                </c:pt>
                <c:pt idx="4">
                  <c:v>Hadoop integration</c:v>
                </c:pt>
              </c:strCache>
            </c:strRef>
          </c:cat>
          <c:val>
            <c:numRef>
              <c:f>Average!$C$10:$C$14</c:f>
              <c:numCache>
                <c:formatCode>General</c:formatCode>
                <c:ptCount val="5"/>
                <c:pt idx="0">
                  <c:v>5.4714066078917468E-2</c:v>
                </c:pt>
                <c:pt idx="1">
                  <c:v>3.725778089082394E-2</c:v>
                </c:pt>
                <c:pt idx="2">
                  <c:v>2.0757684336917308E-2</c:v>
                </c:pt>
                <c:pt idx="3">
                  <c:v>0.12947193118564057</c:v>
                </c:pt>
                <c:pt idx="4">
                  <c:v>7.798537507700723E-3</c:v>
                </c:pt>
              </c:numCache>
            </c:numRef>
          </c:val>
        </c:ser>
        <c:ser>
          <c:idx val="2"/>
          <c:order val="2"/>
          <c:tx>
            <c:strRef>
              <c:f>Average!$D$9</c:f>
              <c:strCache>
                <c:ptCount val="1"/>
                <c:pt idx="0">
                  <c:v>Stakeholder 3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Scheduled execution</c:v>
                </c:pt>
                <c:pt idx="3">
                  <c:v>Data management</c:v>
                </c:pt>
                <c:pt idx="4">
                  <c:v>Hadoop integration</c:v>
                </c:pt>
              </c:strCache>
            </c:strRef>
          </c:cat>
          <c:val>
            <c:numRef>
              <c:f>Average!$D$10:$D$14</c:f>
              <c:numCache>
                <c:formatCode>General</c:formatCode>
                <c:ptCount val="5"/>
                <c:pt idx="0">
                  <c:v>1.2084268287458391E-2</c:v>
                </c:pt>
                <c:pt idx="1">
                  <c:v>0.11037796844396881</c:v>
                </c:pt>
                <c:pt idx="2">
                  <c:v>6.7267550279871038E-2</c:v>
                </c:pt>
                <c:pt idx="3">
                  <c:v>4.1660111883265689E-2</c:v>
                </c:pt>
                <c:pt idx="4">
                  <c:v>1.8610101105436094E-2</c:v>
                </c:pt>
              </c:numCache>
            </c:numRef>
          </c:val>
        </c:ser>
        <c:ser>
          <c:idx val="3"/>
          <c:order val="3"/>
          <c:tx>
            <c:strRef>
              <c:f>Average!$E$9</c:f>
              <c:strCache>
                <c:ptCount val="1"/>
                <c:pt idx="0">
                  <c:v>Stakeholder 4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Scheduled execution</c:v>
                </c:pt>
                <c:pt idx="3">
                  <c:v>Data management</c:v>
                </c:pt>
                <c:pt idx="4">
                  <c:v>Hadoop integration</c:v>
                </c:pt>
              </c:strCache>
            </c:strRef>
          </c:cat>
          <c:val>
            <c:numRef>
              <c:f>Average!$E$10:$E$14</c:f>
              <c:numCache>
                <c:formatCode>General</c:formatCode>
                <c:ptCount val="5"/>
                <c:pt idx="0">
                  <c:v>0.10446748704146211</c:v>
                </c:pt>
                <c:pt idx="1">
                  <c:v>7.7800037299146765E-2</c:v>
                </c:pt>
                <c:pt idx="2">
                  <c:v>8.2035173528743847E-3</c:v>
                </c:pt>
                <c:pt idx="3">
                  <c:v>4.2287704484504786E-2</c:v>
                </c:pt>
                <c:pt idx="4">
                  <c:v>1.7241253822011963E-2</c:v>
                </c:pt>
              </c:numCache>
            </c:numRef>
          </c:val>
        </c:ser>
        <c:overlap val="100"/>
        <c:axId val="61658240"/>
        <c:axId val="61659776"/>
      </c:barChart>
      <c:catAx>
        <c:axId val="61658240"/>
        <c:scaling>
          <c:orientation val="minMax"/>
        </c:scaling>
        <c:axPos val="b"/>
        <c:tickLblPos val="nextTo"/>
        <c:crossAx val="61659776"/>
        <c:crosses val="autoZero"/>
        <c:auto val="1"/>
        <c:lblAlgn val="ctr"/>
        <c:lblOffset val="100"/>
      </c:catAx>
      <c:valAx>
        <c:axId val="61659776"/>
        <c:scaling>
          <c:orientation val="minMax"/>
        </c:scaling>
        <c:axPos val="l"/>
        <c:majorGridlines/>
        <c:numFmt formatCode="General" sourceLinked="1"/>
        <c:tickLblPos val="nextTo"/>
        <c:crossAx val="6165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Average!$A$25:$A$29</c:f>
              <c:strCache>
                <c:ptCount val="5"/>
                <c:pt idx="0">
                  <c:v>Multiuser &amp; Access control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Average!$B$25:$B$29</c:f>
              <c:numCache>
                <c:formatCode>General</c:formatCode>
                <c:ptCount val="5"/>
                <c:pt idx="0">
                  <c:v>0.24601930239345995</c:v>
                </c:pt>
                <c:pt idx="1">
                  <c:v>9.2963330266516597E-2</c:v>
                </c:pt>
                <c:pt idx="2">
                  <c:v>0.18194420218607549</c:v>
                </c:pt>
                <c:pt idx="3">
                  <c:v>0.21442372577418664</c:v>
                </c:pt>
                <c:pt idx="4">
                  <c:v>0.26464943937976126</c:v>
                </c:pt>
              </c:numCache>
            </c:numRef>
          </c:val>
        </c:ser>
        <c:axId val="62207872"/>
        <c:axId val="62209408"/>
      </c:barChart>
      <c:catAx>
        <c:axId val="62207872"/>
        <c:scaling>
          <c:orientation val="minMax"/>
        </c:scaling>
        <c:axPos val="b"/>
        <c:tickLblPos val="nextTo"/>
        <c:crossAx val="62209408"/>
        <c:crosses val="autoZero"/>
        <c:auto val="1"/>
        <c:lblAlgn val="ctr"/>
        <c:lblOffset val="100"/>
      </c:catAx>
      <c:valAx>
        <c:axId val="62209408"/>
        <c:scaling>
          <c:orientation val="minMax"/>
        </c:scaling>
        <c:axPos val="l"/>
        <c:majorGridlines/>
        <c:numFmt formatCode="General" sourceLinked="1"/>
        <c:tickLblPos val="nextTo"/>
        <c:crossAx val="622078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Total!$A$2:$A$6</c:f>
              <c:strCache>
                <c:ptCount val="5"/>
                <c:pt idx="0">
                  <c:v>Multiuser &amp; Access control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Total!$B$2:$B$6</c:f>
              <c:numCache>
                <c:formatCode>General</c:formatCode>
                <c:ptCount val="5"/>
                <c:pt idx="0">
                  <c:v>0.9054571263119775</c:v>
                </c:pt>
                <c:pt idx="1">
                  <c:v>3.7791929726076474</c:v>
                </c:pt>
                <c:pt idx="2">
                  <c:v>0.59700618834336472</c:v>
                </c:pt>
                <c:pt idx="3">
                  <c:v>1.2183769976890988</c:v>
                </c:pt>
                <c:pt idx="4">
                  <c:v>0.21176298440349262</c:v>
                </c:pt>
              </c:numCache>
            </c:numRef>
          </c:val>
        </c:ser>
        <c:axId val="81218176"/>
        <c:axId val="81224064"/>
      </c:barChart>
      <c:catAx>
        <c:axId val="81218176"/>
        <c:scaling>
          <c:orientation val="minMax"/>
        </c:scaling>
        <c:axPos val="b"/>
        <c:tickLblPos val="nextTo"/>
        <c:crossAx val="81224064"/>
        <c:crosses val="autoZero"/>
        <c:auto val="1"/>
        <c:lblAlgn val="ctr"/>
        <c:lblOffset val="100"/>
      </c:catAx>
      <c:valAx>
        <c:axId val="81224064"/>
        <c:scaling>
          <c:orientation val="minMax"/>
        </c:scaling>
        <c:axPos val="l"/>
        <c:majorGridlines/>
        <c:numFmt formatCode="General" sourceLinked="1"/>
        <c:tickLblPos val="nextTo"/>
        <c:crossAx val="8121817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9</xdr:row>
      <xdr:rowOff>19050</xdr:rowOff>
    </xdr:from>
    <xdr:to>
      <xdr:col>15</xdr:col>
      <xdr:colOff>180975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23</xdr:row>
      <xdr:rowOff>47625</xdr:rowOff>
    </xdr:from>
    <xdr:to>
      <xdr:col>15</xdr:col>
      <xdr:colOff>209549</xdr:colOff>
      <xdr:row>34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19050</xdr:rowOff>
    </xdr:from>
    <xdr:to>
      <xdr:col>15</xdr:col>
      <xdr:colOff>104775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D26" sqref="D26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0.33333333333333331</v>
      </c>
      <c r="D2" s="2">
        <v>5</v>
      </c>
      <c r="E2" s="2">
        <v>1</v>
      </c>
      <c r="F2" s="2">
        <v>5</v>
      </c>
      <c r="G2" s="2"/>
    </row>
    <row r="3" spans="1:8">
      <c r="A3" t="s">
        <v>1</v>
      </c>
      <c r="B3" s="2">
        <f>1/C2</f>
        <v>3</v>
      </c>
      <c r="C3" s="2">
        <v>1</v>
      </c>
      <c r="D3" s="2">
        <v>7</v>
      </c>
      <c r="E3" s="2">
        <v>5</v>
      </c>
      <c r="F3" s="2">
        <v>7</v>
      </c>
      <c r="G3" s="2"/>
    </row>
    <row r="4" spans="1:8">
      <c r="A4" t="s">
        <v>2</v>
      </c>
      <c r="B4" s="2">
        <f>1/D2</f>
        <v>0.2</v>
      </c>
      <c r="C4" s="2">
        <f>1/D3</f>
        <v>0.14285714285714285</v>
      </c>
      <c r="D4" s="2">
        <v>1</v>
      </c>
      <c r="E4" s="2">
        <v>0.2</v>
      </c>
      <c r="F4" s="2">
        <v>1</v>
      </c>
      <c r="G4" s="2"/>
    </row>
    <row r="5" spans="1:8">
      <c r="A5" t="s">
        <v>3</v>
      </c>
      <c r="B5" s="2">
        <f>1/E2</f>
        <v>1</v>
      </c>
      <c r="C5" s="2">
        <f>1/E3</f>
        <v>0.2</v>
      </c>
      <c r="D5" s="2">
        <f>1/E4</f>
        <v>5</v>
      </c>
      <c r="E5" s="2">
        <v>1</v>
      </c>
      <c r="F5" s="2">
        <v>5</v>
      </c>
      <c r="G5" s="2"/>
    </row>
    <row r="6" spans="1:8">
      <c r="A6" t="s">
        <v>4</v>
      </c>
      <c r="B6" s="2">
        <f>1/F2</f>
        <v>0.2</v>
      </c>
      <c r="C6" s="2">
        <f>1/F3</f>
        <v>0.14285714285714285</v>
      </c>
      <c r="D6" s="2">
        <f>1/F4</f>
        <v>1</v>
      </c>
      <c r="E6" s="2">
        <f>1/F5</f>
        <v>0.2</v>
      </c>
      <c r="F6" s="2">
        <v>1</v>
      </c>
      <c r="G6" s="2"/>
    </row>
    <row r="7" spans="1:8">
      <c r="A7" s="3" t="s">
        <v>7</v>
      </c>
      <c r="B7" s="2">
        <f>SUM(B2:B6)</f>
        <v>5.4</v>
      </c>
      <c r="C7" s="2">
        <f>SUM(C2:C6)</f>
        <v>1.8190476190476188</v>
      </c>
      <c r="D7" s="2">
        <f>SUM(D2:D6)</f>
        <v>19</v>
      </c>
      <c r="E7" s="2">
        <f>SUM(E2:E6)</f>
        <v>7.4</v>
      </c>
      <c r="F7" s="2">
        <f>SUM(F2:F6)</f>
        <v>19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0.18518518518518517</v>
      </c>
      <c r="C11" s="2">
        <f>C2/C7</f>
        <v>0.18324607329842935</v>
      </c>
      <c r="D11" s="2">
        <f>D2/D7</f>
        <v>0.26315789473684209</v>
      </c>
      <c r="E11" s="2">
        <f>E2/E7</f>
        <v>0.13513513513513511</v>
      </c>
      <c r="F11" s="2">
        <f>F2/F7</f>
        <v>0.26315789473684209</v>
      </c>
      <c r="G11" s="2">
        <f>SUM(B11:F11)</f>
        <v>1.0298821830924338</v>
      </c>
      <c r="H11">
        <f>G11/5</f>
        <v>0.20597643661848677</v>
      </c>
    </row>
    <row r="12" spans="1:8">
      <c r="A12" t="s">
        <v>1</v>
      </c>
      <c r="B12" s="2">
        <f>B3/B7</f>
        <v>0.55555555555555547</v>
      </c>
      <c r="C12" s="2">
        <f>C3/C7</f>
        <v>0.54973821989528804</v>
      </c>
      <c r="D12" s="2">
        <f>D3/D7</f>
        <v>0.36842105263157893</v>
      </c>
      <c r="E12" s="2">
        <f>E3/E7</f>
        <v>0.67567567567567566</v>
      </c>
      <c r="F12" s="2">
        <f>F3/F7</f>
        <v>0.36842105263157893</v>
      </c>
      <c r="G12" s="2">
        <f>SUM(B12:F12)</f>
        <v>2.517811556389677</v>
      </c>
      <c r="H12">
        <f>G12/5</f>
        <v>0.50356231127793538</v>
      </c>
    </row>
    <row r="13" spans="1:8">
      <c r="A13" t="s">
        <v>2</v>
      </c>
      <c r="B13" s="2">
        <f>B4/B7</f>
        <v>3.7037037037037035E-2</v>
      </c>
      <c r="C13" s="2">
        <f>C4/C7</f>
        <v>7.8534031413612565E-2</v>
      </c>
      <c r="D13" s="2">
        <f>D4/D7</f>
        <v>5.2631578947368418E-2</v>
      </c>
      <c r="E13" s="2">
        <f>E4/E7</f>
        <v>2.7027027027027029E-2</v>
      </c>
      <c r="F13" s="2">
        <f>F4/F7</f>
        <v>5.2631578947368418E-2</v>
      </c>
      <c r="G13" s="2">
        <f>SUM(B13:F13)</f>
        <v>0.24786125337241346</v>
      </c>
      <c r="H13">
        <f>G13/5</f>
        <v>4.957225067448269E-2</v>
      </c>
    </row>
    <row r="14" spans="1:8">
      <c r="A14" t="s">
        <v>3</v>
      </c>
      <c r="B14" s="2">
        <f>B5/B7</f>
        <v>0.18518518518518517</v>
      </c>
      <c r="C14" s="2">
        <f>C5/C7</f>
        <v>0.10994764397905761</v>
      </c>
      <c r="D14" s="2">
        <f>D5/D7</f>
        <v>0.26315789473684209</v>
      </c>
      <c r="E14" s="2">
        <f>E5/E7</f>
        <v>0.13513513513513511</v>
      </c>
      <c r="F14" s="2">
        <f>F5/F7</f>
        <v>0.26315789473684209</v>
      </c>
      <c r="G14" s="2">
        <f>SUM(B14:F14)</f>
        <v>0.95658375377306193</v>
      </c>
      <c r="H14">
        <f>G14/5</f>
        <v>0.19131675075461238</v>
      </c>
    </row>
    <row r="15" spans="1:8">
      <c r="A15" t="s">
        <v>4</v>
      </c>
      <c r="B15" s="2">
        <f>B6/B7</f>
        <v>3.7037037037037035E-2</v>
      </c>
      <c r="C15" s="2">
        <f>C6/C7</f>
        <v>7.8534031413612565E-2</v>
      </c>
      <c r="D15" s="2">
        <f>D6/D7</f>
        <v>5.2631578947368418E-2</v>
      </c>
      <c r="E15" s="2">
        <f>E6/E7</f>
        <v>2.7027027027027029E-2</v>
      </c>
      <c r="F15" s="2">
        <f>F6/F7</f>
        <v>5.2631578947368418E-2</v>
      </c>
      <c r="G15" s="2">
        <f>SUM(B15:F15)</f>
        <v>0.24786125337241346</v>
      </c>
      <c r="H15">
        <f>G15/5</f>
        <v>4.957225067448269E-2</v>
      </c>
    </row>
    <row r="16" spans="1:8">
      <c r="B16" s="2">
        <f>SUM(B11:B15)</f>
        <v>0.99999999999999978</v>
      </c>
      <c r="C16" s="2">
        <f>SUM(C11:C15)</f>
        <v>1.0000000000000002</v>
      </c>
      <c r="D16" s="2">
        <f>SUM(D11:D15)</f>
        <v>0.99999999999999978</v>
      </c>
      <c r="E16" s="2">
        <f>SUM(E11:E15)</f>
        <v>0.99999999999999978</v>
      </c>
      <c r="F16" s="2">
        <f>SUM(F11:F15)</f>
        <v>0.99999999999999978</v>
      </c>
      <c r="H16">
        <f>SUM(H11:H15)</f>
        <v>0.99999999999999989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1.0608697978772379</v>
      </c>
      <c r="C19">
        <f>B19/H11</f>
        <v>5.1504425229095494</v>
      </c>
    </row>
    <row r="20" spans="1:7">
      <c r="B20">
        <f>B3*H11+C3*H12+D3*H13+E3*H14+F3*H15</f>
        <v>2.7720868843492155</v>
      </c>
      <c r="C20">
        <f>B20/H12</f>
        <v>5.5049530559867383</v>
      </c>
    </row>
    <row r="21" spans="1:7">
      <c r="B21">
        <f>B4*H11+C4*H12+D4*H13+E4*H14+F4*H15</f>
        <v>0.25054061186329024</v>
      </c>
      <c r="C21">
        <f>B21/H13</f>
        <v>5.0540495631007527</v>
      </c>
    </row>
    <row r="22" spans="1:7">
      <c r="B22">
        <f>B5*H11+C5*H12+D5*H13+E5*H14+F5*H15</f>
        <v>0.99372815637351319</v>
      </c>
      <c r="C22">
        <f>B22/H14</f>
        <v>5.1941513351755262</v>
      </c>
    </row>
    <row r="23" spans="1:7">
      <c r="B23">
        <f>B6*H11+C6*H12+D6*H13+E6*H14+F6*H15</f>
        <v>0.25054061186329024</v>
      </c>
      <c r="C23">
        <f>B23/H15</f>
        <v>5.0540495631007527</v>
      </c>
    </row>
    <row r="24" spans="1:7">
      <c r="C24">
        <f>SUM(C19:C23)</f>
        <v>25.957646040273318</v>
      </c>
      <c r="D24">
        <f>C24/5</f>
        <v>5.1915292080546633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4.7882302013665834E-2</v>
      </c>
    </row>
    <row r="26" spans="1:7" ht="18.75">
      <c r="C26" s="4" t="s">
        <v>11</v>
      </c>
      <c r="D26">
        <f>D25/G24</f>
        <v>4.275205536934449E-2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G4" sqref="G4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3</v>
      </c>
      <c r="D2" s="2">
        <v>3</v>
      </c>
      <c r="E2" s="2">
        <v>0.25</v>
      </c>
      <c r="F2" s="2">
        <v>8</v>
      </c>
      <c r="G2" s="2"/>
    </row>
    <row r="3" spans="1:8">
      <c r="A3" t="s">
        <v>1</v>
      </c>
      <c r="B3" s="2">
        <f>1/C2</f>
        <v>0.33333333333333331</v>
      </c>
      <c r="C3" s="2">
        <v>1</v>
      </c>
      <c r="D3" s="2">
        <v>4</v>
      </c>
      <c r="E3" s="2">
        <v>0.14285714285714285</v>
      </c>
      <c r="F3" s="2">
        <v>6</v>
      </c>
      <c r="G3" s="2"/>
    </row>
    <row r="4" spans="1:8">
      <c r="A4" t="s">
        <v>2</v>
      </c>
      <c r="B4" s="2">
        <f>1/D2</f>
        <v>0.33333333333333331</v>
      </c>
      <c r="C4" s="2">
        <f>1/D3</f>
        <v>0.25</v>
      </c>
      <c r="D4" s="2">
        <v>1</v>
      </c>
      <c r="E4" s="2">
        <v>0.2</v>
      </c>
      <c r="F4" s="2">
        <v>4</v>
      </c>
      <c r="G4" s="2"/>
    </row>
    <row r="5" spans="1:8">
      <c r="A5" t="s">
        <v>3</v>
      </c>
      <c r="B5" s="2">
        <f>1/E2</f>
        <v>4</v>
      </c>
      <c r="C5" s="2">
        <f>1/E3</f>
        <v>7</v>
      </c>
      <c r="D5" s="2">
        <f>1/E4</f>
        <v>5</v>
      </c>
      <c r="E5" s="2">
        <v>1</v>
      </c>
      <c r="F5" s="2">
        <v>9</v>
      </c>
      <c r="G5" s="2"/>
    </row>
    <row r="6" spans="1:8">
      <c r="A6" t="s">
        <v>4</v>
      </c>
      <c r="B6" s="2">
        <f>1/F2</f>
        <v>0.125</v>
      </c>
      <c r="C6" s="2">
        <f>1/F3</f>
        <v>0.16666666666666666</v>
      </c>
      <c r="D6" s="2">
        <f>1/F4</f>
        <v>0.25</v>
      </c>
      <c r="E6" s="2">
        <f>1/F5</f>
        <v>0.1111111111111111</v>
      </c>
      <c r="F6" s="2">
        <v>1</v>
      </c>
      <c r="G6" s="2"/>
    </row>
    <row r="7" spans="1:8">
      <c r="A7" s="3" t="s">
        <v>7</v>
      </c>
      <c r="B7" s="2">
        <f>SUM(B2:B6)</f>
        <v>5.7916666666666661</v>
      </c>
      <c r="C7" s="2">
        <f>SUM(C2:C6)</f>
        <v>11.416666666666666</v>
      </c>
      <c r="D7" s="2">
        <f>SUM(D2:D6)</f>
        <v>13.25</v>
      </c>
      <c r="E7" s="2">
        <f>SUM(E2:E6)</f>
        <v>1.7039682539682541</v>
      </c>
      <c r="F7" s="2">
        <f>SUM(F2:F6)</f>
        <v>28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0.17266187050359713</v>
      </c>
      <c r="C11" s="2">
        <f>C2/C7</f>
        <v>0.26277372262773724</v>
      </c>
      <c r="D11" s="2">
        <f>D2/D7</f>
        <v>0.22641509433962265</v>
      </c>
      <c r="E11" s="2">
        <f>E2/E7</f>
        <v>0.14671634839310665</v>
      </c>
      <c r="F11" s="2">
        <f>F2/F7</f>
        <v>0.2857142857142857</v>
      </c>
      <c r="G11" s="2">
        <f>SUM(B11:F11)</f>
        <v>1.0942813215783493</v>
      </c>
      <c r="H11">
        <f>G11/5</f>
        <v>0.21885626431566987</v>
      </c>
    </row>
    <row r="12" spans="1:8">
      <c r="A12" t="s">
        <v>1</v>
      </c>
      <c r="B12" s="2">
        <f>B3/B7</f>
        <v>5.7553956834532377E-2</v>
      </c>
      <c r="C12" s="2">
        <f>C3/C7</f>
        <v>8.7591240875912413E-2</v>
      </c>
      <c r="D12" s="2">
        <f>D3/D7</f>
        <v>0.30188679245283018</v>
      </c>
      <c r="E12" s="2">
        <f>E3/E7</f>
        <v>8.3837913367489511E-2</v>
      </c>
      <c r="F12" s="2">
        <f>F3/F7</f>
        <v>0.21428571428571427</v>
      </c>
      <c r="G12" s="2">
        <f>SUM(B12:F12)</f>
        <v>0.74515561781647877</v>
      </c>
      <c r="H12">
        <f>G12/5</f>
        <v>0.14903112356329576</v>
      </c>
    </row>
    <row r="13" spans="1:8">
      <c r="A13" t="s">
        <v>2</v>
      </c>
      <c r="B13" s="2">
        <f>B4/B7</f>
        <v>5.7553956834532377E-2</v>
      </c>
      <c r="C13" s="2">
        <f>C4/C7</f>
        <v>2.1897810218978103E-2</v>
      </c>
      <c r="D13" s="2">
        <f>D4/D7</f>
        <v>7.5471698113207544E-2</v>
      </c>
      <c r="E13" s="2">
        <f>E4/E7</f>
        <v>0.11737307871448532</v>
      </c>
      <c r="F13" s="2">
        <f>F4/F7</f>
        <v>0.14285714285714285</v>
      </c>
      <c r="G13" s="2">
        <f>SUM(B13:F13)</f>
        <v>0.41515368673834618</v>
      </c>
      <c r="H13">
        <f>G13/5</f>
        <v>8.3030737347669234E-2</v>
      </c>
    </row>
    <row r="14" spans="1:8">
      <c r="A14" t="s">
        <v>3</v>
      </c>
      <c r="B14" s="2">
        <f>B5/B7</f>
        <v>0.69064748201438853</v>
      </c>
      <c r="C14" s="2">
        <f>C5/C7</f>
        <v>0.61313868613138689</v>
      </c>
      <c r="D14" s="2">
        <f>D5/D7</f>
        <v>0.37735849056603776</v>
      </c>
      <c r="E14" s="2">
        <f>E5/E7</f>
        <v>0.58686539357242662</v>
      </c>
      <c r="F14" s="2">
        <f>F5/F7</f>
        <v>0.32142857142857145</v>
      </c>
      <c r="G14" s="2">
        <f>SUM(B14:F14)</f>
        <v>2.5894386237128115</v>
      </c>
      <c r="H14">
        <f>G14/5</f>
        <v>0.51788772474256228</v>
      </c>
    </row>
    <row r="15" spans="1:8">
      <c r="A15" t="s">
        <v>4</v>
      </c>
      <c r="B15" s="2">
        <f>B6/B7</f>
        <v>2.1582733812949641E-2</v>
      </c>
      <c r="C15" s="2">
        <f>C6/C7</f>
        <v>1.4598540145985401E-2</v>
      </c>
      <c r="D15" s="2">
        <f>D6/D7</f>
        <v>1.8867924528301886E-2</v>
      </c>
      <c r="E15" s="2">
        <f>E6/E7</f>
        <v>6.5207265952491836E-2</v>
      </c>
      <c r="F15" s="2">
        <f>F6/F7</f>
        <v>3.5714285714285712E-2</v>
      </c>
      <c r="G15" s="2">
        <f>SUM(B15:F15)</f>
        <v>0.15597075015401446</v>
      </c>
      <c r="H15">
        <f>G15/5</f>
        <v>3.1194150030802892E-2</v>
      </c>
    </row>
    <row r="16" spans="1:8">
      <c r="B16" s="2">
        <f>SUM(B11:B15)</f>
        <v>1</v>
      </c>
      <c r="C16" s="2">
        <f>SUM(C11:C15)</f>
        <v>1</v>
      </c>
      <c r="D16" s="2">
        <f>SUM(D11:D15)</f>
        <v>1</v>
      </c>
      <c r="E16" s="2">
        <f>SUM(E11:E15)</f>
        <v>1</v>
      </c>
      <c r="F16" s="2">
        <f>SUM(F11:F15)</f>
        <v>0.99999999999999989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1.2940669784806285</v>
      </c>
      <c r="C19">
        <f>B19/H11</f>
        <v>5.9128624100707299</v>
      </c>
    </row>
    <row r="20" spans="1:7">
      <c r="B20">
        <f>B3*H11+C3*H12+D3*H13+E3*H14+F3*H15</f>
        <v>0.81525502192152222</v>
      </c>
      <c r="C20">
        <f>B20/H12</f>
        <v>5.4703675475899578</v>
      </c>
    </row>
    <row r="21" spans="1:7">
      <c r="B21">
        <f>B4*H11+C4*H12+D4*H13+E4*H14+F4*H15</f>
        <v>0.42159475141544051</v>
      </c>
      <c r="C21">
        <f>B21/H13</f>
        <v>5.0775744607701609</v>
      </c>
    </row>
    <row r="22" spans="1:7">
      <c r="B22">
        <f>B5*H11+C5*H12+D5*H13+E5*H14+F5*H15</f>
        <v>3.1324316839638846</v>
      </c>
      <c r="C22">
        <f>B22/H14</f>
        <v>6.0484764058097547</v>
      </c>
    </row>
    <row r="23" spans="1:7">
      <c r="B23">
        <f>B6*H11+C6*H12+D6*H13+E6*H14+F6*H15</f>
        <v>0.16169046852801292</v>
      </c>
      <c r="C23">
        <f>B23/H15</f>
        <v>5.1833586864316059</v>
      </c>
    </row>
    <row r="24" spans="1:7">
      <c r="C24">
        <f>SUM(C19:C23)</f>
        <v>27.692639510672212</v>
      </c>
      <c r="D24">
        <f>C24/5</f>
        <v>5.538527902134442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0.1346319755336105</v>
      </c>
    </row>
    <row r="26" spans="1:7" ht="18.75">
      <c r="C26" s="4" t="s">
        <v>11</v>
      </c>
      <c r="D26">
        <f>D25/G24</f>
        <v>0.12020712101215222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F5" sqref="F5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0.16666666666666666</v>
      </c>
      <c r="D2" s="2">
        <v>0.2</v>
      </c>
      <c r="E2" s="2">
        <v>0.25</v>
      </c>
      <c r="F2" s="2">
        <v>0.5</v>
      </c>
      <c r="G2" s="2"/>
    </row>
    <row r="3" spans="1:8">
      <c r="A3" t="s">
        <v>1</v>
      </c>
      <c r="B3" s="2">
        <f>1/C2</f>
        <v>6</v>
      </c>
      <c r="C3" s="2">
        <v>1</v>
      </c>
      <c r="D3" s="2">
        <v>3</v>
      </c>
      <c r="E3" s="2">
        <v>4</v>
      </c>
      <c r="F3" s="2">
        <v>5</v>
      </c>
      <c r="G3" s="2"/>
    </row>
    <row r="4" spans="1:8">
      <c r="A4" t="s">
        <v>2</v>
      </c>
      <c r="B4" s="2">
        <f>1/D2</f>
        <v>5</v>
      </c>
      <c r="C4" s="2">
        <f>1/D3</f>
        <v>0.33333333333333331</v>
      </c>
      <c r="D4" s="2">
        <v>1</v>
      </c>
      <c r="E4" s="2">
        <v>5</v>
      </c>
      <c r="F4" s="2">
        <v>3</v>
      </c>
      <c r="G4" s="2"/>
    </row>
    <row r="5" spans="1:8">
      <c r="A5" t="s">
        <v>3</v>
      </c>
      <c r="B5" s="2">
        <f>1/E2</f>
        <v>4</v>
      </c>
      <c r="C5" s="2">
        <f>1/E3</f>
        <v>0.25</v>
      </c>
      <c r="D5" s="2">
        <f>1/E4</f>
        <v>0.2</v>
      </c>
      <c r="E5" s="2">
        <v>1</v>
      </c>
      <c r="F5" s="2">
        <v>5</v>
      </c>
      <c r="G5" s="2"/>
    </row>
    <row r="6" spans="1:8">
      <c r="A6" t="s">
        <v>4</v>
      </c>
      <c r="B6" s="2">
        <f>1/F2</f>
        <v>2</v>
      </c>
      <c r="C6" s="2">
        <f>1/F3</f>
        <v>0.2</v>
      </c>
      <c r="D6" s="2">
        <f>1/F4</f>
        <v>0.33333333333333331</v>
      </c>
      <c r="E6" s="2">
        <f>1/F5</f>
        <v>0.2</v>
      </c>
      <c r="F6" s="2">
        <v>1</v>
      </c>
      <c r="G6" s="2"/>
    </row>
    <row r="7" spans="1:8">
      <c r="A7" s="3" t="s">
        <v>7</v>
      </c>
      <c r="B7" s="2">
        <f>SUM(B2:B6)</f>
        <v>18</v>
      </c>
      <c r="C7" s="2">
        <f>SUM(C2:C6)</f>
        <v>1.95</v>
      </c>
      <c r="D7" s="2">
        <f>SUM(D2:D6)</f>
        <v>4.7333333333333334</v>
      </c>
      <c r="E7" s="2">
        <f>SUM(E2:E6)</f>
        <v>10.45</v>
      </c>
      <c r="F7" s="2">
        <f>SUM(F2:F6)</f>
        <v>14.5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5.5555555555555552E-2</v>
      </c>
      <c r="C11" s="2">
        <f>C2/C7</f>
        <v>8.5470085470085472E-2</v>
      </c>
      <c r="D11" s="2">
        <f>D2/D7</f>
        <v>4.2253521126760563E-2</v>
      </c>
      <c r="E11" s="2">
        <f>E2/E7</f>
        <v>2.3923444976076555E-2</v>
      </c>
      <c r="F11" s="2">
        <f>F2/F7</f>
        <v>3.4482758620689655E-2</v>
      </c>
      <c r="G11" s="2">
        <f>SUM(B11:F11)</f>
        <v>0.24168536574916782</v>
      </c>
      <c r="H11">
        <f>G11/5</f>
        <v>4.8337073149833563E-2</v>
      </c>
    </row>
    <row r="12" spans="1:8">
      <c r="A12" t="s">
        <v>1</v>
      </c>
      <c r="B12" s="2">
        <f>B3/B7</f>
        <v>0.33333333333333331</v>
      </c>
      <c r="C12" s="2">
        <f>C3/C7</f>
        <v>0.51282051282051289</v>
      </c>
      <c r="D12" s="2">
        <f>D3/D7</f>
        <v>0.63380281690140849</v>
      </c>
      <c r="E12" s="2">
        <f>E3/E7</f>
        <v>0.38277511961722488</v>
      </c>
      <c r="F12" s="2">
        <f>F3/F7</f>
        <v>0.34482758620689657</v>
      </c>
      <c r="G12" s="2">
        <f>SUM(B12:F12)</f>
        <v>2.2075593688793762</v>
      </c>
      <c r="H12">
        <f>G12/5</f>
        <v>0.44151187377587525</v>
      </c>
    </row>
    <row r="13" spans="1:8">
      <c r="A13" t="s">
        <v>2</v>
      </c>
      <c r="B13" s="2">
        <f>B4/B7</f>
        <v>0.27777777777777779</v>
      </c>
      <c r="C13" s="2">
        <f>C4/C7</f>
        <v>0.17094017094017094</v>
      </c>
      <c r="D13" s="2">
        <f>D4/D7</f>
        <v>0.21126760563380281</v>
      </c>
      <c r="E13" s="2">
        <f>E4/E7</f>
        <v>0.47846889952153115</v>
      </c>
      <c r="F13" s="2">
        <f>F4/F7</f>
        <v>0.20689655172413793</v>
      </c>
      <c r="G13" s="2">
        <f>SUM(B13:F13)</f>
        <v>1.3453510055974207</v>
      </c>
      <c r="H13">
        <f>G13/5</f>
        <v>0.26907020111948415</v>
      </c>
    </row>
    <row r="14" spans="1:8">
      <c r="A14" t="s">
        <v>3</v>
      </c>
      <c r="B14" s="2">
        <f>B5/B7</f>
        <v>0.22222222222222221</v>
      </c>
      <c r="C14" s="2">
        <f>C5/C7</f>
        <v>0.12820512820512822</v>
      </c>
      <c r="D14" s="2">
        <f>D5/D7</f>
        <v>4.2253521126760563E-2</v>
      </c>
      <c r="E14" s="2">
        <f>E5/E7</f>
        <v>9.569377990430622E-2</v>
      </c>
      <c r="F14" s="2">
        <f>F5/F7</f>
        <v>0.34482758620689657</v>
      </c>
      <c r="G14" s="2">
        <f>SUM(B14:F14)</f>
        <v>0.83320223766531376</v>
      </c>
      <c r="H14">
        <f>G14/5</f>
        <v>0.16664044753306276</v>
      </c>
    </row>
    <row r="15" spans="1:8">
      <c r="A15" t="s">
        <v>4</v>
      </c>
      <c r="B15" s="2">
        <f>B6/B7</f>
        <v>0.1111111111111111</v>
      </c>
      <c r="C15" s="2">
        <f>C6/C7</f>
        <v>0.10256410256410257</v>
      </c>
      <c r="D15" s="2">
        <f>D6/D7</f>
        <v>7.0422535211267595E-2</v>
      </c>
      <c r="E15" s="2">
        <f>E6/E7</f>
        <v>1.9138755980861247E-2</v>
      </c>
      <c r="F15" s="2">
        <f>F6/F7</f>
        <v>6.8965517241379309E-2</v>
      </c>
      <c r="G15" s="2">
        <f>SUM(B15:F15)</f>
        <v>0.37220202210872189</v>
      </c>
      <c r="H15">
        <f>G15/5</f>
        <v>7.4440404421744377E-2</v>
      </c>
    </row>
    <row r="16" spans="1:8">
      <c r="B16" s="2">
        <f>SUM(B11:B15)</f>
        <v>1</v>
      </c>
      <c r="C16" s="2">
        <f>SUM(C11:C15)</f>
        <v>1.0000000000000002</v>
      </c>
      <c r="D16" s="2">
        <f>SUM(D11:D15)</f>
        <v>0.99999999999999989</v>
      </c>
      <c r="E16" s="2">
        <f>SUM(E11:E15)</f>
        <v>1.0000000000000002</v>
      </c>
      <c r="F16" s="2">
        <f>SUM(F11:F15)</f>
        <v>1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0.25461673976384747</v>
      </c>
      <c r="C19">
        <f>B19/H11</f>
        <v>5.2675249693872743</v>
      </c>
    </row>
    <row r="20" spans="1:7">
      <c r="B20">
        <f>B3*H11+C3*H12+D3*H13+E3*H14+F3*H15</f>
        <v>2.5775087282743021</v>
      </c>
      <c r="C20">
        <f>B20/H12</f>
        <v>5.8379148588486736</v>
      </c>
    </row>
    <row r="21" spans="1:7">
      <c r="B21">
        <f>B4*H11+C4*H12+D4*H13+E4*H14+F4*H15</f>
        <v>1.7144496423911573</v>
      </c>
      <c r="C21">
        <f>B21/H13</f>
        <v>6.371755903322172</v>
      </c>
    </row>
    <row r="22" spans="1:7">
      <c r="B22">
        <f>B5*H11+C5*H12+D5*H13+E5*H14+F5*H15</f>
        <v>0.89638277090898455</v>
      </c>
      <c r="C22">
        <f>B22/H14</f>
        <v>5.3791428442433533</v>
      </c>
    </row>
    <row r="23" spans="1:7">
      <c r="B23">
        <f>B6*H11+C6*H12+D6*H13+E6*H14+F6*H15</f>
        <v>0.38243508202302717</v>
      </c>
      <c r="C23">
        <f>B23/H15</f>
        <v>5.1374664739370512</v>
      </c>
    </row>
    <row r="24" spans="1:7">
      <c r="C24">
        <f>SUM(C19:C23)</f>
        <v>27.993805049738526</v>
      </c>
      <c r="D24">
        <f>C24/5</f>
        <v>5.5987610099477054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0.14969025248692636</v>
      </c>
    </row>
    <row r="26" spans="1:7" ht="18.75">
      <c r="C26" s="4" t="s">
        <v>11</v>
      </c>
      <c r="D26">
        <f>D25/G24</f>
        <v>0.13365201114904138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4" sqref="G4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2</v>
      </c>
      <c r="D2" s="2">
        <v>8</v>
      </c>
      <c r="E2" s="2">
        <v>5</v>
      </c>
      <c r="F2" s="2">
        <v>4</v>
      </c>
      <c r="G2" s="2"/>
    </row>
    <row r="3" spans="1:8">
      <c r="A3" t="s">
        <v>1</v>
      </c>
      <c r="B3" s="2">
        <f>1/C2</f>
        <v>0.5</v>
      </c>
      <c r="C3" s="2">
        <v>1</v>
      </c>
      <c r="D3" s="2">
        <v>9</v>
      </c>
      <c r="E3" s="2">
        <v>3</v>
      </c>
      <c r="F3" s="2">
        <v>7</v>
      </c>
      <c r="G3" s="2"/>
    </row>
    <row r="4" spans="1:8">
      <c r="A4" t="s">
        <v>2</v>
      </c>
      <c r="B4" s="2">
        <f>1/D2</f>
        <v>0.125</v>
      </c>
      <c r="C4" s="2">
        <f>1/D3</f>
        <v>0.1111111111111111</v>
      </c>
      <c r="D4" s="2">
        <v>1</v>
      </c>
      <c r="E4" s="2">
        <v>0.16666666666666666</v>
      </c>
      <c r="F4" s="2">
        <v>0.33</v>
      </c>
      <c r="G4" s="2"/>
    </row>
    <row r="5" spans="1:8">
      <c r="A5" t="s">
        <v>3</v>
      </c>
      <c r="B5" s="2">
        <f>1/E2</f>
        <v>0.2</v>
      </c>
      <c r="C5" s="2">
        <f>1/E3</f>
        <v>0.33333333333333331</v>
      </c>
      <c r="D5" s="2">
        <f>1/E4</f>
        <v>6</v>
      </c>
      <c r="E5" s="2">
        <v>1</v>
      </c>
      <c r="F5" s="2">
        <v>6</v>
      </c>
      <c r="G5" s="2"/>
    </row>
    <row r="6" spans="1:8">
      <c r="A6" t="s">
        <v>4</v>
      </c>
      <c r="B6" s="2">
        <f>1/F2</f>
        <v>0.25</v>
      </c>
      <c r="C6" s="2">
        <f>1/F3</f>
        <v>0.14285714285714285</v>
      </c>
      <c r="D6" s="2">
        <f>1/F4</f>
        <v>3.0303030303030303</v>
      </c>
      <c r="E6" s="2">
        <f>1/F5</f>
        <v>0.16666666666666666</v>
      </c>
      <c r="F6" s="2">
        <v>1</v>
      </c>
      <c r="G6" s="2"/>
    </row>
    <row r="7" spans="1:8">
      <c r="A7" s="3" t="s">
        <v>7</v>
      </c>
      <c r="B7" s="2">
        <f>SUM(B2:B6)</f>
        <v>2.0750000000000002</v>
      </c>
      <c r="C7" s="2">
        <f>SUM(C2:C6)</f>
        <v>3.5873015873015874</v>
      </c>
      <c r="D7" s="2">
        <f>SUM(D2:D6)</f>
        <v>27.030303030303031</v>
      </c>
      <c r="E7" s="2">
        <f>SUM(E2:E6)</f>
        <v>9.3333333333333321</v>
      </c>
      <c r="F7" s="2">
        <f>SUM(F2:F6)</f>
        <v>18.329999999999998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0.48192771084337344</v>
      </c>
      <c r="C11" s="2">
        <f>C2/C7</f>
        <v>0.55752212389380529</v>
      </c>
      <c r="D11" s="2">
        <f>D2/D7</f>
        <v>0.29596412556053808</v>
      </c>
      <c r="E11" s="2">
        <f>E2/E7</f>
        <v>0.53571428571428581</v>
      </c>
      <c r="F11" s="2">
        <f>F2/F7</f>
        <v>0.21822149481723951</v>
      </c>
      <c r="G11" s="2">
        <f>SUM(B11:F11)</f>
        <v>2.0893497408292423</v>
      </c>
      <c r="H11">
        <f>G11/5</f>
        <v>0.41786994816584844</v>
      </c>
    </row>
    <row r="12" spans="1:8">
      <c r="A12" t="s">
        <v>1</v>
      </c>
      <c r="B12" s="2">
        <f>B3/B7</f>
        <v>0.24096385542168672</v>
      </c>
      <c r="C12" s="2">
        <f>C3/C7</f>
        <v>0.27876106194690264</v>
      </c>
      <c r="D12" s="2">
        <f>D3/D7</f>
        <v>0.33295964125560534</v>
      </c>
      <c r="E12" s="2">
        <f>E3/E7</f>
        <v>0.32142857142857145</v>
      </c>
      <c r="F12" s="2">
        <f>F3/F7</f>
        <v>0.38188761593016918</v>
      </c>
      <c r="G12" s="2">
        <f>SUM(B12:F12)</f>
        <v>1.5560007459829353</v>
      </c>
      <c r="H12">
        <f>G12/5</f>
        <v>0.31120014919658706</v>
      </c>
    </row>
    <row r="13" spans="1:8">
      <c r="A13" t="s">
        <v>2</v>
      </c>
      <c r="B13" s="2">
        <f>B4/B7</f>
        <v>6.0240963855421679E-2</v>
      </c>
      <c r="C13" s="2">
        <f>C4/C7</f>
        <v>3.0973451327433624E-2</v>
      </c>
      <c r="D13" s="2">
        <f>D4/D7</f>
        <v>3.699551569506726E-2</v>
      </c>
      <c r="E13" s="2">
        <f>E4/E7</f>
        <v>1.785714285714286E-2</v>
      </c>
      <c r="F13" s="2">
        <f>F4/F7</f>
        <v>1.8003273322422263E-2</v>
      </c>
      <c r="G13" s="2">
        <f>SUM(B13:F13)</f>
        <v>0.16407034705748769</v>
      </c>
      <c r="H13">
        <f>G13/5</f>
        <v>3.2814069411497539E-2</v>
      </c>
    </row>
    <row r="14" spans="1:8">
      <c r="A14" t="s">
        <v>3</v>
      </c>
      <c r="B14" s="2">
        <f>B5/B7</f>
        <v>9.638554216867469E-2</v>
      </c>
      <c r="C14" s="2">
        <f>C5/C7</f>
        <v>9.2920353982300877E-2</v>
      </c>
      <c r="D14" s="2">
        <f>D5/D7</f>
        <v>0.22197309417040359</v>
      </c>
      <c r="E14" s="2">
        <f>E5/E7</f>
        <v>0.10714285714285715</v>
      </c>
      <c r="F14" s="2">
        <f>F5/F7</f>
        <v>0.32733224222585927</v>
      </c>
      <c r="G14" s="2">
        <f>SUM(B14:F14)</f>
        <v>0.84575408969009569</v>
      </c>
      <c r="H14">
        <f>G14/5</f>
        <v>0.16915081793801914</v>
      </c>
    </row>
    <row r="15" spans="1:8">
      <c r="A15" t="s">
        <v>4</v>
      </c>
      <c r="B15" s="2">
        <f>B6/B7</f>
        <v>0.12048192771084336</v>
      </c>
      <c r="C15" s="2">
        <f>C6/C7</f>
        <v>3.9823008849557522E-2</v>
      </c>
      <c r="D15" s="2">
        <f>D6/D7</f>
        <v>0.11210762331838564</v>
      </c>
      <c r="E15" s="2">
        <f>E6/E7</f>
        <v>1.785714285714286E-2</v>
      </c>
      <c r="F15" s="2">
        <f>F6/F7</f>
        <v>5.4555373704309879E-2</v>
      </c>
      <c r="G15" s="2">
        <f>SUM(B15:F15)</f>
        <v>0.3448250764402393</v>
      </c>
      <c r="H15">
        <f>G15/5</f>
        <v>6.8965015288047854E-2</v>
      </c>
    </row>
    <row r="16" spans="1:8">
      <c r="B16" s="2">
        <f>SUM(B11:B15)</f>
        <v>0.99999999999999978</v>
      </c>
      <c r="C16" s="2">
        <f>SUM(C11:C15)</f>
        <v>1</v>
      </c>
      <c r="D16" s="2">
        <f>SUM(D11:D15)</f>
        <v>0.99999999999999978</v>
      </c>
      <c r="E16" s="2">
        <f>SUM(E11:E15)</f>
        <v>1</v>
      </c>
      <c r="F16" s="2">
        <f>SUM(F11:F15)</f>
        <v>1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2.4243969526932903</v>
      </c>
      <c r="C19">
        <f>B19/H11</f>
        <v>5.8017978161259665</v>
      </c>
    </row>
    <row r="20" spans="1:7">
      <c r="B20">
        <f>B3*H11+C3*H12+D3*H13+E3*H14+F3*H15</f>
        <v>1.8056693088133815</v>
      </c>
      <c r="C20">
        <f>B20/H12</f>
        <v>5.8022764882182916</v>
      </c>
    </row>
    <row r="21" spans="1:7">
      <c r="B21">
        <f>B4*H11+C4*H12+D4*H13+E4*H14+F4*H15</f>
        <v>0.17057586532213059</v>
      </c>
      <c r="C21">
        <f>B21/H13</f>
        <v>5.1982539313567573</v>
      </c>
    </row>
    <row r="22" spans="1:7">
      <c r="B22">
        <f>B5*H11+C5*H12+D5*H13+E5*H14+F5*H15</f>
        <v>0.96713269883399011</v>
      </c>
      <c r="C22">
        <f>B22/H14</f>
        <v>5.7175762471829747</v>
      </c>
    </row>
    <row r="23" spans="1:7">
      <c r="B23">
        <f>B6*H11+C6*H12+D6*H13+E6*H14+F6*H15</f>
        <v>0.34551804346435577</v>
      </c>
      <c r="C23">
        <f>B23/H15</f>
        <v>5.0100480949829729</v>
      </c>
    </row>
    <row r="24" spans="1:7">
      <c r="C24">
        <f>SUM(C19:C23)</f>
        <v>27.529952577866965</v>
      </c>
      <c r="D24">
        <f>C24/5</f>
        <v>5.5059905155733926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0.12649762889334815</v>
      </c>
    </row>
    <row r="26" spans="1:7" ht="18.75">
      <c r="C26" s="4" t="s">
        <v>11</v>
      </c>
      <c r="D26">
        <f>D25/G24</f>
        <v>0.11294431151191797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9"/>
  <sheetViews>
    <sheetView tabSelected="1" topLeftCell="A3" workbookViewId="0">
      <selection activeCell="A17" sqref="A17"/>
    </sheetView>
  </sheetViews>
  <sheetFormatPr defaultRowHeight="15"/>
  <cols>
    <col min="2" max="2" width="16.28515625" customWidth="1"/>
  </cols>
  <sheetData>
    <row r="2" spans="1:9">
      <c r="C2">
        <f>'Geert-Jan'!H11+Jasper!H11+Ke!H11+Jan!H11</f>
        <v>0.89103972224983863</v>
      </c>
      <c r="D2">
        <f>C2/4</f>
        <v>0.22275993056245966</v>
      </c>
    </row>
    <row r="3" spans="1:9">
      <c r="C3">
        <f>'Geert-Jan'!H12+Jasper!H12+Ke!H12+Jan!H12</f>
        <v>1.4053054578136934</v>
      </c>
      <c r="D3">
        <f>C3/4</f>
        <v>0.35132636445342336</v>
      </c>
    </row>
    <row r="4" spans="1:9">
      <c r="C4">
        <f>'Geert-Jan'!H13+Jasper!H13+Ke!H13+Jan!H13</f>
        <v>0.43448725855313364</v>
      </c>
      <c r="D4">
        <f>C4/4</f>
        <v>0.10862181463828341</v>
      </c>
    </row>
    <row r="5" spans="1:9">
      <c r="C5">
        <f>'Geert-Jan'!H14+Jasper!H14+Ke!H14+Jan!H14</f>
        <v>1.0449957409682566</v>
      </c>
      <c r="D5">
        <f>C5/4</f>
        <v>0.26124893524206416</v>
      </c>
    </row>
    <row r="6" spans="1:9">
      <c r="C6">
        <f>'Geert-Jan'!H15+Jasper!H15+Ke!H15+Jan!H15</f>
        <v>0.2241718204150778</v>
      </c>
      <c r="D6">
        <f>C6/4</f>
        <v>5.604295510376945E-2</v>
      </c>
      <c r="I6" t="s">
        <v>14</v>
      </c>
    </row>
    <row r="7" spans="1:9">
      <c r="D7">
        <f>SUM(D2:D6)</f>
        <v>1.0000000000000002</v>
      </c>
    </row>
    <row r="8" spans="1:9">
      <c r="B8" s="3" t="s">
        <v>16</v>
      </c>
    </row>
    <row r="9" spans="1:9">
      <c r="B9" t="s">
        <v>17</v>
      </c>
      <c r="C9" t="s">
        <v>18</v>
      </c>
      <c r="D9" t="s">
        <v>19</v>
      </c>
      <c r="E9" t="s">
        <v>20</v>
      </c>
    </row>
    <row r="10" spans="1:9" ht="60">
      <c r="A10" s="1" t="s">
        <v>21</v>
      </c>
      <c r="B10">
        <f>'Geert-Jan'!H11/4</f>
        <v>5.1494109154621694E-2</v>
      </c>
      <c r="C10">
        <f>Jasper!H11/4</f>
        <v>5.4714066078917468E-2</v>
      </c>
      <c r="D10">
        <f>Ke!H11/4</f>
        <v>1.2084268287458391E-2</v>
      </c>
      <c r="E10">
        <f>Jan!H11/4</f>
        <v>0.10446748704146211</v>
      </c>
    </row>
    <row r="11" spans="1:9">
      <c r="A11" t="s">
        <v>1</v>
      </c>
      <c r="B11">
        <f>'Geert-Jan'!H12/4</f>
        <v>0.12589057781948385</v>
      </c>
      <c r="C11">
        <f>Jasper!H12/4</f>
        <v>3.725778089082394E-2</v>
      </c>
      <c r="D11">
        <f>Ke!H12/4</f>
        <v>0.11037796844396881</v>
      </c>
      <c r="E11">
        <f>Jan!H12/4</f>
        <v>7.7800037299146765E-2</v>
      </c>
    </row>
    <row r="12" spans="1:9">
      <c r="A12" t="s">
        <v>23</v>
      </c>
      <c r="B12">
        <f>'Geert-Jan'!H13/4</f>
        <v>1.2393062668620673E-2</v>
      </c>
      <c r="C12">
        <f>Jasper!H13/4</f>
        <v>2.0757684336917308E-2</v>
      </c>
      <c r="D12">
        <f>Ke!H13/4</f>
        <v>6.7267550279871038E-2</v>
      </c>
      <c r="E12">
        <f>Jan!H13/4</f>
        <v>8.2035173528743847E-3</v>
      </c>
    </row>
    <row r="13" spans="1:9">
      <c r="A13" t="s">
        <v>22</v>
      </c>
      <c r="B13">
        <f>'Geert-Jan'!H14/4</f>
        <v>4.7829187688653095E-2</v>
      </c>
      <c r="C13">
        <f>Jasper!H14/4</f>
        <v>0.12947193118564057</v>
      </c>
      <c r="D13">
        <f>Ke!H14/4</f>
        <v>4.1660111883265689E-2</v>
      </c>
      <c r="E13">
        <f>Jan!H14/4</f>
        <v>4.2287704484504786E-2</v>
      </c>
    </row>
    <row r="14" spans="1:9">
      <c r="A14" t="s">
        <v>4</v>
      </c>
      <c r="B14">
        <f>'Geert-Jan'!H15/4</f>
        <v>1.2393062668620673E-2</v>
      </c>
      <c r="C14">
        <f>Jasper!H15/4</f>
        <v>7.798537507700723E-3</v>
      </c>
      <c r="D14">
        <f>Ke!H15/4</f>
        <v>1.8610101105436094E-2</v>
      </c>
      <c r="E14">
        <f>Jan!H15/4</f>
        <v>1.7241253822011963E-2</v>
      </c>
    </row>
    <row r="23" spans="1:9">
      <c r="I23" t="s">
        <v>15</v>
      </c>
    </row>
    <row r="25" spans="1:9" ht="60">
      <c r="A25" s="1" t="s">
        <v>0</v>
      </c>
      <c r="B25">
        <f>Borislav!H11</f>
        <v>0.24601930239345995</v>
      </c>
    </row>
    <row r="26" spans="1:9">
      <c r="A26" t="s">
        <v>1</v>
      </c>
      <c r="B26">
        <f>Borislav!H12</f>
        <v>9.2963330266516597E-2</v>
      </c>
    </row>
    <row r="27" spans="1:9">
      <c r="A27" t="s">
        <v>2</v>
      </c>
      <c r="B27">
        <f>Borislav!H13</f>
        <v>0.18194420218607549</v>
      </c>
    </row>
    <row r="28" spans="1:9">
      <c r="A28" t="s">
        <v>3</v>
      </c>
      <c r="B28">
        <f>Borislav!H14</f>
        <v>0.21442372577418664</v>
      </c>
    </row>
    <row r="29" spans="1:9">
      <c r="A29" t="s">
        <v>4</v>
      </c>
      <c r="B29">
        <f>Borislav!H15</f>
        <v>0.26464943937976126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G2" sqref="G2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2</v>
      </c>
      <c r="D2" s="2">
        <v>2</v>
      </c>
      <c r="E2" s="2">
        <v>1</v>
      </c>
      <c r="F2" s="2">
        <v>1</v>
      </c>
      <c r="G2" s="2"/>
    </row>
    <row r="3" spans="1:8">
      <c r="A3" t="s">
        <v>1</v>
      </c>
      <c r="B3" s="2">
        <f>1/C2</f>
        <v>0.5</v>
      </c>
      <c r="C3" s="2">
        <v>1</v>
      </c>
      <c r="D3" s="2">
        <v>0.33</v>
      </c>
      <c r="E3" s="2">
        <v>0.5</v>
      </c>
      <c r="F3" s="2">
        <v>0.33</v>
      </c>
      <c r="G3" s="2"/>
    </row>
    <row r="4" spans="1:8">
      <c r="A4" t="s">
        <v>2</v>
      </c>
      <c r="B4" s="2">
        <f>1/D2</f>
        <v>0.5</v>
      </c>
      <c r="C4" s="2">
        <f>1/D3</f>
        <v>3.0303030303030303</v>
      </c>
      <c r="D4" s="2">
        <v>1</v>
      </c>
      <c r="E4" s="2">
        <v>1</v>
      </c>
      <c r="F4" s="2">
        <v>0.5</v>
      </c>
      <c r="G4" s="2"/>
    </row>
    <row r="5" spans="1:8">
      <c r="A5" t="s">
        <v>3</v>
      </c>
      <c r="B5" s="2">
        <f>1/E2</f>
        <v>1</v>
      </c>
      <c r="C5" s="2">
        <f>1/E3</f>
        <v>2</v>
      </c>
      <c r="D5" s="2">
        <f>1/E4</f>
        <v>1</v>
      </c>
      <c r="E5" s="2">
        <v>1</v>
      </c>
      <c r="F5" s="2">
        <v>1</v>
      </c>
      <c r="G5" s="2"/>
    </row>
    <row r="6" spans="1:8">
      <c r="A6" t="s">
        <v>4</v>
      </c>
      <c r="B6" s="2">
        <f>1/F2</f>
        <v>1</v>
      </c>
      <c r="C6" s="2">
        <f>1/F3</f>
        <v>3.0303030303030303</v>
      </c>
      <c r="D6" s="2">
        <f>1/F4</f>
        <v>2</v>
      </c>
      <c r="E6" s="2">
        <f>1/F5</f>
        <v>1</v>
      </c>
      <c r="F6" s="2">
        <v>1</v>
      </c>
      <c r="G6" s="2"/>
    </row>
    <row r="7" spans="1:8">
      <c r="A7" s="3" t="s">
        <v>7</v>
      </c>
      <c r="B7" s="2">
        <f>SUM(B2:B6)</f>
        <v>4</v>
      </c>
      <c r="C7" s="2">
        <f>SUM(C2:C6)</f>
        <v>11.060606060606062</v>
      </c>
      <c r="D7" s="2">
        <f>SUM(D2:D6)</f>
        <v>6.33</v>
      </c>
      <c r="E7" s="2">
        <f>SUM(E2:E6)</f>
        <v>4.5</v>
      </c>
      <c r="F7" s="2">
        <f>SUM(F2:F6)</f>
        <v>3.83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0.25</v>
      </c>
      <c r="C11" s="2">
        <f>C2/C7</f>
        <v>0.18082191780821916</v>
      </c>
      <c r="D11" s="2">
        <f>D2/D7</f>
        <v>0.31595576619273302</v>
      </c>
      <c r="E11" s="2">
        <f>E2/E7</f>
        <v>0.22222222222222221</v>
      </c>
      <c r="F11" s="2">
        <f>F2/F7</f>
        <v>0.2610966057441253</v>
      </c>
      <c r="G11" s="2">
        <f>SUM(B11:F11)</f>
        <v>1.2300965119672997</v>
      </c>
      <c r="H11">
        <f>G11/5</f>
        <v>0.24601930239345995</v>
      </c>
    </row>
    <row r="12" spans="1:8">
      <c r="A12" t="s">
        <v>1</v>
      </c>
      <c r="B12" s="2">
        <f>B3/B7</f>
        <v>0.125</v>
      </c>
      <c r="C12" s="2">
        <f>C3/C7</f>
        <v>9.0410958904109578E-2</v>
      </c>
      <c r="D12" s="2">
        <f>D3/D7</f>
        <v>5.2132701421800952E-2</v>
      </c>
      <c r="E12" s="2">
        <f>E3/E7</f>
        <v>0.1111111111111111</v>
      </c>
      <c r="F12" s="2">
        <f>F3/F7</f>
        <v>8.6161879895561358E-2</v>
      </c>
      <c r="G12" s="2">
        <f>SUM(B12:F12)</f>
        <v>0.46481665133258299</v>
      </c>
      <c r="H12">
        <f>G12/5</f>
        <v>9.2963330266516597E-2</v>
      </c>
    </row>
    <row r="13" spans="1:8">
      <c r="A13" t="s">
        <v>2</v>
      </c>
      <c r="B13" s="2">
        <f>B4/B7</f>
        <v>0.125</v>
      </c>
      <c r="C13" s="2">
        <f>C4/C7</f>
        <v>0.27397260273972596</v>
      </c>
      <c r="D13" s="2">
        <f>D4/D7</f>
        <v>0.15797788309636651</v>
      </c>
      <c r="E13" s="2">
        <f>E4/E7</f>
        <v>0.22222222222222221</v>
      </c>
      <c r="F13" s="2">
        <f>F4/F7</f>
        <v>0.13054830287206265</v>
      </c>
      <c r="G13" s="2">
        <f>SUM(B13:F13)</f>
        <v>0.90972101093037738</v>
      </c>
      <c r="H13">
        <f>G13/5</f>
        <v>0.18194420218607549</v>
      </c>
    </row>
    <row r="14" spans="1:8">
      <c r="A14" t="s">
        <v>3</v>
      </c>
      <c r="B14" s="2">
        <f>B5/B7</f>
        <v>0.25</v>
      </c>
      <c r="C14" s="2">
        <f>C5/C7</f>
        <v>0.18082191780821916</v>
      </c>
      <c r="D14" s="2">
        <f>D5/D7</f>
        <v>0.15797788309636651</v>
      </c>
      <c r="E14" s="2">
        <f>E5/E7</f>
        <v>0.22222222222222221</v>
      </c>
      <c r="F14" s="2">
        <f>F5/F7</f>
        <v>0.2610966057441253</v>
      </c>
      <c r="G14" s="2">
        <f>SUM(B14:F14)</f>
        <v>1.0721186288709332</v>
      </c>
      <c r="H14">
        <f>G14/5</f>
        <v>0.21442372577418664</v>
      </c>
    </row>
    <row r="15" spans="1:8">
      <c r="A15" t="s">
        <v>4</v>
      </c>
      <c r="B15" s="2">
        <f>B6/B7</f>
        <v>0.25</v>
      </c>
      <c r="C15" s="2">
        <f>C6/C7</f>
        <v>0.27397260273972596</v>
      </c>
      <c r="D15" s="2">
        <f>D6/D7</f>
        <v>0.31595576619273302</v>
      </c>
      <c r="E15" s="2">
        <f>E6/E7</f>
        <v>0.22222222222222221</v>
      </c>
      <c r="F15" s="2">
        <f>F6/F7</f>
        <v>0.2610966057441253</v>
      </c>
      <c r="G15" s="2">
        <f>SUM(B15:F15)</f>
        <v>1.3232471968988064</v>
      </c>
      <c r="H15">
        <f>G15/5</f>
        <v>0.26464943937976126</v>
      </c>
    </row>
    <row r="16" spans="1:8">
      <c r="B16" s="2">
        <f>SUM(B11:B15)</f>
        <v>1</v>
      </c>
      <c r="C16" s="2">
        <f>SUM(C11:C15)</f>
        <v>0.99999999999999978</v>
      </c>
      <c r="D16" s="2">
        <f>SUM(D11:D15)</f>
        <v>1</v>
      </c>
      <c r="E16" s="2">
        <f>SUM(E11:E15)</f>
        <v>1</v>
      </c>
      <c r="F16" s="2">
        <f>SUM(F11:F15)</f>
        <v>0.99999999999999989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1.274907532452592</v>
      </c>
      <c r="C19">
        <f>B19/H11</f>
        <v>5.1821443279016606</v>
      </c>
    </row>
    <row r="20" spans="1:7">
      <c r="B20">
        <f>B3*H11+C3*H12+D3*H13+E3*H14+F3*H15</f>
        <v>0.47056074606706605</v>
      </c>
      <c r="C20">
        <f>B20/H12</f>
        <v>5.0617888227327414</v>
      </c>
    </row>
    <row r="21" spans="1:7">
      <c r="B21">
        <f>B4*H11+C4*H12+D4*H13+E4*H14+F4*H15</f>
        <v>0.93340936026055932</v>
      </c>
      <c r="C21">
        <f>B21/H13</f>
        <v>5.1301956811240164</v>
      </c>
    </row>
    <row r="22" spans="1:7">
      <c r="B22">
        <f>B5*H11+C5*H12+D5*H13+E5*H14+F5*H15</f>
        <v>1.0929633302665165</v>
      </c>
      <c r="C22">
        <f>B22/H14</f>
        <v>5.0972126630125585</v>
      </c>
    </row>
    <row r="23" spans="1:7">
      <c r="B23">
        <f>B6*H11+C6*H12+D6*H13+E6*H14+F6*H15</f>
        <v>1.3706879333332456</v>
      </c>
      <c r="C23">
        <f>B23/H15</f>
        <v>5.1792587830362402</v>
      </c>
    </row>
    <row r="24" spans="1:7">
      <c r="C24">
        <f>SUM(C19:C23)</f>
        <v>25.650600277807214</v>
      </c>
      <c r="D24">
        <f>C24/5</f>
        <v>5.1301200555614432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3.2530013890360809E-2</v>
      </c>
    </row>
    <row r="26" spans="1:7" ht="18.75">
      <c r="C26" s="4" t="s">
        <v>11</v>
      </c>
      <c r="D26">
        <f>D25/G24</f>
        <v>2.9044655259250721E-2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Q3" sqref="Q3"/>
    </sheetView>
  </sheetViews>
  <sheetFormatPr defaultRowHeight="15"/>
  <sheetData>
    <row r="2" spans="1:2" ht="60">
      <c r="A2" s="1" t="s">
        <v>0</v>
      </c>
      <c r="B2">
        <f>Average!D2/Borislav!H11</f>
        <v>0.9054571263119775</v>
      </c>
    </row>
    <row r="3" spans="1:2">
      <c r="A3" t="s">
        <v>1</v>
      </c>
      <c r="B3">
        <f>Average!D3/Borislav!H12</f>
        <v>3.7791929726076474</v>
      </c>
    </row>
    <row r="4" spans="1:2">
      <c r="A4" t="s">
        <v>2</v>
      </c>
      <c r="B4">
        <f>Average!D4/Borislav!H13</f>
        <v>0.59700618834336472</v>
      </c>
    </row>
    <row r="5" spans="1:2">
      <c r="A5" t="s">
        <v>3</v>
      </c>
      <c r="B5">
        <f>Average!D5/Borislav!H14</f>
        <v>1.2183769976890988</v>
      </c>
    </row>
    <row r="6" spans="1:2">
      <c r="A6" t="s">
        <v>4</v>
      </c>
      <c r="B6">
        <f>Average!D6/Borislav!H15</f>
        <v>0.21176298440349262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Geert-Jan</vt:lpstr>
      <vt:lpstr>Jasper</vt:lpstr>
      <vt:lpstr>Ke</vt:lpstr>
      <vt:lpstr>Jan</vt:lpstr>
      <vt:lpstr>Average</vt:lpstr>
      <vt:lpstr>Borislav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2013-06-28T19:34:01Z</dcterms:modified>
</cp:coreProperties>
</file>