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hideakiozawa/Desktop/Generating_Specification_Standard/excel/"/>
    </mc:Choice>
  </mc:AlternateContent>
  <xr:revisionPtr revIDLastSave="0" documentId="13_ncr:1_{D418D6A1-2452-4C43-BB4F-8CEB8E2659A3}" xr6:coauthVersionLast="45" xr6:coauthVersionMax="45" xr10:uidLastSave="{00000000-0000-0000-0000-000000000000}"/>
  <bookViews>
    <workbookView xWindow="0" yWindow="480" windowWidth="28800" windowHeight="16520" xr2:uid="{00000000-000D-0000-FFFF-FFFF00000000}"/>
  </bookViews>
  <sheets>
    <sheet name="Machinery" sheetId="1" r:id="rId1"/>
    <sheet name="General" sheetId="2" r:id="rId2"/>
    <sheet name="General_2" sheetId="3" r:id="rId3"/>
    <sheet name="Sheet3" sheetId="4" r:id="rId4"/>
    <sheet name="Sheet4" sheetId="5" r:id="rId5"/>
  </sheets>
  <definedNames>
    <definedName name="_xlnm._FilterDatabase" localSheetId="1" hidden="1">General!$A$1:$AA$41</definedName>
    <definedName name="_xlnm._FilterDatabase" localSheetId="2" hidden="1">General_2!$A$1:$AA$25</definedName>
    <definedName name="_xlnm._FilterDatabase" localSheetId="0" hidden="1">Machinery!$A$1:$BM$27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9" i="4" l="1"/>
  <c r="V39" i="4"/>
  <c r="W39" i="4"/>
  <c r="X39" i="4"/>
  <c r="Y39" i="4"/>
  <c r="T39" i="4"/>
  <c r="U33" i="4"/>
  <c r="V33" i="4"/>
  <c r="W33" i="4"/>
  <c r="X33" i="4"/>
  <c r="Y33" i="4"/>
  <c r="T33" i="4"/>
  <c r="U32" i="4"/>
  <c r="V32" i="4"/>
  <c r="W32" i="4"/>
  <c r="X32" i="4"/>
  <c r="Y32" i="4"/>
  <c r="T32" i="4"/>
  <c r="L29" i="5" l="1"/>
  <c r="L28" i="5"/>
  <c r="L27" i="5"/>
  <c r="L26" i="5"/>
  <c r="L25" i="5"/>
  <c r="L24" i="5"/>
  <c r="L23" i="5"/>
  <c r="L22" i="5"/>
  <c r="L30" i="5" s="1"/>
  <c r="L14" i="5"/>
  <c r="P43" i="4"/>
  <c r="O43" i="4"/>
  <c r="N43" i="4"/>
  <c r="M43" i="4"/>
  <c r="L43" i="4"/>
  <c r="K43" i="4"/>
  <c r="C22" i="4"/>
  <c r="C34" i="4" s="1"/>
  <c r="D22" i="4"/>
  <c r="D33" i="4" s="1"/>
  <c r="E22" i="4"/>
  <c r="E38" i="4" s="1"/>
  <c r="F22" i="4"/>
  <c r="F33" i="4" s="1"/>
  <c r="G22" i="4"/>
  <c r="G46" i="4" s="1"/>
  <c r="H22" i="4"/>
  <c r="H31" i="4" s="1"/>
  <c r="C23" i="4"/>
  <c r="D23" i="4"/>
  <c r="D31" i="4" s="1"/>
  <c r="E23" i="4"/>
  <c r="E40" i="4" s="1"/>
  <c r="F23" i="4"/>
  <c r="G23" i="4"/>
  <c r="G48" i="4" s="1"/>
  <c r="H23" i="4"/>
  <c r="H46" i="4" s="1"/>
  <c r="C24" i="4"/>
  <c r="D24" i="4"/>
  <c r="D43" i="4" s="1"/>
  <c r="E24" i="4"/>
  <c r="E32" i="4" s="1"/>
  <c r="F24" i="4"/>
  <c r="G24" i="4"/>
  <c r="G34" i="4" s="1"/>
  <c r="H24" i="4"/>
  <c r="H30" i="4" s="1"/>
  <c r="C25" i="4"/>
  <c r="D25" i="4"/>
  <c r="D45" i="4" s="1"/>
  <c r="E25" i="4"/>
  <c r="F25" i="4"/>
  <c r="G25" i="4"/>
  <c r="G38" i="4" s="1"/>
  <c r="H25" i="4"/>
  <c r="H44" i="4" s="1"/>
  <c r="C26" i="4"/>
  <c r="D26" i="4"/>
  <c r="D30" i="4" s="1"/>
  <c r="E26" i="4"/>
  <c r="F26" i="4"/>
  <c r="G26" i="4"/>
  <c r="H26" i="4"/>
  <c r="H47" i="4" s="1"/>
  <c r="B23" i="4"/>
  <c r="B31" i="4" s="1"/>
  <c r="B24" i="4"/>
  <c r="B25" i="4"/>
  <c r="B26" i="4"/>
  <c r="B22" i="4"/>
  <c r="B44" i="4" s="1"/>
  <c r="B46" i="4" l="1"/>
  <c r="B42" i="4"/>
  <c r="B38" i="4"/>
  <c r="B34" i="4"/>
  <c r="B30" i="4"/>
  <c r="B49" i="4"/>
  <c r="B45" i="4"/>
  <c r="K20" i="4" s="1"/>
  <c r="B41" i="4"/>
  <c r="B37" i="4"/>
  <c r="B33" i="4"/>
  <c r="B48" i="4"/>
  <c r="B40" i="4"/>
  <c r="B36" i="4"/>
  <c r="B32" i="4"/>
  <c r="B47" i="4"/>
  <c r="P22" i="4" s="1"/>
  <c r="B43" i="4"/>
  <c r="L18" i="4" s="1"/>
  <c r="B39" i="4"/>
  <c r="B35" i="4"/>
  <c r="E44" i="4"/>
  <c r="E39" i="4"/>
  <c r="M14" i="4" s="1"/>
  <c r="E36" i="4"/>
  <c r="E30" i="4"/>
  <c r="H43" i="4"/>
  <c r="D39" i="4"/>
  <c r="L14" i="4" s="1"/>
  <c r="H35" i="4"/>
  <c r="D47" i="4"/>
  <c r="H42" i="4"/>
  <c r="H38" i="4"/>
  <c r="D35" i="4"/>
  <c r="D46" i="4"/>
  <c r="H39" i="4"/>
  <c r="D38" i="4"/>
  <c r="E31" i="4"/>
  <c r="G30" i="4"/>
  <c r="C30" i="4"/>
  <c r="E49" i="4"/>
  <c r="H48" i="4"/>
  <c r="D48" i="4"/>
  <c r="G47" i="4"/>
  <c r="C47" i="4"/>
  <c r="F46" i="4"/>
  <c r="E45" i="4"/>
  <c r="D44" i="4"/>
  <c r="G43" i="4"/>
  <c r="C43" i="4"/>
  <c r="F42" i="4"/>
  <c r="E41" i="4"/>
  <c r="H40" i="4"/>
  <c r="D40" i="4"/>
  <c r="G39" i="4"/>
  <c r="C39" i="4"/>
  <c r="F38" i="4"/>
  <c r="E37" i="4"/>
  <c r="H36" i="4"/>
  <c r="D36" i="4"/>
  <c r="G35" i="4"/>
  <c r="C35" i="4"/>
  <c r="F34" i="4"/>
  <c r="E33" i="4"/>
  <c r="M8" i="4" s="1"/>
  <c r="H32" i="4"/>
  <c r="D32" i="4"/>
  <c r="G31" i="4"/>
  <c r="C31" i="4"/>
  <c r="K6" i="4" s="1"/>
  <c r="F30" i="4"/>
  <c r="H49" i="4"/>
  <c r="D49" i="4"/>
  <c r="C48" i="4"/>
  <c r="F47" i="4"/>
  <c r="E46" i="4"/>
  <c r="H45" i="4"/>
  <c r="P20" i="4" s="1"/>
  <c r="G44" i="4"/>
  <c r="C44" i="4"/>
  <c r="F43" i="4"/>
  <c r="E42" i="4"/>
  <c r="H41" i="4"/>
  <c r="D41" i="4"/>
  <c r="G40" i="4"/>
  <c r="C40" i="4"/>
  <c r="F39" i="4"/>
  <c r="H37" i="4"/>
  <c r="D37" i="4"/>
  <c r="G36" i="4"/>
  <c r="C36" i="4"/>
  <c r="F35" i="4"/>
  <c r="L10" i="4"/>
  <c r="E34" i="4"/>
  <c r="H33" i="4"/>
  <c r="P8" i="4" s="1"/>
  <c r="G32" i="4"/>
  <c r="C32" i="4"/>
  <c r="F31" i="4"/>
  <c r="G49" i="4"/>
  <c r="C49" i="4"/>
  <c r="F48" i="4"/>
  <c r="E47" i="4"/>
  <c r="G45" i="4"/>
  <c r="O20" i="4" s="1"/>
  <c r="C45" i="4"/>
  <c r="F44" i="4"/>
  <c r="E43" i="4"/>
  <c r="D42" i="4"/>
  <c r="G41" i="4"/>
  <c r="C41" i="4"/>
  <c r="F40" i="4"/>
  <c r="G37" i="4"/>
  <c r="C37" i="4"/>
  <c r="F36" i="4"/>
  <c r="E35" i="4"/>
  <c r="H34" i="4"/>
  <c r="D34" i="4"/>
  <c r="G33" i="4"/>
  <c r="C33" i="4"/>
  <c r="K8" i="4" s="1"/>
  <c r="F32" i="4"/>
  <c r="F49" i="4"/>
  <c r="E48" i="4"/>
  <c r="C46" i="4"/>
  <c r="F45" i="4"/>
  <c r="N20" i="4" s="1"/>
  <c r="G42" i="4"/>
  <c r="C42" i="4"/>
  <c r="F41" i="4"/>
  <c r="C38" i="4"/>
  <c r="F37" i="4"/>
  <c r="O8" i="4"/>
  <c r="L20" i="4"/>
  <c r="L8" i="4"/>
  <c r="N8" i="4"/>
  <c r="K10" i="4"/>
  <c r="O14" i="4"/>
  <c r="M22" i="4"/>
  <c r="M20" i="4" l="1"/>
  <c r="P14" i="4"/>
  <c r="P6" i="4"/>
  <c r="F50" i="4"/>
  <c r="N14" i="4"/>
  <c r="O18" i="4"/>
  <c r="M6" i="4"/>
  <c r="D52" i="4"/>
  <c r="O22" i="4"/>
  <c r="N10" i="4"/>
  <c r="D50" i="4"/>
  <c r="L22" i="4"/>
  <c r="O10" i="4"/>
  <c r="M10" i="4"/>
  <c r="P10" i="4"/>
  <c r="N22" i="4"/>
  <c r="K22" i="4"/>
  <c r="N6" i="4"/>
  <c r="K14" i="4"/>
  <c r="B50" i="4"/>
  <c r="M18" i="4"/>
  <c r="N18" i="4"/>
  <c r="E52" i="4"/>
  <c r="V40" i="4" s="1"/>
  <c r="G52" i="4"/>
  <c r="X40" i="4" s="1"/>
  <c r="P18" i="4"/>
  <c r="H52" i="4"/>
  <c r="Y40" i="4" s="1"/>
  <c r="C52" i="4"/>
  <c r="T40" i="4" s="1"/>
  <c r="L6" i="4"/>
  <c r="K18" i="4"/>
  <c r="O6" i="4"/>
  <c r="B52" i="4"/>
  <c r="H50" i="4"/>
  <c r="Y34" i="4" s="1"/>
  <c r="F52" i="4"/>
  <c r="W40" i="4" s="1"/>
  <c r="L16" i="4"/>
  <c r="P16" i="4"/>
  <c r="K16" i="4"/>
  <c r="M16" i="4"/>
  <c r="O16" i="4"/>
  <c r="N16" i="4"/>
  <c r="L12" i="4"/>
  <c r="P12" i="4"/>
  <c r="K12" i="4"/>
  <c r="M12" i="4"/>
  <c r="O12" i="4"/>
  <c r="N12" i="4"/>
  <c r="M15" i="4"/>
  <c r="N15" i="4"/>
  <c r="L15" i="4"/>
  <c r="P15" i="4"/>
  <c r="K15" i="4"/>
  <c r="O15" i="4"/>
  <c r="P5" i="4"/>
  <c r="M5" i="4"/>
  <c r="L5" i="4"/>
  <c r="K5" i="4"/>
  <c r="O5" i="4"/>
  <c r="N5" i="4"/>
  <c r="O17" i="4"/>
  <c r="L17" i="4"/>
  <c r="P17" i="4"/>
  <c r="K17" i="4"/>
  <c r="N17" i="4"/>
  <c r="M17" i="4"/>
  <c r="O21" i="4"/>
  <c r="L21" i="4"/>
  <c r="P21" i="4"/>
  <c r="K21" i="4"/>
  <c r="N21" i="4"/>
  <c r="M21" i="4"/>
  <c r="C50" i="4"/>
  <c r="T34" i="4" s="1"/>
  <c r="M7" i="4"/>
  <c r="N7" i="4"/>
  <c r="L7" i="4"/>
  <c r="P7" i="4"/>
  <c r="K7" i="4"/>
  <c r="O7" i="4"/>
  <c r="M23" i="4"/>
  <c r="N23" i="4"/>
  <c r="L23" i="4"/>
  <c r="P23" i="4"/>
  <c r="K23" i="4"/>
  <c r="O23" i="4"/>
  <c r="E50" i="4"/>
  <c r="V34" i="4" s="1"/>
  <c r="O9" i="4"/>
  <c r="L9" i="4"/>
  <c r="P9" i="4"/>
  <c r="K9" i="4"/>
  <c r="N9" i="4"/>
  <c r="M9" i="4"/>
  <c r="M19" i="4"/>
  <c r="N19" i="4"/>
  <c r="L19" i="4"/>
  <c r="P19" i="4"/>
  <c r="K19" i="4"/>
  <c r="O19" i="4"/>
  <c r="L24" i="4"/>
  <c r="P24" i="4"/>
  <c r="K24" i="4"/>
  <c r="M24" i="4"/>
  <c r="O24" i="4"/>
  <c r="N24" i="4"/>
  <c r="M11" i="4"/>
  <c r="N11" i="4"/>
  <c r="L11" i="4"/>
  <c r="P11" i="4"/>
  <c r="K11" i="4"/>
  <c r="O11" i="4"/>
  <c r="O13" i="4"/>
  <c r="L13" i="4"/>
  <c r="P13" i="4"/>
  <c r="K13" i="4"/>
  <c r="N13" i="4"/>
  <c r="M13" i="4"/>
  <c r="G50" i="4"/>
  <c r="X34" i="4" s="1"/>
  <c r="L45" i="4" l="1"/>
  <c r="U40" i="4"/>
  <c r="B51" i="4"/>
  <c r="T6" i="4"/>
  <c r="X6" i="4"/>
  <c r="V7" i="4"/>
  <c r="T8" i="4"/>
  <c r="X8" i="4"/>
  <c r="V9" i="4"/>
  <c r="T10" i="4"/>
  <c r="X10" i="4"/>
  <c r="V11" i="4"/>
  <c r="T12" i="4"/>
  <c r="X12" i="4"/>
  <c r="V13" i="4"/>
  <c r="T14" i="4"/>
  <c r="X14" i="4"/>
  <c r="V15" i="4"/>
  <c r="T16" i="4"/>
  <c r="X16" i="4"/>
  <c r="V17" i="4"/>
  <c r="T18" i="4"/>
  <c r="X18" i="4"/>
  <c r="V19" i="4"/>
  <c r="T20" i="4"/>
  <c r="X20" i="4"/>
  <c r="V21" i="4"/>
  <c r="T22" i="4"/>
  <c r="X22" i="4"/>
  <c r="V23" i="4"/>
  <c r="T24" i="4"/>
  <c r="X24" i="4"/>
  <c r="W5" i="4"/>
  <c r="U6" i="4"/>
  <c r="Y6" i="4"/>
  <c r="W7" i="4"/>
  <c r="U8" i="4"/>
  <c r="Y8" i="4"/>
  <c r="W9" i="4"/>
  <c r="U10" i="4"/>
  <c r="Y10" i="4"/>
  <c r="W11" i="4"/>
  <c r="U12" i="4"/>
  <c r="Y12" i="4"/>
  <c r="W13" i="4"/>
  <c r="U14" i="4"/>
  <c r="Y14" i="4"/>
  <c r="W15" i="4"/>
  <c r="U16" i="4"/>
  <c r="Y16" i="4"/>
  <c r="W17" i="4"/>
  <c r="U18" i="4"/>
  <c r="Y18" i="4"/>
  <c r="W19" i="4"/>
  <c r="U20" i="4"/>
  <c r="Y20" i="4"/>
  <c r="W21" i="4"/>
  <c r="U22" i="4"/>
  <c r="Y22" i="4"/>
  <c r="W23" i="4"/>
  <c r="U24" i="4"/>
  <c r="Y24" i="4"/>
  <c r="X5" i="4"/>
  <c r="V6" i="4"/>
  <c r="T7" i="4"/>
  <c r="X7" i="4"/>
  <c r="V8" i="4"/>
  <c r="T9" i="4"/>
  <c r="X9" i="4"/>
  <c r="V10" i="4"/>
  <c r="T11" i="4"/>
  <c r="X11" i="4"/>
  <c r="V12" i="4"/>
  <c r="T13" i="4"/>
  <c r="X13" i="4"/>
  <c r="V14" i="4"/>
  <c r="T15" i="4"/>
  <c r="X15" i="4"/>
  <c r="V16" i="4"/>
  <c r="T17" i="4"/>
  <c r="X17" i="4"/>
  <c r="V18" i="4"/>
  <c r="T19" i="4"/>
  <c r="X19" i="4"/>
  <c r="V20" i="4"/>
  <c r="T21" i="4"/>
  <c r="X21" i="4"/>
  <c r="X25" i="4" s="1"/>
  <c r="V22" i="4"/>
  <c r="T23" i="4"/>
  <c r="X23" i="4"/>
  <c r="V24" i="4"/>
  <c r="U5" i="4"/>
  <c r="Y5" i="4"/>
  <c r="W6" i="4"/>
  <c r="U7" i="4"/>
  <c r="Y7" i="4"/>
  <c r="W8" i="4"/>
  <c r="U9" i="4"/>
  <c r="Y9" i="4"/>
  <c r="W10" i="4"/>
  <c r="U11" i="4"/>
  <c r="Y11" i="4"/>
  <c r="W12" i="4"/>
  <c r="U13" i="4"/>
  <c r="Y13" i="4"/>
  <c r="W14" i="4"/>
  <c r="U15" i="4"/>
  <c r="Y15" i="4"/>
  <c r="W16" i="4"/>
  <c r="U17" i="4"/>
  <c r="Y17" i="4"/>
  <c r="W18" i="4"/>
  <c r="U19" i="4"/>
  <c r="Y19" i="4"/>
  <c r="W20" i="4"/>
  <c r="U21" i="4"/>
  <c r="Y21" i="4"/>
  <c r="W22" i="4"/>
  <c r="U23" i="4"/>
  <c r="Y23" i="4"/>
  <c r="W24" i="4"/>
  <c r="V5" i="4"/>
  <c r="T5" i="4"/>
  <c r="T25" i="4" s="1"/>
  <c r="F51" i="4"/>
  <c r="W34" i="4"/>
  <c r="D51" i="4"/>
  <c r="U34" i="4"/>
  <c r="N34" i="4"/>
  <c r="L34" i="4"/>
  <c r="N45" i="4"/>
  <c r="M45" i="4"/>
  <c r="E51" i="4"/>
  <c r="M34" i="4"/>
  <c r="H51" i="4"/>
  <c r="P34" i="4"/>
  <c r="P45" i="4"/>
  <c r="G51" i="4"/>
  <c r="O34" i="4"/>
  <c r="C51" i="4"/>
  <c r="K34" i="4"/>
  <c r="K45" i="4"/>
  <c r="O45" i="4"/>
  <c r="P25" i="4"/>
  <c r="P33" i="4" s="1"/>
  <c r="P35" i="4" s="1"/>
  <c r="O25" i="4"/>
  <c r="O33" i="4" s="1"/>
  <c r="M25" i="4"/>
  <c r="M33" i="4" s="1"/>
  <c r="K25" i="4"/>
  <c r="K33" i="4" s="1"/>
  <c r="N25" i="4"/>
  <c r="N33" i="4" s="1"/>
  <c r="L25" i="4"/>
  <c r="L33" i="4" s="1"/>
  <c r="X41" i="4" l="1"/>
  <c r="X35" i="4"/>
  <c r="V25" i="4"/>
  <c r="W25" i="4"/>
  <c r="T41" i="4"/>
  <c r="T35" i="4"/>
  <c r="Y25" i="4"/>
  <c r="U25" i="4"/>
  <c r="K44" i="4"/>
  <c r="K46" i="4" s="1"/>
  <c r="M44" i="4"/>
  <c r="O44" i="4"/>
  <c r="P44" i="4"/>
  <c r="P46" i="4" s="1"/>
  <c r="N44" i="4"/>
  <c r="L44" i="4"/>
  <c r="L46" i="4" s="1"/>
  <c r="P32" i="4"/>
  <c r="P38" i="4"/>
  <c r="L35" i="4"/>
  <c r="L38" i="4"/>
  <c r="M35" i="4"/>
  <c r="M38" i="4"/>
  <c r="M46" i="4"/>
  <c r="N35" i="4"/>
  <c r="N38" i="4"/>
  <c r="N46" i="4"/>
  <c r="O35" i="4"/>
  <c r="O46" i="4"/>
  <c r="O38" i="4"/>
  <c r="K35" i="4"/>
  <c r="K38" i="4"/>
  <c r="N32" i="4"/>
  <c r="K32" i="4"/>
  <c r="M32" i="4"/>
  <c r="L32" i="4"/>
  <c r="O32" i="4"/>
  <c r="U35" i="4" l="1"/>
  <c r="D32" i="5" s="1"/>
  <c r="U41" i="4"/>
  <c r="W41" i="4"/>
  <c r="W35" i="4"/>
  <c r="Y35" i="4"/>
  <c r="H32" i="5" s="1"/>
  <c r="Y41" i="4"/>
  <c r="V41" i="4"/>
  <c r="V35" i="4"/>
</calcChain>
</file>

<file path=xl/sharedStrings.xml><?xml version="1.0" encoding="utf-8"?>
<sst xmlns="http://schemas.openxmlformats.org/spreadsheetml/2006/main" count="3359" uniqueCount="140">
  <si>
    <t>1.1</t>
  </si>
  <si>
    <t>1.3</t>
  </si>
  <si>
    <t>1.4</t>
  </si>
  <si>
    <t>2.1</t>
  </si>
  <si>
    <t>2.2</t>
  </si>
  <si>
    <t>2.3</t>
  </si>
  <si>
    <t>3.1</t>
  </si>
  <si>
    <t>3.2</t>
  </si>
  <si>
    <t>3.3</t>
  </si>
  <si>
    <t>3.4</t>
  </si>
  <si>
    <t>3.5</t>
  </si>
  <si>
    <t>3.6</t>
  </si>
  <si>
    <t>4.1</t>
  </si>
  <si>
    <t>4.2</t>
  </si>
  <si>
    <t>5.1</t>
  </si>
  <si>
    <t>5.2</t>
  </si>
  <si>
    <t>5.3</t>
  </si>
  <si>
    <t>6.1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</si>
  <si>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</si>
  <si>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</si>
  <si>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</si>
  <si>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</si>
  <si>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</si>
  <si>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</si>
  <si>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</si>
  <si>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</si>
  <si>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</si>
  <si>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8.2</t>
  </si>
  <si>
    <t>9.1</t>
  </si>
  <si>
    <t>9.2</t>
  </si>
  <si>
    <t>10._</t>
  </si>
  <si>
    <t>11._</t>
  </si>
  <si>
    <t>12._</t>
  </si>
  <si>
    <t>13._</t>
  </si>
  <si>
    <t>14._</t>
  </si>
  <si>
    <t>15._</t>
  </si>
  <si>
    <t>1748</t>
  </si>
  <si>
    <t>A</t>
  </si>
  <si>
    <t>B</t>
  </si>
  <si>
    <t>D</t>
  </si>
  <si>
    <t>E</t>
  </si>
  <si>
    <t>C</t>
  </si>
  <si>
    <t>0910</t>
  </si>
  <si>
    <t>0925</t>
  </si>
  <si>
    <t>1742</t>
  </si>
  <si>
    <t>1743</t>
  </si>
  <si>
    <t>F</t>
  </si>
  <si>
    <t>0906</t>
  </si>
  <si>
    <t>1767</t>
  </si>
  <si>
    <t>0935</t>
  </si>
  <si>
    <t>Z373</t>
  </si>
  <si>
    <t>G</t>
  </si>
  <si>
    <t>0863</t>
  </si>
  <si>
    <t>A100</t>
  </si>
  <si>
    <t>0887</t>
  </si>
  <si>
    <t>1745</t>
  </si>
  <si>
    <t>H</t>
  </si>
  <si>
    <t>1768</t>
  </si>
  <si>
    <t>0946</t>
  </si>
  <si>
    <t>0888</t>
  </si>
  <si>
    <t>1731</t>
  </si>
  <si>
    <t>0937</t>
  </si>
  <si>
    <t>1727</t>
  </si>
  <si>
    <t>0941</t>
  </si>
  <si>
    <t>K114</t>
  </si>
  <si>
    <t>J</t>
  </si>
  <si>
    <t>Z530</t>
  </si>
  <si>
    <t>A217</t>
  </si>
  <si>
    <t>I</t>
  </si>
  <si>
    <t>F027</t>
  </si>
  <si>
    <t>F026</t>
  </si>
  <si>
    <t>K105</t>
  </si>
  <si>
    <t>F031</t>
  </si>
  <si>
    <t>Z514</t>
  </si>
  <si>
    <t>Z515</t>
  </si>
  <si>
    <t>Z539</t>
  </si>
  <si>
    <t>F028</t>
  </si>
  <si>
    <t>K075</t>
  </si>
  <si>
    <t>Z532</t>
  </si>
  <si>
    <t>A221</t>
  </si>
  <si>
    <t>K117</t>
  </si>
  <si>
    <t>K081</t>
  </si>
  <si>
    <t>Z529</t>
  </si>
  <si>
    <t>Z516</t>
  </si>
  <si>
    <t>F032</t>
  </si>
  <si>
    <t>A212</t>
  </si>
  <si>
    <t>0910</t>
    <phoneticPr fontId="2"/>
  </si>
  <si>
    <t>0925</t>
    <phoneticPr fontId="2"/>
  </si>
  <si>
    <t>0906</t>
    <phoneticPr fontId="2"/>
  </si>
  <si>
    <t>0935</t>
    <phoneticPr fontId="2"/>
  </si>
  <si>
    <t>0863</t>
    <phoneticPr fontId="2"/>
  </si>
  <si>
    <t>0887</t>
    <phoneticPr fontId="2"/>
  </si>
  <si>
    <t>0946</t>
    <phoneticPr fontId="2"/>
  </si>
  <si>
    <t>0888</t>
    <phoneticPr fontId="2"/>
  </si>
  <si>
    <t>0941</t>
    <phoneticPr fontId="2"/>
  </si>
  <si>
    <t>0848</t>
    <phoneticPr fontId="2"/>
  </si>
  <si>
    <t>1726</t>
    <phoneticPr fontId="2"/>
  </si>
  <si>
    <t>1727</t>
    <phoneticPr fontId="2"/>
  </si>
  <si>
    <t>1731</t>
    <phoneticPr fontId="2"/>
  </si>
  <si>
    <t>1742</t>
    <phoneticPr fontId="2"/>
  </si>
  <si>
    <t>1743</t>
    <phoneticPr fontId="2"/>
  </si>
  <si>
    <t>1745</t>
    <phoneticPr fontId="2"/>
  </si>
  <si>
    <t>1748</t>
    <phoneticPr fontId="2"/>
  </si>
  <si>
    <t>1767</t>
    <phoneticPr fontId="2"/>
  </si>
  <si>
    <t>1768</t>
    <phoneticPr fontId="2"/>
  </si>
  <si>
    <t>g1.1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</si>
  <si>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</si>
  <si>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</si>
  <si>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</si>
  <si>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</si>
  <si>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</si>
  <si>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総計</t>
    <rPh sb="0" eb="2">
      <t xml:space="preserve">ソウケイ </t>
    </rPh>
    <phoneticPr fontId="2"/>
  </si>
  <si>
    <t>g1.1→m1.1</t>
    <phoneticPr fontId="2"/>
  </si>
  <si>
    <t>g1.1→m1.3</t>
    <phoneticPr fontId="2"/>
  </si>
  <si>
    <t>g1.1→m1.4</t>
    <phoneticPr fontId="2"/>
  </si>
  <si>
    <t>g1.1→m2.1</t>
    <phoneticPr fontId="2"/>
  </si>
  <si>
    <t>g1.1→m2.2</t>
    <phoneticPr fontId="2"/>
  </si>
  <si>
    <t>g1.1→m2.3</t>
    <phoneticPr fontId="2"/>
  </si>
  <si>
    <t>支持度</t>
    <rPh sb="0" eb="2">
      <t xml:space="preserve">シジ </t>
    </rPh>
    <rPh sb="2" eb="3">
      <t xml:space="preserve">シジド </t>
    </rPh>
    <phoneticPr fontId="2"/>
  </si>
  <si>
    <t>信頼度</t>
    <rPh sb="0" eb="3">
      <t xml:space="preserve">シンライド </t>
    </rPh>
    <phoneticPr fontId="2"/>
  </si>
  <si>
    <t>リフト値</t>
    <rPh sb="3" eb="4">
      <t xml:space="preserve">アタイ </t>
    </rPh>
    <phoneticPr fontId="2"/>
  </si>
  <si>
    <t>m1.1→g1.1</t>
    <phoneticPr fontId="2"/>
  </si>
  <si>
    <t>m1.3→g.1.1</t>
    <phoneticPr fontId="2"/>
  </si>
  <si>
    <t>m1.4→g.1.1</t>
    <phoneticPr fontId="2"/>
  </si>
  <si>
    <t>m2.1→g.1.1</t>
    <phoneticPr fontId="2"/>
  </si>
  <si>
    <t>m2.2→g.1.1</t>
    <phoneticPr fontId="2"/>
  </si>
  <si>
    <t>m2.3→g.1.1</t>
    <phoneticPr fontId="2"/>
  </si>
  <si>
    <t>20-総計</t>
    <rPh sb="3" eb="5">
      <t xml:space="preserve">ソウケイ </t>
    </rPh>
    <phoneticPr fontId="2"/>
  </si>
  <si>
    <t>期待信頼度</t>
    <rPh sb="0" eb="2">
      <t xml:space="preserve">キタイ </t>
    </rPh>
    <rPh sb="2" eb="5">
      <t xml:space="preserve">シンライド </t>
    </rPh>
    <phoneticPr fontId="2"/>
  </si>
  <si>
    <t>0.8以上</t>
    <rPh sb="3" eb="5">
      <t xml:space="preserve">イジョウ </t>
    </rPh>
    <phoneticPr fontId="2"/>
  </si>
  <si>
    <t>○</t>
    <phoneticPr fontId="2"/>
  </si>
  <si>
    <t>G 1.1</t>
    <phoneticPr fontId="2"/>
  </si>
  <si>
    <t>M 1.1</t>
    <phoneticPr fontId="2"/>
  </si>
  <si>
    <t>G1.1 &amp; M1.1</t>
    <phoneticPr fontId="2"/>
  </si>
  <si>
    <t>一般的なアソシエーション分析</t>
    <rPh sb="0" eb="2">
      <t xml:space="preserve">イッパン </t>
    </rPh>
    <rPh sb="2" eb="3">
      <t xml:space="preserve">テキ </t>
    </rPh>
    <rPh sb="12" eb="14">
      <t xml:space="preserve">ブンセキ </t>
    </rPh>
    <phoneticPr fontId="2"/>
  </si>
  <si>
    <t>今回用いたアソシエーション分析</t>
    <rPh sb="0" eb="2">
      <t xml:space="preserve">コンカイ </t>
    </rPh>
    <rPh sb="2" eb="3">
      <t xml:space="preserve">モチイタ </t>
    </rPh>
    <rPh sb="13" eb="15">
      <t xml:space="preserve">ブンセキ </t>
    </rPh>
    <phoneticPr fontId="2"/>
  </si>
  <si>
    <t>&gt;=0.2</t>
    <phoneticPr fontId="2"/>
  </si>
  <si>
    <t>絶対誤差</t>
    <rPh sb="0" eb="2">
      <t xml:space="preserve">ゼッタイ </t>
    </rPh>
    <rPh sb="2" eb="4">
      <t xml:space="preserve">ゴサ </t>
    </rPh>
    <phoneticPr fontId="2"/>
  </si>
  <si>
    <t>use sum of value</t>
    <phoneticPr fontId="2"/>
  </si>
  <si>
    <t>use over 0.8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</si>
</sst>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11"/>
      <color rgb="FF00000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1" xfId="0" applyBorder="1"/>
    <xf numFmtId="0" fontId="1" fillId="0" borderId="3" xfId="0" applyFont="1" applyBorder="1"/>
    <xf numFmtId="0" fontId="0" fillId="0" borderId="3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1" fillId="0" borderId="3" xfId="0" applyFont="1" applyFill="1" applyBorder="1"/>
    <xf numFmtId="0" fontId="3" fillId="0" borderId="3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M27"/>
  <sheetViews>
    <sheetView tabSelected="1" zoomScale="90" workbookViewId="0">
      <selection activeCell="C21" sqref="C2:C21"/>
    </sheetView>
  </sheetViews>
  <sheetFormatPr baseColWidth="10" defaultColWidth="10.83203125" defaultRowHeight="14"/>
  <cols>
    <col min="1" max="1" width="10.83203125" style="3"/>
  </cols>
  <sheetData>
    <row r="1" spans="1:6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30</v>
      </c>
      <c r="AH1" t="s">
        <v>30</v>
      </c>
      <c r="AI1" t="s">
        <v>31</v>
      </c>
      <c r="AJ1" t="s">
        <v>31</v>
      </c>
      <c r="AK1" t="s">
        <v>32</v>
      </c>
      <c r="AL1" t="s">
        <v>32</v>
      </c>
      <c r="AM1" t="s">
        <v>32</v>
      </c>
      <c r="AN1" t="s">
        <v>32</v>
      </c>
      <c r="AO1" t="s">
        <v>32</v>
      </c>
      <c r="AP1" t="s">
        <v>32</v>
      </c>
      <c r="AQ1" t="s">
        <v>32</v>
      </c>
      <c r="AR1" t="s">
        <v>32</v>
      </c>
      <c r="AS1" t="s">
        <v>32</v>
      </c>
      <c r="AT1" t="s">
        <v>33</v>
      </c>
      <c r="AU1" t="s">
        <v>33</v>
      </c>
      <c r="AV1" t="s">
        <v>33</v>
      </c>
      <c r="AW1" t="s">
        <v>34</v>
      </c>
      <c r="AX1" t="s">
        <v>34</v>
      </c>
      <c r="AY1" t="s">
        <v>34</v>
      </c>
      <c r="AZ1" t="s">
        <v>34</v>
      </c>
      <c r="BA1" t="s">
        <v>34</v>
      </c>
      <c r="BB1" t="s">
        <v>34</v>
      </c>
      <c r="BC1" t="s">
        <v>34</v>
      </c>
      <c r="BD1" t="s">
        <v>34</v>
      </c>
      <c r="BE1" t="s">
        <v>34</v>
      </c>
      <c r="BF1" t="s">
        <v>35</v>
      </c>
      <c r="BG1" t="s">
        <v>35</v>
      </c>
      <c r="BH1" t="s">
        <v>35</v>
      </c>
      <c r="BI1" t="s">
        <v>35</v>
      </c>
      <c r="BJ1" t="s">
        <v>35</v>
      </c>
      <c r="BK1" t="s">
        <v>35</v>
      </c>
      <c r="BL1" t="s">
        <v>35</v>
      </c>
      <c r="BM1" t="s">
        <v>35</v>
      </c>
    </row>
    <row r="2" spans="1:65">
      <c r="A2" s="3" t="s">
        <v>95</v>
      </c>
      <c r="B2" t="s">
        <v>37</v>
      </c>
      <c r="C2" t="s">
        <v>40</v>
      </c>
      <c r="D2" t="s">
        <v>37</v>
      </c>
      <c r="E2" t="s">
        <v>37</v>
      </c>
      <c r="F2" t="s">
        <v>37</v>
      </c>
      <c r="G2" t="s">
        <v>41</v>
      </c>
      <c r="H2" t="s">
        <v>37</v>
      </c>
      <c r="I2" t="s">
        <v>37</v>
      </c>
      <c r="J2" t="s">
        <v>37</v>
      </c>
      <c r="K2" t="s">
        <v>39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38</v>
      </c>
      <c r="S2" t="s">
        <v>37</v>
      </c>
      <c r="T2" t="s">
        <v>38</v>
      </c>
      <c r="U2" t="s">
        <v>37</v>
      </c>
      <c r="V2" t="s">
        <v>37</v>
      </c>
      <c r="W2" t="s">
        <v>37</v>
      </c>
      <c r="X2" t="s">
        <v>39</v>
      </c>
      <c r="Y2" t="s">
        <v>37</v>
      </c>
      <c r="Z2" t="s">
        <v>37</v>
      </c>
      <c r="AA2" t="s">
        <v>38</v>
      </c>
      <c r="AB2" t="s">
        <v>38</v>
      </c>
      <c r="AC2" t="s">
        <v>38</v>
      </c>
      <c r="AD2" t="s">
        <v>37</v>
      </c>
      <c r="AE2" t="s">
        <v>37</v>
      </c>
      <c r="AF2" t="s">
        <v>38</v>
      </c>
      <c r="AG2" t="s">
        <v>38</v>
      </c>
      <c r="AH2" t="s">
        <v>38</v>
      </c>
      <c r="AI2" t="s">
        <v>40</v>
      </c>
      <c r="AJ2" t="s">
        <v>37</v>
      </c>
      <c r="AK2" t="s">
        <v>38</v>
      </c>
      <c r="AL2" t="s">
        <v>37</v>
      </c>
      <c r="AM2" t="s">
        <v>37</v>
      </c>
      <c r="AN2" t="s">
        <v>37</v>
      </c>
      <c r="AO2" t="s">
        <v>37</v>
      </c>
      <c r="AP2" t="s">
        <v>37</v>
      </c>
      <c r="AQ2" t="s">
        <v>37</v>
      </c>
      <c r="AR2" t="s">
        <v>37</v>
      </c>
      <c r="AS2" t="s">
        <v>37</v>
      </c>
      <c r="AT2" t="s">
        <v>38</v>
      </c>
      <c r="AU2" t="s">
        <v>38</v>
      </c>
      <c r="AV2" t="s">
        <v>38</v>
      </c>
      <c r="AW2" t="s">
        <v>37</v>
      </c>
      <c r="AX2" t="s">
        <v>51</v>
      </c>
      <c r="AY2" t="s">
        <v>37</v>
      </c>
      <c r="AZ2" t="s">
        <v>38</v>
      </c>
      <c r="BA2" t="s">
        <v>37</v>
      </c>
      <c r="BB2" t="s">
        <v>39</v>
      </c>
      <c r="BC2" t="s">
        <v>37</v>
      </c>
      <c r="BD2" t="s">
        <v>38</v>
      </c>
      <c r="BE2" t="s">
        <v>37</v>
      </c>
      <c r="BF2" t="s">
        <v>37</v>
      </c>
      <c r="BG2" t="s">
        <v>37</v>
      </c>
      <c r="BH2" t="s">
        <v>37</v>
      </c>
      <c r="BI2" t="s">
        <v>37</v>
      </c>
      <c r="BJ2" t="s">
        <v>37</v>
      </c>
      <c r="BK2" t="s">
        <v>37</v>
      </c>
      <c r="BL2" t="s">
        <v>37</v>
      </c>
      <c r="BM2" t="s">
        <v>41</v>
      </c>
    </row>
    <row r="3" spans="1:65">
      <c r="A3" s="3" t="s">
        <v>52</v>
      </c>
      <c r="B3" t="s">
        <v>37</v>
      </c>
      <c r="C3" t="s">
        <v>38</v>
      </c>
      <c r="D3" t="s">
        <v>37</v>
      </c>
      <c r="E3" t="s">
        <v>37</v>
      </c>
      <c r="F3" t="s">
        <v>41</v>
      </c>
      <c r="G3" t="s">
        <v>37</v>
      </c>
      <c r="H3" t="s">
        <v>37</v>
      </c>
      <c r="I3" t="s">
        <v>37</v>
      </c>
      <c r="J3" t="s">
        <v>37</v>
      </c>
      <c r="K3" t="s">
        <v>39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40</v>
      </c>
      <c r="R3" t="s">
        <v>38</v>
      </c>
      <c r="S3" t="s">
        <v>37</v>
      </c>
      <c r="T3" t="s">
        <v>37</v>
      </c>
      <c r="U3" t="s">
        <v>38</v>
      </c>
      <c r="V3" t="s">
        <v>38</v>
      </c>
      <c r="W3" t="s">
        <v>38</v>
      </c>
      <c r="X3" t="s">
        <v>37</v>
      </c>
      <c r="Y3" t="s">
        <v>37</v>
      </c>
      <c r="Z3" t="s">
        <v>37</v>
      </c>
      <c r="AA3" t="s">
        <v>38</v>
      </c>
      <c r="AB3" t="s">
        <v>38</v>
      </c>
      <c r="AC3" t="s">
        <v>38</v>
      </c>
      <c r="AD3" t="s">
        <v>37</v>
      </c>
      <c r="AE3" t="s">
        <v>37</v>
      </c>
      <c r="AF3" t="s">
        <v>37</v>
      </c>
      <c r="AG3" t="s">
        <v>37</v>
      </c>
      <c r="AH3" t="s">
        <v>38</v>
      </c>
      <c r="AI3" t="s">
        <v>39</v>
      </c>
      <c r="AJ3" t="s">
        <v>37</v>
      </c>
      <c r="AK3" t="s">
        <v>37</v>
      </c>
      <c r="AL3" t="s">
        <v>37</v>
      </c>
      <c r="AM3" t="s">
        <v>37</v>
      </c>
      <c r="AN3" t="s">
        <v>37</v>
      </c>
      <c r="AO3" t="s">
        <v>37</v>
      </c>
      <c r="AP3" t="s">
        <v>37</v>
      </c>
      <c r="AQ3" t="s">
        <v>37</v>
      </c>
      <c r="AR3" t="s">
        <v>37</v>
      </c>
      <c r="AS3" t="s">
        <v>37</v>
      </c>
      <c r="AT3" t="s">
        <v>38</v>
      </c>
      <c r="AU3" t="s">
        <v>38</v>
      </c>
      <c r="AV3" t="s">
        <v>38</v>
      </c>
      <c r="AW3" t="s">
        <v>37</v>
      </c>
      <c r="AX3" t="s">
        <v>37</v>
      </c>
      <c r="AY3" t="s">
        <v>37</v>
      </c>
      <c r="AZ3" t="s">
        <v>38</v>
      </c>
      <c r="BA3" t="s">
        <v>37</v>
      </c>
      <c r="BB3" t="s">
        <v>37</v>
      </c>
      <c r="BC3" t="s">
        <v>41</v>
      </c>
      <c r="BD3" t="s">
        <v>38</v>
      </c>
      <c r="BE3" t="s">
        <v>37</v>
      </c>
      <c r="BF3" t="s">
        <v>37</v>
      </c>
      <c r="BG3" t="s">
        <v>37</v>
      </c>
      <c r="BH3" t="s">
        <v>37</v>
      </c>
      <c r="BI3" t="s">
        <v>37</v>
      </c>
      <c r="BJ3" t="s">
        <v>37</v>
      </c>
      <c r="BK3" t="s">
        <v>37</v>
      </c>
      <c r="BL3" t="s">
        <v>37</v>
      </c>
      <c r="BM3" t="s">
        <v>39</v>
      </c>
    </row>
    <row r="4" spans="1:65">
      <c r="A4" s="3" t="s">
        <v>54</v>
      </c>
      <c r="B4" t="s">
        <v>37</v>
      </c>
      <c r="C4" t="s">
        <v>38</v>
      </c>
      <c r="D4" t="s">
        <v>41</v>
      </c>
      <c r="E4" t="s">
        <v>37</v>
      </c>
      <c r="F4" t="s">
        <v>41</v>
      </c>
      <c r="G4" t="s">
        <v>37</v>
      </c>
      <c r="H4" t="s">
        <v>37</v>
      </c>
      <c r="I4" t="s">
        <v>41</v>
      </c>
      <c r="J4" t="s">
        <v>37</v>
      </c>
      <c r="K4" t="s">
        <v>41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40</v>
      </c>
      <c r="R4" t="s">
        <v>38</v>
      </c>
      <c r="S4" t="s">
        <v>37</v>
      </c>
      <c r="T4" t="s">
        <v>37</v>
      </c>
      <c r="U4" t="s">
        <v>38</v>
      </c>
      <c r="V4" t="s">
        <v>38</v>
      </c>
      <c r="W4" t="s">
        <v>38</v>
      </c>
      <c r="X4" t="s">
        <v>37</v>
      </c>
      <c r="Y4" t="s">
        <v>37</v>
      </c>
      <c r="Z4" t="s">
        <v>37</v>
      </c>
      <c r="AA4" t="s">
        <v>38</v>
      </c>
      <c r="AB4" t="s">
        <v>38</v>
      </c>
      <c r="AC4" t="s">
        <v>38</v>
      </c>
      <c r="AD4" t="s">
        <v>37</v>
      </c>
      <c r="AE4" t="s">
        <v>37</v>
      </c>
      <c r="AF4" t="s">
        <v>37</v>
      </c>
      <c r="AG4" t="s">
        <v>37</v>
      </c>
      <c r="AH4" t="s">
        <v>38</v>
      </c>
      <c r="AI4" t="s">
        <v>39</v>
      </c>
      <c r="AJ4" t="s">
        <v>37</v>
      </c>
      <c r="AK4" t="s">
        <v>39</v>
      </c>
      <c r="AL4" t="s">
        <v>37</v>
      </c>
      <c r="AM4" t="s">
        <v>37</v>
      </c>
      <c r="AN4" t="s">
        <v>37</v>
      </c>
      <c r="AO4" t="s">
        <v>37</v>
      </c>
      <c r="AP4" t="s">
        <v>37</v>
      </c>
      <c r="AQ4" t="s">
        <v>37</v>
      </c>
      <c r="AR4" t="s">
        <v>37</v>
      </c>
      <c r="AS4" t="s">
        <v>37</v>
      </c>
      <c r="AT4" t="s">
        <v>38</v>
      </c>
      <c r="AU4" t="s">
        <v>38</v>
      </c>
      <c r="AV4" t="s">
        <v>38</v>
      </c>
      <c r="AW4" t="s">
        <v>37</v>
      </c>
      <c r="AX4" t="s">
        <v>41</v>
      </c>
      <c r="AY4" t="s">
        <v>37</v>
      </c>
      <c r="AZ4" t="s">
        <v>38</v>
      </c>
      <c r="BA4" t="s">
        <v>37</v>
      </c>
      <c r="BB4" t="s">
        <v>41</v>
      </c>
      <c r="BC4" t="s">
        <v>41</v>
      </c>
      <c r="BD4" t="s">
        <v>38</v>
      </c>
      <c r="BE4" t="s">
        <v>37</v>
      </c>
      <c r="BF4" t="s">
        <v>37</v>
      </c>
      <c r="BG4" t="s">
        <v>37</v>
      </c>
      <c r="BH4" t="s">
        <v>37</v>
      </c>
      <c r="BI4" t="s">
        <v>37</v>
      </c>
      <c r="BJ4" t="s">
        <v>37</v>
      </c>
      <c r="BK4" t="s">
        <v>37</v>
      </c>
      <c r="BL4" t="s">
        <v>37</v>
      </c>
      <c r="BM4" t="s">
        <v>39</v>
      </c>
    </row>
    <row r="5" spans="1:65">
      <c r="A5" s="3" t="s">
        <v>59</v>
      </c>
      <c r="B5" t="s">
        <v>37</v>
      </c>
      <c r="C5" t="s">
        <v>37</v>
      </c>
      <c r="D5" t="s">
        <v>37</v>
      </c>
      <c r="E5" t="s">
        <v>37</v>
      </c>
      <c r="F5" t="s">
        <v>37</v>
      </c>
      <c r="G5" t="s">
        <v>38</v>
      </c>
      <c r="H5" t="s">
        <v>37</v>
      </c>
      <c r="I5" t="s">
        <v>37</v>
      </c>
      <c r="J5" t="s">
        <v>37</v>
      </c>
      <c r="K5" t="s">
        <v>39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38</v>
      </c>
      <c r="S5" t="s">
        <v>37</v>
      </c>
      <c r="T5" t="s">
        <v>37</v>
      </c>
      <c r="U5" t="s">
        <v>38</v>
      </c>
      <c r="V5" t="s">
        <v>38</v>
      </c>
      <c r="W5" t="s">
        <v>38</v>
      </c>
      <c r="X5" t="s">
        <v>37</v>
      </c>
      <c r="Y5" t="s">
        <v>37</v>
      </c>
      <c r="Z5" t="s">
        <v>37</v>
      </c>
      <c r="AA5" t="s">
        <v>38</v>
      </c>
      <c r="AB5" t="s">
        <v>38</v>
      </c>
      <c r="AC5" t="s">
        <v>38</v>
      </c>
      <c r="AD5" t="s">
        <v>37</v>
      </c>
      <c r="AE5" t="s">
        <v>37</v>
      </c>
      <c r="AF5" t="s">
        <v>37</v>
      </c>
      <c r="AG5" t="s">
        <v>37</v>
      </c>
      <c r="AH5" t="s">
        <v>38</v>
      </c>
      <c r="AI5" t="s">
        <v>39</v>
      </c>
      <c r="AJ5" t="s">
        <v>37</v>
      </c>
      <c r="AK5" t="s">
        <v>39</v>
      </c>
      <c r="AL5" t="s">
        <v>37</v>
      </c>
      <c r="AM5" t="s">
        <v>37</v>
      </c>
      <c r="AN5" t="s">
        <v>37</v>
      </c>
      <c r="AO5" t="s">
        <v>37</v>
      </c>
      <c r="AP5" t="s">
        <v>37</v>
      </c>
      <c r="AQ5" t="s">
        <v>37</v>
      </c>
      <c r="AR5" t="s">
        <v>37</v>
      </c>
      <c r="AS5" t="s">
        <v>37</v>
      </c>
      <c r="AT5" t="s">
        <v>38</v>
      </c>
      <c r="AU5" t="s">
        <v>38</v>
      </c>
      <c r="AV5" t="s">
        <v>38</v>
      </c>
      <c r="AW5" t="s">
        <v>37</v>
      </c>
      <c r="AX5" t="s">
        <v>37</v>
      </c>
      <c r="AY5" t="s">
        <v>37</v>
      </c>
      <c r="AZ5" t="s">
        <v>38</v>
      </c>
      <c r="BA5" t="s">
        <v>37</v>
      </c>
      <c r="BB5" t="s">
        <v>41</v>
      </c>
      <c r="BC5" t="s">
        <v>41</v>
      </c>
      <c r="BD5" t="s">
        <v>38</v>
      </c>
      <c r="BE5" t="s">
        <v>37</v>
      </c>
      <c r="BF5" t="s">
        <v>37</v>
      </c>
      <c r="BG5" t="s">
        <v>37</v>
      </c>
      <c r="BH5" t="s">
        <v>37</v>
      </c>
      <c r="BI5" t="s">
        <v>37</v>
      </c>
      <c r="BJ5" t="s">
        <v>37</v>
      </c>
      <c r="BK5" t="s">
        <v>37</v>
      </c>
      <c r="BL5" t="s">
        <v>37</v>
      </c>
      <c r="BM5" t="s">
        <v>39</v>
      </c>
    </row>
    <row r="6" spans="1:65">
      <c r="A6" s="3" t="s">
        <v>47</v>
      </c>
      <c r="B6" t="s">
        <v>37</v>
      </c>
      <c r="C6" t="s">
        <v>38</v>
      </c>
      <c r="D6" t="s">
        <v>41</v>
      </c>
      <c r="E6" t="s">
        <v>37</v>
      </c>
      <c r="F6" t="s">
        <v>41</v>
      </c>
      <c r="G6" t="s">
        <v>37</v>
      </c>
      <c r="H6" t="s">
        <v>37</v>
      </c>
      <c r="I6" t="s">
        <v>41</v>
      </c>
      <c r="J6" t="s">
        <v>37</v>
      </c>
      <c r="K6" t="s">
        <v>41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40</v>
      </c>
      <c r="R6" t="s">
        <v>38</v>
      </c>
      <c r="S6" t="s">
        <v>37</v>
      </c>
      <c r="T6" t="s">
        <v>37</v>
      </c>
      <c r="U6" t="s">
        <v>38</v>
      </c>
      <c r="V6" t="s">
        <v>38</v>
      </c>
      <c r="W6" t="s">
        <v>38</v>
      </c>
      <c r="X6" t="s">
        <v>37</v>
      </c>
      <c r="Y6" t="s">
        <v>41</v>
      </c>
      <c r="Z6" t="s">
        <v>39</v>
      </c>
      <c r="AA6" t="s">
        <v>38</v>
      </c>
      <c r="AB6" t="s">
        <v>38</v>
      </c>
      <c r="AC6" t="s">
        <v>38</v>
      </c>
      <c r="AD6" t="s">
        <v>37</v>
      </c>
      <c r="AE6" t="s">
        <v>37</v>
      </c>
      <c r="AF6" t="s">
        <v>37</v>
      </c>
      <c r="AG6" t="s">
        <v>37</v>
      </c>
      <c r="AH6" t="s">
        <v>38</v>
      </c>
      <c r="AI6" t="s">
        <v>39</v>
      </c>
      <c r="AJ6" t="s">
        <v>37</v>
      </c>
      <c r="AK6" t="s">
        <v>41</v>
      </c>
      <c r="AL6" t="s">
        <v>37</v>
      </c>
      <c r="AM6" t="s">
        <v>37</v>
      </c>
      <c r="AN6" t="s">
        <v>37</v>
      </c>
      <c r="AO6" t="s">
        <v>37</v>
      </c>
      <c r="AP6" t="s">
        <v>37</v>
      </c>
      <c r="AQ6" t="s">
        <v>37</v>
      </c>
      <c r="AR6" t="s">
        <v>37</v>
      </c>
      <c r="AS6" t="s">
        <v>37</v>
      </c>
      <c r="AT6" t="s">
        <v>38</v>
      </c>
      <c r="AU6" t="s">
        <v>38</v>
      </c>
      <c r="AV6" t="s">
        <v>41</v>
      </c>
      <c r="AW6" t="s">
        <v>37</v>
      </c>
      <c r="AX6" t="s">
        <v>37</v>
      </c>
      <c r="AY6" t="s">
        <v>37</v>
      </c>
      <c r="AZ6" t="s">
        <v>38</v>
      </c>
      <c r="BA6" t="s">
        <v>37</v>
      </c>
      <c r="BB6" t="s">
        <v>37</v>
      </c>
      <c r="BC6" t="s">
        <v>41</v>
      </c>
      <c r="BD6" t="s">
        <v>38</v>
      </c>
      <c r="BE6" t="s">
        <v>37</v>
      </c>
      <c r="BF6" t="s">
        <v>37</v>
      </c>
      <c r="BG6" t="s">
        <v>38</v>
      </c>
      <c r="BH6" t="s">
        <v>37</v>
      </c>
      <c r="BI6" t="s">
        <v>38</v>
      </c>
      <c r="BJ6" t="s">
        <v>37</v>
      </c>
      <c r="BK6" t="s">
        <v>37</v>
      </c>
      <c r="BL6" t="s">
        <v>37</v>
      </c>
      <c r="BM6" t="s">
        <v>39</v>
      </c>
    </row>
    <row r="7" spans="1:65">
      <c r="A7" s="3" t="s">
        <v>42</v>
      </c>
      <c r="B7" t="s">
        <v>37</v>
      </c>
      <c r="C7" t="s">
        <v>37</v>
      </c>
      <c r="D7" t="s">
        <v>41</v>
      </c>
      <c r="E7" t="s">
        <v>37</v>
      </c>
      <c r="F7" t="s">
        <v>39</v>
      </c>
      <c r="G7" t="s">
        <v>37</v>
      </c>
      <c r="H7" t="s">
        <v>37</v>
      </c>
      <c r="I7" t="s">
        <v>41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40</v>
      </c>
      <c r="R7" t="s">
        <v>38</v>
      </c>
      <c r="S7" t="s">
        <v>37</v>
      </c>
      <c r="T7" t="s">
        <v>37</v>
      </c>
      <c r="U7" t="s">
        <v>38</v>
      </c>
      <c r="V7" t="s">
        <v>38</v>
      </c>
      <c r="W7" t="s">
        <v>38</v>
      </c>
      <c r="X7" t="s">
        <v>37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37</v>
      </c>
      <c r="AE7" t="s">
        <v>37</v>
      </c>
      <c r="AF7" t="s">
        <v>37</v>
      </c>
      <c r="AG7" t="s">
        <v>37</v>
      </c>
      <c r="AH7" t="s">
        <v>38</v>
      </c>
      <c r="AI7" t="s">
        <v>40</v>
      </c>
      <c r="AJ7" t="s">
        <v>37</v>
      </c>
      <c r="AK7" t="s">
        <v>39</v>
      </c>
      <c r="AL7" t="s">
        <v>37</v>
      </c>
      <c r="AM7" t="s">
        <v>37</v>
      </c>
      <c r="AN7" t="s">
        <v>37</v>
      </c>
      <c r="AO7" t="s">
        <v>37</v>
      </c>
      <c r="AP7" t="s">
        <v>37</v>
      </c>
      <c r="AQ7" t="s">
        <v>37</v>
      </c>
      <c r="AR7" t="s">
        <v>37</v>
      </c>
      <c r="AS7" t="s">
        <v>37</v>
      </c>
      <c r="AT7" t="s">
        <v>38</v>
      </c>
      <c r="AU7" t="s">
        <v>38</v>
      </c>
      <c r="AV7" t="s">
        <v>38</v>
      </c>
      <c r="AW7" t="s">
        <v>37</v>
      </c>
      <c r="AX7" t="s">
        <v>38</v>
      </c>
      <c r="AY7" t="s">
        <v>37</v>
      </c>
      <c r="AZ7" t="s">
        <v>41</v>
      </c>
      <c r="BA7" t="s">
        <v>37</v>
      </c>
      <c r="BB7" t="s">
        <v>37</v>
      </c>
      <c r="BC7" t="s">
        <v>41</v>
      </c>
      <c r="BD7" t="s">
        <v>38</v>
      </c>
      <c r="BE7" t="s">
        <v>37</v>
      </c>
      <c r="BF7" t="s">
        <v>37</v>
      </c>
      <c r="BG7" t="s">
        <v>37</v>
      </c>
      <c r="BH7" t="s">
        <v>37</v>
      </c>
      <c r="BI7" t="s">
        <v>37</v>
      </c>
      <c r="BJ7" t="s">
        <v>37</v>
      </c>
      <c r="BK7" t="s">
        <v>37</v>
      </c>
      <c r="BL7" t="s">
        <v>37</v>
      </c>
      <c r="BM7" t="s">
        <v>39</v>
      </c>
    </row>
    <row r="8" spans="1:65">
      <c r="A8" s="3" t="s">
        <v>43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38</v>
      </c>
      <c r="H8" t="s">
        <v>37</v>
      </c>
      <c r="I8" t="s">
        <v>37</v>
      </c>
      <c r="J8" t="s">
        <v>37</v>
      </c>
      <c r="K8" t="s">
        <v>39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38</v>
      </c>
      <c r="R8" t="s">
        <v>38</v>
      </c>
      <c r="S8" t="s">
        <v>37</v>
      </c>
      <c r="T8" t="s">
        <v>37</v>
      </c>
      <c r="U8" t="s">
        <v>38</v>
      </c>
      <c r="V8" t="s">
        <v>38</v>
      </c>
      <c r="W8" t="s">
        <v>38</v>
      </c>
      <c r="X8" t="s">
        <v>37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37</v>
      </c>
      <c r="AE8" t="s">
        <v>37</v>
      </c>
      <c r="AF8" t="s">
        <v>37</v>
      </c>
      <c r="AG8" t="s">
        <v>37</v>
      </c>
      <c r="AH8" t="s">
        <v>38</v>
      </c>
      <c r="AI8" t="s">
        <v>38</v>
      </c>
      <c r="AJ8" t="s">
        <v>37</v>
      </c>
      <c r="AK8" t="s">
        <v>39</v>
      </c>
      <c r="AL8" t="s">
        <v>37</v>
      </c>
      <c r="AM8" t="s">
        <v>37</v>
      </c>
      <c r="AN8" t="s">
        <v>37</v>
      </c>
      <c r="AO8" t="s">
        <v>38</v>
      </c>
      <c r="AP8" t="s">
        <v>37</v>
      </c>
      <c r="AQ8" t="s">
        <v>37</v>
      </c>
      <c r="AR8" t="s">
        <v>37</v>
      </c>
      <c r="AS8" t="s">
        <v>37</v>
      </c>
      <c r="AT8" t="s">
        <v>38</v>
      </c>
      <c r="AU8" t="s">
        <v>38</v>
      </c>
      <c r="AV8" t="s">
        <v>38</v>
      </c>
      <c r="AW8" t="s">
        <v>37</v>
      </c>
      <c r="AX8" t="s">
        <v>37</v>
      </c>
      <c r="AY8" t="s">
        <v>37</v>
      </c>
      <c r="AZ8" t="s">
        <v>38</v>
      </c>
      <c r="BA8" t="s">
        <v>37</v>
      </c>
      <c r="BB8" t="s">
        <v>37</v>
      </c>
      <c r="BC8" t="s">
        <v>41</v>
      </c>
      <c r="BD8" t="s">
        <v>38</v>
      </c>
      <c r="BE8" t="s">
        <v>37</v>
      </c>
      <c r="BF8" t="s">
        <v>37</v>
      </c>
      <c r="BG8" t="s">
        <v>37</v>
      </c>
      <c r="BH8" t="s">
        <v>37</v>
      </c>
      <c r="BI8" t="s">
        <v>37</v>
      </c>
      <c r="BJ8" t="s">
        <v>37</v>
      </c>
      <c r="BK8" t="s">
        <v>37</v>
      </c>
      <c r="BL8" t="s">
        <v>37</v>
      </c>
      <c r="BM8" t="s">
        <v>39</v>
      </c>
    </row>
    <row r="9" spans="1:65">
      <c r="A9" s="3" t="s">
        <v>49</v>
      </c>
      <c r="B9" t="s">
        <v>37</v>
      </c>
      <c r="C9" t="s">
        <v>41</v>
      </c>
      <c r="D9" t="s">
        <v>41</v>
      </c>
      <c r="E9" t="s">
        <v>37</v>
      </c>
      <c r="F9" t="s">
        <v>41</v>
      </c>
      <c r="G9" t="s">
        <v>37</v>
      </c>
      <c r="H9" t="s">
        <v>37</v>
      </c>
      <c r="I9" t="s">
        <v>41</v>
      </c>
      <c r="J9" t="s">
        <v>37</v>
      </c>
      <c r="K9" t="s">
        <v>41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  <c r="Q9" t="s">
        <v>39</v>
      </c>
      <c r="R9" t="s">
        <v>38</v>
      </c>
      <c r="S9" t="s">
        <v>37</v>
      </c>
      <c r="T9" t="s">
        <v>37</v>
      </c>
      <c r="U9" t="s">
        <v>38</v>
      </c>
      <c r="V9" t="s">
        <v>38</v>
      </c>
      <c r="W9" t="s">
        <v>38</v>
      </c>
      <c r="X9" t="s">
        <v>37</v>
      </c>
      <c r="Y9" t="s">
        <v>37</v>
      </c>
      <c r="Z9" t="s">
        <v>37</v>
      </c>
      <c r="AA9" t="s">
        <v>38</v>
      </c>
      <c r="AB9" t="s">
        <v>38</v>
      </c>
      <c r="AC9" t="s">
        <v>38</v>
      </c>
      <c r="AD9" t="s">
        <v>37</v>
      </c>
      <c r="AE9" t="s">
        <v>37</v>
      </c>
      <c r="AF9" t="s">
        <v>37</v>
      </c>
      <c r="AG9" t="s">
        <v>37</v>
      </c>
      <c r="AH9" t="s">
        <v>38</v>
      </c>
      <c r="AI9" t="s">
        <v>38</v>
      </c>
      <c r="AJ9" t="s">
        <v>38</v>
      </c>
      <c r="AK9" t="s">
        <v>39</v>
      </c>
      <c r="AL9" t="s">
        <v>37</v>
      </c>
      <c r="AM9" t="s">
        <v>37</v>
      </c>
      <c r="AN9" t="s">
        <v>37</v>
      </c>
      <c r="AO9" t="s">
        <v>37</v>
      </c>
      <c r="AP9" t="s">
        <v>37</v>
      </c>
      <c r="AQ9" t="s">
        <v>37</v>
      </c>
      <c r="AR9" t="s">
        <v>37</v>
      </c>
      <c r="AS9" t="s">
        <v>37</v>
      </c>
      <c r="AT9" t="s">
        <v>38</v>
      </c>
      <c r="AU9" t="s">
        <v>38</v>
      </c>
      <c r="AV9" t="s">
        <v>41</v>
      </c>
      <c r="AW9" t="s">
        <v>37</v>
      </c>
      <c r="AX9" t="s">
        <v>41</v>
      </c>
      <c r="AY9" t="s">
        <v>37</v>
      </c>
      <c r="AZ9" t="s">
        <v>38</v>
      </c>
      <c r="BA9" t="s">
        <v>37</v>
      </c>
      <c r="BB9" t="s">
        <v>41</v>
      </c>
      <c r="BC9" t="s">
        <v>39</v>
      </c>
      <c r="BD9" t="s">
        <v>38</v>
      </c>
      <c r="BE9" t="s">
        <v>37</v>
      </c>
      <c r="BF9" t="s">
        <v>37</v>
      </c>
      <c r="BG9" t="s">
        <v>38</v>
      </c>
      <c r="BH9" t="s">
        <v>37</v>
      </c>
      <c r="BI9" t="s">
        <v>38</v>
      </c>
      <c r="BJ9" t="s">
        <v>37</v>
      </c>
      <c r="BK9" t="s">
        <v>37</v>
      </c>
      <c r="BL9" t="s">
        <v>37</v>
      </c>
      <c r="BM9" t="s">
        <v>37</v>
      </c>
    </row>
    <row r="10" spans="1:65">
      <c r="A10" s="3" t="s">
        <v>63</v>
      </c>
      <c r="B10" t="s">
        <v>37</v>
      </c>
      <c r="C10" t="s">
        <v>37</v>
      </c>
      <c r="D10" t="s">
        <v>37</v>
      </c>
      <c r="E10" t="s">
        <v>37</v>
      </c>
      <c r="F10" t="s">
        <v>39</v>
      </c>
      <c r="G10" t="s">
        <v>37</v>
      </c>
      <c r="H10" t="s">
        <v>37</v>
      </c>
      <c r="I10" t="s">
        <v>37</v>
      </c>
      <c r="J10" t="s">
        <v>37</v>
      </c>
      <c r="K10" t="s">
        <v>39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40</v>
      </c>
      <c r="R10" t="s">
        <v>38</v>
      </c>
      <c r="S10" t="s">
        <v>37</v>
      </c>
      <c r="T10" t="s">
        <v>37</v>
      </c>
      <c r="U10" t="s">
        <v>38</v>
      </c>
      <c r="V10" t="s">
        <v>38</v>
      </c>
      <c r="W10" t="s">
        <v>38</v>
      </c>
      <c r="X10" t="s">
        <v>37</v>
      </c>
      <c r="Y10" t="s">
        <v>37</v>
      </c>
      <c r="Z10" t="s">
        <v>37</v>
      </c>
      <c r="AA10" t="s">
        <v>38</v>
      </c>
      <c r="AB10" t="s">
        <v>38</v>
      </c>
      <c r="AC10" t="s">
        <v>38</v>
      </c>
      <c r="AD10" t="s">
        <v>37</v>
      </c>
      <c r="AE10" t="s">
        <v>37</v>
      </c>
      <c r="AF10" t="s">
        <v>37</v>
      </c>
      <c r="AG10" t="s">
        <v>37</v>
      </c>
      <c r="AH10" t="s">
        <v>38</v>
      </c>
      <c r="AI10" t="s">
        <v>39</v>
      </c>
      <c r="AJ10" t="s">
        <v>37</v>
      </c>
      <c r="AK10" t="s">
        <v>39</v>
      </c>
      <c r="AL10" t="s">
        <v>37</v>
      </c>
      <c r="AM10" t="s">
        <v>37</v>
      </c>
      <c r="AN10" t="s">
        <v>37</v>
      </c>
      <c r="AO10" t="s">
        <v>37</v>
      </c>
      <c r="AP10" t="s">
        <v>37</v>
      </c>
      <c r="AQ10" t="s">
        <v>37</v>
      </c>
      <c r="AR10" t="s">
        <v>37</v>
      </c>
      <c r="AS10" t="s">
        <v>37</v>
      </c>
      <c r="AT10" t="s">
        <v>38</v>
      </c>
      <c r="AU10" t="s">
        <v>38</v>
      </c>
      <c r="AV10" t="s">
        <v>38</v>
      </c>
      <c r="AW10" t="s">
        <v>37</v>
      </c>
      <c r="AX10" t="s">
        <v>37</v>
      </c>
      <c r="AY10" t="s">
        <v>37</v>
      </c>
      <c r="AZ10" t="s">
        <v>38</v>
      </c>
      <c r="BA10" t="s">
        <v>37</v>
      </c>
      <c r="BB10" t="s">
        <v>41</v>
      </c>
      <c r="BC10" t="s">
        <v>41</v>
      </c>
      <c r="BD10" t="s">
        <v>38</v>
      </c>
      <c r="BE10" t="s">
        <v>37</v>
      </c>
      <c r="BF10" t="s">
        <v>37</v>
      </c>
      <c r="BG10" t="s">
        <v>37</v>
      </c>
      <c r="BH10" t="s">
        <v>37</v>
      </c>
      <c r="BI10" t="s">
        <v>37</v>
      </c>
      <c r="BJ10" t="s">
        <v>37</v>
      </c>
      <c r="BK10" t="s">
        <v>37</v>
      </c>
      <c r="BL10" t="s">
        <v>37</v>
      </c>
      <c r="BM10" t="s">
        <v>39</v>
      </c>
    </row>
    <row r="11" spans="1:65">
      <c r="A11" s="3" t="s">
        <v>58</v>
      </c>
      <c r="B11" t="s">
        <v>37</v>
      </c>
      <c r="C11" t="s">
        <v>37</v>
      </c>
      <c r="D11" t="s">
        <v>37</v>
      </c>
      <c r="E11" t="s">
        <v>37</v>
      </c>
      <c r="F11" t="s">
        <v>39</v>
      </c>
      <c r="G11" t="s">
        <v>37</v>
      </c>
      <c r="H11" t="s">
        <v>37</v>
      </c>
      <c r="I11" t="s">
        <v>37</v>
      </c>
      <c r="J11" t="s">
        <v>37</v>
      </c>
      <c r="K11" t="s">
        <v>40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40</v>
      </c>
      <c r="R11" t="s">
        <v>38</v>
      </c>
      <c r="S11" t="s">
        <v>37</v>
      </c>
      <c r="T11" t="s">
        <v>37</v>
      </c>
      <c r="U11" t="s">
        <v>38</v>
      </c>
      <c r="V11" t="s">
        <v>38</v>
      </c>
      <c r="W11" t="s">
        <v>38</v>
      </c>
      <c r="X11" t="s">
        <v>37</v>
      </c>
      <c r="Y11" t="s">
        <v>37</v>
      </c>
      <c r="Z11" t="s">
        <v>37</v>
      </c>
      <c r="AA11" t="s">
        <v>38</v>
      </c>
      <c r="AB11" t="s">
        <v>38</v>
      </c>
      <c r="AC11" t="s">
        <v>38</v>
      </c>
      <c r="AD11" t="s">
        <v>37</v>
      </c>
      <c r="AE11" t="s">
        <v>37</v>
      </c>
      <c r="AF11" t="s">
        <v>37</v>
      </c>
      <c r="AG11" t="s">
        <v>37</v>
      </c>
      <c r="AH11" t="s">
        <v>38</v>
      </c>
      <c r="AI11" t="s">
        <v>40</v>
      </c>
      <c r="AJ11" t="s">
        <v>37</v>
      </c>
      <c r="AK11" t="s">
        <v>39</v>
      </c>
      <c r="AL11" t="s">
        <v>37</v>
      </c>
      <c r="AM11" t="s">
        <v>37</v>
      </c>
      <c r="AN11" t="s">
        <v>37</v>
      </c>
      <c r="AO11" t="s">
        <v>37</v>
      </c>
      <c r="AP11" t="s">
        <v>37</v>
      </c>
      <c r="AQ11" t="s">
        <v>37</v>
      </c>
      <c r="AR11" t="s">
        <v>37</v>
      </c>
      <c r="AS11" t="s">
        <v>37</v>
      </c>
      <c r="AT11" t="s">
        <v>38</v>
      </c>
      <c r="AU11" t="s">
        <v>38</v>
      </c>
      <c r="AV11" t="s">
        <v>40</v>
      </c>
      <c r="AW11" t="s">
        <v>37</v>
      </c>
      <c r="AX11" t="s">
        <v>37</v>
      </c>
      <c r="AY11" t="s">
        <v>37</v>
      </c>
      <c r="AZ11" t="s">
        <v>38</v>
      </c>
      <c r="BA11" t="s">
        <v>37</v>
      </c>
      <c r="BB11" t="s">
        <v>37</v>
      </c>
      <c r="BC11" t="s">
        <v>41</v>
      </c>
      <c r="BD11" t="s">
        <v>38</v>
      </c>
      <c r="BE11" t="s">
        <v>37</v>
      </c>
      <c r="BF11" t="s">
        <v>37</v>
      </c>
      <c r="BG11" t="s">
        <v>37</v>
      </c>
      <c r="BH11" t="s">
        <v>37</v>
      </c>
      <c r="BI11" t="s">
        <v>37</v>
      </c>
      <c r="BJ11" t="s">
        <v>37</v>
      </c>
      <c r="BK11" t="s">
        <v>37</v>
      </c>
      <c r="BL11" t="s">
        <v>37</v>
      </c>
      <c r="BM11" t="s">
        <v>41</v>
      </c>
    </row>
    <row r="12" spans="1:65">
      <c r="A12" s="3" t="s">
        <v>96</v>
      </c>
      <c r="B12" t="s">
        <v>37</v>
      </c>
      <c r="C12" t="s">
        <v>38</v>
      </c>
      <c r="D12" t="s">
        <v>38</v>
      </c>
      <c r="E12" t="s">
        <v>37</v>
      </c>
      <c r="F12" t="s">
        <v>37</v>
      </c>
      <c r="G12" t="s">
        <v>41</v>
      </c>
      <c r="H12" t="s">
        <v>37</v>
      </c>
      <c r="I12" t="s">
        <v>41</v>
      </c>
      <c r="J12" t="s">
        <v>37</v>
      </c>
      <c r="K12" t="s">
        <v>41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38</v>
      </c>
      <c r="S12" t="s">
        <v>37</v>
      </c>
      <c r="T12" t="s">
        <v>37</v>
      </c>
      <c r="U12" t="s">
        <v>38</v>
      </c>
      <c r="V12" t="s">
        <v>38</v>
      </c>
      <c r="W12" t="s">
        <v>38</v>
      </c>
      <c r="X12" t="s">
        <v>37</v>
      </c>
      <c r="Y12" t="s">
        <v>37</v>
      </c>
      <c r="Z12" t="s">
        <v>37</v>
      </c>
      <c r="AA12" t="s">
        <v>38</v>
      </c>
      <c r="AB12" t="s">
        <v>38</v>
      </c>
      <c r="AC12" t="s">
        <v>38</v>
      </c>
      <c r="AD12" t="s">
        <v>37</v>
      </c>
      <c r="AE12" t="s">
        <v>37</v>
      </c>
      <c r="AF12" t="s">
        <v>37</v>
      </c>
      <c r="AG12" t="s">
        <v>37</v>
      </c>
      <c r="AH12" t="s">
        <v>38</v>
      </c>
      <c r="AI12" t="s">
        <v>39</v>
      </c>
      <c r="AJ12" t="s">
        <v>37</v>
      </c>
      <c r="AK12" t="s">
        <v>39</v>
      </c>
      <c r="AL12" t="s">
        <v>37</v>
      </c>
      <c r="AM12" t="s">
        <v>37</v>
      </c>
      <c r="AN12" t="s">
        <v>37</v>
      </c>
      <c r="AO12" t="s">
        <v>37</v>
      </c>
      <c r="AP12" t="s">
        <v>37</v>
      </c>
      <c r="AQ12" t="s">
        <v>37</v>
      </c>
      <c r="AR12" t="s">
        <v>37</v>
      </c>
      <c r="AS12" t="s">
        <v>37</v>
      </c>
      <c r="AT12" t="s">
        <v>38</v>
      </c>
      <c r="AU12" t="s">
        <v>38</v>
      </c>
      <c r="AV12" t="s">
        <v>37</v>
      </c>
      <c r="AW12" t="s">
        <v>37</v>
      </c>
      <c r="AX12" t="s">
        <v>41</v>
      </c>
      <c r="AY12" t="s">
        <v>37</v>
      </c>
      <c r="AZ12" t="s">
        <v>38</v>
      </c>
      <c r="BA12" t="s">
        <v>37</v>
      </c>
      <c r="BB12" t="s">
        <v>37</v>
      </c>
      <c r="BC12" t="s">
        <v>41</v>
      </c>
      <c r="BD12" t="s">
        <v>38</v>
      </c>
      <c r="BE12" t="s">
        <v>37</v>
      </c>
      <c r="BF12" t="s">
        <v>37</v>
      </c>
      <c r="BG12" t="s">
        <v>38</v>
      </c>
      <c r="BH12" t="s">
        <v>37</v>
      </c>
      <c r="BI12" t="s">
        <v>38</v>
      </c>
      <c r="BJ12" t="s">
        <v>37</v>
      </c>
      <c r="BK12" t="s">
        <v>37</v>
      </c>
      <c r="BL12" t="s">
        <v>37</v>
      </c>
      <c r="BM12" t="s">
        <v>41</v>
      </c>
    </row>
    <row r="13" spans="1:65">
      <c r="A13" s="3" t="s">
        <v>62</v>
      </c>
      <c r="B13" t="s">
        <v>37</v>
      </c>
      <c r="C13" t="s">
        <v>38</v>
      </c>
      <c r="D13" t="s">
        <v>41</v>
      </c>
      <c r="E13" t="s">
        <v>37</v>
      </c>
      <c r="F13" t="s">
        <v>39</v>
      </c>
      <c r="G13" t="s">
        <v>37</v>
      </c>
      <c r="H13" t="s">
        <v>37</v>
      </c>
      <c r="I13" t="s">
        <v>41</v>
      </c>
      <c r="J13" t="s">
        <v>37</v>
      </c>
      <c r="K13" t="s">
        <v>39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Q13" t="s">
        <v>40</v>
      </c>
      <c r="R13" t="s">
        <v>38</v>
      </c>
      <c r="S13" t="s">
        <v>37</v>
      </c>
      <c r="T13" t="s">
        <v>37</v>
      </c>
      <c r="U13" t="s">
        <v>38</v>
      </c>
      <c r="V13" t="s">
        <v>38</v>
      </c>
      <c r="W13" t="s">
        <v>38</v>
      </c>
      <c r="X13" t="s">
        <v>37</v>
      </c>
      <c r="Y13" t="s">
        <v>37</v>
      </c>
      <c r="Z13" t="s">
        <v>37</v>
      </c>
      <c r="AA13" t="s">
        <v>38</v>
      </c>
      <c r="AB13" t="s">
        <v>38</v>
      </c>
      <c r="AC13" t="s">
        <v>37</v>
      </c>
      <c r="AD13" t="s">
        <v>37</v>
      </c>
      <c r="AE13" t="s">
        <v>37</v>
      </c>
      <c r="AF13" t="s">
        <v>37</v>
      </c>
      <c r="AG13" t="s">
        <v>37</v>
      </c>
      <c r="AH13" t="s">
        <v>37</v>
      </c>
      <c r="AI13" t="s">
        <v>39</v>
      </c>
      <c r="AJ13" t="s">
        <v>37</v>
      </c>
      <c r="AK13" t="s">
        <v>39</v>
      </c>
      <c r="AL13" t="s">
        <v>37</v>
      </c>
      <c r="AM13" t="s">
        <v>37</v>
      </c>
      <c r="AN13" t="s">
        <v>37</v>
      </c>
      <c r="AO13" t="s">
        <v>37</v>
      </c>
      <c r="AP13" t="s">
        <v>37</v>
      </c>
      <c r="AQ13" t="s">
        <v>37</v>
      </c>
      <c r="AR13" t="s">
        <v>37</v>
      </c>
      <c r="AS13" t="s">
        <v>37</v>
      </c>
      <c r="AT13" t="s">
        <v>38</v>
      </c>
      <c r="AU13" t="s">
        <v>38</v>
      </c>
      <c r="AV13" t="s">
        <v>38</v>
      </c>
      <c r="AW13" t="s">
        <v>37</v>
      </c>
      <c r="AX13" t="s">
        <v>46</v>
      </c>
      <c r="AY13" t="s">
        <v>37</v>
      </c>
      <c r="AZ13" t="s">
        <v>38</v>
      </c>
      <c r="BA13" t="s">
        <v>37</v>
      </c>
      <c r="BB13" t="s">
        <v>41</v>
      </c>
      <c r="BC13" t="s">
        <v>37</v>
      </c>
      <c r="BD13" t="s">
        <v>38</v>
      </c>
      <c r="BE13" t="s">
        <v>37</v>
      </c>
      <c r="BF13" t="s">
        <v>37</v>
      </c>
      <c r="BG13" t="s">
        <v>37</v>
      </c>
      <c r="BH13" t="s">
        <v>37</v>
      </c>
      <c r="BI13" t="s">
        <v>37</v>
      </c>
      <c r="BJ13" t="s">
        <v>37</v>
      </c>
      <c r="BK13" t="s">
        <v>37</v>
      </c>
      <c r="BL13" t="s">
        <v>37</v>
      </c>
      <c r="BM13" t="s">
        <v>40</v>
      </c>
    </row>
    <row r="14" spans="1:65">
      <c r="A14" s="3" t="s">
        <v>60</v>
      </c>
      <c r="B14" t="s">
        <v>37</v>
      </c>
      <c r="C14" t="s">
        <v>38</v>
      </c>
      <c r="D14" t="s">
        <v>41</v>
      </c>
      <c r="E14" t="s">
        <v>37</v>
      </c>
      <c r="F14" t="s">
        <v>39</v>
      </c>
      <c r="G14" t="s">
        <v>37</v>
      </c>
      <c r="H14" t="s">
        <v>37</v>
      </c>
      <c r="I14" t="s">
        <v>41</v>
      </c>
      <c r="J14" t="s">
        <v>37</v>
      </c>
      <c r="K14" t="s">
        <v>41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40</v>
      </c>
      <c r="R14" t="s">
        <v>38</v>
      </c>
      <c r="S14" t="s">
        <v>37</v>
      </c>
      <c r="T14" t="s">
        <v>37</v>
      </c>
      <c r="U14" t="s">
        <v>38</v>
      </c>
      <c r="V14" t="s">
        <v>38</v>
      </c>
      <c r="W14" t="s">
        <v>38</v>
      </c>
      <c r="X14" t="s">
        <v>37</v>
      </c>
      <c r="Y14" t="s">
        <v>37</v>
      </c>
      <c r="Z14" t="s">
        <v>37</v>
      </c>
      <c r="AA14" t="s">
        <v>38</v>
      </c>
      <c r="AB14" t="s">
        <v>38</v>
      </c>
      <c r="AC14" t="s">
        <v>38</v>
      </c>
      <c r="AD14" t="s">
        <v>37</v>
      </c>
      <c r="AE14" t="s">
        <v>37</v>
      </c>
      <c r="AF14" t="s">
        <v>37</v>
      </c>
      <c r="AG14" t="s">
        <v>37</v>
      </c>
      <c r="AH14" t="s">
        <v>38</v>
      </c>
      <c r="AI14" t="s">
        <v>39</v>
      </c>
      <c r="AJ14" t="s">
        <v>37</v>
      </c>
      <c r="AK14" t="s">
        <v>39</v>
      </c>
      <c r="AL14" t="s">
        <v>37</v>
      </c>
      <c r="AM14" t="s">
        <v>37</v>
      </c>
      <c r="AN14" t="s">
        <v>37</v>
      </c>
      <c r="AO14" t="s">
        <v>37</v>
      </c>
      <c r="AP14" t="s">
        <v>37</v>
      </c>
      <c r="AQ14" t="s">
        <v>37</v>
      </c>
      <c r="AR14" t="s">
        <v>37</v>
      </c>
      <c r="AS14" t="s">
        <v>37</v>
      </c>
      <c r="AT14" t="s">
        <v>38</v>
      </c>
      <c r="AU14" t="s">
        <v>38</v>
      </c>
      <c r="AV14" t="s">
        <v>38</v>
      </c>
      <c r="AW14" t="s">
        <v>37</v>
      </c>
      <c r="AX14" t="s">
        <v>41</v>
      </c>
      <c r="AY14" t="s">
        <v>37</v>
      </c>
      <c r="AZ14" t="s">
        <v>38</v>
      </c>
      <c r="BA14" t="s">
        <v>37</v>
      </c>
      <c r="BB14" t="s">
        <v>37</v>
      </c>
      <c r="BC14" t="s">
        <v>38</v>
      </c>
      <c r="BD14" t="s">
        <v>38</v>
      </c>
      <c r="BE14" t="s">
        <v>37</v>
      </c>
      <c r="BF14" t="s">
        <v>37</v>
      </c>
      <c r="BG14" t="s">
        <v>37</v>
      </c>
      <c r="BH14" t="s">
        <v>37</v>
      </c>
      <c r="BI14" t="s">
        <v>37</v>
      </c>
      <c r="BJ14" t="s">
        <v>37</v>
      </c>
      <c r="BK14" t="s">
        <v>37</v>
      </c>
      <c r="BL14" t="s">
        <v>37</v>
      </c>
      <c r="BM14" t="s">
        <v>41</v>
      </c>
    </row>
    <row r="15" spans="1:65">
      <c r="A15" s="3" t="s">
        <v>44</v>
      </c>
      <c r="B15" t="s">
        <v>37</v>
      </c>
      <c r="C15" t="s">
        <v>41</v>
      </c>
      <c r="D15" t="s">
        <v>41</v>
      </c>
      <c r="E15" t="s">
        <v>37</v>
      </c>
      <c r="F15" t="s">
        <v>41</v>
      </c>
      <c r="G15" t="s">
        <v>37</v>
      </c>
      <c r="H15" t="s">
        <v>37</v>
      </c>
      <c r="I15" t="s">
        <v>41</v>
      </c>
      <c r="J15" t="s">
        <v>37</v>
      </c>
      <c r="K15" t="s">
        <v>41</v>
      </c>
      <c r="L15" t="s">
        <v>37</v>
      </c>
      <c r="M15" t="s">
        <v>37</v>
      </c>
      <c r="N15" t="s">
        <v>37</v>
      </c>
      <c r="O15" t="s">
        <v>37</v>
      </c>
      <c r="P15" t="s">
        <v>37</v>
      </c>
      <c r="Q15" t="s">
        <v>39</v>
      </c>
      <c r="R15" t="s">
        <v>38</v>
      </c>
      <c r="S15" t="s">
        <v>37</v>
      </c>
      <c r="T15" t="s">
        <v>37</v>
      </c>
      <c r="U15" t="s">
        <v>38</v>
      </c>
      <c r="V15" t="s">
        <v>38</v>
      </c>
      <c r="W15" t="s">
        <v>38</v>
      </c>
      <c r="X15" t="s">
        <v>38</v>
      </c>
      <c r="Y15" t="s">
        <v>37</v>
      </c>
      <c r="Z15" t="s">
        <v>37</v>
      </c>
      <c r="AA15" t="s">
        <v>38</v>
      </c>
      <c r="AB15" t="s">
        <v>38</v>
      </c>
      <c r="AC15" t="s">
        <v>38</v>
      </c>
      <c r="AD15" t="s">
        <v>37</v>
      </c>
      <c r="AE15" t="s">
        <v>37</v>
      </c>
      <c r="AF15" t="s">
        <v>37</v>
      </c>
      <c r="AG15" t="s">
        <v>37</v>
      </c>
      <c r="AH15" t="s">
        <v>38</v>
      </c>
      <c r="AI15" t="s">
        <v>39</v>
      </c>
      <c r="AJ15" t="s">
        <v>38</v>
      </c>
      <c r="AK15" t="s">
        <v>37</v>
      </c>
      <c r="AL15" t="s">
        <v>37</v>
      </c>
      <c r="AM15" t="s">
        <v>37</v>
      </c>
      <c r="AN15" t="s">
        <v>37</v>
      </c>
      <c r="AO15" t="s">
        <v>37</v>
      </c>
      <c r="AP15" t="s">
        <v>37</v>
      </c>
      <c r="AQ15" t="s">
        <v>37</v>
      </c>
      <c r="AR15" t="s">
        <v>37</v>
      </c>
      <c r="AS15" t="s">
        <v>37</v>
      </c>
      <c r="AT15" t="s">
        <v>38</v>
      </c>
      <c r="AU15" t="s">
        <v>38</v>
      </c>
      <c r="AV15" t="s">
        <v>38</v>
      </c>
      <c r="AW15" t="s">
        <v>37</v>
      </c>
      <c r="AX15" t="s">
        <v>37</v>
      </c>
      <c r="AY15" t="s">
        <v>37</v>
      </c>
      <c r="AZ15" t="s">
        <v>38</v>
      </c>
      <c r="BA15" t="s">
        <v>37</v>
      </c>
      <c r="BB15" t="s">
        <v>37</v>
      </c>
      <c r="BC15" t="s">
        <v>41</v>
      </c>
      <c r="BD15" t="s">
        <v>38</v>
      </c>
      <c r="BE15" t="s">
        <v>37</v>
      </c>
      <c r="BF15" t="s">
        <v>37</v>
      </c>
      <c r="BG15" t="s">
        <v>38</v>
      </c>
      <c r="BH15" t="s">
        <v>37</v>
      </c>
      <c r="BI15" t="s">
        <v>38</v>
      </c>
      <c r="BJ15" t="s">
        <v>37</v>
      </c>
      <c r="BK15" t="s">
        <v>37</v>
      </c>
      <c r="BL15" t="s">
        <v>37</v>
      </c>
      <c r="BM15" t="s">
        <v>39</v>
      </c>
    </row>
    <row r="16" spans="1:65">
      <c r="A16" s="3" t="s">
        <v>45</v>
      </c>
      <c r="B16" t="s">
        <v>37</v>
      </c>
      <c r="C16" t="s">
        <v>38</v>
      </c>
      <c r="D16" t="s">
        <v>37</v>
      </c>
      <c r="E16" t="s">
        <v>37</v>
      </c>
      <c r="F16" t="s">
        <v>37</v>
      </c>
      <c r="G16" t="s">
        <v>39</v>
      </c>
      <c r="H16" t="s">
        <v>37</v>
      </c>
      <c r="I16" t="s">
        <v>37</v>
      </c>
      <c r="J16" t="s">
        <v>37</v>
      </c>
      <c r="K16" t="s">
        <v>39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38</v>
      </c>
      <c r="R16" t="s">
        <v>38</v>
      </c>
      <c r="S16" t="s">
        <v>37</v>
      </c>
      <c r="T16" t="s">
        <v>37</v>
      </c>
      <c r="U16" t="s">
        <v>38</v>
      </c>
      <c r="V16" t="s">
        <v>38</v>
      </c>
      <c r="W16" t="s">
        <v>38</v>
      </c>
      <c r="X16" t="s">
        <v>39</v>
      </c>
      <c r="Y16" t="s">
        <v>38</v>
      </c>
      <c r="Z16" t="s">
        <v>38</v>
      </c>
      <c r="AA16" t="s">
        <v>38</v>
      </c>
      <c r="AB16" t="s">
        <v>38</v>
      </c>
      <c r="AC16" t="s">
        <v>38</v>
      </c>
      <c r="AD16" t="s">
        <v>37</v>
      </c>
      <c r="AE16" t="s">
        <v>37</v>
      </c>
      <c r="AF16" t="s">
        <v>37</v>
      </c>
      <c r="AG16" t="s">
        <v>37</v>
      </c>
      <c r="AH16" t="s">
        <v>38</v>
      </c>
      <c r="AI16" t="s">
        <v>46</v>
      </c>
      <c r="AJ16" t="s">
        <v>37</v>
      </c>
      <c r="AK16" t="s">
        <v>39</v>
      </c>
      <c r="AL16" t="s">
        <v>37</v>
      </c>
      <c r="AM16" t="s">
        <v>37</v>
      </c>
      <c r="AN16" t="s">
        <v>37</v>
      </c>
      <c r="AO16" t="s">
        <v>37</v>
      </c>
      <c r="AP16" t="s">
        <v>37</v>
      </c>
      <c r="AQ16" t="s">
        <v>37</v>
      </c>
      <c r="AR16" t="s">
        <v>37</v>
      </c>
      <c r="AS16" t="s">
        <v>37</v>
      </c>
      <c r="AT16" t="s">
        <v>38</v>
      </c>
      <c r="AU16" t="s">
        <v>38</v>
      </c>
      <c r="AV16" t="s">
        <v>38</v>
      </c>
      <c r="AW16" t="s">
        <v>37</v>
      </c>
      <c r="AX16" t="s">
        <v>37</v>
      </c>
      <c r="AY16" t="s">
        <v>37</v>
      </c>
      <c r="AZ16" t="s">
        <v>38</v>
      </c>
      <c r="BA16" t="s">
        <v>37</v>
      </c>
      <c r="BB16" t="s">
        <v>37</v>
      </c>
      <c r="BC16" t="s">
        <v>37</v>
      </c>
      <c r="BD16" t="s">
        <v>38</v>
      </c>
      <c r="BE16" t="s">
        <v>37</v>
      </c>
      <c r="BF16" t="s">
        <v>37</v>
      </c>
      <c r="BG16" t="s">
        <v>37</v>
      </c>
      <c r="BH16" t="s">
        <v>37</v>
      </c>
      <c r="BI16" t="s">
        <v>37</v>
      </c>
      <c r="BJ16" t="s">
        <v>37</v>
      </c>
      <c r="BK16" t="s">
        <v>37</v>
      </c>
      <c r="BL16" t="s">
        <v>37</v>
      </c>
      <c r="BM16" t="s">
        <v>39</v>
      </c>
    </row>
    <row r="17" spans="1:65">
      <c r="A17" s="3" t="s">
        <v>55</v>
      </c>
      <c r="B17" t="s">
        <v>37</v>
      </c>
      <c r="C17" t="s">
        <v>39</v>
      </c>
      <c r="D17" t="s">
        <v>37</v>
      </c>
      <c r="E17" t="s">
        <v>37</v>
      </c>
      <c r="F17" t="s">
        <v>37</v>
      </c>
      <c r="G17" t="s">
        <v>38</v>
      </c>
      <c r="H17" t="s">
        <v>37</v>
      </c>
      <c r="I17" t="s">
        <v>37</v>
      </c>
      <c r="J17" t="s">
        <v>37</v>
      </c>
      <c r="K17" t="s">
        <v>39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38</v>
      </c>
      <c r="S17" t="s">
        <v>37</v>
      </c>
      <c r="T17" t="s">
        <v>38</v>
      </c>
      <c r="U17" t="s">
        <v>37</v>
      </c>
      <c r="V17" t="s">
        <v>37</v>
      </c>
      <c r="W17" t="s">
        <v>37</v>
      </c>
      <c r="X17" t="s">
        <v>37</v>
      </c>
      <c r="Y17" t="s">
        <v>37</v>
      </c>
      <c r="Z17" t="s">
        <v>37</v>
      </c>
      <c r="AA17" t="s">
        <v>38</v>
      </c>
      <c r="AB17" t="s">
        <v>38</v>
      </c>
      <c r="AC17" t="s">
        <v>38</v>
      </c>
      <c r="AD17" t="s">
        <v>37</v>
      </c>
      <c r="AE17" t="s">
        <v>37</v>
      </c>
      <c r="AF17" t="s">
        <v>37</v>
      </c>
      <c r="AG17" t="s">
        <v>37</v>
      </c>
      <c r="AH17" t="s">
        <v>38</v>
      </c>
      <c r="AI17" t="s">
        <v>39</v>
      </c>
      <c r="AJ17" t="s">
        <v>37</v>
      </c>
      <c r="AK17" t="s">
        <v>39</v>
      </c>
      <c r="AL17" t="s">
        <v>37</v>
      </c>
      <c r="AM17" t="s">
        <v>37</v>
      </c>
      <c r="AN17" t="s">
        <v>37</v>
      </c>
      <c r="AO17" t="s">
        <v>37</v>
      </c>
      <c r="AP17" t="s">
        <v>37</v>
      </c>
      <c r="AQ17" t="s">
        <v>37</v>
      </c>
      <c r="AR17" t="s">
        <v>37</v>
      </c>
      <c r="AS17" t="s">
        <v>37</v>
      </c>
      <c r="AT17" t="s">
        <v>37</v>
      </c>
      <c r="AU17" t="s">
        <v>37</v>
      </c>
      <c r="AV17" t="s">
        <v>37</v>
      </c>
      <c r="AW17" t="s">
        <v>37</v>
      </c>
      <c r="AX17" t="s">
        <v>56</v>
      </c>
      <c r="AY17" t="s">
        <v>37</v>
      </c>
      <c r="AZ17" t="s">
        <v>41</v>
      </c>
      <c r="BA17" t="s">
        <v>38</v>
      </c>
      <c r="BB17" t="s">
        <v>46</v>
      </c>
      <c r="BC17" t="s">
        <v>41</v>
      </c>
      <c r="BD17" t="s">
        <v>37</v>
      </c>
      <c r="BE17" t="s">
        <v>37</v>
      </c>
      <c r="BF17" t="s">
        <v>37</v>
      </c>
      <c r="BG17" t="s">
        <v>37</v>
      </c>
      <c r="BH17" t="s">
        <v>37</v>
      </c>
      <c r="BI17" t="s">
        <v>37</v>
      </c>
      <c r="BJ17" t="s">
        <v>37</v>
      </c>
      <c r="BK17" t="s">
        <v>37</v>
      </c>
      <c r="BL17" t="s">
        <v>37</v>
      </c>
      <c r="BM17" t="s">
        <v>41</v>
      </c>
    </row>
    <row r="18" spans="1:65">
      <c r="A18" s="3" t="s">
        <v>36</v>
      </c>
      <c r="B18" t="s">
        <v>37</v>
      </c>
      <c r="C18" t="s">
        <v>37</v>
      </c>
      <c r="D18" t="s">
        <v>37</v>
      </c>
      <c r="E18" t="s">
        <v>37</v>
      </c>
      <c r="F18" t="s">
        <v>37</v>
      </c>
      <c r="G18" t="s">
        <v>38</v>
      </c>
      <c r="H18" t="s">
        <v>37</v>
      </c>
      <c r="I18" t="s">
        <v>37</v>
      </c>
      <c r="J18" t="s">
        <v>37</v>
      </c>
      <c r="K18" t="s">
        <v>39</v>
      </c>
      <c r="L18" t="s">
        <v>37</v>
      </c>
      <c r="M18" t="s">
        <v>37</v>
      </c>
      <c r="N18" t="s">
        <v>37</v>
      </c>
      <c r="O18" t="s">
        <v>38</v>
      </c>
      <c r="P18" t="s">
        <v>37</v>
      </c>
      <c r="Q18" t="s">
        <v>37</v>
      </c>
      <c r="R18" t="s">
        <v>38</v>
      </c>
      <c r="S18" t="s">
        <v>37</v>
      </c>
      <c r="T18" t="s">
        <v>38</v>
      </c>
      <c r="U18" t="s">
        <v>37</v>
      </c>
      <c r="V18" t="s">
        <v>37</v>
      </c>
      <c r="W18" t="s">
        <v>37</v>
      </c>
      <c r="X18" t="s">
        <v>37</v>
      </c>
      <c r="Y18" t="s">
        <v>37</v>
      </c>
      <c r="Z18" t="s">
        <v>37</v>
      </c>
      <c r="AA18" t="s">
        <v>38</v>
      </c>
      <c r="AB18" t="s">
        <v>38</v>
      </c>
      <c r="AC18" t="s">
        <v>38</v>
      </c>
      <c r="AD18" t="s">
        <v>37</v>
      </c>
      <c r="AE18" t="s">
        <v>37</v>
      </c>
      <c r="AF18" t="s">
        <v>37</v>
      </c>
      <c r="AG18" t="s">
        <v>37</v>
      </c>
      <c r="AH18" t="s">
        <v>38</v>
      </c>
      <c r="AI18" t="s">
        <v>39</v>
      </c>
      <c r="AJ18" t="s">
        <v>37</v>
      </c>
      <c r="AK18" t="s">
        <v>39</v>
      </c>
      <c r="AL18" t="s">
        <v>37</v>
      </c>
      <c r="AM18" t="s">
        <v>37</v>
      </c>
      <c r="AN18" t="s">
        <v>37</v>
      </c>
      <c r="AO18" t="s">
        <v>37</v>
      </c>
      <c r="AP18" t="s">
        <v>37</v>
      </c>
      <c r="AQ18" t="s">
        <v>37</v>
      </c>
      <c r="AR18" t="s">
        <v>37</v>
      </c>
      <c r="AS18" t="s">
        <v>37</v>
      </c>
      <c r="AT18" t="s">
        <v>38</v>
      </c>
      <c r="AU18" t="s">
        <v>38</v>
      </c>
      <c r="AV18" t="s">
        <v>38</v>
      </c>
      <c r="AW18" t="s">
        <v>37</v>
      </c>
      <c r="AX18" t="s">
        <v>37</v>
      </c>
      <c r="AY18" t="s">
        <v>37</v>
      </c>
      <c r="AZ18" t="s">
        <v>38</v>
      </c>
      <c r="BA18" t="s">
        <v>37</v>
      </c>
      <c r="BB18" t="s">
        <v>40</v>
      </c>
      <c r="BC18" t="s">
        <v>41</v>
      </c>
      <c r="BD18" t="s">
        <v>37</v>
      </c>
      <c r="BE18" t="s">
        <v>37</v>
      </c>
      <c r="BF18" t="s">
        <v>37</v>
      </c>
      <c r="BG18" t="s">
        <v>37</v>
      </c>
      <c r="BH18" t="s">
        <v>37</v>
      </c>
      <c r="BI18" t="s">
        <v>37</v>
      </c>
      <c r="BJ18" t="s">
        <v>37</v>
      </c>
      <c r="BK18" t="s">
        <v>37</v>
      </c>
      <c r="BL18" t="s">
        <v>37</v>
      </c>
      <c r="BM18" t="s">
        <v>39</v>
      </c>
    </row>
    <row r="19" spans="1:65">
      <c r="A19" s="3" t="s">
        <v>48</v>
      </c>
      <c r="B19" t="s">
        <v>37</v>
      </c>
      <c r="C19" t="s">
        <v>37</v>
      </c>
      <c r="D19" t="s">
        <v>41</v>
      </c>
      <c r="E19" t="s">
        <v>37</v>
      </c>
      <c r="F19" t="s">
        <v>38</v>
      </c>
      <c r="G19" t="s">
        <v>40</v>
      </c>
      <c r="H19" t="s">
        <v>37</v>
      </c>
      <c r="I19" t="s">
        <v>38</v>
      </c>
      <c r="J19" t="s">
        <v>37</v>
      </c>
      <c r="K19" t="s">
        <v>37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41</v>
      </c>
      <c r="R19" t="s">
        <v>37</v>
      </c>
      <c r="S19" t="s">
        <v>37</v>
      </c>
      <c r="T19" t="s">
        <v>37</v>
      </c>
      <c r="U19" t="s">
        <v>38</v>
      </c>
      <c r="V19" t="s">
        <v>38</v>
      </c>
      <c r="W19" t="s">
        <v>38</v>
      </c>
      <c r="X19" t="s">
        <v>41</v>
      </c>
      <c r="Y19" t="s">
        <v>38</v>
      </c>
      <c r="Z19" t="s">
        <v>41</v>
      </c>
      <c r="AA19" t="s">
        <v>37</v>
      </c>
      <c r="AB19" t="s">
        <v>37</v>
      </c>
      <c r="AC19" t="s">
        <v>41</v>
      </c>
      <c r="AD19" t="s">
        <v>37</v>
      </c>
      <c r="AE19" t="s">
        <v>37</v>
      </c>
      <c r="AF19" t="s">
        <v>37</v>
      </c>
      <c r="AG19" t="s">
        <v>37</v>
      </c>
      <c r="AH19" t="s">
        <v>38</v>
      </c>
      <c r="AI19" t="s">
        <v>37</v>
      </c>
      <c r="AJ19" t="s">
        <v>37</v>
      </c>
      <c r="AK19" t="s">
        <v>41</v>
      </c>
      <c r="AL19" t="s">
        <v>37</v>
      </c>
      <c r="AM19" t="s">
        <v>37</v>
      </c>
      <c r="AN19" t="s">
        <v>37</v>
      </c>
      <c r="AO19" t="s">
        <v>37</v>
      </c>
      <c r="AP19" t="s">
        <v>37</v>
      </c>
      <c r="AQ19" t="s">
        <v>37</v>
      </c>
      <c r="AR19" t="s">
        <v>37</v>
      </c>
      <c r="AS19" t="s">
        <v>38</v>
      </c>
      <c r="AT19" t="s">
        <v>38</v>
      </c>
      <c r="AU19" t="s">
        <v>38</v>
      </c>
      <c r="AV19" t="s">
        <v>46</v>
      </c>
      <c r="AW19" t="s">
        <v>37</v>
      </c>
      <c r="AX19" t="s">
        <v>40</v>
      </c>
      <c r="AY19" t="s">
        <v>37</v>
      </c>
      <c r="AZ19" t="s">
        <v>37</v>
      </c>
      <c r="BA19" t="s">
        <v>37</v>
      </c>
      <c r="BB19" t="s">
        <v>38</v>
      </c>
      <c r="BC19" t="s">
        <v>37</v>
      </c>
      <c r="BD19" t="s">
        <v>38</v>
      </c>
      <c r="BE19" t="s">
        <v>37</v>
      </c>
      <c r="BF19" t="s">
        <v>37</v>
      </c>
      <c r="BG19" t="s">
        <v>38</v>
      </c>
      <c r="BH19" t="s">
        <v>37</v>
      </c>
      <c r="BI19" t="s">
        <v>38</v>
      </c>
      <c r="BJ19" t="s">
        <v>37</v>
      </c>
      <c r="BK19" t="s">
        <v>37</v>
      </c>
      <c r="BL19" t="s">
        <v>37</v>
      </c>
      <c r="BM19" t="s">
        <v>37</v>
      </c>
    </row>
    <row r="20" spans="1:65">
      <c r="A20" s="3" t="s">
        <v>57</v>
      </c>
      <c r="B20" t="s">
        <v>37</v>
      </c>
      <c r="C20" t="s">
        <v>37</v>
      </c>
      <c r="D20" t="s">
        <v>38</v>
      </c>
      <c r="E20" t="s">
        <v>37</v>
      </c>
      <c r="F20" t="s">
        <v>38</v>
      </c>
      <c r="G20" t="s">
        <v>40</v>
      </c>
      <c r="H20" t="s">
        <v>37</v>
      </c>
      <c r="I20" t="s">
        <v>38</v>
      </c>
      <c r="J20" t="s">
        <v>37</v>
      </c>
      <c r="K20" t="s">
        <v>37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Q20" t="s">
        <v>41</v>
      </c>
      <c r="R20" t="s">
        <v>37</v>
      </c>
      <c r="S20" t="s">
        <v>37</v>
      </c>
      <c r="T20" t="s">
        <v>37</v>
      </c>
      <c r="U20" t="s">
        <v>38</v>
      </c>
      <c r="V20" t="s">
        <v>38</v>
      </c>
      <c r="W20" t="s">
        <v>38</v>
      </c>
      <c r="X20" t="s">
        <v>41</v>
      </c>
      <c r="Y20" t="s">
        <v>38</v>
      </c>
      <c r="Z20" t="s">
        <v>41</v>
      </c>
      <c r="AA20" t="s">
        <v>37</v>
      </c>
      <c r="AB20" t="s">
        <v>37</v>
      </c>
      <c r="AC20" t="s">
        <v>41</v>
      </c>
      <c r="AD20" t="s">
        <v>37</v>
      </c>
      <c r="AE20" t="s">
        <v>37</v>
      </c>
      <c r="AF20" t="s">
        <v>37</v>
      </c>
      <c r="AG20" t="s">
        <v>37</v>
      </c>
      <c r="AH20" t="s">
        <v>38</v>
      </c>
      <c r="AI20" t="s">
        <v>37</v>
      </c>
      <c r="AJ20" t="s">
        <v>37</v>
      </c>
      <c r="AK20" t="s">
        <v>41</v>
      </c>
      <c r="AL20" t="s">
        <v>37</v>
      </c>
      <c r="AM20" t="s">
        <v>37</v>
      </c>
      <c r="AN20" t="s">
        <v>37</v>
      </c>
      <c r="AO20" t="s">
        <v>37</v>
      </c>
      <c r="AP20" t="s">
        <v>37</v>
      </c>
      <c r="AQ20" t="s">
        <v>37</v>
      </c>
      <c r="AR20" t="s">
        <v>37</v>
      </c>
      <c r="AS20" t="s">
        <v>38</v>
      </c>
      <c r="AT20" t="s">
        <v>38</v>
      </c>
      <c r="AU20" t="s">
        <v>38</v>
      </c>
      <c r="AV20" t="s">
        <v>46</v>
      </c>
      <c r="AW20" t="s">
        <v>37</v>
      </c>
      <c r="AX20" t="s">
        <v>40</v>
      </c>
      <c r="AY20" t="s">
        <v>37</v>
      </c>
      <c r="AZ20" t="s">
        <v>37</v>
      </c>
      <c r="BA20" t="s">
        <v>37</v>
      </c>
      <c r="BB20" t="s">
        <v>38</v>
      </c>
      <c r="BC20" t="s">
        <v>37</v>
      </c>
      <c r="BD20" t="s">
        <v>38</v>
      </c>
      <c r="BE20" t="s">
        <v>37</v>
      </c>
      <c r="BF20" t="s">
        <v>37</v>
      </c>
      <c r="BG20" t="s">
        <v>38</v>
      </c>
      <c r="BH20" t="s">
        <v>37</v>
      </c>
      <c r="BI20" t="s">
        <v>38</v>
      </c>
      <c r="BJ20" t="s">
        <v>37</v>
      </c>
      <c r="BK20" t="s">
        <v>37</v>
      </c>
      <c r="BL20" t="s">
        <v>37</v>
      </c>
      <c r="BM20" t="s">
        <v>37</v>
      </c>
    </row>
    <row r="21" spans="1:65">
      <c r="A21" s="3" t="s">
        <v>53</v>
      </c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38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  <c r="Q21" t="s">
        <v>38</v>
      </c>
      <c r="R21" t="s">
        <v>38</v>
      </c>
      <c r="S21" t="s">
        <v>37</v>
      </c>
      <c r="T21" t="s">
        <v>38</v>
      </c>
      <c r="U21" t="s">
        <v>37</v>
      </c>
      <c r="V21" t="s">
        <v>37</v>
      </c>
      <c r="W21" t="s">
        <v>37</v>
      </c>
      <c r="X21" t="s">
        <v>37</v>
      </c>
      <c r="Y21" t="s">
        <v>37</v>
      </c>
      <c r="Z21" t="s">
        <v>37</v>
      </c>
      <c r="AA21" t="s">
        <v>38</v>
      </c>
      <c r="AB21" t="s">
        <v>38</v>
      </c>
      <c r="AC21" t="s">
        <v>39</v>
      </c>
      <c r="AD21" t="s">
        <v>37</v>
      </c>
      <c r="AE21" t="s">
        <v>37</v>
      </c>
      <c r="AF21" t="s">
        <v>37</v>
      </c>
      <c r="AG21" t="s">
        <v>37</v>
      </c>
      <c r="AH21" t="s">
        <v>38</v>
      </c>
      <c r="AI21" t="s">
        <v>40</v>
      </c>
      <c r="AJ21" t="s">
        <v>37</v>
      </c>
      <c r="AK21" t="s">
        <v>38</v>
      </c>
      <c r="AL21" t="s">
        <v>37</v>
      </c>
      <c r="AM21" t="s">
        <v>37</v>
      </c>
      <c r="AN21" t="s">
        <v>37</v>
      </c>
      <c r="AO21" t="s">
        <v>37</v>
      </c>
      <c r="AP21" t="s">
        <v>37</v>
      </c>
      <c r="AQ21" t="s">
        <v>37</v>
      </c>
      <c r="AR21" t="s">
        <v>37</v>
      </c>
      <c r="AS21" t="s">
        <v>37</v>
      </c>
      <c r="AT21" t="s">
        <v>37</v>
      </c>
      <c r="AU21" t="s">
        <v>37</v>
      </c>
      <c r="AV21" t="s">
        <v>37</v>
      </c>
      <c r="AW21" t="s">
        <v>37</v>
      </c>
      <c r="AX21" t="s">
        <v>37</v>
      </c>
      <c r="AY21" t="s">
        <v>37</v>
      </c>
      <c r="AZ21" t="s">
        <v>38</v>
      </c>
      <c r="BA21" t="s">
        <v>37</v>
      </c>
      <c r="BB21" t="s">
        <v>39</v>
      </c>
      <c r="BC21" t="s">
        <v>41</v>
      </c>
      <c r="BD21" t="s">
        <v>38</v>
      </c>
      <c r="BE21" t="s">
        <v>37</v>
      </c>
      <c r="BF21" t="s">
        <v>37</v>
      </c>
      <c r="BG21" t="s">
        <v>37</v>
      </c>
      <c r="BH21" t="s">
        <v>37</v>
      </c>
      <c r="BI21" t="s">
        <v>37</v>
      </c>
      <c r="BJ21" t="s">
        <v>37</v>
      </c>
      <c r="BK21" t="s">
        <v>37</v>
      </c>
      <c r="BL21" t="s">
        <v>37</v>
      </c>
      <c r="BM21" t="s">
        <v>41</v>
      </c>
    </row>
    <row r="26" spans="1:65">
      <c r="A26" s="3" t="s">
        <v>61</v>
      </c>
      <c r="B26" t="s">
        <v>37</v>
      </c>
      <c r="C26" t="s">
        <v>37</v>
      </c>
      <c r="D26" t="s">
        <v>41</v>
      </c>
      <c r="E26" t="s">
        <v>37</v>
      </c>
      <c r="F26" t="s">
        <v>38</v>
      </c>
      <c r="G26" t="s">
        <v>38</v>
      </c>
      <c r="H26" t="s">
        <v>37</v>
      </c>
      <c r="I26" t="s">
        <v>38</v>
      </c>
      <c r="J26" t="s">
        <v>37</v>
      </c>
      <c r="K26" t="s">
        <v>38</v>
      </c>
      <c r="L26" t="s">
        <v>37</v>
      </c>
      <c r="M26" t="s">
        <v>37</v>
      </c>
      <c r="N26" t="s">
        <v>37</v>
      </c>
      <c r="O26" t="s">
        <v>37</v>
      </c>
      <c r="P26" t="s">
        <v>37</v>
      </c>
      <c r="Q26" t="s">
        <v>41</v>
      </c>
      <c r="R26" t="s">
        <v>37</v>
      </c>
      <c r="S26" t="s">
        <v>37</v>
      </c>
      <c r="T26" t="s">
        <v>37</v>
      </c>
      <c r="U26" t="s">
        <v>38</v>
      </c>
      <c r="V26" t="s">
        <v>38</v>
      </c>
      <c r="W26" t="s">
        <v>38</v>
      </c>
      <c r="X26" t="s">
        <v>37</v>
      </c>
      <c r="Y26" t="s">
        <v>37</v>
      </c>
      <c r="Z26" t="s">
        <v>37</v>
      </c>
      <c r="AA26" t="s">
        <v>38</v>
      </c>
      <c r="AB26" t="s">
        <v>38</v>
      </c>
      <c r="AC26" t="s">
        <v>37</v>
      </c>
      <c r="AD26" t="s">
        <v>37</v>
      </c>
      <c r="AE26" t="s">
        <v>37</v>
      </c>
      <c r="AF26" t="s">
        <v>37</v>
      </c>
      <c r="AG26" t="s">
        <v>37</v>
      </c>
      <c r="AH26" t="s">
        <v>37</v>
      </c>
      <c r="AI26" t="s">
        <v>41</v>
      </c>
      <c r="AJ26" t="s">
        <v>37</v>
      </c>
      <c r="AK26" t="s">
        <v>39</v>
      </c>
      <c r="AL26" t="s">
        <v>37</v>
      </c>
      <c r="AM26" t="s">
        <v>37</v>
      </c>
      <c r="AN26" t="s">
        <v>37</v>
      </c>
      <c r="AO26" t="s">
        <v>37</v>
      </c>
      <c r="AP26" t="s">
        <v>37</v>
      </c>
      <c r="AQ26" t="s">
        <v>37</v>
      </c>
      <c r="AR26" t="s">
        <v>37</v>
      </c>
      <c r="AS26" t="s">
        <v>37</v>
      </c>
      <c r="AT26" t="s">
        <v>37</v>
      </c>
      <c r="AU26" t="s">
        <v>37</v>
      </c>
      <c r="AV26" t="s">
        <v>51</v>
      </c>
      <c r="AW26" t="s">
        <v>37</v>
      </c>
      <c r="AX26" t="s">
        <v>39</v>
      </c>
      <c r="AY26" t="s">
        <v>37</v>
      </c>
      <c r="AZ26" t="s">
        <v>37</v>
      </c>
      <c r="BA26" t="s">
        <v>37</v>
      </c>
      <c r="BB26" t="s">
        <v>37</v>
      </c>
      <c r="BC26" t="s">
        <v>41</v>
      </c>
      <c r="BD26" t="s">
        <v>38</v>
      </c>
      <c r="BE26" t="s">
        <v>37</v>
      </c>
      <c r="BF26" t="s">
        <v>37</v>
      </c>
      <c r="BG26" t="s">
        <v>37</v>
      </c>
      <c r="BH26" t="s">
        <v>37</v>
      </c>
      <c r="BI26" t="s">
        <v>37</v>
      </c>
      <c r="BJ26" t="s">
        <v>37</v>
      </c>
      <c r="BK26" t="s">
        <v>37</v>
      </c>
      <c r="BL26" t="s">
        <v>37</v>
      </c>
      <c r="BM26" t="s">
        <v>38</v>
      </c>
    </row>
    <row r="27" spans="1:65">
      <c r="A27" s="3" t="s">
        <v>50</v>
      </c>
      <c r="B27" t="s">
        <v>37</v>
      </c>
      <c r="C27" t="s">
        <v>37</v>
      </c>
      <c r="D27" t="s">
        <v>37</v>
      </c>
      <c r="E27" t="s">
        <v>37</v>
      </c>
      <c r="F27" t="s">
        <v>37</v>
      </c>
      <c r="G27" t="s">
        <v>39</v>
      </c>
      <c r="H27" t="s">
        <v>37</v>
      </c>
      <c r="I27" t="s">
        <v>41</v>
      </c>
      <c r="J27" t="s">
        <v>37</v>
      </c>
      <c r="K27" t="s">
        <v>39</v>
      </c>
      <c r="L27" t="s">
        <v>37</v>
      </c>
      <c r="M27" t="s">
        <v>37</v>
      </c>
      <c r="N27" t="s">
        <v>37</v>
      </c>
      <c r="O27" t="s">
        <v>37</v>
      </c>
      <c r="P27" t="s">
        <v>37</v>
      </c>
      <c r="Q27" t="s">
        <v>37</v>
      </c>
      <c r="R27" t="s">
        <v>38</v>
      </c>
      <c r="S27" t="s">
        <v>37</v>
      </c>
      <c r="T27" t="s">
        <v>38</v>
      </c>
      <c r="U27" t="s">
        <v>37</v>
      </c>
      <c r="V27" t="s">
        <v>37</v>
      </c>
      <c r="W27" t="s">
        <v>37</v>
      </c>
      <c r="X27" t="s">
        <v>39</v>
      </c>
      <c r="Y27" t="s">
        <v>37</v>
      </c>
      <c r="Z27" t="s">
        <v>37</v>
      </c>
      <c r="AA27" t="s">
        <v>38</v>
      </c>
      <c r="AB27" t="s">
        <v>38</v>
      </c>
      <c r="AC27" t="s">
        <v>37</v>
      </c>
      <c r="AD27" t="s">
        <v>37</v>
      </c>
      <c r="AE27" t="s">
        <v>37</v>
      </c>
      <c r="AF27" t="s">
        <v>37</v>
      </c>
      <c r="AG27" t="s">
        <v>37</v>
      </c>
      <c r="AH27" t="s">
        <v>37</v>
      </c>
      <c r="AI27" t="s">
        <v>39</v>
      </c>
      <c r="AJ27" t="s">
        <v>37</v>
      </c>
      <c r="AK27" t="s">
        <v>39</v>
      </c>
      <c r="AL27" t="s">
        <v>37</v>
      </c>
      <c r="AM27" t="s">
        <v>38</v>
      </c>
      <c r="AN27" t="s">
        <v>37</v>
      </c>
      <c r="AO27" t="s">
        <v>37</v>
      </c>
      <c r="AP27" t="s">
        <v>37</v>
      </c>
      <c r="AQ27" t="s">
        <v>37</v>
      </c>
      <c r="AR27" t="s">
        <v>37</v>
      </c>
      <c r="AS27" t="s">
        <v>37</v>
      </c>
      <c r="AT27" t="s">
        <v>38</v>
      </c>
      <c r="AU27" t="s">
        <v>38</v>
      </c>
      <c r="AV27" t="s">
        <v>39</v>
      </c>
      <c r="AW27" t="s">
        <v>37</v>
      </c>
      <c r="AX27" t="s">
        <v>39</v>
      </c>
      <c r="AY27" t="s">
        <v>37</v>
      </c>
      <c r="AZ27" t="s">
        <v>38</v>
      </c>
      <c r="BA27" t="s">
        <v>37</v>
      </c>
      <c r="BB27" t="s">
        <v>51</v>
      </c>
      <c r="BC27" t="s">
        <v>37</v>
      </c>
      <c r="BD27" t="s">
        <v>38</v>
      </c>
      <c r="BE27" t="s">
        <v>37</v>
      </c>
      <c r="BF27" t="s">
        <v>37</v>
      </c>
      <c r="BG27" t="s">
        <v>37</v>
      </c>
      <c r="BH27" t="s">
        <v>37</v>
      </c>
      <c r="BI27" t="s">
        <v>38</v>
      </c>
      <c r="BJ27" t="s">
        <v>37</v>
      </c>
      <c r="BK27" t="s">
        <v>37</v>
      </c>
      <c r="BL27" t="s">
        <v>37</v>
      </c>
      <c r="BM27" t="s">
        <v>40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06B8-82D1-B946-8C77-2D4B2C6169AE}">
  <sheetPr codeName="Sheet2"/>
  <dimension ref="A1:AA41"/>
  <sheetViews>
    <sheetView workbookViewId="0">
      <selection activeCell="C52" sqref="C52"/>
    </sheetView>
  </sheetViews>
  <sheetFormatPr baseColWidth="10" defaultRowHeight="14"/>
  <cols>
    <col min="1" max="1" width="10.83203125" style="3"/>
  </cols>
  <sheetData>
    <row r="1" spans="1:27">
      <c r="A1" s="2"/>
      <c r="B1" s="1">
        <v>1.1000000000000001</v>
      </c>
      <c r="C1" s="1">
        <v>1.2</v>
      </c>
      <c r="D1" s="1">
        <v>2.1</v>
      </c>
      <c r="E1" s="1">
        <v>2.2000000000000002</v>
      </c>
      <c r="F1" s="1">
        <v>2.2999999999999998</v>
      </c>
      <c r="G1" s="1">
        <v>3.1</v>
      </c>
      <c r="H1" s="1">
        <v>3.2</v>
      </c>
      <c r="I1" s="1">
        <v>3.3</v>
      </c>
      <c r="J1" s="1">
        <v>3.4</v>
      </c>
      <c r="K1" s="1">
        <v>3.5</v>
      </c>
      <c r="L1" s="1">
        <v>5.0999999999999996</v>
      </c>
      <c r="M1" s="1">
        <v>5.2</v>
      </c>
      <c r="N1" s="1">
        <v>5.3</v>
      </c>
      <c r="O1" s="1">
        <v>5.4</v>
      </c>
      <c r="P1" s="1">
        <v>5.5</v>
      </c>
      <c r="Q1" s="1">
        <v>5.6</v>
      </c>
      <c r="R1" s="1">
        <v>6.1</v>
      </c>
      <c r="S1" s="1">
        <v>6.2</v>
      </c>
      <c r="T1" s="1">
        <v>6.3</v>
      </c>
      <c r="U1" s="1">
        <v>7.1</v>
      </c>
      <c r="V1" s="1">
        <v>7.2</v>
      </c>
      <c r="W1" s="1">
        <v>7.3</v>
      </c>
      <c r="X1" s="1">
        <v>7.4</v>
      </c>
      <c r="Y1" s="1">
        <v>7.5</v>
      </c>
      <c r="Z1" s="1">
        <v>8.1</v>
      </c>
      <c r="AA1" s="1">
        <v>9.1</v>
      </c>
    </row>
    <row r="2" spans="1:27">
      <c r="A2" s="2">
        <v>946</v>
      </c>
      <c r="B2" s="1" t="s">
        <v>38</v>
      </c>
      <c r="C2" s="1" t="s">
        <v>37</v>
      </c>
      <c r="D2" s="1" t="s">
        <v>38</v>
      </c>
      <c r="E2" s="1" t="s">
        <v>51</v>
      </c>
      <c r="F2" s="1" t="s">
        <v>56</v>
      </c>
      <c r="G2" s="1" t="s">
        <v>37</v>
      </c>
      <c r="H2" s="1" t="s">
        <v>37</v>
      </c>
      <c r="I2" s="1" t="s">
        <v>38</v>
      </c>
      <c r="J2" s="1" t="s">
        <v>37</v>
      </c>
      <c r="K2" s="1" t="s">
        <v>37</v>
      </c>
      <c r="L2" s="1" t="s">
        <v>37</v>
      </c>
      <c r="M2" s="1" t="s">
        <v>37</v>
      </c>
      <c r="N2" s="1" t="s">
        <v>37</v>
      </c>
      <c r="O2" s="1" t="s">
        <v>38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38</v>
      </c>
      <c r="X2" s="1" t="s">
        <v>37</v>
      </c>
      <c r="Y2" s="1" t="s">
        <v>37</v>
      </c>
      <c r="Z2" s="1" t="s">
        <v>39</v>
      </c>
      <c r="AA2" s="1" t="s">
        <v>37</v>
      </c>
    </row>
    <row r="3" spans="1:27">
      <c r="A3" s="2" t="s">
        <v>64</v>
      </c>
      <c r="B3" s="1" t="s">
        <v>38</v>
      </c>
      <c r="C3" s="1" t="s">
        <v>37</v>
      </c>
      <c r="D3" s="1" t="s">
        <v>38</v>
      </c>
      <c r="E3" s="1" t="s">
        <v>65</v>
      </c>
      <c r="F3" s="1" t="s">
        <v>56</v>
      </c>
      <c r="G3" s="1" t="s">
        <v>37</v>
      </c>
      <c r="H3" s="1" t="s">
        <v>37</v>
      </c>
      <c r="I3" s="1" t="s">
        <v>38</v>
      </c>
      <c r="J3" s="1" t="s">
        <v>37</v>
      </c>
      <c r="K3" s="1" t="s">
        <v>37</v>
      </c>
      <c r="L3" s="1" t="s">
        <v>37</v>
      </c>
      <c r="M3" s="1" t="s">
        <v>37</v>
      </c>
      <c r="N3" s="1" t="s">
        <v>37</v>
      </c>
      <c r="O3" s="1" t="s">
        <v>39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38</v>
      </c>
      <c r="X3" s="1" t="s">
        <v>37</v>
      </c>
      <c r="Y3" s="1" t="s">
        <v>37</v>
      </c>
      <c r="Z3" s="1" t="s">
        <v>37</v>
      </c>
      <c r="AA3" s="1" t="s">
        <v>37</v>
      </c>
    </row>
    <row r="4" spans="1:27">
      <c r="A4" s="2">
        <v>1768</v>
      </c>
      <c r="B4" s="1" t="s">
        <v>38</v>
      </c>
      <c r="C4" s="1" t="s">
        <v>37</v>
      </c>
      <c r="D4" s="1" t="s">
        <v>37</v>
      </c>
      <c r="E4" s="1" t="s">
        <v>51</v>
      </c>
      <c r="F4" s="1" t="s">
        <v>37</v>
      </c>
      <c r="G4" s="1" t="s">
        <v>37</v>
      </c>
      <c r="H4" s="1" t="s">
        <v>37</v>
      </c>
      <c r="I4" s="1" t="s">
        <v>38</v>
      </c>
      <c r="J4" s="1" t="s">
        <v>37</v>
      </c>
      <c r="K4" s="1" t="s">
        <v>37</v>
      </c>
      <c r="L4" s="1" t="s">
        <v>37</v>
      </c>
      <c r="M4" s="1" t="s">
        <v>37</v>
      </c>
      <c r="N4" s="1" t="s">
        <v>37</v>
      </c>
      <c r="O4" s="1" t="s">
        <v>38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37</v>
      </c>
      <c r="V4" s="1" t="s">
        <v>37</v>
      </c>
      <c r="W4" s="1" t="s">
        <v>38</v>
      </c>
      <c r="X4" s="1" t="s">
        <v>37</v>
      </c>
      <c r="Y4" s="1" t="s">
        <v>37</v>
      </c>
      <c r="Z4" s="1" t="s">
        <v>37</v>
      </c>
      <c r="AA4" s="1" t="s">
        <v>37</v>
      </c>
    </row>
    <row r="5" spans="1:27">
      <c r="A5" s="2" t="s">
        <v>66</v>
      </c>
      <c r="B5" s="1" t="s">
        <v>38</v>
      </c>
      <c r="C5" s="1" t="s">
        <v>37</v>
      </c>
      <c r="D5" s="1" t="s">
        <v>38</v>
      </c>
      <c r="E5" s="1" t="s">
        <v>51</v>
      </c>
      <c r="F5" s="1" t="s">
        <v>51</v>
      </c>
      <c r="G5" s="1" t="s">
        <v>37</v>
      </c>
      <c r="H5" s="1" t="s">
        <v>37</v>
      </c>
      <c r="I5" s="1" t="s">
        <v>38</v>
      </c>
      <c r="J5" s="1" t="s">
        <v>37</v>
      </c>
      <c r="K5" s="1" t="s">
        <v>37</v>
      </c>
      <c r="L5" s="1" t="s">
        <v>37</v>
      </c>
      <c r="M5" s="1" t="s">
        <v>37</v>
      </c>
      <c r="N5" s="1" t="s">
        <v>37</v>
      </c>
      <c r="O5" s="1" t="s">
        <v>39</v>
      </c>
      <c r="P5" s="1" t="s">
        <v>37</v>
      </c>
      <c r="Q5" s="1" t="s">
        <v>37</v>
      </c>
      <c r="R5" s="1" t="s">
        <v>37</v>
      </c>
      <c r="S5" s="1" t="s">
        <v>37</v>
      </c>
      <c r="T5" s="1" t="s">
        <v>37</v>
      </c>
      <c r="U5" s="1" t="s">
        <v>37</v>
      </c>
      <c r="V5" s="1" t="s">
        <v>37</v>
      </c>
      <c r="W5" s="1" t="s">
        <v>38</v>
      </c>
      <c r="X5" s="1" t="s">
        <v>37</v>
      </c>
      <c r="Y5" s="1" t="s">
        <v>37</v>
      </c>
      <c r="Z5" s="1" t="s">
        <v>37</v>
      </c>
      <c r="AA5" s="1" t="s">
        <v>37</v>
      </c>
    </row>
    <row r="6" spans="1:27">
      <c r="A6" s="2">
        <v>888</v>
      </c>
      <c r="B6" s="1" t="s">
        <v>38</v>
      </c>
      <c r="C6" s="1" t="s">
        <v>37</v>
      </c>
      <c r="D6" s="1" t="s">
        <v>38</v>
      </c>
      <c r="E6" s="1" t="s">
        <v>38</v>
      </c>
      <c r="F6" s="1" t="s">
        <v>41</v>
      </c>
      <c r="G6" s="1" t="s">
        <v>37</v>
      </c>
      <c r="H6" s="1" t="s">
        <v>37</v>
      </c>
      <c r="I6" s="1" t="s">
        <v>38</v>
      </c>
      <c r="J6" s="1" t="s">
        <v>37</v>
      </c>
      <c r="K6" s="1" t="s">
        <v>37</v>
      </c>
      <c r="L6" s="1" t="s">
        <v>37</v>
      </c>
      <c r="M6" s="1" t="s">
        <v>37</v>
      </c>
      <c r="N6" s="1" t="s">
        <v>37</v>
      </c>
      <c r="O6" s="1" t="s">
        <v>39</v>
      </c>
      <c r="P6" s="1" t="s">
        <v>37</v>
      </c>
      <c r="Q6" s="1" t="s">
        <v>41</v>
      </c>
      <c r="R6" s="1" t="s">
        <v>37</v>
      </c>
      <c r="S6" s="1" t="s">
        <v>37</v>
      </c>
      <c r="T6" s="1" t="s">
        <v>37</v>
      </c>
      <c r="U6" s="1" t="s">
        <v>37</v>
      </c>
      <c r="V6" s="1" t="s">
        <v>37</v>
      </c>
      <c r="W6" s="1" t="s">
        <v>38</v>
      </c>
      <c r="X6" s="1" t="s">
        <v>37</v>
      </c>
      <c r="Y6" s="1" t="s">
        <v>37</v>
      </c>
      <c r="Z6" s="1" t="s">
        <v>41</v>
      </c>
      <c r="AA6" s="1" t="s">
        <v>37</v>
      </c>
    </row>
    <row r="7" spans="1:27">
      <c r="A7" s="2" t="s">
        <v>67</v>
      </c>
      <c r="B7" s="1" t="s">
        <v>38</v>
      </c>
      <c r="C7" s="1" t="s">
        <v>37</v>
      </c>
      <c r="D7" s="1" t="s">
        <v>46</v>
      </c>
      <c r="E7" s="1" t="s">
        <v>65</v>
      </c>
      <c r="F7" s="1" t="s">
        <v>68</v>
      </c>
      <c r="G7" s="1" t="s">
        <v>37</v>
      </c>
      <c r="H7" s="1" t="s">
        <v>37</v>
      </c>
      <c r="I7" s="1" t="s">
        <v>38</v>
      </c>
      <c r="J7" s="1" t="s">
        <v>37</v>
      </c>
      <c r="K7" s="1" t="s">
        <v>37</v>
      </c>
      <c r="L7" s="1" t="s">
        <v>37</v>
      </c>
      <c r="M7" s="1" t="s">
        <v>37</v>
      </c>
      <c r="N7" s="1" t="s">
        <v>37</v>
      </c>
      <c r="O7" s="1" t="s">
        <v>37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37</v>
      </c>
      <c r="V7" s="1" t="s">
        <v>37</v>
      </c>
      <c r="W7" s="1" t="s">
        <v>37</v>
      </c>
      <c r="X7" s="1" t="s">
        <v>37</v>
      </c>
      <c r="Y7" s="1" t="s">
        <v>37</v>
      </c>
      <c r="Z7" s="1" t="s">
        <v>37</v>
      </c>
      <c r="AA7" s="1" t="s">
        <v>37</v>
      </c>
    </row>
    <row r="8" spans="1:27">
      <c r="A8" s="2" t="s">
        <v>69</v>
      </c>
      <c r="B8" s="1" t="s">
        <v>38</v>
      </c>
      <c r="C8" s="1" t="s">
        <v>37</v>
      </c>
      <c r="D8" s="1" t="s">
        <v>38</v>
      </c>
      <c r="E8" s="1" t="s">
        <v>68</v>
      </c>
      <c r="F8" s="1" t="s">
        <v>51</v>
      </c>
      <c r="G8" s="1" t="s">
        <v>37</v>
      </c>
      <c r="H8" s="1" t="s">
        <v>37</v>
      </c>
      <c r="I8" s="1" t="s">
        <v>37</v>
      </c>
      <c r="J8" s="1" t="s">
        <v>38</v>
      </c>
      <c r="K8" s="1" t="s">
        <v>37</v>
      </c>
      <c r="L8" s="1" t="s">
        <v>37</v>
      </c>
      <c r="M8" s="1" t="s">
        <v>37</v>
      </c>
      <c r="N8" s="1" t="s">
        <v>37</v>
      </c>
      <c r="O8" s="1" t="s">
        <v>37</v>
      </c>
      <c r="P8" s="1" t="s">
        <v>37</v>
      </c>
      <c r="Q8" s="1" t="s">
        <v>38</v>
      </c>
      <c r="R8" s="1" t="s">
        <v>38</v>
      </c>
      <c r="S8" s="1" t="s">
        <v>37</v>
      </c>
      <c r="T8" s="1" t="s">
        <v>37</v>
      </c>
      <c r="U8" s="1" t="s">
        <v>37</v>
      </c>
      <c r="V8" s="1" t="s">
        <v>37</v>
      </c>
      <c r="W8" s="1" t="s">
        <v>38</v>
      </c>
      <c r="X8" s="1" t="s">
        <v>37</v>
      </c>
      <c r="Y8" s="1" t="s">
        <v>37</v>
      </c>
      <c r="Z8" s="1" t="s">
        <v>37</v>
      </c>
      <c r="AA8" s="1" t="s">
        <v>37</v>
      </c>
    </row>
    <row r="9" spans="1:27">
      <c r="A9" s="2" t="s">
        <v>70</v>
      </c>
      <c r="B9" s="1" t="s">
        <v>38</v>
      </c>
      <c r="C9" s="1" t="s">
        <v>37</v>
      </c>
      <c r="D9" s="1" t="s">
        <v>39</v>
      </c>
      <c r="E9" s="1" t="s">
        <v>51</v>
      </c>
      <c r="F9" s="1" t="s">
        <v>38</v>
      </c>
      <c r="G9" s="1" t="s">
        <v>37</v>
      </c>
      <c r="H9" s="1" t="s">
        <v>37</v>
      </c>
      <c r="I9" s="1" t="s">
        <v>38</v>
      </c>
      <c r="J9" s="1" t="s">
        <v>37</v>
      </c>
      <c r="K9" s="1" t="s">
        <v>37</v>
      </c>
      <c r="L9" s="1" t="s">
        <v>37</v>
      </c>
      <c r="M9" s="1" t="s">
        <v>37</v>
      </c>
      <c r="N9" s="1" t="s">
        <v>37</v>
      </c>
      <c r="O9" s="1" t="s">
        <v>37</v>
      </c>
      <c r="P9" s="1" t="s">
        <v>37</v>
      </c>
      <c r="Q9" s="1" t="s">
        <v>37</v>
      </c>
      <c r="R9" s="1" t="s">
        <v>37</v>
      </c>
      <c r="S9" s="1" t="s">
        <v>37</v>
      </c>
      <c r="T9" s="1" t="s">
        <v>37</v>
      </c>
      <c r="U9" s="1" t="s">
        <v>37</v>
      </c>
      <c r="V9" s="1" t="s">
        <v>37</v>
      </c>
      <c r="W9" s="1" t="s">
        <v>38</v>
      </c>
      <c r="X9" s="1" t="s">
        <v>37</v>
      </c>
      <c r="Y9" s="1" t="s">
        <v>37</v>
      </c>
      <c r="Z9" s="1" t="s">
        <v>37</v>
      </c>
      <c r="AA9" s="1" t="s">
        <v>37</v>
      </c>
    </row>
    <row r="10" spans="1:27">
      <c r="A10" s="2" t="s">
        <v>71</v>
      </c>
      <c r="B10" s="1" t="s">
        <v>37</v>
      </c>
      <c r="C10" s="1" t="s">
        <v>37</v>
      </c>
      <c r="D10" s="1" t="s">
        <v>38</v>
      </c>
      <c r="E10" s="1" t="s">
        <v>37</v>
      </c>
      <c r="F10" s="1" t="s">
        <v>41</v>
      </c>
      <c r="G10" s="1" t="s">
        <v>37</v>
      </c>
      <c r="H10" s="1" t="s">
        <v>37</v>
      </c>
      <c r="I10" s="1" t="s">
        <v>38</v>
      </c>
      <c r="J10" s="1" t="s">
        <v>37</v>
      </c>
      <c r="K10" s="1" t="s">
        <v>37</v>
      </c>
      <c r="L10" s="1" t="s">
        <v>37</v>
      </c>
      <c r="M10" s="1" t="s">
        <v>37</v>
      </c>
      <c r="N10" s="1" t="s">
        <v>37</v>
      </c>
      <c r="O10" s="1" t="s">
        <v>39</v>
      </c>
      <c r="P10" s="1" t="s">
        <v>37</v>
      </c>
      <c r="Q10" s="1" t="s">
        <v>41</v>
      </c>
      <c r="R10" s="1" t="s">
        <v>37</v>
      </c>
      <c r="S10" s="1" t="s">
        <v>37</v>
      </c>
      <c r="T10" s="1" t="s">
        <v>37</v>
      </c>
      <c r="U10" s="1" t="s">
        <v>37</v>
      </c>
      <c r="V10" s="1" t="s">
        <v>37</v>
      </c>
      <c r="W10" s="1" t="s">
        <v>38</v>
      </c>
      <c r="X10" s="1" t="s">
        <v>37</v>
      </c>
      <c r="Y10" s="1" t="s">
        <v>37</v>
      </c>
      <c r="Z10" s="1" t="s">
        <v>41</v>
      </c>
      <c r="AA10" s="1" t="s">
        <v>37</v>
      </c>
    </row>
    <row r="11" spans="1:27">
      <c r="A11" s="2">
        <v>1731</v>
      </c>
      <c r="B11" s="1" t="s">
        <v>38</v>
      </c>
      <c r="C11" s="1" t="s">
        <v>37</v>
      </c>
      <c r="D11" s="1" t="s">
        <v>38</v>
      </c>
      <c r="E11" s="1" t="s">
        <v>38</v>
      </c>
      <c r="F11" s="1" t="s">
        <v>41</v>
      </c>
      <c r="G11" s="1" t="s">
        <v>37</v>
      </c>
      <c r="H11" s="1" t="s">
        <v>37</v>
      </c>
      <c r="I11" s="1" t="s">
        <v>37</v>
      </c>
      <c r="J11" s="1" t="s">
        <v>37</v>
      </c>
      <c r="K11" s="1" t="s">
        <v>37</v>
      </c>
      <c r="L11" s="1" t="s">
        <v>37</v>
      </c>
      <c r="M11" s="1" t="s">
        <v>37</v>
      </c>
      <c r="N11" s="1" t="s">
        <v>37</v>
      </c>
      <c r="O11" s="1" t="s">
        <v>40</v>
      </c>
      <c r="P11" s="1" t="s">
        <v>37</v>
      </c>
      <c r="Q11" s="1" t="s">
        <v>41</v>
      </c>
      <c r="R11" s="1" t="s">
        <v>37</v>
      </c>
      <c r="S11" s="1" t="s">
        <v>37</v>
      </c>
      <c r="T11" s="1" t="s">
        <v>37</v>
      </c>
      <c r="U11" s="1" t="s">
        <v>37</v>
      </c>
      <c r="V11" s="1" t="s">
        <v>37</v>
      </c>
      <c r="W11" s="1" t="s">
        <v>38</v>
      </c>
      <c r="X11" s="1" t="s">
        <v>37</v>
      </c>
      <c r="Y11" s="1" t="s">
        <v>37</v>
      </c>
      <c r="Z11" s="1" t="s">
        <v>41</v>
      </c>
      <c r="AA11" s="1" t="s">
        <v>37</v>
      </c>
    </row>
    <row r="12" spans="1:27">
      <c r="A12" s="2">
        <v>941</v>
      </c>
      <c r="B12" s="1" t="s">
        <v>38</v>
      </c>
      <c r="C12" s="1" t="s">
        <v>37</v>
      </c>
      <c r="D12" s="1" t="s">
        <v>38</v>
      </c>
      <c r="E12" s="1" t="s">
        <v>51</v>
      </c>
      <c r="F12" s="1" t="s">
        <v>37</v>
      </c>
      <c r="G12" s="1" t="s">
        <v>37</v>
      </c>
      <c r="H12" s="1" t="s">
        <v>37</v>
      </c>
      <c r="I12" s="1" t="s">
        <v>38</v>
      </c>
      <c r="J12" s="1" t="s">
        <v>37</v>
      </c>
      <c r="K12" s="1" t="s">
        <v>37</v>
      </c>
      <c r="L12" s="1" t="s">
        <v>37</v>
      </c>
      <c r="M12" s="1" t="s">
        <v>37</v>
      </c>
      <c r="N12" s="1" t="s">
        <v>37</v>
      </c>
      <c r="O12" s="1" t="s">
        <v>38</v>
      </c>
      <c r="P12" s="1" t="s">
        <v>37</v>
      </c>
      <c r="Q12" s="1" t="s">
        <v>37</v>
      </c>
      <c r="R12" s="1" t="s">
        <v>37</v>
      </c>
      <c r="S12" s="1" t="s">
        <v>37</v>
      </c>
      <c r="T12" s="1" t="s">
        <v>37</v>
      </c>
      <c r="U12" s="1" t="s">
        <v>37</v>
      </c>
      <c r="V12" s="1" t="s">
        <v>37</v>
      </c>
      <c r="W12" s="1" t="s">
        <v>38</v>
      </c>
      <c r="X12" s="1" t="s">
        <v>37</v>
      </c>
      <c r="Y12" s="1" t="s">
        <v>37</v>
      </c>
      <c r="Z12" s="1" t="s">
        <v>37</v>
      </c>
      <c r="AA12" s="1" t="s">
        <v>37</v>
      </c>
    </row>
    <row r="13" spans="1:27">
      <c r="A13" s="2" t="s">
        <v>72</v>
      </c>
      <c r="B13" s="1" t="s">
        <v>38</v>
      </c>
      <c r="C13" s="1" t="s">
        <v>37</v>
      </c>
      <c r="D13" s="1" t="s">
        <v>38</v>
      </c>
      <c r="E13" s="1" t="s">
        <v>65</v>
      </c>
      <c r="F13" s="1" t="s">
        <v>51</v>
      </c>
      <c r="G13" s="1" t="s">
        <v>37</v>
      </c>
      <c r="H13" s="1" t="s">
        <v>37</v>
      </c>
      <c r="I13" s="1" t="s">
        <v>38</v>
      </c>
      <c r="J13" s="1" t="s">
        <v>37</v>
      </c>
      <c r="K13" s="1" t="s">
        <v>37</v>
      </c>
      <c r="L13" s="1" t="s">
        <v>37</v>
      </c>
      <c r="M13" s="1" t="s">
        <v>37</v>
      </c>
      <c r="N13" s="1" t="s">
        <v>37</v>
      </c>
      <c r="O13" s="1" t="s">
        <v>37</v>
      </c>
      <c r="P13" s="1" t="s">
        <v>37</v>
      </c>
      <c r="Q13" s="1" t="s">
        <v>37</v>
      </c>
      <c r="R13" s="1" t="s">
        <v>37</v>
      </c>
      <c r="S13" s="1" t="s">
        <v>37</v>
      </c>
      <c r="T13" s="1" t="s">
        <v>37</v>
      </c>
      <c r="U13" s="1" t="s">
        <v>37</v>
      </c>
      <c r="V13" s="1" t="s">
        <v>37</v>
      </c>
      <c r="W13" s="1" t="s">
        <v>38</v>
      </c>
      <c r="X13" s="1" t="s">
        <v>37</v>
      </c>
      <c r="Y13" s="1" t="s">
        <v>37</v>
      </c>
      <c r="Z13" s="1" t="s">
        <v>37</v>
      </c>
      <c r="AA13" s="1" t="s">
        <v>37</v>
      </c>
    </row>
    <row r="14" spans="1:27">
      <c r="A14" s="2">
        <v>848</v>
      </c>
      <c r="B14" s="1" t="s">
        <v>37</v>
      </c>
      <c r="C14" s="1" t="s">
        <v>37</v>
      </c>
      <c r="D14" s="1" t="s">
        <v>40</v>
      </c>
      <c r="E14" s="1" t="s">
        <v>39</v>
      </c>
      <c r="F14" s="1" t="s">
        <v>46</v>
      </c>
      <c r="G14" s="1" t="s">
        <v>37</v>
      </c>
      <c r="H14" s="1" t="s">
        <v>37</v>
      </c>
      <c r="I14" s="1" t="s">
        <v>38</v>
      </c>
      <c r="J14" s="1" t="s">
        <v>41</v>
      </c>
      <c r="K14" s="1" t="s">
        <v>38</v>
      </c>
      <c r="L14" s="1" t="s">
        <v>38</v>
      </c>
      <c r="M14" s="1" t="s">
        <v>38</v>
      </c>
      <c r="N14" s="1" t="s">
        <v>37</v>
      </c>
      <c r="O14" s="1" t="s">
        <v>41</v>
      </c>
      <c r="P14" s="1" t="s">
        <v>37</v>
      </c>
      <c r="Q14" s="1" t="s">
        <v>40</v>
      </c>
      <c r="R14" s="1" t="s">
        <v>37</v>
      </c>
      <c r="S14" s="1" t="s">
        <v>37</v>
      </c>
      <c r="T14" s="1" t="s">
        <v>37</v>
      </c>
      <c r="U14" s="1" t="s">
        <v>37</v>
      </c>
      <c r="V14" s="1" t="s">
        <v>37</v>
      </c>
      <c r="W14" s="1" t="s">
        <v>39</v>
      </c>
      <c r="X14" s="1" t="s">
        <v>37</v>
      </c>
      <c r="Y14" s="1" t="s">
        <v>38</v>
      </c>
      <c r="Z14" s="1" t="s">
        <v>41</v>
      </c>
      <c r="AA14" s="1" t="s">
        <v>37</v>
      </c>
    </row>
    <row r="15" spans="1:27">
      <c r="A15" s="2">
        <v>1727</v>
      </c>
      <c r="B15" s="1" t="s">
        <v>38</v>
      </c>
      <c r="C15" s="1" t="s">
        <v>37</v>
      </c>
      <c r="D15" s="1" t="s">
        <v>38</v>
      </c>
      <c r="E15" s="1" t="s">
        <v>38</v>
      </c>
      <c r="F15" s="1" t="s">
        <v>41</v>
      </c>
      <c r="G15" s="1" t="s">
        <v>37</v>
      </c>
      <c r="H15" s="1" t="s">
        <v>37</v>
      </c>
      <c r="I15" s="1" t="s">
        <v>38</v>
      </c>
      <c r="J15" s="1" t="s">
        <v>37</v>
      </c>
      <c r="K15" s="1" t="s">
        <v>37</v>
      </c>
      <c r="L15" s="1" t="s">
        <v>37</v>
      </c>
      <c r="M15" s="1" t="s">
        <v>37</v>
      </c>
      <c r="N15" s="1" t="s">
        <v>37</v>
      </c>
      <c r="O15" s="1" t="s">
        <v>40</v>
      </c>
      <c r="P15" s="1" t="s">
        <v>37</v>
      </c>
      <c r="Q15" s="1" t="s">
        <v>41</v>
      </c>
      <c r="R15" s="1" t="s">
        <v>37</v>
      </c>
      <c r="S15" s="1" t="s">
        <v>37</v>
      </c>
      <c r="T15" s="1" t="s">
        <v>37</v>
      </c>
      <c r="U15" s="1" t="s">
        <v>37</v>
      </c>
      <c r="V15" s="1" t="s">
        <v>37</v>
      </c>
      <c r="W15" s="1" t="s">
        <v>37</v>
      </c>
      <c r="X15" s="1" t="s">
        <v>37</v>
      </c>
      <c r="Y15" s="1" t="s">
        <v>37</v>
      </c>
      <c r="Z15" s="1" t="s">
        <v>41</v>
      </c>
      <c r="AA15" s="1" t="s">
        <v>37</v>
      </c>
    </row>
    <row r="16" spans="1:27">
      <c r="A16" s="2">
        <v>1726</v>
      </c>
      <c r="B16" s="1" t="s">
        <v>38</v>
      </c>
      <c r="C16" s="1" t="s">
        <v>37</v>
      </c>
      <c r="D16" s="1" t="s">
        <v>38</v>
      </c>
      <c r="E16" s="1" t="s">
        <v>38</v>
      </c>
      <c r="F16" s="1" t="s">
        <v>41</v>
      </c>
      <c r="G16" s="1" t="s">
        <v>37</v>
      </c>
      <c r="H16" s="1" t="s">
        <v>37</v>
      </c>
      <c r="I16" s="1" t="s">
        <v>38</v>
      </c>
      <c r="J16" s="1" t="s">
        <v>37</v>
      </c>
      <c r="K16" s="1" t="s">
        <v>37</v>
      </c>
      <c r="L16" s="1" t="s">
        <v>37</v>
      </c>
      <c r="M16" s="1" t="s">
        <v>37</v>
      </c>
      <c r="N16" s="1" t="s">
        <v>37</v>
      </c>
      <c r="O16" s="1" t="s">
        <v>40</v>
      </c>
      <c r="P16" s="1" t="s">
        <v>37</v>
      </c>
      <c r="Q16" s="1" t="s">
        <v>41</v>
      </c>
      <c r="R16" s="1" t="s">
        <v>37</v>
      </c>
      <c r="S16" s="1" t="s">
        <v>37</v>
      </c>
      <c r="T16" s="1" t="s">
        <v>37</v>
      </c>
      <c r="U16" s="1" t="s">
        <v>37</v>
      </c>
      <c r="V16" s="1" t="s">
        <v>37</v>
      </c>
      <c r="W16" s="1" t="s">
        <v>38</v>
      </c>
      <c r="X16" s="1" t="s">
        <v>37</v>
      </c>
      <c r="Y16" s="1" t="s">
        <v>37</v>
      </c>
      <c r="Z16" s="1" t="s">
        <v>41</v>
      </c>
      <c r="AA16" s="1" t="s">
        <v>37</v>
      </c>
    </row>
    <row r="17" spans="1:27">
      <c r="A17" s="2" t="s">
        <v>73</v>
      </c>
      <c r="B17" s="1" t="s">
        <v>38</v>
      </c>
      <c r="C17" s="1" t="s">
        <v>37</v>
      </c>
      <c r="D17" s="1" t="s">
        <v>38</v>
      </c>
      <c r="E17" s="1" t="s">
        <v>51</v>
      </c>
      <c r="F17" s="1" t="s">
        <v>51</v>
      </c>
      <c r="G17" s="1" t="s">
        <v>37</v>
      </c>
      <c r="H17" s="1" t="s">
        <v>37</v>
      </c>
      <c r="I17" s="1" t="s">
        <v>38</v>
      </c>
      <c r="J17" s="1" t="s">
        <v>37</v>
      </c>
      <c r="K17" s="1" t="s">
        <v>37</v>
      </c>
      <c r="L17" s="1" t="s">
        <v>37</v>
      </c>
      <c r="M17" s="1" t="s">
        <v>37</v>
      </c>
      <c r="N17" s="1" t="s">
        <v>37</v>
      </c>
      <c r="O17" s="1" t="s">
        <v>39</v>
      </c>
      <c r="P17" s="1" t="s">
        <v>37</v>
      </c>
      <c r="Q17" s="1" t="s">
        <v>37</v>
      </c>
      <c r="R17" s="1" t="s">
        <v>37</v>
      </c>
      <c r="S17" s="1" t="s">
        <v>37</v>
      </c>
      <c r="T17" s="1" t="s">
        <v>37</v>
      </c>
      <c r="U17" s="1" t="s">
        <v>37</v>
      </c>
      <c r="V17" s="1" t="s">
        <v>37</v>
      </c>
      <c r="W17" s="1" t="s">
        <v>38</v>
      </c>
      <c r="X17" s="1" t="s">
        <v>37</v>
      </c>
      <c r="Y17" s="1" t="s">
        <v>37</v>
      </c>
      <c r="Z17" s="1" t="s">
        <v>37</v>
      </c>
      <c r="AA17" s="1" t="s">
        <v>37</v>
      </c>
    </row>
    <row r="18" spans="1:27">
      <c r="A18" s="2" t="s">
        <v>74</v>
      </c>
      <c r="B18" s="1" t="s">
        <v>38</v>
      </c>
      <c r="C18" s="1" t="s">
        <v>37</v>
      </c>
      <c r="D18" s="1" t="s">
        <v>38</v>
      </c>
      <c r="E18" s="1" t="s">
        <v>40</v>
      </c>
      <c r="F18" s="1" t="s">
        <v>41</v>
      </c>
      <c r="G18" s="1" t="s">
        <v>37</v>
      </c>
      <c r="H18" s="1" t="s">
        <v>37</v>
      </c>
      <c r="I18" s="1" t="s">
        <v>38</v>
      </c>
      <c r="J18" s="1" t="s">
        <v>37</v>
      </c>
      <c r="K18" s="1" t="s">
        <v>37</v>
      </c>
      <c r="L18" s="1" t="s">
        <v>37</v>
      </c>
      <c r="M18" s="1" t="s">
        <v>37</v>
      </c>
      <c r="N18" s="1" t="s">
        <v>37</v>
      </c>
      <c r="O18" s="1" t="s">
        <v>39</v>
      </c>
      <c r="P18" s="1" t="s">
        <v>37</v>
      </c>
      <c r="Q18" s="1" t="s">
        <v>37</v>
      </c>
      <c r="R18" s="1" t="s">
        <v>37</v>
      </c>
      <c r="S18" s="1" t="s">
        <v>37</v>
      </c>
      <c r="T18" s="1" t="s">
        <v>37</v>
      </c>
      <c r="U18" s="1" t="s">
        <v>37</v>
      </c>
      <c r="V18" s="1" t="s">
        <v>37</v>
      </c>
      <c r="W18" s="1" t="s">
        <v>38</v>
      </c>
      <c r="X18" s="1" t="s">
        <v>37</v>
      </c>
      <c r="Y18" s="1" t="s">
        <v>37</v>
      </c>
      <c r="Z18" s="1" t="s">
        <v>41</v>
      </c>
      <c r="AA18" s="1" t="s">
        <v>37</v>
      </c>
    </row>
    <row r="19" spans="1:27">
      <c r="A19" s="2" t="s">
        <v>75</v>
      </c>
      <c r="B19" s="1" t="s">
        <v>38</v>
      </c>
      <c r="C19" s="1" t="s">
        <v>37</v>
      </c>
      <c r="D19" s="1" t="s">
        <v>38</v>
      </c>
      <c r="E19" s="1" t="s">
        <v>65</v>
      </c>
      <c r="F19" s="1" t="s">
        <v>56</v>
      </c>
      <c r="G19" s="1" t="s">
        <v>37</v>
      </c>
      <c r="H19" s="1" t="s">
        <v>37</v>
      </c>
      <c r="I19" s="1" t="s">
        <v>38</v>
      </c>
      <c r="J19" s="1" t="s">
        <v>37</v>
      </c>
      <c r="K19" s="1" t="s">
        <v>37</v>
      </c>
      <c r="L19" s="1" t="s">
        <v>37</v>
      </c>
      <c r="M19" s="1" t="s">
        <v>37</v>
      </c>
      <c r="N19" s="1" t="s">
        <v>37</v>
      </c>
      <c r="O19" s="1" t="s">
        <v>38</v>
      </c>
      <c r="P19" s="1" t="s">
        <v>37</v>
      </c>
      <c r="Q19" s="1" t="s">
        <v>37</v>
      </c>
      <c r="R19" s="1" t="s">
        <v>37</v>
      </c>
      <c r="S19" s="1" t="s">
        <v>37</v>
      </c>
      <c r="T19" s="1" t="s">
        <v>37</v>
      </c>
      <c r="U19" s="1" t="s">
        <v>37</v>
      </c>
      <c r="V19" s="1" t="s">
        <v>37</v>
      </c>
      <c r="W19" s="1" t="s">
        <v>38</v>
      </c>
      <c r="X19" s="1" t="s">
        <v>37</v>
      </c>
      <c r="Y19" s="1" t="s">
        <v>37</v>
      </c>
      <c r="Z19" s="1" t="s">
        <v>37</v>
      </c>
      <c r="AA19" s="1" t="s">
        <v>37</v>
      </c>
    </row>
    <row r="20" spans="1:27">
      <c r="A20" s="2">
        <v>1748</v>
      </c>
      <c r="B20" s="1" t="s">
        <v>38</v>
      </c>
      <c r="C20" s="1" t="s">
        <v>37</v>
      </c>
      <c r="D20" s="1" t="s">
        <v>38</v>
      </c>
      <c r="E20" s="1" t="s">
        <v>41</v>
      </c>
      <c r="F20" s="1" t="s">
        <v>41</v>
      </c>
      <c r="G20" s="1" t="s">
        <v>37</v>
      </c>
      <c r="H20" s="1" t="s">
        <v>37</v>
      </c>
      <c r="I20" s="1" t="s">
        <v>38</v>
      </c>
      <c r="J20" s="1" t="s">
        <v>37</v>
      </c>
      <c r="K20" s="1" t="s">
        <v>37</v>
      </c>
      <c r="L20" s="1" t="s">
        <v>37</v>
      </c>
      <c r="M20" s="1" t="s">
        <v>37</v>
      </c>
      <c r="N20" s="1" t="s">
        <v>37</v>
      </c>
      <c r="O20" s="1" t="s">
        <v>40</v>
      </c>
      <c r="P20" s="1" t="s">
        <v>37</v>
      </c>
      <c r="Q20" s="1" t="s">
        <v>41</v>
      </c>
      <c r="R20" s="1" t="s">
        <v>37</v>
      </c>
      <c r="S20" s="1" t="s">
        <v>37</v>
      </c>
      <c r="T20" s="1" t="s">
        <v>37</v>
      </c>
      <c r="U20" s="1" t="s">
        <v>37</v>
      </c>
      <c r="V20" s="1" t="s">
        <v>37</v>
      </c>
      <c r="W20" s="1" t="s">
        <v>38</v>
      </c>
      <c r="X20" s="1" t="s">
        <v>37</v>
      </c>
      <c r="Y20" s="1" t="s">
        <v>37</v>
      </c>
      <c r="Z20" s="1" t="s">
        <v>41</v>
      </c>
      <c r="AA20" s="1" t="s">
        <v>37</v>
      </c>
    </row>
    <row r="21" spans="1:27">
      <c r="A21" s="2">
        <v>910</v>
      </c>
      <c r="B21" s="1" t="s">
        <v>38</v>
      </c>
      <c r="C21" s="1" t="s">
        <v>37</v>
      </c>
      <c r="D21" s="1" t="s">
        <v>38</v>
      </c>
      <c r="E21" s="1" t="s">
        <v>51</v>
      </c>
      <c r="F21" s="1" t="s">
        <v>56</v>
      </c>
      <c r="G21" s="1" t="s">
        <v>37</v>
      </c>
      <c r="H21" s="1" t="s">
        <v>37</v>
      </c>
      <c r="I21" s="1" t="s">
        <v>37</v>
      </c>
      <c r="J21" s="1" t="s">
        <v>37</v>
      </c>
      <c r="K21" s="1" t="s">
        <v>37</v>
      </c>
      <c r="L21" s="1" t="s">
        <v>37</v>
      </c>
      <c r="M21" s="1" t="s">
        <v>37</v>
      </c>
      <c r="N21" s="1" t="s">
        <v>37</v>
      </c>
      <c r="O21" s="1" t="s">
        <v>38</v>
      </c>
      <c r="P21" s="1" t="s">
        <v>37</v>
      </c>
      <c r="Q21" s="1" t="s">
        <v>37</v>
      </c>
      <c r="R21" s="1" t="s">
        <v>37</v>
      </c>
      <c r="S21" s="1" t="s">
        <v>37</v>
      </c>
      <c r="T21" s="1" t="s">
        <v>37</v>
      </c>
      <c r="U21" s="1" t="s">
        <v>37</v>
      </c>
      <c r="V21" s="1" t="s">
        <v>37</v>
      </c>
      <c r="W21" s="1" t="s">
        <v>40</v>
      </c>
      <c r="X21" s="1" t="s">
        <v>37</v>
      </c>
      <c r="Y21" s="1" t="s">
        <v>37</v>
      </c>
      <c r="Z21" s="1" t="s">
        <v>38</v>
      </c>
      <c r="AA21" s="1" t="s">
        <v>37</v>
      </c>
    </row>
    <row r="22" spans="1:27">
      <c r="A22" s="2" t="s">
        <v>76</v>
      </c>
      <c r="B22" s="1" t="s">
        <v>38</v>
      </c>
      <c r="C22" s="1" t="s">
        <v>37</v>
      </c>
      <c r="D22" s="1" t="s">
        <v>41</v>
      </c>
      <c r="E22" s="1" t="s">
        <v>68</v>
      </c>
      <c r="F22" s="1" t="s">
        <v>51</v>
      </c>
      <c r="G22" s="1" t="s">
        <v>37</v>
      </c>
      <c r="H22" s="1" t="s">
        <v>37</v>
      </c>
      <c r="I22" s="1" t="s">
        <v>38</v>
      </c>
      <c r="J22" s="1" t="s">
        <v>37</v>
      </c>
      <c r="K22" s="1" t="s">
        <v>37</v>
      </c>
      <c r="L22" s="1" t="s">
        <v>37</v>
      </c>
      <c r="M22" s="1" t="s">
        <v>37</v>
      </c>
      <c r="N22" s="1" t="s">
        <v>37</v>
      </c>
      <c r="O22" s="1" t="s">
        <v>37</v>
      </c>
      <c r="P22" s="1" t="s">
        <v>37</v>
      </c>
      <c r="Q22" s="1" t="s">
        <v>37</v>
      </c>
      <c r="R22" s="1" t="s">
        <v>37</v>
      </c>
      <c r="S22" s="1" t="s">
        <v>37</v>
      </c>
      <c r="T22" s="1" t="s">
        <v>37</v>
      </c>
      <c r="U22" s="1" t="s">
        <v>37</v>
      </c>
      <c r="V22" s="1" t="s">
        <v>37</v>
      </c>
      <c r="W22" s="1" t="s">
        <v>38</v>
      </c>
      <c r="X22" s="1" t="s">
        <v>37</v>
      </c>
      <c r="Y22" s="1" t="s">
        <v>37</v>
      </c>
      <c r="Z22" s="1" t="s">
        <v>37</v>
      </c>
      <c r="AA22" s="1" t="s">
        <v>37</v>
      </c>
    </row>
    <row r="23" spans="1:27">
      <c r="A23" s="2" t="s">
        <v>77</v>
      </c>
      <c r="B23" s="1" t="s">
        <v>37</v>
      </c>
      <c r="C23" s="1" t="s">
        <v>37</v>
      </c>
      <c r="D23" s="1" t="s">
        <v>51</v>
      </c>
      <c r="E23" s="1" t="s">
        <v>37</v>
      </c>
      <c r="F23" s="1" t="s">
        <v>39</v>
      </c>
      <c r="G23" s="1" t="s">
        <v>37</v>
      </c>
      <c r="H23" s="1" t="s">
        <v>37</v>
      </c>
      <c r="I23" s="1" t="s">
        <v>38</v>
      </c>
      <c r="J23" s="1" t="s">
        <v>37</v>
      </c>
      <c r="K23" s="1" t="s">
        <v>37</v>
      </c>
      <c r="L23" s="1" t="s">
        <v>37</v>
      </c>
      <c r="M23" s="1" t="s">
        <v>37</v>
      </c>
      <c r="N23" s="1" t="s">
        <v>37</v>
      </c>
      <c r="O23" s="1" t="s">
        <v>40</v>
      </c>
      <c r="P23" s="1" t="s">
        <v>37</v>
      </c>
      <c r="Q23" s="1" t="s">
        <v>41</v>
      </c>
      <c r="R23" s="1" t="s">
        <v>37</v>
      </c>
      <c r="S23" s="1" t="s">
        <v>37</v>
      </c>
      <c r="T23" s="1" t="s">
        <v>37</v>
      </c>
      <c r="U23" s="1" t="s">
        <v>37</v>
      </c>
      <c r="V23" s="1" t="s">
        <v>37</v>
      </c>
      <c r="W23" s="1" t="s">
        <v>37</v>
      </c>
      <c r="X23" s="1" t="s">
        <v>37</v>
      </c>
      <c r="Y23" s="1" t="s">
        <v>37</v>
      </c>
      <c r="Z23" s="1" t="s">
        <v>41</v>
      </c>
      <c r="AA23" s="1" t="s">
        <v>37</v>
      </c>
    </row>
    <row r="24" spans="1:27">
      <c r="A24" s="2">
        <v>1743</v>
      </c>
      <c r="B24" s="1" t="s">
        <v>37</v>
      </c>
      <c r="C24" s="1" t="s">
        <v>37</v>
      </c>
      <c r="D24" s="1" t="s">
        <v>38</v>
      </c>
      <c r="E24" s="1" t="s">
        <v>37</v>
      </c>
      <c r="F24" s="1" t="s">
        <v>41</v>
      </c>
      <c r="G24" s="1" t="s">
        <v>37</v>
      </c>
      <c r="H24" s="1" t="s">
        <v>37</v>
      </c>
      <c r="I24" s="1" t="s">
        <v>38</v>
      </c>
      <c r="J24" s="1" t="s">
        <v>37</v>
      </c>
      <c r="K24" s="1" t="s">
        <v>37</v>
      </c>
      <c r="L24" s="1" t="s">
        <v>37</v>
      </c>
      <c r="M24" s="1" t="s">
        <v>37</v>
      </c>
      <c r="N24" s="1" t="s">
        <v>37</v>
      </c>
      <c r="O24" s="1" t="s">
        <v>40</v>
      </c>
      <c r="P24" s="1" t="s">
        <v>37</v>
      </c>
      <c r="Q24" s="1" t="s">
        <v>41</v>
      </c>
      <c r="R24" s="1" t="s">
        <v>37</v>
      </c>
      <c r="S24" s="1" t="s">
        <v>37</v>
      </c>
      <c r="T24" s="1" t="s">
        <v>37</v>
      </c>
      <c r="U24" s="1" t="s">
        <v>37</v>
      </c>
      <c r="V24" s="1" t="s">
        <v>37</v>
      </c>
      <c r="W24" s="1" t="s">
        <v>38</v>
      </c>
      <c r="X24" s="1" t="s">
        <v>37</v>
      </c>
      <c r="Y24" s="1" t="s">
        <v>37</v>
      </c>
      <c r="Z24" s="1" t="s">
        <v>41</v>
      </c>
      <c r="AA24" s="1" t="s">
        <v>37</v>
      </c>
    </row>
    <row r="25" spans="1:27">
      <c r="A25" s="2">
        <v>1742</v>
      </c>
      <c r="B25" s="1" t="s">
        <v>38</v>
      </c>
      <c r="C25" s="1" t="s">
        <v>37</v>
      </c>
      <c r="D25" s="1" t="s">
        <v>38</v>
      </c>
      <c r="E25" s="1" t="s">
        <v>38</v>
      </c>
      <c r="F25" s="1" t="s">
        <v>41</v>
      </c>
      <c r="G25" s="1" t="s">
        <v>37</v>
      </c>
      <c r="H25" s="1" t="s">
        <v>37</v>
      </c>
      <c r="I25" s="1" t="s">
        <v>38</v>
      </c>
      <c r="J25" s="1" t="s">
        <v>37</v>
      </c>
      <c r="K25" s="1" t="s">
        <v>37</v>
      </c>
      <c r="L25" s="1" t="s">
        <v>37</v>
      </c>
      <c r="M25" s="1" t="s">
        <v>37</v>
      </c>
      <c r="N25" s="1" t="s">
        <v>37</v>
      </c>
      <c r="O25" s="1" t="s">
        <v>40</v>
      </c>
      <c r="P25" s="1" t="s">
        <v>37</v>
      </c>
      <c r="Q25" s="1" t="s">
        <v>41</v>
      </c>
      <c r="R25" s="1" t="s">
        <v>37</v>
      </c>
      <c r="S25" s="1" t="s">
        <v>37</v>
      </c>
      <c r="T25" s="1" t="s">
        <v>37</v>
      </c>
      <c r="U25" s="1" t="s">
        <v>37</v>
      </c>
      <c r="V25" s="1" t="s">
        <v>37</v>
      </c>
      <c r="W25" s="1" t="s">
        <v>37</v>
      </c>
      <c r="X25" s="1" t="s">
        <v>37</v>
      </c>
      <c r="Y25" s="1" t="s">
        <v>37</v>
      </c>
      <c r="Z25" s="1" t="s">
        <v>41</v>
      </c>
      <c r="AA25" s="1" t="s">
        <v>37</v>
      </c>
    </row>
    <row r="26" spans="1:27">
      <c r="A26" s="2" t="s">
        <v>78</v>
      </c>
      <c r="B26" s="1" t="s">
        <v>38</v>
      </c>
      <c r="C26" s="1" t="s">
        <v>37</v>
      </c>
      <c r="D26" s="1" t="s">
        <v>38</v>
      </c>
      <c r="E26" s="1" t="s">
        <v>51</v>
      </c>
      <c r="F26" s="1" t="s">
        <v>51</v>
      </c>
      <c r="G26" s="1" t="s">
        <v>37</v>
      </c>
      <c r="H26" s="1" t="s">
        <v>37</v>
      </c>
      <c r="I26" s="1" t="s">
        <v>38</v>
      </c>
      <c r="J26" s="1" t="s">
        <v>37</v>
      </c>
      <c r="K26" s="1" t="s">
        <v>37</v>
      </c>
      <c r="L26" s="1" t="s">
        <v>37</v>
      </c>
      <c r="M26" s="1" t="s">
        <v>37</v>
      </c>
      <c r="N26" s="1" t="s">
        <v>37</v>
      </c>
      <c r="O26" s="1" t="s">
        <v>39</v>
      </c>
      <c r="P26" s="1" t="s">
        <v>37</v>
      </c>
      <c r="Q26" s="1" t="s">
        <v>37</v>
      </c>
      <c r="R26" s="1" t="s">
        <v>37</v>
      </c>
      <c r="S26" s="1" t="s">
        <v>37</v>
      </c>
      <c r="T26" s="1" t="s">
        <v>37</v>
      </c>
      <c r="U26" s="1" t="s">
        <v>37</v>
      </c>
      <c r="V26" s="1" t="s">
        <v>37</v>
      </c>
      <c r="W26" s="1" t="s">
        <v>38</v>
      </c>
      <c r="X26" s="1" t="s">
        <v>37</v>
      </c>
      <c r="Y26" s="1" t="s">
        <v>37</v>
      </c>
      <c r="Z26" s="1" t="s">
        <v>37</v>
      </c>
      <c r="AA26" s="1" t="s">
        <v>37</v>
      </c>
    </row>
    <row r="27" spans="1:27">
      <c r="A27" s="2" t="s">
        <v>79</v>
      </c>
      <c r="B27" s="1" t="s">
        <v>38</v>
      </c>
      <c r="C27" s="1" t="s">
        <v>37</v>
      </c>
      <c r="D27" s="1" t="s">
        <v>38</v>
      </c>
      <c r="E27" s="1" t="s">
        <v>65</v>
      </c>
      <c r="F27" s="1" t="s">
        <v>56</v>
      </c>
      <c r="G27" s="1" t="s">
        <v>37</v>
      </c>
      <c r="H27" s="1" t="s">
        <v>37</v>
      </c>
      <c r="I27" s="1" t="s">
        <v>38</v>
      </c>
      <c r="J27" s="1" t="s">
        <v>37</v>
      </c>
      <c r="K27" s="1" t="s">
        <v>37</v>
      </c>
      <c r="L27" s="1" t="s">
        <v>37</v>
      </c>
      <c r="M27" s="1" t="s">
        <v>37</v>
      </c>
      <c r="N27" s="1" t="s">
        <v>37</v>
      </c>
      <c r="O27" s="1" t="s">
        <v>37</v>
      </c>
      <c r="P27" s="1" t="s">
        <v>37</v>
      </c>
      <c r="Q27" s="1" t="s">
        <v>37</v>
      </c>
      <c r="R27" s="1" t="s">
        <v>37</v>
      </c>
      <c r="S27" s="1" t="s">
        <v>37</v>
      </c>
      <c r="T27" s="1" t="s">
        <v>37</v>
      </c>
      <c r="U27" s="1" t="s">
        <v>37</v>
      </c>
      <c r="V27" s="1" t="s">
        <v>37</v>
      </c>
      <c r="W27" s="1" t="s">
        <v>38</v>
      </c>
      <c r="X27" s="1" t="s">
        <v>37</v>
      </c>
      <c r="Y27" s="1" t="s">
        <v>37</v>
      </c>
      <c r="Z27" s="1" t="s">
        <v>37</v>
      </c>
      <c r="AA27" s="1" t="s">
        <v>37</v>
      </c>
    </row>
    <row r="28" spans="1:27">
      <c r="A28" s="2">
        <v>925</v>
      </c>
      <c r="B28" s="1" t="s">
        <v>38</v>
      </c>
      <c r="C28" s="1" t="s">
        <v>37</v>
      </c>
      <c r="D28" s="1" t="s">
        <v>41</v>
      </c>
      <c r="E28" s="1" t="s">
        <v>38</v>
      </c>
      <c r="F28" s="1" t="s">
        <v>41</v>
      </c>
      <c r="G28" s="1" t="s">
        <v>37</v>
      </c>
      <c r="H28" s="1" t="s">
        <v>37</v>
      </c>
      <c r="I28" s="1" t="s">
        <v>38</v>
      </c>
      <c r="J28" s="1" t="s">
        <v>37</v>
      </c>
      <c r="K28" s="1" t="s">
        <v>37</v>
      </c>
      <c r="L28" s="1" t="s">
        <v>37</v>
      </c>
      <c r="M28" s="1" t="s">
        <v>37</v>
      </c>
      <c r="N28" s="1" t="s">
        <v>37</v>
      </c>
      <c r="O28" s="1" t="s">
        <v>40</v>
      </c>
      <c r="P28" s="1" t="s">
        <v>37</v>
      </c>
      <c r="Q28" s="1" t="s">
        <v>41</v>
      </c>
      <c r="R28" s="1" t="s">
        <v>37</v>
      </c>
      <c r="S28" s="1" t="s">
        <v>37</v>
      </c>
      <c r="T28" s="1" t="s">
        <v>37</v>
      </c>
      <c r="U28" s="1" t="s">
        <v>37</v>
      </c>
      <c r="V28" s="1" t="s">
        <v>37</v>
      </c>
      <c r="W28" s="1" t="s">
        <v>38</v>
      </c>
      <c r="X28" s="1" t="s">
        <v>37</v>
      </c>
      <c r="Y28" s="1" t="s">
        <v>37</v>
      </c>
      <c r="Z28" s="1" t="s">
        <v>41</v>
      </c>
      <c r="AA28" s="1" t="s">
        <v>37</v>
      </c>
    </row>
    <row r="29" spans="1:27">
      <c r="A29" s="2">
        <v>906</v>
      </c>
      <c r="B29" s="1" t="s">
        <v>38</v>
      </c>
      <c r="C29" s="1" t="s">
        <v>37</v>
      </c>
      <c r="D29" s="1" t="s">
        <v>38</v>
      </c>
      <c r="E29" s="1" t="s">
        <v>38</v>
      </c>
      <c r="F29" s="1" t="s">
        <v>41</v>
      </c>
      <c r="G29" s="1" t="s">
        <v>37</v>
      </c>
      <c r="H29" s="1" t="s">
        <v>37</v>
      </c>
      <c r="I29" s="1" t="s">
        <v>38</v>
      </c>
      <c r="J29" s="1" t="s">
        <v>37</v>
      </c>
      <c r="K29" s="1" t="s">
        <v>37</v>
      </c>
      <c r="L29" s="1" t="s">
        <v>37</v>
      </c>
      <c r="M29" s="1" t="s">
        <v>37</v>
      </c>
      <c r="N29" s="1" t="s">
        <v>37</v>
      </c>
      <c r="O29" s="1" t="s">
        <v>39</v>
      </c>
      <c r="P29" s="1" t="s">
        <v>37</v>
      </c>
      <c r="Q29" s="1" t="s">
        <v>41</v>
      </c>
      <c r="R29" s="1" t="s">
        <v>37</v>
      </c>
      <c r="S29" s="1" t="s">
        <v>37</v>
      </c>
      <c r="T29" s="1" t="s">
        <v>37</v>
      </c>
      <c r="U29" s="1" t="s">
        <v>37</v>
      </c>
      <c r="V29" s="1" t="s">
        <v>37</v>
      </c>
      <c r="W29" s="1" t="s">
        <v>38</v>
      </c>
      <c r="X29" s="1" t="s">
        <v>37</v>
      </c>
      <c r="Y29" s="1" t="s">
        <v>37</v>
      </c>
      <c r="Z29" s="1" t="s">
        <v>41</v>
      </c>
      <c r="AA29" s="1" t="s">
        <v>37</v>
      </c>
    </row>
    <row r="30" spans="1:27">
      <c r="A30" s="2" t="s">
        <v>80</v>
      </c>
      <c r="B30" s="1" t="s">
        <v>38</v>
      </c>
      <c r="C30" s="1" t="s">
        <v>37</v>
      </c>
      <c r="D30" s="1" t="s">
        <v>39</v>
      </c>
      <c r="E30" s="1" t="s">
        <v>40</v>
      </c>
      <c r="F30" s="1" t="s">
        <v>37</v>
      </c>
      <c r="G30" s="1" t="s">
        <v>37</v>
      </c>
      <c r="H30" s="1" t="s">
        <v>37</v>
      </c>
      <c r="I30" s="1" t="s">
        <v>38</v>
      </c>
      <c r="J30" s="1" t="s">
        <v>37</v>
      </c>
      <c r="K30" s="1" t="s">
        <v>37</v>
      </c>
      <c r="L30" s="1" t="s">
        <v>37</v>
      </c>
      <c r="M30" s="1" t="s">
        <v>37</v>
      </c>
      <c r="N30" s="1" t="s">
        <v>37</v>
      </c>
      <c r="O30" s="1" t="s">
        <v>39</v>
      </c>
      <c r="P30" s="1" t="s">
        <v>38</v>
      </c>
      <c r="Q30" s="1" t="s">
        <v>37</v>
      </c>
      <c r="R30" s="1" t="s">
        <v>37</v>
      </c>
      <c r="S30" s="1" t="s">
        <v>37</v>
      </c>
      <c r="T30" s="1" t="s">
        <v>37</v>
      </c>
      <c r="U30" s="1" t="s">
        <v>37</v>
      </c>
      <c r="V30" s="1" t="s">
        <v>37</v>
      </c>
      <c r="W30" s="1" t="s">
        <v>38</v>
      </c>
      <c r="X30" s="1" t="s">
        <v>37</v>
      </c>
      <c r="Y30" s="1" t="s">
        <v>37</v>
      </c>
      <c r="Z30" s="1" t="s">
        <v>41</v>
      </c>
      <c r="AA30" s="1" t="s">
        <v>37</v>
      </c>
    </row>
    <row r="31" spans="1:27">
      <c r="A31" s="2" t="s">
        <v>81</v>
      </c>
      <c r="B31" s="1" t="s">
        <v>37</v>
      </c>
      <c r="C31" s="1" t="s">
        <v>37</v>
      </c>
      <c r="D31" s="1" t="s">
        <v>38</v>
      </c>
      <c r="E31" s="1" t="s">
        <v>37</v>
      </c>
      <c r="F31" s="1" t="s">
        <v>41</v>
      </c>
      <c r="G31" s="1" t="s">
        <v>37</v>
      </c>
      <c r="H31" s="1" t="s">
        <v>37</v>
      </c>
      <c r="I31" s="1" t="s">
        <v>38</v>
      </c>
      <c r="J31" s="1" t="s">
        <v>37</v>
      </c>
      <c r="K31" s="1" t="s">
        <v>37</v>
      </c>
      <c r="L31" s="1" t="s">
        <v>37</v>
      </c>
      <c r="M31" s="1" t="s">
        <v>37</v>
      </c>
      <c r="N31" s="1" t="s">
        <v>37</v>
      </c>
      <c r="O31" s="1" t="s">
        <v>41</v>
      </c>
      <c r="P31" s="1" t="s">
        <v>37</v>
      </c>
      <c r="Q31" s="1" t="s">
        <v>41</v>
      </c>
      <c r="R31" s="1" t="s">
        <v>37</v>
      </c>
      <c r="S31" s="1" t="s">
        <v>37</v>
      </c>
      <c r="T31" s="1" t="s">
        <v>37</v>
      </c>
      <c r="U31" s="1" t="s">
        <v>37</v>
      </c>
      <c r="V31" s="1" t="s">
        <v>37</v>
      </c>
      <c r="W31" s="1" t="s">
        <v>38</v>
      </c>
      <c r="X31" s="1" t="s">
        <v>37</v>
      </c>
      <c r="Y31" s="1" t="s">
        <v>37</v>
      </c>
      <c r="Z31" s="1" t="s">
        <v>41</v>
      </c>
      <c r="AA31" s="1" t="s">
        <v>37</v>
      </c>
    </row>
    <row r="32" spans="1:27">
      <c r="A32" s="2" t="s">
        <v>82</v>
      </c>
      <c r="B32" s="1" t="s">
        <v>38</v>
      </c>
      <c r="C32" s="1" t="s">
        <v>37</v>
      </c>
      <c r="D32" s="1" t="s">
        <v>38</v>
      </c>
      <c r="E32" s="1" t="s">
        <v>56</v>
      </c>
      <c r="F32" s="1" t="s">
        <v>40</v>
      </c>
      <c r="G32" s="1" t="s">
        <v>37</v>
      </c>
      <c r="H32" s="1" t="s">
        <v>37</v>
      </c>
      <c r="I32" s="1" t="s">
        <v>38</v>
      </c>
      <c r="J32" s="1" t="s">
        <v>37</v>
      </c>
      <c r="K32" s="1" t="s">
        <v>37</v>
      </c>
      <c r="L32" s="1" t="s">
        <v>37</v>
      </c>
      <c r="M32" s="1" t="s">
        <v>37</v>
      </c>
      <c r="N32" s="1" t="s">
        <v>37</v>
      </c>
      <c r="O32" s="1" t="s">
        <v>39</v>
      </c>
      <c r="P32" s="1" t="s">
        <v>37</v>
      </c>
      <c r="Q32" s="1" t="s">
        <v>41</v>
      </c>
      <c r="R32" s="1" t="s">
        <v>37</v>
      </c>
      <c r="S32" s="1" t="s">
        <v>37</v>
      </c>
      <c r="T32" s="1" t="s">
        <v>37</v>
      </c>
      <c r="U32" s="1" t="s">
        <v>37</v>
      </c>
      <c r="V32" s="1" t="s">
        <v>37</v>
      </c>
      <c r="W32" s="1" t="s">
        <v>46</v>
      </c>
      <c r="X32" s="1" t="s">
        <v>37</v>
      </c>
      <c r="Y32" s="1" t="s">
        <v>37</v>
      </c>
      <c r="Z32" s="1" t="s">
        <v>41</v>
      </c>
      <c r="AA32" s="1" t="s">
        <v>37</v>
      </c>
    </row>
    <row r="33" spans="1:27">
      <c r="A33" s="2" t="s">
        <v>83</v>
      </c>
      <c r="B33" s="1" t="s">
        <v>38</v>
      </c>
      <c r="C33" s="1" t="s">
        <v>37</v>
      </c>
      <c r="D33" s="1" t="s">
        <v>38</v>
      </c>
      <c r="E33" s="1" t="s">
        <v>51</v>
      </c>
      <c r="F33" s="1" t="s">
        <v>37</v>
      </c>
      <c r="G33" s="1" t="s">
        <v>37</v>
      </c>
      <c r="H33" s="1" t="s">
        <v>37</v>
      </c>
      <c r="I33" s="1" t="s">
        <v>38</v>
      </c>
      <c r="J33" s="1" t="s">
        <v>37</v>
      </c>
      <c r="K33" s="1" t="s">
        <v>37</v>
      </c>
      <c r="L33" s="1" t="s">
        <v>37</v>
      </c>
      <c r="M33" s="1" t="s">
        <v>37</v>
      </c>
      <c r="N33" s="1" t="s">
        <v>37</v>
      </c>
      <c r="O33" s="1" t="s">
        <v>39</v>
      </c>
      <c r="P33" s="1" t="s">
        <v>37</v>
      </c>
      <c r="Q33" s="1" t="s">
        <v>37</v>
      </c>
      <c r="R33" s="1" t="s">
        <v>37</v>
      </c>
      <c r="S33" s="1" t="s">
        <v>37</v>
      </c>
      <c r="T33" s="1" t="s">
        <v>37</v>
      </c>
      <c r="U33" s="1" t="s">
        <v>37</v>
      </c>
      <c r="V33" s="1" t="s">
        <v>37</v>
      </c>
      <c r="W33" s="1" t="s">
        <v>38</v>
      </c>
      <c r="X33" s="1" t="s">
        <v>37</v>
      </c>
      <c r="Y33" s="1" t="s">
        <v>37</v>
      </c>
      <c r="Z33" s="1" t="s">
        <v>41</v>
      </c>
      <c r="AA33" s="1" t="s">
        <v>37</v>
      </c>
    </row>
    <row r="34" spans="1:27">
      <c r="A34" s="2">
        <v>1767</v>
      </c>
      <c r="B34" s="1" t="s">
        <v>38</v>
      </c>
      <c r="C34" s="1" t="s">
        <v>37</v>
      </c>
      <c r="D34" s="1" t="s">
        <v>37</v>
      </c>
      <c r="E34" s="1" t="s">
        <v>51</v>
      </c>
      <c r="F34" s="1" t="s">
        <v>37</v>
      </c>
      <c r="G34" s="1" t="s">
        <v>37</v>
      </c>
      <c r="H34" s="1" t="s">
        <v>37</v>
      </c>
      <c r="I34" s="1" t="s">
        <v>38</v>
      </c>
      <c r="J34" s="1" t="s">
        <v>37</v>
      </c>
      <c r="K34" s="1" t="s">
        <v>37</v>
      </c>
      <c r="L34" s="1" t="s">
        <v>37</v>
      </c>
      <c r="M34" s="1" t="s">
        <v>37</v>
      </c>
      <c r="N34" s="1" t="s">
        <v>37</v>
      </c>
      <c r="O34" s="1" t="s">
        <v>38</v>
      </c>
      <c r="P34" s="1" t="s">
        <v>37</v>
      </c>
      <c r="Q34" s="1" t="s">
        <v>37</v>
      </c>
      <c r="R34" s="1" t="s">
        <v>37</v>
      </c>
      <c r="S34" s="1" t="s">
        <v>37</v>
      </c>
      <c r="T34" s="1" t="s">
        <v>37</v>
      </c>
      <c r="U34" s="1" t="s">
        <v>37</v>
      </c>
      <c r="V34" s="1" t="s">
        <v>37</v>
      </c>
      <c r="W34" s="1" t="s">
        <v>38</v>
      </c>
      <c r="X34" s="1" t="s">
        <v>37</v>
      </c>
      <c r="Y34" s="1" t="s">
        <v>37</v>
      </c>
      <c r="Z34" s="1" t="s">
        <v>41</v>
      </c>
      <c r="AA34" s="1" t="s">
        <v>37</v>
      </c>
    </row>
    <row r="35" spans="1:27">
      <c r="A35" s="2" t="s">
        <v>84</v>
      </c>
      <c r="B35" s="1" t="s">
        <v>38</v>
      </c>
      <c r="C35" s="1" t="s">
        <v>37</v>
      </c>
      <c r="D35" s="1" t="s">
        <v>38</v>
      </c>
      <c r="E35" s="1" t="s">
        <v>46</v>
      </c>
      <c r="F35" s="1" t="s">
        <v>51</v>
      </c>
      <c r="G35" s="1" t="s">
        <v>37</v>
      </c>
      <c r="H35" s="1" t="s">
        <v>37</v>
      </c>
      <c r="I35" s="1" t="s">
        <v>38</v>
      </c>
      <c r="J35" s="1" t="s">
        <v>37</v>
      </c>
      <c r="K35" s="1" t="s">
        <v>41</v>
      </c>
      <c r="L35" s="1" t="s">
        <v>37</v>
      </c>
      <c r="M35" s="1" t="s">
        <v>37</v>
      </c>
      <c r="N35" s="1" t="s">
        <v>37</v>
      </c>
      <c r="O35" s="1" t="s">
        <v>37</v>
      </c>
      <c r="P35" s="1" t="s">
        <v>37</v>
      </c>
      <c r="Q35" s="1" t="s">
        <v>37</v>
      </c>
      <c r="R35" s="1" t="s">
        <v>37</v>
      </c>
      <c r="S35" s="1" t="s">
        <v>37</v>
      </c>
      <c r="T35" s="1" t="s">
        <v>37</v>
      </c>
      <c r="U35" s="1" t="s">
        <v>37</v>
      </c>
      <c r="V35" s="1" t="s">
        <v>37</v>
      </c>
      <c r="W35" s="1" t="s">
        <v>38</v>
      </c>
      <c r="X35" s="1" t="s">
        <v>37</v>
      </c>
      <c r="Y35" s="1" t="s">
        <v>37</v>
      </c>
      <c r="Z35" s="1" t="s">
        <v>37</v>
      </c>
      <c r="AA35" s="1" t="s">
        <v>37</v>
      </c>
    </row>
    <row r="36" spans="1:27">
      <c r="A36" s="2">
        <v>935</v>
      </c>
      <c r="B36" s="1" t="s">
        <v>38</v>
      </c>
      <c r="C36" s="1" t="s">
        <v>37</v>
      </c>
      <c r="D36" s="1" t="s">
        <v>38</v>
      </c>
      <c r="E36" s="1" t="s">
        <v>38</v>
      </c>
      <c r="F36" s="1" t="s">
        <v>41</v>
      </c>
      <c r="G36" s="1" t="s">
        <v>37</v>
      </c>
      <c r="H36" s="1" t="s">
        <v>37</v>
      </c>
      <c r="I36" s="1" t="s">
        <v>38</v>
      </c>
      <c r="J36" s="1" t="s">
        <v>37</v>
      </c>
      <c r="K36" s="1" t="s">
        <v>37</v>
      </c>
      <c r="L36" s="1" t="s">
        <v>37</v>
      </c>
      <c r="M36" s="1" t="s">
        <v>37</v>
      </c>
      <c r="N36" s="1" t="s">
        <v>37</v>
      </c>
      <c r="O36" s="1" t="s">
        <v>40</v>
      </c>
      <c r="P36" s="1" t="s">
        <v>37</v>
      </c>
      <c r="Q36" s="1" t="s">
        <v>41</v>
      </c>
      <c r="R36" s="1" t="s">
        <v>37</v>
      </c>
      <c r="S36" s="1" t="s">
        <v>37</v>
      </c>
      <c r="T36" s="1" t="s">
        <v>37</v>
      </c>
      <c r="U36" s="1" t="s">
        <v>37</v>
      </c>
      <c r="V36" s="1" t="s">
        <v>37</v>
      </c>
      <c r="W36" s="1" t="s">
        <v>38</v>
      </c>
      <c r="X36" s="1" t="s">
        <v>37</v>
      </c>
      <c r="Y36" s="1" t="s">
        <v>37</v>
      </c>
      <c r="Z36" s="1" t="s">
        <v>41</v>
      </c>
      <c r="AA36" s="1" t="s">
        <v>37</v>
      </c>
    </row>
    <row r="37" spans="1:27">
      <c r="A37" s="2" t="s">
        <v>85</v>
      </c>
      <c r="B37" s="1" t="s">
        <v>37</v>
      </c>
      <c r="C37" s="1" t="s">
        <v>37</v>
      </c>
      <c r="D37" s="1" t="s">
        <v>38</v>
      </c>
      <c r="E37" s="1" t="s">
        <v>46</v>
      </c>
      <c r="F37" s="1" t="s">
        <v>65</v>
      </c>
      <c r="G37" s="1" t="s">
        <v>37</v>
      </c>
      <c r="H37" s="1" t="s">
        <v>37</v>
      </c>
      <c r="I37" s="1" t="s">
        <v>38</v>
      </c>
      <c r="J37" s="1" t="s">
        <v>37</v>
      </c>
      <c r="K37" s="1" t="s">
        <v>37</v>
      </c>
      <c r="L37" s="1" t="s">
        <v>37</v>
      </c>
      <c r="M37" s="1" t="s">
        <v>37</v>
      </c>
      <c r="N37" s="1" t="s">
        <v>37</v>
      </c>
      <c r="O37" s="1" t="s">
        <v>38</v>
      </c>
      <c r="P37" s="1" t="s">
        <v>37</v>
      </c>
      <c r="Q37" s="1" t="s">
        <v>39</v>
      </c>
      <c r="R37" s="1" t="s">
        <v>37</v>
      </c>
      <c r="S37" s="1" t="s">
        <v>37</v>
      </c>
      <c r="T37" s="1" t="s">
        <v>37</v>
      </c>
      <c r="U37" s="1" t="s">
        <v>37</v>
      </c>
      <c r="V37" s="1" t="s">
        <v>37</v>
      </c>
      <c r="W37" s="1" t="s">
        <v>41</v>
      </c>
      <c r="X37" s="1" t="s">
        <v>37</v>
      </c>
      <c r="Y37" s="1" t="s">
        <v>37</v>
      </c>
      <c r="Z37" s="1" t="s">
        <v>37</v>
      </c>
      <c r="AA37" s="1" t="s">
        <v>37</v>
      </c>
    </row>
    <row r="38" spans="1:27">
      <c r="A38" s="2">
        <v>887</v>
      </c>
      <c r="B38" s="1" t="s">
        <v>38</v>
      </c>
      <c r="C38" s="1" t="s">
        <v>37</v>
      </c>
      <c r="D38" s="1" t="s">
        <v>38</v>
      </c>
      <c r="E38" s="1" t="s">
        <v>38</v>
      </c>
      <c r="F38" s="1" t="s">
        <v>41</v>
      </c>
      <c r="G38" s="1" t="s">
        <v>37</v>
      </c>
      <c r="H38" s="1" t="s">
        <v>37</v>
      </c>
      <c r="I38" s="1" t="s">
        <v>38</v>
      </c>
      <c r="J38" s="1" t="s">
        <v>37</v>
      </c>
      <c r="K38" s="1" t="s">
        <v>37</v>
      </c>
      <c r="L38" s="1" t="s">
        <v>37</v>
      </c>
      <c r="M38" s="1" t="s">
        <v>37</v>
      </c>
      <c r="N38" s="1" t="s">
        <v>37</v>
      </c>
      <c r="O38" s="1" t="s">
        <v>40</v>
      </c>
      <c r="P38" s="1" t="s">
        <v>37</v>
      </c>
      <c r="Q38" s="1" t="s">
        <v>41</v>
      </c>
      <c r="R38" s="1" t="s">
        <v>37</v>
      </c>
      <c r="S38" s="1" t="s">
        <v>37</v>
      </c>
      <c r="T38" s="1" t="s">
        <v>37</v>
      </c>
      <c r="U38" s="1" t="s">
        <v>37</v>
      </c>
      <c r="V38" s="1" t="s">
        <v>37</v>
      </c>
      <c r="W38" s="1" t="s">
        <v>38</v>
      </c>
      <c r="X38" s="1" t="s">
        <v>37</v>
      </c>
      <c r="Y38" s="1" t="s">
        <v>37</v>
      </c>
      <c r="Z38" s="1" t="s">
        <v>41</v>
      </c>
      <c r="AA38" s="1" t="s">
        <v>37</v>
      </c>
    </row>
    <row r="39" spans="1:27">
      <c r="A39" s="2">
        <v>1745</v>
      </c>
      <c r="B39" s="1" t="s">
        <v>37</v>
      </c>
      <c r="C39" s="1" t="s">
        <v>38</v>
      </c>
      <c r="D39" s="1" t="s">
        <v>38</v>
      </c>
      <c r="E39" s="1" t="s">
        <v>38</v>
      </c>
      <c r="F39" s="1" t="s">
        <v>41</v>
      </c>
      <c r="G39" s="1" t="s">
        <v>37</v>
      </c>
      <c r="H39" s="1" t="s">
        <v>37</v>
      </c>
      <c r="I39" s="1" t="s">
        <v>38</v>
      </c>
      <c r="J39" s="1" t="s">
        <v>39</v>
      </c>
      <c r="K39" s="1" t="s">
        <v>37</v>
      </c>
      <c r="L39" s="1" t="s">
        <v>37</v>
      </c>
      <c r="M39" s="1" t="s">
        <v>37</v>
      </c>
      <c r="N39" s="1" t="s">
        <v>37</v>
      </c>
      <c r="O39" s="1" t="s">
        <v>40</v>
      </c>
      <c r="P39" s="1" t="s">
        <v>37</v>
      </c>
      <c r="Q39" s="1" t="s">
        <v>39</v>
      </c>
      <c r="R39" s="1" t="s">
        <v>37</v>
      </c>
      <c r="S39" s="1" t="s">
        <v>37</v>
      </c>
      <c r="T39" s="1" t="s">
        <v>37</v>
      </c>
      <c r="U39" s="1" t="s">
        <v>37</v>
      </c>
      <c r="V39" s="1" t="s">
        <v>37</v>
      </c>
      <c r="W39" s="1" t="s">
        <v>38</v>
      </c>
      <c r="X39" s="1" t="s">
        <v>37</v>
      </c>
      <c r="Y39" s="1" t="s">
        <v>37</v>
      </c>
      <c r="Z39" s="1" t="s">
        <v>41</v>
      </c>
      <c r="AA39" s="1" t="s">
        <v>37</v>
      </c>
    </row>
    <row r="40" spans="1:27">
      <c r="A40" s="2">
        <v>863</v>
      </c>
      <c r="B40" s="1" t="s">
        <v>38</v>
      </c>
      <c r="C40" s="1" t="s">
        <v>37</v>
      </c>
      <c r="D40" s="1" t="s">
        <v>38</v>
      </c>
      <c r="E40" s="1" t="s">
        <v>38</v>
      </c>
      <c r="F40" s="1" t="s">
        <v>41</v>
      </c>
      <c r="G40" s="1" t="s">
        <v>37</v>
      </c>
      <c r="H40" s="1" t="s">
        <v>37</v>
      </c>
      <c r="I40" s="1" t="s">
        <v>38</v>
      </c>
      <c r="J40" s="1" t="s">
        <v>37</v>
      </c>
      <c r="K40" s="1" t="s">
        <v>37</v>
      </c>
      <c r="L40" s="1" t="s">
        <v>37</v>
      </c>
      <c r="M40" s="1" t="s">
        <v>37</v>
      </c>
      <c r="N40" s="1" t="s">
        <v>37</v>
      </c>
      <c r="O40" s="1" t="s">
        <v>39</v>
      </c>
      <c r="P40" s="1" t="s">
        <v>37</v>
      </c>
      <c r="Q40" s="1" t="s">
        <v>41</v>
      </c>
      <c r="R40" s="1" t="s">
        <v>37</v>
      </c>
      <c r="S40" s="1" t="s">
        <v>37</v>
      </c>
      <c r="T40" s="1" t="s">
        <v>37</v>
      </c>
      <c r="U40" s="1" t="s">
        <v>37</v>
      </c>
      <c r="V40" s="1" t="s">
        <v>37</v>
      </c>
      <c r="W40" s="1" t="s">
        <v>38</v>
      </c>
      <c r="X40" s="1" t="s">
        <v>37</v>
      </c>
      <c r="Y40" s="1" t="s">
        <v>37</v>
      </c>
      <c r="Z40" s="1" t="s">
        <v>41</v>
      </c>
      <c r="AA40" s="1" t="s">
        <v>37</v>
      </c>
    </row>
    <row r="41" spans="1:27">
      <c r="A41" s="2" t="s">
        <v>53</v>
      </c>
      <c r="B41" s="1" t="s">
        <v>38</v>
      </c>
      <c r="C41" s="1" t="s">
        <v>37</v>
      </c>
      <c r="D41" s="1" t="s">
        <v>40</v>
      </c>
      <c r="E41" s="1" t="s">
        <v>38</v>
      </c>
      <c r="F41" s="1" t="s">
        <v>41</v>
      </c>
      <c r="G41" s="1" t="s">
        <v>37</v>
      </c>
      <c r="H41" s="1" t="s">
        <v>37</v>
      </c>
      <c r="I41" s="1" t="s">
        <v>38</v>
      </c>
      <c r="J41" s="1" t="s">
        <v>37</v>
      </c>
      <c r="K41" s="1" t="s">
        <v>37</v>
      </c>
      <c r="L41" s="1" t="s">
        <v>37</v>
      </c>
      <c r="M41" s="1" t="s">
        <v>37</v>
      </c>
      <c r="N41" s="1" t="s">
        <v>37</v>
      </c>
      <c r="O41" s="1" t="s">
        <v>40</v>
      </c>
      <c r="P41" s="1" t="s">
        <v>37</v>
      </c>
      <c r="Q41" s="1" t="s">
        <v>41</v>
      </c>
      <c r="R41" s="1" t="s">
        <v>37</v>
      </c>
      <c r="S41" s="1" t="s">
        <v>37</v>
      </c>
      <c r="T41" s="1" t="s">
        <v>37</v>
      </c>
      <c r="U41" s="1" t="s">
        <v>37</v>
      </c>
      <c r="V41" s="1" t="s">
        <v>37</v>
      </c>
      <c r="W41" s="1" t="s">
        <v>38</v>
      </c>
      <c r="X41" s="1" t="s">
        <v>37</v>
      </c>
      <c r="Y41" s="1" t="s">
        <v>37</v>
      </c>
      <c r="Z41" s="1" t="s">
        <v>41</v>
      </c>
      <c r="AA41" s="1" t="s">
        <v>37</v>
      </c>
    </row>
  </sheetData>
  <autoFilter ref="A1:AA41" xr:uid="{B164BDE6-9700-424E-845A-5C75D5668AC2}"/>
  <dataConsolidate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A3318-B189-6640-94FF-6F7C15D0F3AA}">
  <sheetPr codeName="Sheet3"/>
  <dimension ref="A1:AA21"/>
  <sheetViews>
    <sheetView zoomScale="84" workbookViewId="0">
      <selection activeCell="A2" sqref="A2:XFD2"/>
    </sheetView>
  </sheetViews>
  <sheetFormatPr baseColWidth="10" defaultRowHeight="14"/>
  <cols>
    <col min="1" max="1" width="10.83203125" style="5"/>
  </cols>
  <sheetData>
    <row r="1" spans="1:27">
      <c r="A1" s="4"/>
      <c r="B1" s="1">
        <v>1.1000000000000001</v>
      </c>
      <c r="C1" s="1">
        <v>1.2</v>
      </c>
      <c r="D1" s="1">
        <v>2.1</v>
      </c>
      <c r="E1" s="1">
        <v>2.2000000000000002</v>
      </c>
      <c r="F1" s="1">
        <v>2.2999999999999998</v>
      </c>
      <c r="G1" s="1">
        <v>3.1</v>
      </c>
      <c r="H1" s="1">
        <v>3.2</v>
      </c>
      <c r="I1" s="1">
        <v>3.3</v>
      </c>
      <c r="J1" s="1">
        <v>3.4</v>
      </c>
      <c r="K1" s="1">
        <v>3.5</v>
      </c>
      <c r="L1" s="1">
        <v>5.0999999999999996</v>
      </c>
      <c r="M1" s="1">
        <v>5.2</v>
      </c>
      <c r="N1" s="1">
        <v>5.3</v>
      </c>
      <c r="O1" s="1">
        <v>5.4</v>
      </c>
      <c r="P1" s="1">
        <v>5.5</v>
      </c>
      <c r="Q1" s="1">
        <v>5.6</v>
      </c>
      <c r="R1" s="1">
        <v>6.1</v>
      </c>
      <c r="S1" s="1">
        <v>6.2</v>
      </c>
      <c r="T1" s="1">
        <v>6.3</v>
      </c>
      <c r="U1" s="1">
        <v>7.1</v>
      </c>
      <c r="V1" s="1">
        <v>7.2</v>
      </c>
      <c r="W1" s="1">
        <v>7.3</v>
      </c>
      <c r="X1" s="1">
        <v>7.4</v>
      </c>
      <c r="Y1" s="1">
        <v>7.5</v>
      </c>
      <c r="Z1" s="1">
        <v>8.1</v>
      </c>
      <c r="AA1" s="1">
        <v>9.1</v>
      </c>
    </row>
    <row r="2" spans="1:27">
      <c r="A2" s="4" t="s">
        <v>95</v>
      </c>
      <c r="B2" s="1" t="s">
        <v>37</v>
      </c>
      <c r="C2" s="1" t="s">
        <v>37</v>
      </c>
      <c r="D2" s="1" t="s">
        <v>40</v>
      </c>
      <c r="E2" s="1" t="s">
        <v>39</v>
      </c>
      <c r="F2" s="1" t="s">
        <v>46</v>
      </c>
      <c r="G2" s="1" t="s">
        <v>37</v>
      </c>
      <c r="H2" s="1" t="s">
        <v>37</v>
      </c>
      <c r="I2" s="1" t="s">
        <v>38</v>
      </c>
      <c r="J2" s="1" t="s">
        <v>41</v>
      </c>
      <c r="K2" s="1" t="s">
        <v>38</v>
      </c>
      <c r="L2" s="1" t="s">
        <v>38</v>
      </c>
      <c r="M2" s="1" t="s">
        <v>38</v>
      </c>
      <c r="N2" s="1" t="s">
        <v>37</v>
      </c>
      <c r="O2" s="1" t="s">
        <v>41</v>
      </c>
      <c r="P2" s="1" t="s">
        <v>37</v>
      </c>
      <c r="Q2" s="1" t="s">
        <v>40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39</v>
      </c>
      <c r="X2" s="1" t="s">
        <v>37</v>
      </c>
      <c r="Y2" s="1" t="s">
        <v>38</v>
      </c>
      <c r="Z2" s="1" t="s">
        <v>41</v>
      </c>
      <c r="AA2" s="1" t="s">
        <v>37</v>
      </c>
    </row>
    <row r="3" spans="1:27">
      <c r="A3" s="4" t="s">
        <v>90</v>
      </c>
      <c r="B3" s="1" t="s">
        <v>38</v>
      </c>
      <c r="C3" s="1" t="s">
        <v>37</v>
      </c>
      <c r="D3" s="1" t="s">
        <v>38</v>
      </c>
      <c r="E3" s="1" t="s">
        <v>38</v>
      </c>
      <c r="F3" s="1" t="s">
        <v>41</v>
      </c>
      <c r="G3" s="1" t="s">
        <v>37</v>
      </c>
      <c r="H3" s="1" t="s">
        <v>37</v>
      </c>
      <c r="I3" s="1" t="s">
        <v>38</v>
      </c>
      <c r="J3" s="1" t="s">
        <v>37</v>
      </c>
      <c r="K3" s="1" t="s">
        <v>37</v>
      </c>
      <c r="L3" s="1" t="s">
        <v>37</v>
      </c>
      <c r="M3" s="1" t="s">
        <v>37</v>
      </c>
      <c r="N3" s="1" t="s">
        <v>37</v>
      </c>
      <c r="O3" s="1" t="s">
        <v>39</v>
      </c>
      <c r="P3" s="1" t="s">
        <v>37</v>
      </c>
      <c r="Q3" s="1" t="s">
        <v>41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38</v>
      </c>
      <c r="X3" s="1" t="s">
        <v>37</v>
      </c>
      <c r="Y3" s="1" t="s">
        <v>37</v>
      </c>
      <c r="Z3" s="1" t="s">
        <v>41</v>
      </c>
      <c r="AA3" s="1" t="s">
        <v>37</v>
      </c>
    </row>
    <row r="4" spans="1:27">
      <c r="A4" s="4" t="s">
        <v>91</v>
      </c>
      <c r="B4" s="1" t="s">
        <v>38</v>
      </c>
      <c r="C4" s="1" t="s">
        <v>37</v>
      </c>
      <c r="D4" s="1" t="s">
        <v>38</v>
      </c>
      <c r="E4" s="1" t="s">
        <v>38</v>
      </c>
      <c r="F4" s="1" t="s">
        <v>41</v>
      </c>
      <c r="G4" s="1" t="s">
        <v>37</v>
      </c>
      <c r="H4" s="1" t="s">
        <v>37</v>
      </c>
      <c r="I4" s="1" t="s">
        <v>38</v>
      </c>
      <c r="J4" s="1" t="s">
        <v>37</v>
      </c>
      <c r="K4" s="1" t="s">
        <v>37</v>
      </c>
      <c r="L4" s="1" t="s">
        <v>37</v>
      </c>
      <c r="M4" s="1" t="s">
        <v>37</v>
      </c>
      <c r="N4" s="1" t="s">
        <v>37</v>
      </c>
      <c r="O4" s="1" t="s">
        <v>40</v>
      </c>
      <c r="P4" s="1" t="s">
        <v>37</v>
      </c>
      <c r="Q4" s="1" t="s">
        <v>41</v>
      </c>
      <c r="R4" s="1" t="s">
        <v>37</v>
      </c>
      <c r="S4" s="1" t="s">
        <v>37</v>
      </c>
      <c r="T4" s="1" t="s">
        <v>37</v>
      </c>
      <c r="U4" s="1" t="s">
        <v>37</v>
      </c>
      <c r="V4" s="1" t="s">
        <v>37</v>
      </c>
      <c r="W4" s="1" t="s">
        <v>38</v>
      </c>
      <c r="X4" s="1" t="s">
        <v>37</v>
      </c>
      <c r="Y4" s="1" t="s">
        <v>37</v>
      </c>
      <c r="Z4" s="1" t="s">
        <v>41</v>
      </c>
      <c r="AA4" s="1" t="s">
        <v>37</v>
      </c>
    </row>
    <row r="5" spans="1:27">
      <c r="A5" s="4" t="s">
        <v>93</v>
      </c>
      <c r="B5" s="1" t="s">
        <v>38</v>
      </c>
      <c r="C5" s="1" t="s">
        <v>37</v>
      </c>
      <c r="D5" s="1" t="s">
        <v>38</v>
      </c>
      <c r="E5" s="1" t="s">
        <v>38</v>
      </c>
      <c r="F5" s="1" t="s">
        <v>41</v>
      </c>
      <c r="G5" s="1" t="s">
        <v>37</v>
      </c>
      <c r="H5" s="1" t="s">
        <v>37</v>
      </c>
      <c r="I5" s="1" t="s">
        <v>38</v>
      </c>
      <c r="J5" s="1" t="s">
        <v>37</v>
      </c>
      <c r="K5" s="1" t="s">
        <v>37</v>
      </c>
      <c r="L5" s="1" t="s">
        <v>37</v>
      </c>
      <c r="M5" s="1" t="s">
        <v>37</v>
      </c>
      <c r="N5" s="1" t="s">
        <v>37</v>
      </c>
      <c r="O5" s="1" t="s">
        <v>39</v>
      </c>
      <c r="P5" s="1" t="s">
        <v>37</v>
      </c>
      <c r="Q5" s="1" t="s">
        <v>41</v>
      </c>
      <c r="R5" s="1" t="s">
        <v>37</v>
      </c>
      <c r="S5" s="1" t="s">
        <v>37</v>
      </c>
      <c r="T5" s="1" t="s">
        <v>37</v>
      </c>
      <c r="U5" s="1" t="s">
        <v>37</v>
      </c>
      <c r="V5" s="1" t="s">
        <v>37</v>
      </c>
      <c r="W5" s="1" t="s">
        <v>38</v>
      </c>
      <c r="X5" s="1" t="s">
        <v>37</v>
      </c>
      <c r="Y5" s="1" t="s">
        <v>37</v>
      </c>
      <c r="Z5" s="1" t="s">
        <v>41</v>
      </c>
      <c r="AA5" s="1" t="s">
        <v>37</v>
      </c>
    </row>
    <row r="6" spans="1:27">
      <c r="A6" s="4" t="s">
        <v>88</v>
      </c>
      <c r="B6" s="1" t="s">
        <v>38</v>
      </c>
      <c r="C6" s="1" t="s">
        <v>37</v>
      </c>
      <c r="D6" s="1" t="s">
        <v>38</v>
      </c>
      <c r="E6" s="1" t="s">
        <v>38</v>
      </c>
      <c r="F6" s="1" t="s">
        <v>41</v>
      </c>
      <c r="G6" s="1" t="s">
        <v>37</v>
      </c>
      <c r="H6" s="1" t="s">
        <v>37</v>
      </c>
      <c r="I6" s="1" t="s">
        <v>38</v>
      </c>
      <c r="J6" s="1" t="s">
        <v>37</v>
      </c>
      <c r="K6" s="1" t="s">
        <v>37</v>
      </c>
      <c r="L6" s="1" t="s">
        <v>37</v>
      </c>
      <c r="M6" s="1" t="s">
        <v>37</v>
      </c>
      <c r="N6" s="1" t="s">
        <v>37</v>
      </c>
      <c r="O6" s="1" t="s">
        <v>39</v>
      </c>
      <c r="P6" s="1" t="s">
        <v>37</v>
      </c>
      <c r="Q6" s="1" t="s">
        <v>41</v>
      </c>
      <c r="R6" s="1" t="s">
        <v>37</v>
      </c>
      <c r="S6" s="1" t="s">
        <v>37</v>
      </c>
      <c r="T6" s="1" t="s">
        <v>37</v>
      </c>
      <c r="U6" s="1" t="s">
        <v>37</v>
      </c>
      <c r="V6" s="1" t="s">
        <v>37</v>
      </c>
      <c r="W6" s="1" t="s">
        <v>38</v>
      </c>
      <c r="X6" s="1" t="s">
        <v>37</v>
      </c>
      <c r="Y6" s="1" t="s">
        <v>37</v>
      </c>
      <c r="Z6" s="1" t="s">
        <v>41</v>
      </c>
      <c r="AA6" s="1" t="s">
        <v>37</v>
      </c>
    </row>
    <row r="7" spans="1:27">
      <c r="A7" s="4" t="s">
        <v>86</v>
      </c>
      <c r="B7" s="1" t="s">
        <v>38</v>
      </c>
      <c r="C7" s="1" t="s">
        <v>37</v>
      </c>
      <c r="D7" s="1" t="s">
        <v>38</v>
      </c>
      <c r="E7" s="1" t="s">
        <v>51</v>
      </c>
      <c r="F7" s="1" t="s">
        <v>56</v>
      </c>
      <c r="G7" s="1" t="s">
        <v>37</v>
      </c>
      <c r="H7" s="1" t="s">
        <v>37</v>
      </c>
      <c r="I7" s="1" t="s">
        <v>37</v>
      </c>
      <c r="J7" s="1" t="s">
        <v>37</v>
      </c>
      <c r="K7" s="1" t="s">
        <v>37</v>
      </c>
      <c r="L7" s="1" t="s">
        <v>37</v>
      </c>
      <c r="M7" s="1" t="s">
        <v>37</v>
      </c>
      <c r="N7" s="1" t="s">
        <v>37</v>
      </c>
      <c r="O7" s="1" t="s">
        <v>38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37</v>
      </c>
      <c r="V7" s="1" t="s">
        <v>37</v>
      </c>
      <c r="W7" s="1" t="s">
        <v>40</v>
      </c>
      <c r="X7" s="1" t="s">
        <v>37</v>
      </c>
      <c r="Y7" s="1" t="s">
        <v>37</v>
      </c>
      <c r="Z7" s="1" t="s">
        <v>38</v>
      </c>
      <c r="AA7" s="1" t="s">
        <v>37</v>
      </c>
    </row>
    <row r="8" spans="1:27">
      <c r="A8" s="4" t="s">
        <v>87</v>
      </c>
      <c r="B8" s="1" t="s">
        <v>38</v>
      </c>
      <c r="C8" s="1" t="s">
        <v>37</v>
      </c>
      <c r="D8" s="1" t="s">
        <v>41</v>
      </c>
      <c r="E8" s="1" t="s">
        <v>38</v>
      </c>
      <c r="F8" s="1" t="s">
        <v>41</v>
      </c>
      <c r="G8" s="1" t="s">
        <v>37</v>
      </c>
      <c r="H8" s="1" t="s">
        <v>37</v>
      </c>
      <c r="I8" s="1" t="s">
        <v>38</v>
      </c>
      <c r="J8" s="1" t="s">
        <v>37</v>
      </c>
      <c r="K8" s="1" t="s">
        <v>37</v>
      </c>
      <c r="L8" s="1" t="s">
        <v>37</v>
      </c>
      <c r="M8" s="1" t="s">
        <v>37</v>
      </c>
      <c r="N8" s="1" t="s">
        <v>37</v>
      </c>
      <c r="O8" s="1" t="s">
        <v>40</v>
      </c>
      <c r="P8" s="1" t="s">
        <v>37</v>
      </c>
      <c r="Q8" s="1" t="s">
        <v>41</v>
      </c>
      <c r="R8" s="1" t="s">
        <v>37</v>
      </c>
      <c r="S8" s="1" t="s">
        <v>37</v>
      </c>
      <c r="T8" s="1" t="s">
        <v>37</v>
      </c>
      <c r="U8" s="1" t="s">
        <v>37</v>
      </c>
      <c r="V8" s="1" t="s">
        <v>37</v>
      </c>
      <c r="W8" s="1" t="s">
        <v>38</v>
      </c>
      <c r="X8" s="1" t="s">
        <v>37</v>
      </c>
      <c r="Y8" s="1" t="s">
        <v>37</v>
      </c>
      <c r="Z8" s="1" t="s">
        <v>41</v>
      </c>
      <c r="AA8" s="1" t="s">
        <v>37</v>
      </c>
    </row>
    <row r="9" spans="1:27">
      <c r="A9" s="4" t="s">
        <v>89</v>
      </c>
      <c r="B9" s="1" t="s">
        <v>38</v>
      </c>
      <c r="C9" s="1" t="s">
        <v>37</v>
      </c>
      <c r="D9" s="1" t="s">
        <v>38</v>
      </c>
      <c r="E9" s="1" t="s">
        <v>38</v>
      </c>
      <c r="F9" s="1" t="s">
        <v>41</v>
      </c>
      <c r="G9" s="1" t="s">
        <v>37</v>
      </c>
      <c r="H9" s="1" t="s">
        <v>37</v>
      </c>
      <c r="I9" s="1" t="s">
        <v>38</v>
      </c>
      <c r="J9" s="1" t="s">
        <v>37</v>
      </c>
      <c r="K9" s="1" t="s">
        <v>37</v>
      </c>
      <c r="L9" s="1" t="s">
        <v>37</v>
      </c>
      <c r="M9" s="1" t="s">
        <v>37</v>
      </c>
      <c r="N9" s="1" t="s">
        <v>37</v>
      </c>
      <c r="O9" s="1" t="s">
        <v>40</v>
      </c>
      <c r="P9" s="1" t="s">
        <v>37</v>
      </c>
      <c r="Q9" s="1" t="s">
        <v>41</v>
      </c>
      <c r="R9" s="1" t="s">
        <v>37</v>
      </c>
      <c r="S9" s="1" t="s">
        <v>37</v>
      </c>
      <c r="T9" s="1" t="s">
        <v>37</v>
      </c>
      <c r="U9" s="1" t="s">
        <v>37</v>
      </c>
      <c r="V9" s="1" t="s">
        <v>37</v>
      </c>
      <c r="W9" s="1" t="s">
        <v>38</v>
      </c>
      <c r="X9" s="1" t="s">
        <v>37</v>
      </c>
      <c r="Y9" s="1" t="s">
        <v>37</v>
      </c>
      <c r="Z9" s="1" t="s">
        <v>41</v>
      </c>
      <c r="AA9" s="1" t="s">
        <v>37</v>
      </c>
    </row>
    <row r="10" spans="1:27">
      <c r="A10" s="4" t="s">
        <v>94</v>
      </c>
      <c r="B10" s="1" t="s">
        <v>38</v>
      </c>
      <c r="C10" s="1" t="s">
        <v>37</v>
      </c>
      <c r="D10" s="1" t="s">
        <v>38</v>
      </c>
      <c r="E10" s="1" t="s">
        <v>51</v>
      </c>
      <c r="F10" s="1" t="s">
        <v>37</v>
      </c>
      <c r="G10" s="1" t="s">
        <v>37</v>
      </c>
      <c r="H10" s="1" t="s">
        <v>37</v>
      </c>
      <c r="I10" s="1" t="s">
        <v>38</v>
      </c>
      <c r="J10" s="1" t="s">
        <v>37</v>
      </c>
      <c r="K10" s="1" t="s">
        <v>37</v>
      </c>
      <c r="L10" s="1" t="s">
        <v>37</v>
      </c>
      <c r="M10" s="1" t="s">
        <v>37</v>
      </c>
      <c r="N10" s="1" t="s">
        <v>37</v>
      </c>
      <c r="O10" s="1" t="s">
        <v>38</v>
      </c>
      <c r="P10" s="1" t="s">
        <v>37</v>
      </c>
      <c r="Q10" s="1" t="s">
        <v>37</v>
      </c>
      <c r="R10" s="1" t="s">
        <v>37</v>
      </c>
      <c r="S10" s="1" t="s">
        <v>37</v>
      </c>
      <c r="T10" s="1" t="s">
        <v>37</v>
      </c>
      <c r="U10" s="1" t="s">
        <v>37</v>
      </c>
      <c r="V10" s="1" t="s">
        <v>37</v>
      </c>
      <c r="W10" s="1" t="s">
        <v>38</v>
      </c>
      <c r="X10" s="1" t="s">
        <v>37</v>
      </c>
      <c r="Y10" s="1" t="s">
        <v>37</v>
      </c>
      <c r="Z10" s="1" t="s">
        <v>37</v>
      </c>
      <c r="AA10" s="1" t="s">
        <v>37</v>
      </c>
    </row>
    <row r="11" spans="1:27">
      <c r="A11" s="4" t="s">
        <v>92</v>
      </c>
      <c r="B11" s="1" t="s">
        <v>38</v>
      </c>
      <c r="C11" s="1" t="s">
        <v>37</v>
      </c>
      <c r="D11" s="1" t="s">
        <v>38</v>
      </c>
      <c r="E11" s="1" t="s">
        <v>51</v>
      </c>
      <c r="F11" s="1" t="s">
        <v>56</v>
      </c>
      <c r="G11" s="1" t="s">
        <v>37</v>
      </c>
      <c r="H11" s="1" t="s">
        <v>37</v>
      </c>
      <c r="I11" s="1" t="s">
        <v>38</v>
      </c>
      <c r="J11" s="1" t="s">
        <v>37</v>
      </c>
      <c r="K11" s="1" t="s">
        <v>37</v>
      </c>
      <c r="L11" s="1" t="s">
        <v>37</v>
      </c>
      <c r="M11" s="1" t="s">
        <v>37</v>
      </c>
      <c r="N11" s="1" t="s">
        <v>37</v>
      </c>
      <c r="O11" s="1" t="s">
        <v>38</v>
      </c>
      <c r="P11" s="1" t="s">
        <v>37</v>
      </c>
      <c r="Q11" s="1" t="s">
        <v>37</v>
      </c>
      <c r="R11" s="1" t="s">
        <v>37</v>
      </c>
      <c r="S11" s="1" t="s">
        <v>37</v>
      </c>
      <c r="T11" s="1" t="s">
        <v>37</v>
      </c>
      <c r="U11" s="1" t="s">
        <v>37</v>
      </c>
      <c r="V11" s="1" t="s">
        <v>37</v>
      </c>
      <c r="W11" s="1" t="s">
        <v>38</v>
      </c>
      <c r="X11" s="1" t="s">
        <v>37</v>
      </c>
      <c r="Y11" s="1" t="s">
        <v>37</v>
      </c>
      <c r="Z11" s="1" t="s">
        <v>39</v>
      </c>
      <c r="AA11" s="1" t="s">
        <v>37</v>
      </c>
    </row>
    <row r="12" spans="1:27">
      <c r="A12" s="4" t="s">
        <v>96</v>
      </c>
      <c r="B12" s="1" t="s">
        <v>38</v>
      </c>
      <c r="C12" s="1" t="s">
        <v>37</v>
      </c>
      <c r="D12" s="1" t="s">
        <v>38</v>
      </c>
      <c r="E12" s="1" t="s">
        <v>38</v>
      </c>
      <c r="F12" s="1" t="s">
        <v>41</v>
      </c>
      <c r="G12" s="1" t="s">
        <v>37</v>
      </c>
      <c r="H12" s="1" t="s">
        <v>37</v>
      </c>
      <c r="I12" s="1" t="s">
        <v>38</v>
      </c>
      <c r="J12" s="1" t="s">
        <v>37</v>
      </c>
      <c r="K12" s="1" t="s">
        <v>37</v>
      </c>
      <c r="L12" s="1" t="s">
        <v>37</v>
      </c>
      <c r="M12" s="1" t="s">
        <v>37</v>
      </c>
      <c r="N12" s="1" t="s">
        <v>37</v>
      </c>
      <c r="O12" s="1" t="s">
        <v>40</v>
      </c>
      <c r="P12" s="1" t="s">
        <v>37</v>
      </c>
      <c r="Q12" s="1" t="s">
        <v>41</v>
      </c>
      <c r="R12" s="1" t="s">
        <v>37</v>
      </c>
      <c r="S12" s="1" t="s">
        <v>37</v>
      </c>
      <c r="T12" s="1" t="s">
        <v>37</v>
      </c>
      <c r="U12" s="1" t="s">
        <v>37</v>
      </c>
      <c r="V12" s="1" t="s">
        <v>37</v>
      </c>
      <c r="W12" s="1" t="s">
        <v>38</v>
      </c>
      <c r="X12" s="1" t="s">
        <v>37</v>
      </c>
      <c r="Y12" s="1" t="s">
        <v>37</v>
      </c>
      <c r="Z12" s="1" t="s">
        <v>41</v>
      </c>
      <c r="AA12" s="1" t="s">
        <v>37</v>
      </c>
    </row>
    <row r="13" spans="1:27">
      <c r="A13" s="2" t="s">
        <v>97</v>
      </c>
      <c r="B13" s="1" t="s">
        <v>38</v>
      </c>
      <c r="C13" s="1" t="s">
        <v>37</v>
      </c>
      <c r="D13" s="1" t="s">
        <v>38</v>
      </c>
      <c r="E13" s="1" t="s">
        <v>38</v>
      </c>
      <c r="F13" s="1" t="s">
        <v>41</v>
      </c>
      <c r="G13" s="1" t="s">
        <v>37</v>
      </c>
      <c r="H13" s="1" t="s">
        <v>37</v>
      </c>
      <c r="I13" s="1" t="s">
        <v>38</v>
      </c>
      <c r="J13" s="1" t="s">
        <v>37</v>
      </c>
      <c r="K13" s="1" t="s">
        <v>37</v>
      </c>
      <c r="L13" s="1" t="s">
        <v>37</v>
      </c>
      <c r="M13" s="1" t="s">
        <v>37</v>
      </c>
      <c r="N13" s="1" t="s">
        <v>37</v>
      </c>
      <c r="O13" s="1" t="s">
        <v>40</v>
      </c>
      <c r="P13" s="1" t="s">
        <v>37</v>
      </c>
      <c r="Q13" s="1" t="s">
        <v>41</v>
      </c>
      <c r="R13" s="1" t="s">
        <v>37</v>
      </c>
      <c r="S13" s="1" t="s">
        <v>37</v>
      </c>
      <c r="T13" s="1" t="s">
        <v>37</v>
      </c>
      <c r="U13" s="1" t="s">
        <v>37</v>
      </c>
      <c r="V13" s="1" t="s">
        <v>37</v>
      </c>
      <c r="W13" s="1" t="s">
        <v>37</v>
      </c>
      <c r="X13" s="1" t="s">
        <v>37</v>
      </c>
      <c r="Y13" s="1" t="s">
        <v>37</v>
      </c>
      <c r="Z13" s="1" t="s">
        <v>41</v>
      </c>
      <c r="AA13" s="1" t="s">
        <v>37</v>
      </c>
    </row>
    <row r="14" spans="1:27">
      <c r="A14" s="2" t="s">
        <v>98</v>
      </c>
      <c r="B14" s="1" t="s">
        <v>38</v>
      </c>
      <c r="C14" s="1" t="s">
        <v>37</v>
      </c>
      <c r="D14" s="1" t="s">
        <v>38</v>
      </c>
      <c r="E14" s="1" t="s">
        <v>38</v>
      </c>
      <c r="F14" s="1" t="s">
        <v>41</v>
      </c>
      <c r="G14" s="1" t="s">
        <v>37</v>
      </c>
      <c r="H14" s="1" t="s">
        <v>37</v>
      </c>
      <c r="I14" s="1" t="s">
        <v>37</v>
      </c>
      <c r="J14" s="1" t="s">
        <v>37</v>
      </c>
      <c r="K14" s="1" t="s">
        <v>37</v>
      </c>
      <c r="L14" s="1" t="s">
        <v>37</v>
      </c>
      <c r="M14" s="1" t="s">
        <v>37</v>
      </c>
      <c r="N14" s="1" t="s">
        <v>37</v>
      </c>
      <c r="O14" s="1" t="s">
        <v>40</v>
      </c>
      <c r="P14" s="1" t="s">
        <v>37</v>
      </c>
      <c r="Q14" s="1" t="s">
        <v>41</v>
      </c>
      <c r="R14" s="1" t="s">
        <v>37</v>
      </c>
      <c r="S14" s="1" t="s">
        <v>37</v>
      </c>
      <c r="T14" s="1" t="s">
        <v>37</v>
      </c>
      <c r="U14" s="1" t="s">
        <v>37</v>
      </c>
      <c r="V14" s="1" t="s">
        <v>37</v>
      </c>
      <c r="W14" s="1" t="s">
        <v>38</v>
      </c>
      <c r="X14" s="1" t="s">
        <v>37</v>
      </c>
      <c r="Y14" s="1" t="s">
        <v>37</v>
      </c>
      <c r="Z14" s="1" t="s">
        <v>41</v>
      </c>
      <c r="AA14" s="1" t="s">
        <v>37</v>
      </c>
    </row>
    <row r="15" spans="1:27">
      <c r="A15" s="2" t="s">
        <v>99</v>
      </c>
      <c r="B15" s="1" t="s">
        <v>38</v>
      </c>
      <c r="C15" s="1" t="s">
        <v>37</v>
      </c>
      <c r="D15" s="1" t="s">
        <v>38</v>
      </c>
      <c r="E15" s="1" t="s">
        <v>38</v>
      </c>
      <c r="F15" s="1" t="s">
        <v>41</v>
      </c>
      <c r="G15" s="1" t="s">
        <v>37</v>
      </c>
      <c r="H15" s="1" t="s">
        <v>37</v>
      </c>
      <c r="I15" s="1" t="s">
        <v>38</v>
      </c>
      <c r="J15" s="1" t="s">
        <v>37</v>
      </c>
      <c r="K15" s="1" t="s">
        <v>37</v>
      </c>
      <c r="L15" s="1" t="s">
        <v>37</v>
      </c>
      <c r="M15" s="1" t="s">
        <v>37</v>
      </c>
      <c r="N15" s="1" t="s">
        <v>37</v>
      </c>
      <c r="O15" s="1" t="s">
        <v>40</v>
      </c>
      <c r="P15" s="1" t="s">
        <v>37</v>
      </c>
      <c r="Q15" s="1" t="s">
        <v>41</v>
      </c>
      <c r="R15" s="1" t="s">
        <v>37</v>
      </c>
      <c r="S15" s="1" t="s">
        <v>37</v>
      </c>
      <c r="T15" s="1" t="s">
        <v>37</v>
      </c>
      <c r="U15" s="1" t="s">
        <v>37</v>
      </c>
      <c r="V15" s="1" t="s">
        <v>37</v>
      </c>
      <c r="W15" s="1" t="s">
        <v>37</v>
      </c>
      <c r="X15" s="1" t="s">
        <v>37</v>
      </c>
      <c r="Y15" s="1" t="s">
        <v>37</v>
      </c>
      <c r="Z15" s="1" t="s">
        <v>41</v>
      </c>
      <c r="AA15" s="1" t="s">
        <v>37</v>
      </c>
    </row>
    <row r="16" spans="1:27">
      <c r="A16" s="2" t="s">
        <v>100</v>
      </c>
      <c r="B16" s="1" t="s">
        <v>37</v>
      </c>
      <c r="C16" s="1" t="s">
        <v>37</v>
      </c>
      <c r="D16" s="1" t="s">
        <v>38</v>
      </c>
      <c r="E16" s="1" t="s">
        <v>37</v>
      </c>
      <c r="F16" s="1" t="s">
        <v>41</v>
      </c>
      <c r="G16" s="1" t="s">
        <v>37</v>
      </c>
      <c r="H16" s="1" t="s">
        <v>37</v>
      </c>
      <c r="I16" s="1" t="s">
        <v>38</v>
      </c>
      <c r="J16" s="1" t="s">
        <v>37</v>
      </c>
      <c r="K16" s="1" t="s">
        <v>37</v>
      </c>
      <c r="L16" s="1" t="s">
        <v>37</v>
      </c>
      <c r="M16" s="1" t="s">
        <v>37</v>
      </c>
      <c r="N16" s="1" t="s">
        <v>37</v>
      </c>
      <c r="O16" s="1" t="s">
        <v>40</v>
      </c>
      <c r="P16" s="1" t="s">
        <v>37</v>
      </c>
      <c r="Q16" s="1" t="s">
        <v>41</v>
      </c>
      <c r="R16" s="1" t="s">
        <v>37</v>
      </c>
      <c r="S16" s="1" t="s">
        <v>37</v>
      </c>
      <c r="T16" s="1" t="s">
        <v>37</v>
      </c>
      <c r="U16" s="1" t="s">
        <v>37</v>
      </c>
      <c r="V16" s="1" t="s">
        <v>37</v>
      </c>
      <c r="W16" s="1" t="s">
        <v>38</v>
      </c>
      <c r="X16" s="1" t="s">
        <v>37</v>
      </c>
      <c r="Y16" s="1" t="s">
        <v>37</v>
      </c>
      <c r="Z16" s="1" t="s">
        <v>41</v>
      </c>
      <c r="AA16" s="1" t="s">
        <v>37</v>
      </c>
    </row>
    <row r="17" spans="1:27">
      <c r="A17" s="2" t="s">
        <v>101</v>
      </c>
      <c r="B17" s="1" t="s">
        <v>37</v>
      </c>
      <c r="C17" s="1" t="s">
        <v>38</v>
      </c>
      <c r="D17" s="1" t="s">
        <v>38</v>
      </c>
      <c r="E17" s="1" t="s">
        <v>38</v>
      </c>
      <c r="F17" s="1" t="s">
        <v>41</v>
      </c>
      <c r="G17" s="1" t="s">
        <v>37</v>
      </c>
      <c r="H17" s="1" t="s">
        <v>37</v>
      </c>
      <c r="I17" s="1" t="s">
        <v>38</v>
      </c>
      <c r="J17" s="1" t="s">
        <v>39</v>
      </c>
      <c r="K17" s="1" t="s">
        <v>37</v>
      </c>
      <c r="L17" s="1" t="s">
        <v>37</v>
      </c>
      <c r="M17" s="1" t="s">
        <v>37</v>
      </c>
      <c r="N17" s="1" t="s">
        <v>37</v>
      </c>
      <c r="O17" s="1" t="s">
        <v>40</v>
      </c>
      <c r="P17" s="1" t="s">
        <v>37</v>
      </c>
      <c r="Q17" s="1" t="s">
        <v>39</v>
      </c>
      <c r="R17" s="1" t="s">
        <v>37</v>
      </c>
      <c r="S17" s="1" t="s">
        <v>37</v>
      </c>
      <c r="T17" s="1" t="s">
        <v>37</v>
      </c>
      <c r="U17" s="1" t="s">
        <v>37</v>
      </c>
      <c r="V17" s="1" t="s">
        <v>37</v>
      </c>
      <c r="W17" s="1" t="s">
        <v>38</v>
      </c>
      <c r="X17" s="1" t="s">
        <v>37</v>
      </c>
      <c r="Y17" s="1" t="s">
        <v>37</v>
      </c>
      <c r="Z17" s="1" t="s">
        <v>41</v>
      </c>
      <c r="AA17" s="1" t="s">
        <v>37</v>
      </c>
    </row>
    <row r="18" spans="1:27">
      <c r="A18" s="2" t="s">
        <v>102</v>
      </c>
      <c r="B18" s="1" t="s">
        <v>38</v>
      </c>
      <c r="C18" s="1" t="s">
        <v>37</v>
      </c>
      <c r="D18" s="1" t="s">
        <v>38</v>
      </c>
      <c r="E18" s="1" t="s">
        <v>41</v>
      </c>
      <c r="F18" s="1" t="s">
        <v>41</v>
      </c>
      <c r="G18" s="1" t="s">
        <v>37</v>
      </c>
      <c r="H18" s="1" t="s">
        <v>37</v>
      </c>
      <c r="I18" s="1" t="s">
        <v>38</v>
      </c>
      <c r="J18" s="1" t="s">
        <v>37</v>
      </c>
      <c r="K18" s="1" t="s">
        <v>37</v>
      </c>
      <c r="L18" s="1" t="s">
        <v>37</v>
      </c>
      <c r="M18" s="1" t="s">
        <v>37</v>
      </c>
      <c r="N18" s="1" t="s">
        <v>37</v>
      </c>
      <c r="O18" s="1" t="s">
        <v>40</v>
      </c>
      <c r="P18" s="1" t="s">
        <v>37</v>
      </c>
      <c r="Q18" s="1" t="s">
        <v>41</v>
      </c>
      <c r="R18" s="1" t="s">
        <v>37</v>
      </c>
      <c r="S18" s="1" t="s">
        <v>37</v>
      </c>
      <c r="T18" s="1" t="s">
        <v>37</v>
      </c>
      <c r="U18" s="1" t="s">
        <v>37</v>
      </c>
      <c r="V18" s="1" t="s">
        <v>37</v>
      </c>
      <c r="W18" s="1" t="s">
        <v>38</v>
      </c>
      <c r="X18" s="1" t="s">
        <v>37</v>
      </c>
      <c r="Y18" s="1" t="s">
        <v>37</v>
      </c>
      <c r="Z18" s="1" t="s">
        <v>41</v>
      </c>
      <c r="AA18" s="1" t="s">
        <v>37</v>
      </c>
    </row>
    <row r="19" spans="1:27">
      <c r="A19" s="2" t="s">
        <v>103</v>
      </c>
      <c r="B19" s="1" t="s">
        <v>38</v>
      </c>
      <c r="C19" s="1" t="s">
        <v>37</v>
      </c>
      <c r="D19" s="1" t="s">
        <v>37</v>
      </c>
      <c r="E19" s="1" t="s">
        <v>51</v>
      </c>
      <c r="F19" s="1" t="s">
        <v>37</v>
      </c>
      <c r="G19" s="1" t="s">
        <v>37</v>
      </c>
      <c r="H19" s="1" t="s">
        <v>37</v>
      </c>
      <c r="I19" s="1" t="s">
        <v>38</v>
      </c>
      <c r="J19" s="1" t="s">
        <v>37</v>
      </c>
      <c r="K19" s="1" t="s">
        <v>37</v>
      </c>
      <c r="L19" s="1" t="s">
        <v>37</v>
      </c>
      <c r="M19" s="1" t="s">
        <v>37</v>
      </c>
      <c r="N19" s="1" t="s">
        <v>37</v>
      </c>
      <c r="O19" s="1" t="s">
        <v>38</v>
      </c>
      <c r="P19" s="1" t="s">
        <v>37</v>
      </c>
      <c r="Q19" s="1" t="s">
        <v>37</v>
      </c>
      <c r="R19" s="1" t="s">
        <v>37</v>
      </c>
      <c r="S19" s="1" t="s">
        <v>37</v>
      </c>
      <c r="T19" s="1" t="s">
        <v>37</v>
      </c>
      <c r="U19" s="1" t="s">
        <v>37</v>
      </c>
      <c r="V19" s="1" t="s">
        <v>37</v>
      </c>
      <c r="W19" s="1" t="s">
        <v>38</v>
      </c>
      <c r="X19" s="1" t="s">
        <v>37</v>
      </c>
      <c r="Y19" s="1" t="s">
        <v>37</v>
      </c>
      <c r="Z19" s="1" t="s">
        <v>41</v>
      </c>
      <c r="AA19" s="1" t="s">
        <v>37</v>
      </c>
    </row>
    <row r="20" spans="1:27" ht="14" customHeight="1">
      <c r="A20" s="2" t="s">
        <v>104</v>
      </c>
      <c r="B20" s="1" t="s">
        <v>38</v>
      </c>
      <c r="C20" s="1" t="s">
        <v>37</v>
      </c>
      <c r="D20" s="1" t="s">
        <v>37</v>
      </c>
      <c r="E20" s="1" t="s">
        <v>51</v>
      </c>
      <c r="F20" s="1" t="s">
        <v>37</v>
      </c>
      <c r="G20" s="1" t="s">
        <v>37</v>
      </c>
      <c r="H20" s="1" t="s">
        <v>37</v>
      </c>
      <c r="I20" s="1" t="s">
        <v>38</v>
      </c>
      <c r="J20" s="1" t="s">
        <v>37</v>
      </c>
      <c r="K20" s="1" t="s">
        <v>37</v>
      </c>
      <c r="L20" s="1" t="s">
        <v>37</v>
      </c>
      <c r="M20" s="1" t="s">
        <v>37</v>
      </c>
      <c r="N20" s="1" t="s">
        <v>37</v>
      </c>
      <c r="O20" s="1" t="s">
        <v>38</v>
      </c>
      <c r="P20" s="1" t="s">
        <v>37</v>
      </c>
      <c r="Q20" s="1" t="s">
        <v>37</v>
      </c>
      <c r="R20" s="1" t="s">
        <v>37</v>
      </c>
      <c r="S20" s="1" t="s">
        <v>37</v>
      </c>
      <c r="T20" s="1" t="s">
        <v>37</v>
      </c>
      <c r="U20" s="1" t="s">
        <v>37</v>
      </c>
      <c r="V20" s="1" t="s">
        <v>37</v>
      </c>
      <c r="W20" s="1" t="s">
        <v>38</v>
      </c>
      <c r="X20" s="1" t="s">
        <v>37</v>
      </c>
      <c r="Y20" s="1" t="s">
        <v>37</v>
      </c>
      <c r="Z20" s="1" t="s">
        <v>37</v>
      </c>
      <c r="AA20" s="1" t="s">
        <v>37</v>
      </c>
    </row>
    <row r="21" spans="1:27">
      <c r="A21" s="4" t="s">
        <v>53</v>
      </c>
      <c r="B21" s="1" t="s">
        <v>38</v>
      </c>
      <c r="C21" s="1" t="s">
        <v>37</v>
      </c>
      <c r="D21" s="1" t="s">
        <v>40</v>
      </c>
      <c r="E21" s="1" t="s">
        <v>38</v>
      </c>
      <c r="F21" s="1" t="s">
        <v>41</v>
      </c>
      <c r="G21" s="1" t="s">
        <v>37</v>
      </c>
      <c r="H21" s="1" t="s">
        <v>37</v>
      </c>
      <c r="I21" s="1" t="s">
        <v>38</v>
      </c>
      <c r="J21" s="1" t="s">
        <v>37</v>
      </c>
      <c r="K21" s="1" t="s">
        <v>37</v>
      </c>
      <c r="L21" s="1" t="s">
        <v>37</v>
      </c>
      <c r="M21" s="1" t="s">
        <v>37</v>
      </c>
      <c r="N21" s="1" t="s">
        <v>37</v>
      </c>
      <c r="O21" s="1" t="s">
        <v>40</v>
      </c>
      <c r="P21" s="1" t="s">
        <v>37</v>
      </c>
      <c r="Q21" s="1" t="s">
        <v>41</v>
      </c>
      <c r="R21" s="1" t="s">
        <v>37</v>
      </c>
      <c r="S21" s="1" t="s">
        <v>37</v>
      </c>
      <c r="T21" s="1" t="s">
        <v>37</v>
      </c>
      <c r="U21" s="1" t="s">
        <v>37</v>
      </c>
      <c r="V21" s="1" t="s">
        <v>37</v>
      </c>
      <c r="W21" s="1" t="s">
        <v>38</v>
      </c>
      <c r="X21" s="1" t="s">
        <v>37</v>
      </c>
      <c r="Y21" s="1" t="s">
        <v>37</v>
      </c>
      <c r="Z21" s="1" t="s">
        <v>41</v>
      </c>
      <c r="AA21" s="1" t="s">
        <v>37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DC10-B4F1-294C-9D40-6FE1AB9C521E}">
  <dimension ref="A1:AD90"/>
  <sheetViews>
    <sheetView zoomScale="75" workbookViewId="0">
      <selection activeCell="Z35" sqref="Z35"/>
    </sheetView>
  </sheetViews>
  <sheetFormatPr baseColWidth="10" defaultRowHeight="14"/>
  <cols>
    <col min="1" max="1" width="10.83203125" style="9"/>
    <col min="19" max="20" width="10.83203125" customWidth="1"/>
    <col min="24" max="24" width="10.83203125" customWidth="1"/>
    <col min="28" max="28" width="5.83203125" customWidth="1"/>
    <col min="29" max="29" width="10.83203125" style="27"/>
  </cols>
  <sheetData>
    <row r="1" spans="1:25">
      <c r="B1" s="10" t="s">
        <v>105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</row>
    <row r="2" spans="1:25">
      <c r="A2" s="9">
        <v>1</v>
      </c>
      <c r="B2" s="18" t="s">
        <v>37</v>
      </c>
      <c r="C2" s="19" t="s">
        <v>37</v>
      </c>
      <c r="D2" s="19" t="s">
        <v>40</v>
      </c>
      <c r="E2" s="19" t="s">
        <v>37</v>
      </c>
      <c r="F2" s="19" t="s">
        <v>37</v>
      </c>
      <c r="G2" s="19" t="s">
        <v>37</v>
      </c>
      <c r="H2" s="19" t="s">
        <v>41</v>
      </c>
      <c r="S2" s="51" t="s">
        <v>137</v>
      </c>
    </row>
    <row r="3" spans="1:25">
      <c r="A3" s="9">
        <v>2</v>
      </c>
      <c r="B3" s="20" t="s">
        <v>38</v>
      </c>
      <c r="C3" s="19" t="s">
        <v>37</v>
      </c>
      <c r="D3" s="19" t="s">
        <v>38</v>
      </c>
      <c r="E3" s="19" t="s">
        <v>37</v>
      </c>
      <c r="F3" s="19" t="s">
        <v>37</v>
      </c>
      <c r="G3" s="19" t="s">
        <v>41</v>
      </c>
      <c r="H3" s="19" t="s">
        <v>37</v>
      </c>
    </row>
    <row r="4" spans="1:25">
      <c r="A4" s="9">
        <v>3</v>
      </c>
      <c r="B4" s="20" t="s">
        <v>38</v>
      </c>
      <c r="C4" s="19" t="s">
        <v>37</v>
      </c>
      <c r="D4" s="19" t="s">
        <v>38</v>
      </c>
      <c r="E4" s="19" t="s">
        <v>41</v>
      </c>
      <c r="F4" s="19" t="s">
        <v>37</v>
      </c>
      <c r="G4" s="19" t="s">
        <v>41</v>
      </c>
      <c r="H4" s="19" t="s">
        <v>37</v>
      </c>
      <c r="K4" s="6" t="s">
        <v>0</v>
      </c>
      <c r="L4" s="6" t="s">
        <v>1</v>
      </c>
      <c r="M4" s="6" t="s">
        <v>2</v>
      </c>
      <c r="N4" s="6" t="s">
        <v>3</v>
      </c>
      <c r="O4" s="6" t="s">
        <v>4</v>
      </c>
      <c r="P4" s="6" t="s">
        <v>5</v>
      </c>
      <c r="T4" s="6" t="s">
        <v>0</v>
      </c>
      <c r="U4" s="6" t="s">
        <v>1</v>
      </c>
      <c r="V4" s="6" t="s">
        <v>2</v>
      </c>
      <c r="W4" s="6" t="s">
        <v>3</v>
      </c>
      <c r="X4" s="6" t="s">
        <v>4</v>
      </c>
      <c r="Y4" s="6" t="s">
        <v>5</v>
      </c>
    </row>
    <row r="5" spans="1:25">
      <c r="A5" s="9">
        <v>4</v>
      </c>
      <c r="B5" s="20" t="s">
        <v>38</v>
      </c>
      <c r="C5" s="19" t="s">
        <v>37</v>
      </c>
      <c r="D5" s="19" t="s">
        <v>37</v>
      </c>
      <c r="E5" s="19" t="s">
        <v>37</v>
      </c>
      <c r="F5" s="19" t="s">
        <v>37</v>
      </c>
      <c r="G5" s="19" t="s">
        <v>37</v>
      </c>
      <c r="H5" s="19" t="s">
        <v>38</v>
      </c>
      <c r="J5" s="9">
        <v>1</v>
      </c>
      <c r="K5">
        <f>B30*C30</f>
        <v>0.15</v>
      </c>
      <c r="L5">
        <f>$B30*D30</f>
        <v>7.4999999999999997E-3</v>
      </c>
      <c r="M5">
        <f t="shared" ref="M5:P5" si="0">$B30*E30</f>
        <v>7.4999999999999997E-2</v>
      </c>
      <c r="N5">
        <f t="shared" si="0"/>
        <v>0.15</v>
      </c>
      <c r="O5">
        <f t="shared" si="0"/>
        <v>0.06</v>
      </c>
      <c r="P5">
        <f t="shared" si="0"/>
        <v>1.4999999999999999E-2</v>
      </c>
      <c r="S5" s="9">
        <v>1</v>
      </c>
      <c r="T5">
        <f>ABS($B$50/20 - $B30) * ABS(C$50/20 - C30)</f>
        <v>0</v>
      </c>
      <c r="U5">
        <f>ABS($B$50/20 - $B30) * ABS(D$50/20 - D30)</f>
        <v>0.17254999999999995</v>
      </c>
      <c r="V5">
        <f>ABS($B$50/20 - $B30) * ABS(E$50/20 - E30)</f>
        <v>4.7599999999999962E-2</v>
      </c>
      <c r="W5">
        <f>ABS($B$50/20 - $B30) * ABS(F$50/20 - F30)</f>
        <v>0</v>
      </c>
      <c r="X5">
        <f>ABS($B$50/20 - $B30) * ABS(G$50/20 - G30)</f>
        <v>6.2474999999999975E-2</v>
      </c>
      <c r="Y5">
        <f>ABS($B$50/20 - $B30) * ABS(H$50/20 - H30)</f>
        <v>0.13982499999999992</v>
      </c>
    </row>
    <row r="6" spans="1:25">
      <c r="A6" s="9">
        <v>5</v>
      </c>
      <c r="B6" s="20" t="s">
        <v>38</v>
      </c>
      <c r="C6" s="19" t="s">
        <v>37</v>
      </c>
      <c r="D6" s="19" t="s">
        <v>38</v>
      </c>
      <c r="E6" s="19" t="s">
        <v>41</v>
      </c>
      <c r="F6" s="19" t="s">
        <v>37</v>
      </c>
      <c r="G6" s="19" t="s">
        <v>41</v>
      </c>
      <c r="H6" s="19" t="s">
        <v>37</v>
      </c>
      <c r="J6" s="9">
        <v>2</v>
      </c>
      <c r="K6">
        <f t="shared" ref="K6:K24" si="1">B31*C31</f>
        <v>0.85</v>
      </c>
      <c r="L6">
        <f t="shared" ref="L6:L24" si="2">$B31*D31</f>
        <v>0.29749999999999999</v>
      </c>
      <c r="M6">
        <f t="shared" ref="M6:M24" si="3">$B31*E31</f>
        <v>0.42499999999999999</v>
      </c>
      <c r="N6">
        <f t="shared" ref="N6:N24" si="4">$B31*F31</f>
        <v>0.85</v>
      </c>
      <c r="O6">
        <f t="shared" ref="O6:O24" si="5">$B31*G31</f>
        <v>0.21249999999999999</v>
      </c>
      <c r="P6">
        <f t="shared" ref="P6:P24" si="6">$B31*H31</f>
        <v>0.42499999999999999</v>
      </c>
      <c r="S6" s="9">
        <v>2</v>
      </c>
      <c r="T6">
        <f>ABS($B$50/20 - $B31) * ABS(C$50/20 - C31)</f>
        <v>0</v>
      </c>
      <c r="U6">
        <f>ABS($B$50/20 - $B31) * ABS(D$50/20 - D31)</f>
        <v>1.0500000000000019E-3</v>
      </c>
      <c r="V6">
        <f>ABS($B$50/20 - $B31) * ABS(E$50/20 - E31)</f>
        <v>8.400000000000003E-3</v>
      </c>
      <c r="W6">
        <f>ABS($B$50/20 - $B31) * ABS(F$50/20 - F31)</f>
        <v>0</v>
      </c>
      <c r="X6">
        <f>ABS($B$50/20 - $B31) * ABS(G$50/20 - G31)</f>
        <v>4.7250000000000087E-3</v>
      </c>
      <c r="Y6">
        <f>ABS($B$50/20 - $B31) * ABS(H$50/20 - H31)</f>
        <v>1.7325000000000024E-2</v>
      </c>
    </row>
    <row r="7" spans="1:25">
      <c r="A7" s="9">
        <v>6</v>
      </c>
      <c r="B7" s="20" t="s">
        <v>38</v>
      </c>
      <c r="C7" s="19" t="s">
        <v>37</v>
      </c>
      <c r="D7" s="19" t="s">
        <v>37</v>
      </c>
      <c r="E7" s="19" t="s">
        <v>41</v>
      </c>
      <c r="F7" s="19" t="s">
        <v>37</v>
      </c>
      <c r="G7" s="19" t="s">
        <v>39</v>
      </c>
      <c r="H7" s="19" t="s">
        <v>37</v>
      </c>
      <c r="J7" s="9">
        <v>3</v>
      </c>
      <c r="K7">
        <f t="shared" si="1"/>
        <v>0.85</v>
      </c>
      <c r="L7">
        <f t="shared" si="2"/>
        <v>0.29749999999999999</v>
      </c>
      <c r="M7">
        <f t="shared" si="3"/>
        <v>0.34</v>
      </c>
      <c r="N7">
        <f t="shared" si="4"/>
        <v>0.85</v>
      </c>
      <c r="O7">
        <f t="shared" si="5"/>
        <v>0.21249999999999999</v>
      </c>
      <c r="P7">
        <f t="shared" si="6"/>
        <v>0.42499999999999999</v>
      </c>
      <c r="S7" s="9">
        <v>3</v>
      </c>
      <c r="T7">
        <f>ABS($B$50/20 - $B32) * ABS(C$50/20 - C32)</f>
        <v>0</v>
      </c>
      <c r="U7">
        <f>ABS($B$50/20 - $B32) * ABS(D$50/20 - D32)</f>
        <v>1.0500000000000019E-3</v>
      </c>
      <c r="V7">
        <f>ABS($B$50/20 - $B32) * ABS(E$50/20 - E32)</f>
        <v>2.1000000000000038E-3</v>
      </c>
      <c r="W7">
        <f>ABS($B$50/20 - $B32) * ABS(F$50/20 - F32)</f>
        <v>0</v>
      </c>
      <c r="X7">
        <f>ABS($B$50/20 - $B32) * ABS(G$50/20 - G32)</f>
        <v>4.7250000000000087E-3</v>
      </c>
      <c r="Y7">
        <f>ABS($B$50/20 - $B32) * ABS(H$50/20 - H32)</f>
        <v>1.7325000000000024E-2</v>
      </c>
    </row>
    <row r="8" spans="1:25">
      <c r="A8" s="9">
        <v>7</v>
      </c>
      <c r="B8" s="20" t="s">
        <v>38</v>
      </c>
      <c r="C8" s="19" t="s">
        <v>37</v>
      </c>
      <c r="D8" s="19" t="s">
        <v>37</v>
      </c>
      <c r="E8" s="19" t="s">
        <v>37</v>
      </c>
      <c r="F8" s="19" t="s">
        <v>37</v>
      </c>
      <c r="G8" s="19" t="s">
        <v>37</v>
      </c>
      <c r="H8" s="19" t="s">
        <v>38</v>
      </c>
      <c r="J8" s="9">
        <v>4</v>
      </c>
      <c r="K8">
        <f t="shared" si="1"/>
        <v>0.85</v>
      </c>
      <c r="L8">
        <f t="shared" si="2"/>
        <v>0.38250000000000001</v>
      </c>
      <c r="M8">
        <f t="shared" si="3"/>
        <v>0.42499999999999999</v>
      </c>
      <c r="N8">
        <f t="shared" si="4"/>
        <v>0.85</v>
      </c>
      <c r="O8">
        <f t="shared" si="5"/>
        <v>0.34</v>
      </c>
      <c r="P8">
        <f t="shared" si="6"/>
        <v>0.21249999999999999</v>
      </c>
      <c r="S8" s="9">
        <v>4</v>
      </c>
      <c r="T8">
        <f>ABS($B$50/20 - $B33) * ABS(C$50/20 - C33)</f>
        <v>0</v>
      </c>
      <c r="U8">
        <f>ABS($B$50/20 - $B33) * ABS(D$50/20 - D33)</f>
        <v>1.1550000000000015E-2</v>
      </c>
      <c r="V8">
        <f>ABS($B$50/20 - $B33) * ABS(E$50/20 - E33)</f>
        <v>8.400000000000003E-3</v>
      </c>
      <c r="W8">
        <f>ABS($B$50/20 - $B33) * ABS(F$50/20 - F33)</f>
        <v>0</v>
      </c>
      <c r="X8">
        <f>ABS($B$50/20 - $B33) * ABS(G$50/20 - G33)</f>
        <v>1.1025000000000009E-2</v>
      </c>
      <c r="Y8">
        <f>ABS($B$50/20 - $B33) * ABS(H$50/20 - H33)</f>
        <v>8.9249999999999989E-3</v>
      </c>
    </row>
    <row r="9" spans="1:25">
      <c r="A9" s="9">
        <v>8</v>
      </c>
      <c r="B9" s="20" t="s">
        <v>38</v>
      </c>
      <c r="C9" s="19" t="s">
        <v>37</v>
      </c>
      <c r="D9" s="19" t="s">
        <v>41</v>
      </c>
      <c r="E9" s="19" t="s">
        <v>41</v>
      </c>
      <c r="F9" s="19" t="s">
        <v>37</v>
      </c>
      <c r="G9" s="19" t="s">
        <v>41</v>
      </c>
      <c r="H9" s="19" t="s">
        <v>37</v>
      </c>
      <c r="J9" s="9">
        <v>5</v>
      </c>
      <c r="K9">
        <f t="shared" si="1"/>
        <v>0.85</v>
      </c>
      <c r="L9">
        <f t="shared" si="2"/>
        <v>0.29749999999999999</v>
      </c>
      <c r="M9">
        <f t="shared" si="3"/>
        <v>0.34</v>
      </c>
      <c r="N9">
        <f t="shared" si="4"/>
        <v>0.85</v>
      </c>
      <c r="O9">
        <f t="shared" si="5"/>
        <v>0.21249999999999999</v>
      </c>
      <c r="P9">
        <f t="shared" si="6"/>
        <v>0.42499999999999999</v>
      </c>
      <c r="S9" s="9">
        <v>5</v>
      </c>
      <c r="T9">
        <f>ABS($B$50/20 - $B34) * ABS(C$50/20 - C34)</f>
        <v>0</v>
      </c>
      <c r="U9">
        <f>ABS($B$50/20 - $B34) * ABS(D$50/20 - D34)</f>
        <v>1.0500000000000019E-3</v>
      </c>
      <c r="V9">
        <f>ABS($B$50/20 - $B34) * ABS(E$50/20 - E34)</f>
        <v>2.1000000000000038E-3</v>
      </c>
      <c r="W9">
        <f>ABS($B$50/20 - $B34) * ABS(F$50/20 - F34)</f>
        <v>0</v>
      </c>
      <c r="X9">
        <f>ABS($B$50/20 - $B34) * ABS(G$50/20 - G34)</f>
        <v>4.7250000000000087E-3</v>
      </c>
      <c r="Y9">
        <f>ABS($B$50/20 - $B34) * ABS(H$50/20 - H34)</f>
        <v>1.7325000000000024E-2</v>
      </c>
    </row>
    <row r="10" spans="1:25">
      <c r="A10" s="9">
        <v>9</v>
      </c>
      <c r="B10" s="20" t="s">
        <v>38</v>
      </c>
      <c r="C10" s="19" t="s">
        <v>37</v>
      </c>
      <c r="D10" s="19" t="s">
        <v>37</v>
      </c>
      <c r="E10" s="19" t="s">
        <v>37</v>
      </c>
      <c r="F10" s="19" t="s">
        <v>37</v>
      </c>
      <c r="G10" s="19" t="s">
        <v>39</v>
      </c>
      <c r="H10" s="19" t="s">
        <v>37</v>
      </c>
      <c r="J10" s="9">
        <v>6</v>
      </c>
      <c r="K10">
        <f t="shared" si="1"/>
        <v>0.85</v>
      </c>
      <c r="L10">
        <f t="shared" si="2"/>
        <v>0.38250000000000001</v>
      </c>
      <c r="M10">
        <f t="shared" si="3"/>
        <v>0.34</v>
      </c>
      <c r="N10">
        <f t="shared" si="4"/>
        <v>0.85</v>
      </c>
      <c r="O10">
        <f t="shared" si="5"/>
        <v>0.21249999999999999</v>
      </c>
      <c r="P10">
        <f t="shared" si="6"/>
        <v>0.42499999999999999</v>
      </c>
      <c r="S10" s="9">
        <v>6</v>
      </c>
      <c r="T10">
        <f>ABS($B$50/20 - $B35) * ABS(C$50/20 - C35)</f>
        <v>0</v>
      </c>
      <c r="U10">
        <f>ABS($B$50/20 - $B35) * ABS(D$50/20 - D35)</f>
        <v>1.1550000000000015E-2</v>
      </c>
      <c r="V10">
        <f>ABS($B$50/20 - $B35) * ABS(E$50/20 - E35)</f>
        <v>2.1000000000000038E-3</v>
      </c>
      <c r="W10">
        <f>ABS($B$50/20 - $B35) * ABS(F$50/20 - F35)</f>
        <v>0</v>
      </c>
      <c r="X10">
        <f>ABS($B$50/20 - $B35) * ABS(G$50/20 - G35)</f>
        <v>4.7250000000000087E-3</v>
      </c>
      <c r="Y10">
        <f>ABS($B$50/20 - $B35) * ABS(H$50/20 - H35)</f>
        <v>1.7325000000000024E-2</v>
      </c>
    </row>
    <row r="11" spans="1:25">
      <c r="A11" s="9">
        <v>10</v>
      </c>
      <c r="B11" s="20" t="s">
        <v>38</v>
      </c>
      <c r="C11" s="19" t="s">
        <v>37</v>
      </c>
      <c r="D11" s="19" t="s">
        <v>37</v>
      </c>
      <c r="E11" s="19" t="s">
        <v>37</v>
      </c>
      <c r="F11" s="19" t="s">
        <v>37</v>
      </c>
      <c r="G11" s="19" t="s">
        <v>39</v>
      </c>
      <c r="H11" s="19" t="s">
        <v>37</v>
      </c>
      <c r="J11" s="9">
        <v>7</v>
      </c>
      <c r="K11">
        <f t="shared" si="1"/>
        <v>0.85</v>
      </c>
      <c r="L11">
        <f t="shared" si="2"/>
        <v>0.38250000000000001</v>
      </c>
      <c r="M11">
        <f t="shared" si="3"/>
        <v>0.42499999999999999</v>
      </c>
      <c r="N11">
        <f t="shared" si="4"/>
        <v>0.85</v>
      </c>
      <c r="O11">
        <f t="shared" si="5"/>
        <v>0.34</v>
      </c>
      <c r="P11">
        <f t="shared" si="6"/>
        <v>0.21249999999999999</v>
      </c>
      <c r="S11" s="9">
        <v>7</v>
      </c>
      <c r="T11">
        <f>ABS($B$50/20 - $B36) * ABS(C$50/20 - C36)</f>
        <v>0</v>
      </c>
      <c r="U11">
        <f>ABS($B$50/20 - $B36) * ABS(D$50/20 - D36)</f>
        <v>1.1550000000000015E-2</v>
      </c>
      <c r="V11">
        <f>ABS($B$50/20 - $B36) * ABS(E$50/20 - E36)</f>
        <v>8.400000000000003E-3</v>
      </c>
      <c r="W11">
        <f>ABS($B$50/20 - $B36) * ABS(F$50/20 - F36)</f>
        <v>0</v>
      </c>
      <c r="X11">
        <f>ABS($B$50/20 - $B36) * ABS(G$50/20 - G36)</f>
        <v>1.1025000000000009E-2</v>
      </c>
      <c r="Y11">
        <f>ABS($B$50/20 - $B36) * ABS(H$50/20 - H36)</f>
        <v>8.9249999999999989E-3</v>
      </c>
    </row>
    <row r="12" spans="1:25">
      <c r="A12" s="9">
        <v>11</v>
      </c>
      <c r="B12" s="20" t="s">
        <v>38</v>
      </c>
      <c r="C12" s="19" t="s">
        <v>37</v>
      </c>
      <c r="D12" s="19" t="s">
        <v>38</v>
      </c>
      <c r="E12" s="19" t="s">
        <v>38</v>
      </c>
      <c r="F12" s="19" t="s">
        <v>37</v>
      </c>
      <c r="G12" s="19" t="s">
        <v>37</v>
      </c>
      <c r="H12" s="19" t="s">
        <v>41</v>
      </c>
      <c r="J12" s="9">
        <v>8</v>
      </c>
      <c r="K12">
        <f t="shared" si="1"/>
        <v>0.85</v>
      </c>
      <c r="L12">
        <f t="shared" si="2"/>
        <v>8.5000000000000006E-2</v>
      </c>
      <c r="M12">
        <f t="shared" si="3"/>
        <v>0.34</v>
      </c>
      <c r="N12">
        <f t="shared" si="4"/>
        <v>0.85</v>
      </c>
      <c r="O12">
        <f t="shared" si="5"/>
        <v>0.21249999999999999</v>
      </c>
      <c r="P12">
        <f t="shared" si="6"/>
        <v>0.42499999999999999</v>
      </c>
      <c r="S12" s="9">
        <v>8</v>
      </c>
      <c r="T12">
        <f>ABS($B$50/20 - $B37) * ABS(C$50/20 - C37)</f>
        <v>0</v>
      </c>
      <c r="U12">
        <f>ABS($B$50/20 - $B37) * ABS(D$50/20 - D37)</f>
        <v>2.5200000000000018E-2</v>
      </c>
      <c r="V12">
        <f>ABS($B$50/20 - $B37) * ABS(E$50/20 - E37)</f>
        <v>2.1000000000000038E-3</v>
      </c>
      <c r="W12">
        <f>ABS($B$50/20 - $B37) * ABS(F$50/20 - F37)</f>
        <v>0</v>
      </c>
      <c r="X12">
        <f>ABS($B$50/20 - $B37) * ABS(G$50/20 - G37)</f>
        <v>4.7250000000000087E-3</v>
      </c>
      <c r="Y12">
        <f>ABS($B$50/20 - $B37) * ABS(H$50/20 - H37)</f>
        <v>1.7325000000000024E-2</v>
      </c>
    </row>
    <row r="13" spans="1:25">
      <c r="A13" s="9">
        <v>12</v>
      </c>
      <c r="B13" s="20" t="s">
        <v>38</v>
      </c>
      <c r="C13" s="19" t="s">
        <v>37</v>
      </c>
      <c r="D13" s="19" t="s">
        <v>38</v>
      </c>
      <c r="E13" s="19" t="s">
        <v>41</v>
      </c>
      <c r="F13" s="19" t="s">
        <v>37</v>
      </c>
      <c r="G13" s="19" t="s">
        <v>39</v>
      </c>
      <c r="H13" s="19" t="s">
        <v>37</v>
      </c>
      <c r="J13" s="9">
        <v>9</v>
      </c>
      <c r="K13">
        <f t="shared" si="1"/>
        <v>0.85</v>
      </c>
      <c r="L13">
        <f t="shared" si="2"/>
        <v>0.38250000000000001</v>
      </c>
      <c r="M13">
        <f t="shared" si="3"/>
        <v>0.42499999999999999</v>
      </c>
      <c r="N13">
        <f t="shared" si="4"/>
        <v>0.85</v>
      </c>
      <c r="O13">
        <f t="shared" si="5"/>
        <v>0.21249999999999999</v>
      </c>
      <c r="P13">
        <f t="shared" si="6"/>
        <v>0.42499999999999999</v>
      </c>
      <c r="S13" s="9">
        <v>9</v>
      </c>
      <c r="T13">
        <f>ABS($B$50/20 - $B38) * ABS(C$50/20 - C38)</f>
        <v>0</v>
      </c>
      <c r="U13">
        <f>ABS($B$50/20 - $B38) * ABS(D$50/20 - D38)</f>
        <v>1.1550000000000015E-2</v>
      </c>
      <c r="V13">
        <f>ABS($B$50/20 - $B38) * ABS(E$50/20 - E38)</f>
        <v>8.400000000000003E-3</v>
      </c>
      <c r="W13">
        <f>ABS($B$50/20 - $B38) * ABS(F$50/20 - F38)</f>
        <v>0</v>
      </c>
      <c r="X13">
        <f>ABS($B$50/20 - $B38) * ABS(G$50/20 - G38)</f>
        <v>4.7250000000000087E-3</v>
      </c>
      <c r="Y13">
        <f>ABS($B$50/20 - $B38) * ABS(H$50/20 - H38)</f>
        <v>1.7325000000000024E-2</v>
      </c>
    </row>
    <row r="14" spans="1:25">
      <c r="A14" s="9">
        <v>13</v>
      </c>
      <c r="B14" s="20" t="s">
        <v>38</v>
      </c>
      <c r="C14" s="19" t="s">
        <v>37</v>
      </c>
      <c r="D14" s="19" t="s">
        <v>38</v>
      </c>
      <c r="E14" s="19" t="s">
        <v>41</v>
      </c>
      <c r="F14" s="19" t="s">
        <v>37</v>
      </c>
      <c r="G14" s="19" t="s">
        <v>39</v>
      </c>
      <c r="H14" s="19" t="s">
        <v>37</v>
      </c>
      <c r="J14" s="9">
        <v>10</v>
      </c>
      <c r="K14">
        <f t="shared" si="1"/>
        <v>0.85</v>
      </c>
      <c r="L14">
        <f t="shared" si="2"/>
        <v>0.38250000000000001</v>
      </c>
      <c r="M14">
        <f t="shared" si="3"/>
        <v>0.42499999999999999</v>
      </c>
      <c r="N14">
        <f t="shared" si="4"/>
        <v>0.85</v>
      </c>
      <c r="O14">
        <f t="shared" si="5"/>
        <v>0.21249999999999999</v>
      </c>
      <c r="P14">
        <f t="shared" si="6"/>
        <v>0.42499999999999999</v>
      </c>
      <c r="S14" s="9">
        <v>10</v>
      </c>
      <c r="T14">
        <f>ABS($B$50/20 - $B39) * ABS(C$50/20 - C39)</f>
        <v>0</v>
      </c>
      <c r="U14">
        <f>ABS($B$50/20 - $B39) * ABS(D$50/20 - D39)</f>
        <v>1.1550000000000015E-2</v>
      </c>
      <c r="V14">
        <f>ABS($B$50/20 - $B39) * ABS(E$50/20 - E39)</f>
        <v>8.400000000000003E-3</v>
      </c>
      <c r="W14">
        <f>ABS($B$50/20 - $B39) * ABS(F$50/20 - F39)</f>
        <v>0</v>
      </c>
      <c r="X14">
        <f>ABS($B$50/20 - $B39) * ABS(G$50/20 - G39)</f>
        <v>4.7250000000000087E-3</v>
      </c>
      <c r="Y14">
        <f>ABS($B$50/20 - $B39) * ABS(H$50/20 - H39)</f>
        <v>1.7325000000000024E-2</v>
      </c>
    </row>
    <row r="15" spans="1:25">
      <c r="A15" s="9">
        <v>14</v>
      </c>
      <c r="B15" s="20" t="s">
        <v>38</v>
      </c>
      <c r="C15" s="19" t="s">
        <v>37</v>
      </c>
      <c r="D15" s="19" t="s">
        <v>41</v>
      </c>
      <c r="E15" s="19" t="s">
        <v>41</v>
      </c>
      <c r="F15" s="19" t="s">
        <v>37</v>
      </c>
      <c r="G15" s="19" t="s">
        <v>41</v>
      </c>
      <c r="H15" s="19" t="s">
        <v>37</v>
      </c>
      <c r="J15" s="9">
        <v>11</v>
      </c>
      <c r="K15">
        <f t="shared" si="1"/>
        <v>0.85</v>
      </c>
      <c r="L15">
        <f t="shared" si="2"/>
        <v>0.29749999999999999</v>
      </c>
      <c r="M15">
        <f t="shared" si="3"/>
        <v>8.5000000000000006E-2</v>
      </c>
      <c r="N15">
        <f t="shared" si="4"/>
        <v>0.85</v>
      </c>
      <c r="O15">
        <f t="shared" si="5"/>
        <v>0.34</v>
      </c>
      <c r="P15">
        <f t="shared" si="6"/>
        <v>8.5000000000000006E-2</v>
      </c>
      <c r="S15" s="9">
        <v>11</v>
      </c>
      <c r="T15">
        <f>ABS($B$50/20 - $B40) * ABS(C$50/20 - C40)</f>
        <v>0</v>
      </c>
      <c r="U15">
        <f>ABS($B$50/20 - $B40) * ABS(D$50/20 - D40)</f>
        <v>1.0500000000000019E-3</v>
      </c>
      <c r="V15">
        <f>ABS($B$50/20 - $B40) * ABS(E$50/20 - E40)</f>
        <v>3.360000000000004E-2</v>
      </c>
      <c r="W15">
        <f>ABS($B$50/20 - $B40) * ABS(F$50/20 - F40)</f>
        <v>0</v>
      </c>
      <c r="X15">
        <f>ABS($B$50/20 - $B40) * ABS(G$50/20 - G40)</f>
        <v>1.1025000000000009E-2</v>
      </c>
      <c r="Y15">
        <f>ABS($B$50/20 - $B40) * ABS(H$50/20 - H40)</f>
        <v>2.4675000000000013E-2</v>
      </c>
    </row>
    <row r="16" spans="1:25">
      <c r="A16" s="9">
        <v>15</v>
      </c>
      <c r="B16" s="20" t="s">
        <v>37</v>
      </c>
      <c r="C16" s="19" t="s">
        <v>37</v>
      </c>
      <c r="D16" s="19" t="s">
        <v>38</v>
      </c>
      <c r="E16" s="19" t="s">
        <v>37</v>
      </c>
      <c r="F16" s="19" t="s">
        <v>37</v>
      </c>
      <c r="G16" s="19" t="s">
        <v>37</v>
      </c>
      <c r="H16" s="19" t="s">
        <v>39</v>
      </c>
      <c r="J16" s="9">
        <v>12</v>
      </c>
      <c r="K16">
        <f t="shared" si="1"/>
        <v>0.85</v>
      </c>
      <c r="L16">
        <f t="shared" si="2"/>
        <v>0.29749999999999999</v>
      </c>
      <c r="M16">
        <f t="shared" si="3"/>
        <v>0.34</v>
      </c>
      <c r="N16">
        <f t="shared" si="4"/>
        <v>0.85</v>
      </c>
      <c r="O16">
        <f t="shared" si="5"/>
        <v>0.21249999999999999</v>
      </c>
      <c r="P16">
        <f t="shared" si="6"/>
        <v>0.42499999999999999</v>
      </c>
      <c r="S16" s="9">
        <v>12</v>
      </c>
      <c r="T16">
        <f>ABS($B$50/20 - $B41) * ABS(C$50/20 - C41)</f>
        <v>0</v>
      </c>
      <c r="U16">
        <f>ABS($B$50/20 - $B41) * ABS(D$50/20 - D41)</f>
        <v>1.0500000000000019E-3</v>
      </c>
      <c r="V16">
        <f>ABS($B$50/20 - $B41) * ABS(E$50/20 - E41)</f>
        <v>2.1000000000000038E-3</v>
      </c>
      <c r="W16">
        <f>ABS($B$50/20 - $B41) * ABS(F$50/20 - F41)</f>
        <v>0</v>
      </c>
      <c r="X16">
        <f>ABS($B$50/20 - $B41) * ABS(G$50/20 - G41)</f>
        <v>4.7250000000000087E-3</v>
      </c>
      <c r="Y16">
        <f>ABS($B$50/20 - $B41) * ABS(H$50/20 - H41)</f>
        <v>1.7325000000000024E-2</v>
      </c>
    </row>
    <row r="17" spans="1:25">
      <c r="A17" s="9">
        <v>16</v>
      </c>
      <c r="B17" s="20" t="s">
        <v>37</v>
      </c>
      <c r="C17" s="19" t="s">
        <v>37</v>
      </c>
      <c r="D17" s="19" t="s">
        <v>39</v>
      </c>
      <c r="E17" s="19" t="s">
        <v>37</v>
      </c>
      <c r="F17" s="19" t="s">
        <v>37</v>
      </c>
      <c r="G17" s="19" t="s">
        <v>37</v>
      </c>
      <c r="H17" s="19" t="s">
        <v>38</v>
      </c>
      <c r="J17" s="9">
        <v>13</v>
      </c>
      <c r="K17">
        <f t="shared" si="1"/>
        <v>0.85</v>
      </c>
      <c r="L17">
        <f t="shared" si="2"/>
        <v>0.29749999999999999</v>
      </c>
      <c r="M17">
        <f t="shared" si="3"/>
        <v>0.34</v>
      </c>
      <c r="N17">
        <f t="shared" si="4"/>
        <v>0.85</v>
      </c>
      <c r="O17">
        <f t="shared" si="5"/>
        <v>0.21249999999999999</v>
      </c>
      <c r="P17">
        <f t="shared" si="6"/>
        <v>0.42499999999999999</v>
      </c>
      <c r="S17" s="9">
        <v>13</v>
      </c>
      <c r="T17">
        <f>ABS($B$50/20 - $B42) * ABS(C$50/20 - C42)</f>
        <v>0</v>
      </c>
      <c r="U17">
        <f>ABS($B$50/20 - $B42) * ABS(D$50/20 - D42)</f>
        <v>1.0500000000000019E-3</v>
      </c>
      <c r="V17">
        <f>ABS($B$50/20 - $B42) * ABS(E$50/20 - E42)</f>
        <v>2.1000000000000038E-3</v>
      </c>
      <c r="W17">
        <f>ABS($B$50/20 - $B42) * ABS(F$50/20 - F42)</f>
        <v>0</v>
      </c>
      <c r="X17">
        <f>ABS($B$50/20 - $B42) * ABS(G$50/20 - G42)</f>
        <v>4.7250000000000087E-3</v>
      </c>
      <c r="Y17">
        <f>ABS($B$50/20 - $B42) * ABS(H$50/20 - H42)</f>
        <v>1.7325000000000024E-2</v>
      </c>
    </row>
    <row r="18" spans="1:25">
      <c r="A18" s="9">
        <v>17</v>
      </c>
      <c r="B18" s="20" t="s">
        <v>38</v>
      </c>
      <c r="C18" s="19" t="s">
        <v>37</v>
      </c>
      <c r="D18" s="19" t="s">
        <v>37</v>
      </c>
      <c r="E18" s="19" t="s">
        <v>37</v>
      </c>
      <c r="F18" s="19" t="s">
        <v>37</v>
      </c>
      <c r="G18" s="19" t="s">
        <v>37</v>
      </c>
      <c r="H18" s="19" t="s">
        <v>38</v>
      </c>
      <c r="J18" s="9">
        <v>14</v>
      </c>
      <c r="K18">
        <f t="shared" si="1"/>
        <v>0.85</v>
      </c>
      <c r="L18">
        <f t="shared" si="2"/>
        <v>8.5000000000000006E-2</v>
      </c>
      <c r="M18">
        <f t="shared" si="3"/>
        <v>0.34</v>
      </c>
      <c r="N18">
        <f t="shared" si="4"/>
        <v>0.85</v>
      </c>
      <c r="O18">
        <f t="shared" si="5"/>
        <v>0.21249999999999999</v>
      </c>
      <c r="P18">
        <f t="shared" si="6"/>
        <v>0.42499999999999999</v>
      </c>
      <c r="S18" s="9">
        <v>14</v>
      </c>
      <c r="T18">
        <f>ABS($B$50/20 - $B43) * ABS(C$50/20 - C43)</f>
        <v>0</v>
      </c>
      <c r="U18">
        <f>ABS($B$50/20 - $B43) * ABS(D$50/20 - D43)</f>
        <v>2.5200000000000018E-2</v>
      </c>
      <c r="V18">
        <f>ABS($B$50/20 - $B43) * ABS(E$50/20 - E43)</f>
        <v>2.1000000000000038E-3</v>
      </c>
      <c r="W18">
        <f>ABS($B$50/20 - $B43) * ABS(F$50/20 - F43)</f>
        <v>0</v>
      </c>
      <c r="X18">
        <f>ABS($B$50/20 - $B43) * ABS(G$50/20 - G43)</f>
        <v>4.7250000000000087E-3</v>
      </c>
      <c r="Y18">
        <f>ABS($B$50/20 - $B43) * ABS(H$50/20 - H43)</f>
        <v>1.7325000000000024E-2</v>
      </c>
    </row>
    <row r="19" spans="1:25">
      <c r="A19" s="9">
        <v>18</v>
      </c>
      <c r="B19" s="20" t="s">
        <v>38</v>
      </c>
      <c r="C19" s="19" t="s">
        <v>37</v>
      </c>
      <c r="D19" s="19" t="s">
        <v>37</v>
      </c>
      <c r="E19" s="19" t="s">
        <v>41</v>
      </c>
      <c r="F19" s="19" t="s">
        <v>37</v>
      </c>
      <c r="G19" s="19" t="s">
        <v>38</v>
      </c>
      <c r="H19" s="19" t="s">
        <v>40</v>
      </c>
      <c r="J19" s="9">
        <v>15</v>
      </c>
      <c r="K19">
        <f t="shared" si="1"/>
        <v>0.15</v>
      </c>
      <c r="L19">
        <f t="shared" si="2"/>
        <v>5.2499999999999998E-2</v>
      </c>
      <c r="M19">
        <f t="shared" si="3"/>
        <v>7.4999999999999997E-2</v>
      </c>
      <c r="N19">
        <f t="shared" si="4"/>
        <v>0.15</v>
      </c>
      <c r="O19">
        <f t="shared" si="5"/>
        <v>0.06</v>
      </c>
      <c r="P19">
        <f t="shared" si="6"/>
        <v>7.4999999999999997E-3</v>
      </c>
      <c r="S19" s="9">
        <v>15</v>
      </c>
      <c r="T19">
        <f>ABS($B$50/20 - $B44) * ABS(C$50/20 - C44)</f>
        <v>0</v>
      </c>
      <c r="U19">
        <f>ABS($B$50/20 - $B44) * ABS(D$50/20 - D44)</f>
        <v>5.9500000000000039E-3</v>
      </c>
      <c r="V19">
        <f>ABS($B$50/20 - $B44) * ABS(E$50/20 - E44)</f>
        <v>4.7599999999999962E-2</v>
      </c>
      <c r="W19">
        <f>ABS($B$50/20 - $B44) * ABS(F$50/20 - F44)</f>
        <v>0</v>
      </c>
      <c r="X19">
        <f>ABS($B$50/20 - $B44) * ABS(G$50/20 - G44)</f>
        <v>6.2474999999999975E-2</v>
      </c>
      <c r="Y19">
        <f>ABS($B$50/20 - $B44) * ABS(H$50/20 - H44)</f>
        <v>0.16957499999999992</v>
      </c>
    </row>
    <row r="20" spans="1:25">
      <c r="A20" s="9">
        <v>19</v>
      </c>
      <c r="B20" s="20" t="s">
        <v>38</v>
      </c>
      <c r="C20" s="19" t="s">
        <v>37</v>
      </c>
      <c r="D20" s="19" t="s">
        <v>37</v>
      </c>
      <c r="E20" s="19" t="s">
        <v>38</v>
      </c>
      <c r="F20" s="19" t="s">
        <v>37</v>
      </c>
      <c r="G20" s="19" t="s">
        <v>38</v>
      </c>
      <c r="H20" s="19" t="s">
        <v>40</v>
      </c>
      <c r="J20" s="9">
        <v>16</v>
      </c>
      <c r="K20">
        <f t="shared" si="1"/>
        <v>0.15</v>
      </c>
      <c r="L20">
        <f t="shared" si="2"/>
        <v>7.4999999999999997E-3</v>
      </c>
      <c r="M20">
        <f t="shared" si="3"/>
        <v>7.4999999999999997E-2</v>
      </c>
      <c r="N20">
        <f t="shared" si="4"/>
        <v>0.15</v>
      </c>
      <c r="O20">
        <f t="shared" si="5"/>
        <v>0.06</v>
      </c>
      <c r="P20">
        <f t="shared" si="6"/>
        <v>3.7499999999999999E-2</v>
      </c>
      <c r="S20" s="9">
        <v>16</v>
      </c>
      <c r="T20">
        <f>ABS($B$50/20 - $B45) * ABS(C$50/20 - C45)</f>
        <v>0</v>
      </c>
      <c r="U20">
        <f>ABS($B$50/20 - $B45) * ABS(D$50/20 - D45)</f>
        <v>0.17254999999999995</v>
      </c>
      <c r="V20">
        <f>ABS($B$50/20 - $B45) * ABS(E$50/20 - E45)</f>
        <v>4.7599999999999962E-2</v>
      </c>
      <c r="W20">
        <f>ABS($B$50/20 - $B45) * ABS(F$50/20 - F45)</f>
        <v>0</v>
      </c>
      <c r="X20">
        <f>ABS($B$50/20 - $B45) * ABS(G$50/20 - G45)</f>
        <v>6.2474999999999975E-2</v>
      </c>
      <c r="Y20">
        <f>ABS($B$50/20 - $B45) * ABS(H$50/20 - H45)</f>
        <v>5.0574999999999933E-2</v>
      </c>
    </row>
    <row r="21" spans="1:25">
      <c r="A21" s="9">
        <v>20</v>
      </c>
      <c r="B21" s="21" t="s">
        <v>38</v>
      </c>
      <c r="C21" s="22" t="s">
        <v>37</v>
      </c>
      <c r="D21" s="22" t="s">
        <v>37</v>
      </c>
      <c r="E21" s="22" t="s">
        <v>37</v>
      </c>
      <c r="F21" s="22" t="s">
        <v>37</v>
      </c>
      <c r="G21" s="22" t="s">
        <v>37</v>
      </c>
      <c r="H21" s="22" t="s">
        <v>38</v>
      </c>
      <c r="J21" s="9">
        <v>17</v>
      </c>
      <c r="K21">
        <f t="shared" si="1"/>
        <v>0.85</v>
      </c>
      <c r="L21">
        <f t="shared" si="2"/>
        <v>0.38250000000000001</v>
      </c>
      <c r="M21">
        <f t="shared" si="3"/>
        <v>0.42499999999999999</v>
      </c>
      <c r="N21">
        <f t="shared" si="4"/>
        <v>0.85</v>
      </c>
      <c r="O21">
        <f t="shared" si="5"/>
        <v>0.34</v>
      </c>
      <c r="P21">
        <f t="shared" si="6"/>
        <v>0.21249999999999999</v>
      </c>
      <c r="S21" s="9">
        <v>17</v>
      </c>
      <c r="T21">
        <f>ABS($B$50/20 - $B46) * ABS(C$50/20 - C46)</f>
        <v>0</v>
      </c>
      <c r="U21">
        <f>ABS($B$50/20 - $B46) * ABS(D$50/20 - D46)</f>
        <v>1.1550000000000015E-2</v>
      </c>
      <c r="V21">
        <f>ABS($B$50/20 - $B46) * ABS(E$50/20 - E46)</f>
        <v>8.400000000000003E-3</v>
      </c>
      <c r="W21">
        <f>ABS($B$50/20 - $B46) * ABS(F$50/20 - F46)</f>
        <v>0</v>
      </c>
      <c r="X21">
        <f>ABS($B$50/20 - $B46) * ABS(G$50/20 - G46)</f>
        <v>1.1025000000000009E-2</v>
      </c>
      <c r="Y21">
        <f>ABS($B$50/20 - $B46) * ABS(H$50/20 - H46)</f>
        <v>8.9249999999999989E-3</v>
      </c>
    </row>
    <row r="22" spans="1:25">
      <c r="A22" s="9" t="s">
        <v>106</v>
      </c>
      <c r="B22" s="12">
        <f>COUNTIF(B$2:B$21,$A22)</f>
        <v>3</v>
      </c>
      <c r="C22" s="12">
        <f t="shared" ref="C22:H22" si="7">COUNTIF(C$2:C$21,$A22)</f>
        <v>20</v>
      </c>
      <c r="D22" s="12">
        <f t="shared" si="7"/>
        <v>9</v>
      </c>
      <c r="E22" s="12">
        <f t="shared" si="7"/>
        <v>10</v>
      </c>
      <c r="F22" s="12">
        <f t="shared" si="7"/>
        <v>20</v>
      </c>
      <c r="G22" s="12">
        <f t="shared" si="7"/>
        <v>8</v>
      </c>
      <c r="H22" s="12">
        <f t="shared" si="7"/>
        <v>10</v>
      </c>
      <c r="J22" s="9">
        <v>18</v>
      </c>
      <c r="K22">
        <f t="shared" si="1"/>
        <v>0.85</v>
      </c>
      <c r="L22">
        <f t="shared" si="2"/>
        <v>0.38250000000000001</v>
      </c>
      <c r="M22">
        <f t="shared" si="3"/>
        <v>0.34</v>
      </c>
      <c r="N22">
        <f t="shared" si="4"/>
        <v>0.85</v>
      </c>
      <c r="O22">
        <f t="shared" si="5"/>
        <v>8.5000000000000006E-2</v>
      </c>
      <c r="P22">
        <f t="shared" si="6"/>
        <v>8.5000000000000006E-2</v>
      </c>
      <c r="S22" s="9">
        <v>18</v>
      </c>
      <c r="T22">
        <f>ABS($B$50/20 - $B47) * ABS(C$50/20 - C47)</f>
        <v>0</v>
      </c>
      <c r="U22">
        <f>ABS($B$50/20 - $B47) * ABS(D$50/20 - D47)</f>
        <v>1.1550000000000015E-2</v>
      </c>
      <c r="V22">
        <f>ABS($B$50/20 - $B47) * ABS(E$50/20 - E47)</f>
        <v>2.1000000000000038E-3</v>
      </c>
      <c r="W22">
        <f>ABS($B$50/20 - $B47) * ABS(F$50/20 - F47)</f>
        <v>0</v>
      </c>
      <c r="X22">
        <f>ABS($B$50/20 - $B47) * ABS(G$50/20 - G47)</f>
        <v>2.0475000000000021E-2</v>
      </c>
      <c r="Y22">
        <f>ABS($B$50/20 - $B47) * ABS(H$50/20 - H47)</f>
        <v>2.4675000000000013E-2</v>
      </c>
    </row>
    <row r="23" spans="1:25">
      <c r="A23" s="9" t="s">
        <v>107</v>
      </c>
      <c r="B23" s="8">
        <f t="shared" ref="B23:H26" si="8">COUNTIF(B$2:B$21,$A23)</f>
        <v>17</v>
      </c>
      <c r="C23" s="8">
        <f t="shared" si="8"/>
        <v>0</v>
      </c>
      <c r="D23" s="8">
        <f t="shared" si="8"/>
        <v>7</v>
      </c>
      <c r="E23" s="8">
        <f t="shared" si="8"/>
        <v>2</v>
      </c>
      <c r="F23" s="8">
        <f t="shared" si="8"/>
        <v>0</v>
      </c>
      <c r="G23" s="8">
        <f t="shared" si="8"/>
        <v>2</v>
      </c>
      <c r="H23" s="8">
        <f t="shared" si="8"/>
        <v>5</v>
      </c>
      <c r="J23" s="9">
        <v>19</v>
      </c>
      <c r="K23">
        <f t="shared" si="1"/>
        <v>0.85</v>
      </c>
      <c r="L23">
        <f t="shared" si="2"/>
        <v>0.38250000000000001</v>
      </c>
      <c r="M23">
        <f t="shared" si="3"/>
        <v>8.5000000000000006E-2</v>
      </c>
      <c r="N23">
        <f t="shared" si="4"/>
        <v>0.85</v>
      </c>
      <c r="O23">
        <f t="shared" si="5"/>
        <v>8.5000000000000006E-2</v>
      </c>
      <c r="P23">
        <f t="shared" si="6"/>
        <v>8.5000000000000006E-2</v>
      </c>
      <c r="S23" s="9">
        <v>19</v>
      </c>
      <c r="T23">
        <f>ABS($B$50/20 - $B48) * ABS(C$50/20 - C48)</f>
        <v>0</v>
      </c>
      <c r="U23">
        <f>ABS($B$50/20 - $B48) * ABS(D$50/20 - D48)</f>
        <v>1.1550000000000015E-2</v>
      </c>
      <c r="V23">
        <f>ABS($B$50/20 - $B48) * ABS(E$50/20 - E48)</f>
        <v>3.360000000000004E-2</v>
      </c>
      <c r="W23">
        <f>ABS($B$50/20 - $B48) * ABS(F$50/20 - F48)</f>
        <v>0</v>
      </c>
      <c r="X23">
        <f>ABS($B$50/20 - $B48) * ABS(G$50/20 - G48)</f>
        <v>2.0475000000000021E-2</v>
      </c>
      <c r="Y23">
        <f>ABS($B$50/20 - $B48) * ABS(H$50/20 - H48)</f>
        <v>2.4675000000000013E-2</v>
      </c>
    </row>
    <row r="24" spans="1:25" ht="15" thickBot="1">
      <c r="A24" s="9" t="s">
        <v>108</v>
      </c>
      <c r="B24" s="8">
        <f t="shared" si="8"/>
        <v>0</v>
      </c>
      <c r="C24" s="8">
        <f t="shared" si="8"/>
        <v>0</v>
      </c>
      <c r="D24" s="8">
        <f t="shared" si="8"/>
        <v>2</v>
      </c>
      <c r="E24" s="8">
        <f t="shared" si="8"/>
        <v>8</v>
      </c>
      <c r="F24" s="8">
        <f t="shared" si="8"/>
        <v>0</v>
      </c>
      <c r="G24" s="8">
        <f t="shared" si="8"/>
        <v>5</v>
      </c>
      <c r="H24" s="8">
        <f t="shared" si="8"/>
        <v>2</v>
      </c>
      <c r="J24" s="13">
        <v>20</v>
      </c>
      <c r="K24" s="14">
        <f t="shared" si="1"/>
        <v>0.85</v>
      </c>
      <c r="L24" s="14">
        <f t="shared" si="2"/>
        <v>0.38250000000000001</v>
      </c>
      <c r="M24" s="14">
        <f t="shared" si="3"/>
        <v>0.42499999999999999</v>
      </c>
      <c r="N24" s="14">
        <f t="shared" si="4"/>
        <v>0.85</v>
      </c>
      <c r="O24" s="14">
        <f t="shared" si="5"/>
        <v>0.34</v>
      </c>
      <c r="P24" s="14">
        <f t="shared" si="6"/>
        <v>0.21249999999999999</v>
      </c>
      <c r="S24" s="13">
        <v>20</v>
      </c>
      <c r="T24">
        <f>ABS($B$50/20 - $B49) * ABS(C$50/20 - C49)</f>
        <v>0</v>
      </c>
      <c r="U24">
        <f>ABS($B$50/20 - $B49) * ABS(D$50/20 - D49)</f>
        <v>1.1550000000000015E-2</v>
      </c>
      <c r="V24">
        <f>ABS($B$50/20 - $B49) * ABS(E$50/20 - E49)</f>
        <v>8.400000000000003E-3</v>
      </c>
      <c r="W24">
        <f>ABS($B$50/20 - $B49) * ABS(F$50/20 - F49)</f>
        <v>0</v>
      </c>
      <c r="X24">
        <f>ABS($B$50/20 - $B49) * ABS(G$50/20 - G49)</f>
        <v>1.1025000000000009E-2</v>
      </c>
      <c r="Y24">
        <f>ABS($B$50/20 - $B49) * ABS(H$50/20 - H49)</f>
        <v>8.9249999999999989E-3</v>
      </c>
    </row>
    <row r="25" spans="1:25">
      <c r="A25" s="9" t="s">
        <v>109</v>
      </c>
      <c r="B25" s="8">
        <f t="shared" si="8"/>
        <v>0</v>
      </c>
      <c r="C25" s="8">
        <f t="shared" si="8"/>
        <v>0</v>
      </c>
      <c r="D25" s="8">
        <f t="shared" si="8"/>
        <v>1</v>
      </c>
      <c r="E25" s="8">
        <f t="shared" si="8"/>
        <v>0</v>
      </c>
      <c r="F25" s="8">
        <f t="shared" si="8"/>
        <v>0</v>
      </c>
      <c r="G25" s="8">
        <f t="shared" si="8"/>
        <v>5</v>
      </c>
      <c r="H25" s="8">
        <f t="shared" si="8"/>
        <v>1</v>
      </c>
      <c r="J25" t="s">
        <v>111</v>
      </c>
      <c r="K25" s="15">
        <f>SUM(K5:K24)</f>
        <v>14.899999999999997</v>
      </c>
      <c r="L25" s="15">
        <f t="shared" ref="L25:P25" si="9">SUM(L5:L24)</f>
        <v>5.4650000000000007</v>
      </c>
      <c r="M25" s="15">
        <f t="shared" si="9"/>
        <v>6.089999999999999</v>
      </c>
      <c r="N25" s="15">
        <f t="shared" si="9"/>
        <v>14.899999999999997</v>
      </c>
      <c r="O25" s="15">
        <f t="shared" si="9"/>
        <v>4.1749999999999989</v>
      </c>
      <c r="P25" s="15">
        <f t="shared" si="9"/>
        <v>5.415</v>
      </c>
      <c r="S25" t="s">
        <v>111</v>
      </c>
      <c r="T25" s="15">
        <f>SUM(T5:T24)</f>
        <v>0</v>
      </c>
      <c r="U25" s="15">
        <f t="shared" ref="U25" si="10">SUM(U5:U24)</f>
        <v>0.51170000000000004</v>
      </c>
      <c r="V25" s="15">
        <f t="shared" ref="V25" si="11">SUM(V5:V24)</f>
        <v>0.28560000000000002</v>
      </c>
      <c r="W25" s="15">
        <f t="shared" ref="W25" si="12">SUM(W5:W24)</f>
        <v>0</v>
      </c>
      <c r="X25" s="15">
        <f t="shared" ref="X25" si="13">SUM(X5:X24)</f>
        <v>0.3307500000000001</v>
      </c>
      <c r="Y25" s="15">
        <f t="shared" ref="Y25" si="14">SUM(Y5:Y24)</f>
        <v>0.64295000000000002</v>
      </c>
    </row>
    <row r="26" spans="1:25">
      <c r="A26" s="9" t="s">
        <v>110</v>
      </c>
      <c r="B26" s="8">
        <f t="shared" si="8"/>
        <v>0</v>
      </c>
      <c r="C26" s="8">
        <f t="shared" si="8"/>
        <v>0</v>
      </c>
      <c r="D26" s="8">
        <f t="shared" si="8"/>
        <v>1</v>
      </c>
      <c r="E26" s="8">
        <f t="shared" si="8"/>
        <v>0</v>
      </c>
      <c r="F26" s="8">
        <f t="shared" si="8"/>
        <v>0</v>
      </c>
      <c r="G26" s="8">
        <f t="shared" si="8"/>
        <v>0</v>
      </c>
      <c r="H26" s="8">
        <f t="shared" si="8"/>
        <v>2</v>
      </c>
      <c r="T26" s="15"/>
      <c r="U26" s="15"/>
      <c r="V26" s="15"/>
      <c r="W26" s="15"/>
      <c r="X26" s="15"/>
      <c r="Y26" s="15"/>
    </row>
    <row r="29" spans="1:25">
      <c r="B29" s="10" t="s">
        <v>105</v>
      </c>
      <c r="C29" s="11" t="s">
        <v>0</v>
      </c>
      <c r="D29" s="11" t="s">
        <v>1</v>
      </c>
      <c r="E29" s="11" t="s">
        <v>2</v>
      </c>
      <c r="F29" s="11" t="s">
        <v>3</v>
      </c>
      <c r="G29" s="11" t="s">
        <v>4</v>
      </c>
      <c r="H29" s="11" t="s">
        <v>5</v>
      </c>
    </row>
    <row r="30" spans="1:25">
      <c r="A30" s="9">
        <v>1</v>
      </c>
      <c r="B30" s="7">
        <f>IF(B2="A",B$22/20,IF(B2="B",B$23/20,IF(B2="C",B$24/20,IF(B2="D",B$25/20,IF(B2="E",B$26/20,"None")))))</f>
        <v>0.15</v>
      </c>
      <c r="C30" s="7">
        <f t="shared" ref="C30:H30" si="15">IF(C2="A",C$22/20,IF(C2="B",C$23/20,IF(C2="C",C$24/20,IF(C2="D",C$25/20,IF(C2="E",C$26/20,"None")))))</f>
        <v>1</v>
      </c>
      <c r="D30" s="7">
        <f t="shared" si="15"/>
        <v>0.05</v>
      </c>
      <c r="E30" s="7">
        <f t="shared" si="15"/>
        <v>0.5</v>
      </c>
      <c r="F30" s="7">
        <f t="shared" si="15"/>
        <v>1</v>
      </c>
      <c r="G30" s="7">
        <f t="shared" si="15"/>
        <v>0.4</v>
      </c>
      <c r="H30" s="7">
        <f t="shared" si="15"/>
        <v>0.1</v>
      </c>
    </row>
    <row r="31" spans="1:25" ht="15" thickBot="1">
      <c r="A31" s="9">
        <v>2</v>
      </c>
      <c r="B31" s="7">
        <f t="shared" ref="B31:H31" si="16">IF(B3="A",B$22/20,IF(B3="B",B$23/20,IF(B3="C",B$24/20,IF(B3="D",B$25/20,IF(B3="E",B$26/20,"None")))))</f>
        <v>0.85</v>
      </c>
      <c r="C31" s="7">
        <f t="shared" si="16"/>
        <v>1</v>
      </c>
      <c r="D31" s="7">
        <f t="shared" si="16"/>
        <v>0.35</v>
      </c>
      <c r="E31" s="7">
        <f t="shared" si="16"/>
        <v>0.5</v>
      </c>
      <c r="F31" s="7">
        <f t="shared" si="16"/>
        <v>1</v>
      </c>
      <c r="G31" s="7">
        <f t="shared" si="16"/>
        <v>0.25</v>
      </c>
      <c r="H31" s="7">
        <f t="shared" si="16"/>
        <v>0.5</v>
      </c>
      <c r="J31" s="16"/>
      <c r="K31" s="16" t="s">
        <v>112</v>
      </c>
      <c r="L31" s="16" t="s">
        <v>113</v>
      </c>
      <c r="M31" s="16" t="s">
        <v>114</v>
      </c>
      <c r="N31" s="16" t="s">
        <v>115</v>
      </c>
      <c r="O31" s="16" t="s">
        <v>116</v>
      </c>
      <c r="P31" s="16" t="s">
        <v>117</v>
      </c>
      <c r="S31" s="16"/>
      <c r="T31" s="16" t="s">
        <v>112</v>
      </c>
      <c r="U31" s="16" t="s">
        <v>113</v>
      </c>
      <c r="V31" s="16" t="s">
        <v>114</v>
      </c>
      <c r="W31" s="16" t="s">
        <v>115</v>
      </c>
      <c r="X31" s="16" t="s">
        <v>116</v>
      </c>
      <c r="Y31" s="16" t="s">
        <v>117</v>
      </c>
    </row>
    <row r="32" spans="1:25" ht="15" thickTop="1">
      <c r="A32" s="9">
        <v>3</v>
      </c>
      <c r="B32" s="7">
        <f t="shared" ref="B32:H32" si="17">IF(B4="A",B$22/20,IF(B4="B",B$23/20,IF(B4="C",B$24/20,IF(B4="D",B$25/20,IF(B4="E",B$26/20,"None")))))</f>
        <v>0.85</v>
      </c>
      <c r="C32" s="7">
        <f t="shared" si="17"/>
        <v>1</v>
      </c>
      <c r="D32" s="7">
        <f t="shared" si="17"/>
        <v>0.35</v>
      </c>
      <c r="E32" s="7">
        <f t="shared" si="17"/>
        <v>0.4</v>
      </c>
      <c r="F32" s="7">
        <f t="shared" si="17"/>
        <v>1</v>
      </c>
      <c r="G32" s="7">
        <f t="shared" si="17"/>
        <v>0.25</v>
      </c>
      <c r="H32" s="7">
        <f t="shared" si="17"/>
        <v>0.5</v>
      </c>
      <c r="J32" t="s">
        <v>118</v>
      </c>
      <c r="K32">
        <f>K25/20</f>
        <v>0.74499999999999988</v>
      </c>
      <c r="L32">
        <f t="shared" ref="L32:P32" si="18">L25/20</f>
        <v>0.27325000000000005</v>
      </c>
      <c r="M32">
        <f t="shared" si="18"/>
        <v>0.30449999999999994</v>
      </c>
      <c r="N32">
        <f t="shared" si="18"/>
        <v>0.74499999999999988</v>
      </c>
      <c r="O32">
        <f t="shared" si="18"/>
        <v>0.20874999999999994</v>
      </c>
      <c r="P32">
        <f t="shared" si="18"/>
        <v>0.27074999999999999</v>
      </c>
      <c r="R32" t="s">
        <v>138</v>
      </c>
      <c r="S32" t="s">
        <v>118</v>
      </c>
      <c r="T32">
        <f>T25/20</f>
        <v>0</v>
      </c>
      <c r="U32">
        <f t="shared" ref="U32:Y32" si="19">U25/20</f>
        <v>2.5585000000000004E-2</v>
      </c>
      <c r="V32">
        <f t="shared" si="19"/>
        <v>1.4280000000000001E-2</v>
      </c>
      <c r="W32">
        <f t="shared" si="19"/>
        <v>0</v>
      </c>
      <c r="X32">
        <f t="shared" si="19"/>
        <v>1.6537500000000004E-2</v>
      </c>
      <c r="Y32">
        <f t="shared" si="19"/>
        <v>3.2147500000000002E-2</v>
      </c>
    </row>
    <row r="33" spans="1:25">
      <c r="A33" s="9">
        <v>4</v>
      </c>
      <c r="B33" s="7">
        <f t="shared" ref="B33:H33" si="20">IF(B5="A",B$22/20,IF(B5="B",B$23/20,IF(B5="C",B$24/20,IF(B5="D",B$25/20,IF(B5="E",B$26/20,"None")))))</f>
        <v>0.85</v>
      </c>
      <c r="C33" s="7">
        <f t="shared" si="20"/>
        <v>1</v>
      </c>
      <c r="D33" s="7">
        <f t="shared" si="20"/>
        <v>0.45</v>
      </c>
      <c r="E33" s="7">
        <f t="shared" si="20"/>
        <v>0.5</v>
      </c>
      <c r="F33" s="7">
        <f t="shared" si="20"/>
        <v>1</v>
      </c>
      <c r="G33" s="7">
        <f t="shared" si="20"/>
        <v>0.4</v>
      </c>
      <c r="H33" s="7">
        <f t="shared" si="20"/>
        <v>0.25</v>
      </c>
      <c r="J33" t="s">
        <v>119</v>
      </c>
      <c r="K33">
        <f>K25/$B50</f>
        <v>1</v>
      </c>
      <c r="L33">
        <f t="shared" ref="L33:P33" si="21">L25/$B50</f>
        <v>0.36677852348993301</v>
      </c>
      <c r="M33">
        <f t="shared" si="21"/>
        <v>0.40872483221476513</v>
      </c>
      <c r="N33">
        <f t="shared" si="21"/>
        <v>1</v>
      </c>
      <c r="O33">
        <f t="shared" si="21"/>
        <v>0.28020134228187921</v>
      </c>
      <c r="P33">
        <f t="shared" si="21"/>
        <v>0.36342281879194638</v>
      </c>
      <c r="S33" t="s">
        <v>119</v>
      </c>
      <c r="T33">
        <f>T25/$B$50</f>
        <v>0</v>
      </c>
      <c r="U33">
        <f t="shared" ref="U33:Y33" si="22">U25/$B$50</f>
        <v>3.4342281879194643E-2</v>
      </c>
      <c r="V33">
        <f t="shared" si="22"/>
        <v>1.9167785234899336E-2</v>
      </c>
      <c r="W33">
        <f t="shared" si="22"/>
        <v>0</v>
      </c>
      <c r="X33">
        <f t="shared" si="22"/>
        <v>2.2197986577181219E-2</v>
      </c>
      <c r="Y33">
        <f t="shared" si="22"/>
        <v>4.3151006711409409E-2</v>
      </c>
    </row>
    <row r="34" spans="1:25">
      <c r="A34" s="9">
        <v>5</v>
      </c>
      <c r="B34" s="7">
        <f t="shared" ref="B34:H34" si="23">IF(B6="A",B$22/20,IF(B6="B",B$23/20,IF(B6="C",B$24/20,IF(B6="D",B$25/20,IF(B6="E",B$26/20,"None")))))</f>
        <v>0.85</v>
      </c>
      <c r="C34" s="7">
        <f t="shared" si="23"/>
        <v>1</v>
      </c>
      <c r="D34" s="7">
        <f t="shared" si="23"/>
        <v>0.35</v>
      </c>
      <c r="E34" s="7">
        <f t="shared" si="23"/>
        <v>0.4</v>
      </c>
      <c r="F34" s="7">
        <f t="shared" si="23"/>
        <v>1</v>
      </c>
      <c r="G34" s="7">
        <f t="shared" si="23"/>
        <v>0.25</v>
      </c>
      <c r="H34" s="7">
        <f t="shared" si="23"/>
        <v>0.5</v>
      </c>
      <c r="J34" t="s">
        <v>128</v>
      </c>
      <c r="K34">
        <f>C50/20</f>
        <v>1</v>
      </c>
      <c r="L34">
        <f t="shared" ref="L34:P34" si="24">D50/20</f>
        <v>0.33999999999999997</v>
      </c>
      <c r="M34">
        <f t="shared" si="24"/>
        <v>0.42000000000000004</v>
      </c>
      <c r="N34">
        <f t="shared" si="24"/>
        <v>1</v>
      </c>
      <c r="O34">
        <f t="shared" si="24"/>
        <v>0.29500000000000004</v>
      </c>
      <c r="P34">
        <f t="shared" si="24"/>
        <v>0.33499999999999991</v>
      </c>
      <c r="S34" t="s">
        <v>128</v>
      </c>
      <c r="T34">
        <f>C$50/20</f>
        <v>1</v>
      </c>
      <c r="U34">
        <f t="shared" ref="U34:Y34" si="25">D$50/20</f>
        <v>0.33999999999999997</v>
      </c>
      <c r="V34">
        <f t="shared" si="25"/>
        <v>0.42000000000000004</v>
      </c>
      <c r="W34">
        <f t="shared" si="25"/>
        <v>1</v>
      </c>
      <c r="X34">
        <f t="shared" si="25"/>
        <v>0.29500000000000004</v>
      </c>
      <c r="Y34">
        <f t="shared" si="25"/>
        <v>0.33499999999999991</v>
      </c>
    </row>
    <row r="35" spans="1:25">
      <c r="A35" s="9">
        <v>6</v>
      </c>
      <c r="B35" s="7">
        <f t="shared" ref="B35:H35" si="26">IF(B7="A",B$22/20,IF(B7="B",B$23/20,IF(B7="C",B$24/20,IF(B7="D",B$25/20,IF(B7="E",B$26/20,"None")))))</f>
        <v>0.85</v>
      </c>
      <c r="C35" s="7">
        <f t="shared" si="26"/>
        <v>1</v>
      </c>
      <c r="D35" s="7">
        <f t="shared" si="26"/>
        <v>0.45</v>
      </c>
      <c r="E35" s="7">
        <f t="shared" si="26"/>
        <v>0.4</v>
      </c>
      <c r="F35" s="7">
        <f t="shared" si="26"/>
        <v>1</v>
      </c>
      <c r="G35" s="7">
        <f t="shared" si="26"/>
        <v>0.25</v>
      </c>
      <c r="H35" s="7">
        <f t="shared" si="26"/>
        <v>0.5</v>
      </c>
      <c r="J35" t="s">
        <v>120</v>
      </c>
      <c r="K35">
        <f>K33/K34</f>
        <v>1</v>
      </c>
      <c r="L35">
        <f t="shared" ref="L35:P35" si="27">L33/L34</f>
        <v>1.0787603632056855</v>
      </c>
      <c r="M35">
        <f t="shared" si="27"/>
        <v>0.97315436241610731</v>
      </c>
      <c r="N35">
        <f t="shared" si="27"/>
        <v>1</v>
      </c>
      <c r="O35">
        <f t="shared" si="27"/>
        <v>0.94983505858264128</v>
      </c>
      <c r="P35">
        <f t="shared" si="27"/>
        <v>1.0848442351998402</v>
      </c>
      <c r="S35" t="s">
        <v>120</v>
      </c>
      <c r="T35">
        <f>T33/T34</f>
        <v>0</v>
      </c>
      <c r="U35">
        <f t="shared" ref="U35" si="28">U33/U34</f>
        <v>0.10100671140939602</v>
      </c>
      <c r="V35">
        <f t="shared" ref="V35" si="29">V33/V34</f>
        <v>4.5637583892617462E-2</v>
      </c>
      <c r="W35">
        <f t="shared" ref="W35" si="30">W33/W34</f>
        <v>0</v>
      </c>
      <c r="X35">
        <f t="shared" ref="X35" si="31">X33/X34</f>
        <v>7.5247412126038027E-2</v>
      </c>
      <c r="Y35">
        <f t="shared" ref="Y35" si="32">Y33/Y34</f>
        <v>0.12880897525793858</v>
      </c>
    </row>
    <row r="36" spans="1:25">
      <c r="A36" s="9">
        <v>7</v>
      </c>
      <c r="B36" s="7">
        <f t="shared" ref="B36:H36" si="33">IF(B8="A",B$22/20,IF(B8="B",B$23/20,IF(B8="C",B$24/20,IF(B8="D",B$25/20,IF(B8="E",B$26/20,"None")))))</f>
        <v>0.85</v>
      </c>
      <c r="C36" s="7">
        <f t="shared" si="33"/>
        <v>1</v>
      </c>
      <c r="D36" s="7">
        <f t="shared" si="33"/>
        <v>0.45</v>
      </c>
      <c r="E36" s="7">
        <f t="shared" si="33"/>
        <v>0.5</v>
      </c>
      <c r="F36" s="7">
        <f t="shared" si="33"/>
        <v>1</v>
      </c>
      <c r="G36" s="7">
        <f t="shared" si="33"/>
        <v>0.4</v>
      </c>
      <c r="H36" s="7">
        <f t="shared" si="33"/>
        <v>0.25</v>
      </c>
    </row>
    <row r="37" spans="1:25" ht="15" thickBot="1">
      <c r="A37" s="9">
        <v>8</v>
      </c>
      <c r="B37" s="7">
        <f t="shared" ref="B37:H37" si="34">IF(B9="A",B$22/20,IF(B9="B",B$23/20,IF(B9="C",B$24/20,IF(B9="D",B$25/20,IF(B9="E",B$26/20,"None")))))</f>
        <v>0.85</v>
      </c>
      <c r="C37" s="7">
        <f t="shared" si="34"/>
        <v>1</v>
      </c>
      <c r="D37" s="7">
        <f t="shared" si="34"/>
        <v>0.1</v>
      </c>
      <c r="E37" s="7">
        <f t="shared" si="34"/>
        <v>0.4</v>
      </c>
      <c r="F37" s="7">
        <f t="shared" si="34"/>
        <v>1</v>
      </c>
      <c r="G37" s="7">
        <f t="shared" si="34"/>
        <v>0.25</v>
      </c>
      <c r="H37" s="7">
        <f t="shared" si="34"/>
        <v>0.5</v>
      </c>
      <c r="J37" s="16"/>
      <c r="K37" s="16" t="s">
        <v>121</v>
      </c>
      <c r="L37" s="16" t="s">
        <v>122</v>
      </c>
      <c r="M37" s="16" t="s">
        <v>123</v>
      </c>
      <c r="N37" s="16" t="s">
        <v>124</v>
      </c>
      <c r="O37" s="16" t="s">
        <v>125</v>
      </c>
      <c r="P37" s="16" t="s">
        <v>126</v>
      </c>
    </row>
    <row r="38" spans="1:25" ht="15" thickTop="1">
      <c r="A38" s="9">
        <v>9</v>
      </c>
      <c r="B38" s="7">
        <f t="shared" ref="B38:H38" si="35">IF(B10="A",B$22/20,IF(B10="B",B$23/20,IF(B10="C",B$24/20,IF(B10="D",B$25/20,IF(B10="E",B$26/20,"None")))))</f>
        <v>0.85</v>
      </c>
      <c r="C38" s="7">
        <f t="shared" si="35"/>
        <v>1</v>
      </c>
      <c r="D38" s="7">
        <f t="shared" si="35"/>
        <v>0.45</v>
      </c>
      <c r="E38" s="7">
        <f t="shared" si="35"/>
        <v>0.5</v>
      </c>
      <c r="F38" s="7">
        <f t="shared" si="35"/>
        <v>1</v>
      </c>
      <c r="G38" s="7">
        <f t="shared" si="35"/>
        <v>0.25</v>
      </c>
      <c r="H38" s="7">
        <f t="shared" si="35"/>
        <v>0.5</v>
      </c>
      <c r="J38" s="15" t="s">
        <v>119</v>
      </c>
      <c r="K38">
        <f>K25/C52</f>
        <v>0.74499999999999988</v>
      </c>
      <c r="L38">
        <f>L25/D52</f>
        <v>0.34156250000000005</v>
      </c>
      <c r="M38">
        <f>M25/E52</f>
        <v>0.33833333333333326</v>
      </c>
      <c r="N38">
        <f>N25/F52</f>
        <v>0.74499999999999988</v>
      </c>
      <c r="O38">
        <f>O25/G52</f>
        <v>0.2319444444444444</v>
      </c>
      <c r="P38">
        <f>P25/H52</f>
        <v>0.36099999999999999</v>
      </c>
    </row>
    <row r="39" spans="1:25">
      <c r="A39" s="9">
        <v>10</v>
      </c>
      <c r="B39" s="7">
        <f t="shared" ref="B39:H39" si="36">IF(B11="A",B$22/20,IF(B11="B",B$23/20,IF(B11="C",B$24/20,IF(B11="D",B$25/20,IF(B11="E",B$26/20,"None")))))</f>
        <v>0.85</v>
      </c>
      <c r="C39" s="7">
        <f t="shared" si="36"/>
        <v>1</v>
      </c>
      <c r="D39" s="7">
        <f t="shared" si="36"/>
        <v>0.45</v>
      </c>
      <c r="E39" s="7">
        <f t="shared" si="36"/>
        <v>0.5</v>
      </c>
      <c r="F39" s="7">
        <f t="shared" si="36"/>
        <v>1</v>
      </c>
      <c r="G39" s="7">
        <f t="shared" si="36"/>
        <v>0.25</v>
      </c>
      <c r="H39" s="7">
        <f t="shared" si="36"/>
        <v>0.5</v>
      </c>
      <c r="R39" t="s">
        <v>139</v>
      </c>
      <c r="S39" t="s">
        <v>119</v>
      </c>
      <c r="T39">
        <f>T25/$B$52</f>
        <v>0</v>
      </c>
      <c r="U39">
        <f t="shared" ref="U39:Y39" si="37">U25/$B$52</f>
        <v>3.0100000000000002E-2</v>
      </c>
      <c r="V39">
        <f t="shared" si="37"/>
        <v>1.6800000000000002E-2</v>
      </c>
      <c r="W39">
        <f t="shared" si="37"/>
        <v>0</v>
      </c>
      <c r="X39">
        <f t="shared" si="37"/>
        <v>1.9455882352941184E-2</v>
      </c>
      <c r="Y39">
        <f t="shared" si="37"/>
        <v>3.782058823529412E-2</v>
      </c>
    </row>
    <row r="40" spans="1:25">
      <c r="A40" s="9">
        <v>11</v>
      </c>
      <c r="B40" s="7">
        <f t="shared" ref="B40:H40" si="38">IF(B12="A",B$22/20,IF(B12="B",B$23/20,IF(B12="C",B$24/20,IF(B12="D",B$25/20,IF(B12="E",B$26/20,"None")))))</f>
        <v>0.85</v>
      </c>
      <c r="C40" s="7">
        <f t="shared" si="38"/>
        <v>1</v>
      </c>
      <c r="D40" s="7">
        <f t="shared" si="38"/>
        <v>0.35</v>
      </c>
      <c r="E40" s="7">
        <f t="shared" si="38"/>
        <v>0.1</v>
      </c>
      <c r="F40" s="7">
        <f t="shared" si="38"/>
        <v>1</v>
      </c>
      <c r="G40" s="7">
        <f t="shared" si="38"/>
        <v>0.4</v>
      </c>
      <c r="H40" s="7">
        <f t="shared" si="38"/>
        <v>0.1</v>
      </c>
      <c r="S40" t="s">
        <v>128</v>
      </c>
      <c r="T40">
        <f>C$52/20</f>
        <v>1</v>
      </c>
      <c r="U40">
        <f t="shared" ref="U40:Y40" si="39">D$52/20</f>
        <v>0.8</v>
      </c>
      <c r="V40">
        <f t="shared" si="39"/>
        <v>0.9</v>
      </c>
      <c r="W40">
        <f t="shared" si="39"/>
        <v>1</v>
      </c>
      <c r="X40">
        <f t="shared" si="39"/>
        <v>0.9</v>
      </c>
      <c r="Y40">
        <f t="shared" si="39"/>
        <v>0.75</v>
      </c>
    </row>
    <row r="41" spans="1:25">
      <c r="A41" s="9">
        <v>12</v>
      </c>
      <c r="B41" s="7">
        <f t="shared" ref="B41:H41" si="40">IF(B13="A",B$22/20,IF(B13="B",B$23/20,IF(B13="C",B$24/20,IF(B13="D",B$25/20,IF(B13="E",B$26/20,"None")))))</f>
        <v>0.85</v>
      </c>
      <c r="C41" s="7">
        <f t="shared" si="40"/>
        <v>1</v>
      </c>
      <c r="D41" s="7">
        <f t="shared" si="40"/>
        <v>0.35</v>
      </c>
      <c r="E41" s="7">
        <f t="shared" si="40"/>
        <v>0.4</v>
      </c>
      <c r="F41" s="7">
        <f t="shared" si="40"/>
        <v>1</v>
      </c>
      <c r="G41" s="7">
        <f t="shared" si="40"/>
        <v>0.25</v>
      </c>
      <c r="H41" s="7">
        <f t="shared" si="40"/>
        <v>0.5</v>
      </c>
      <c r="S41" t="s">
        <v>120</v>
      </c>
      <c r="T41">
        <f>T39/T40</f>
        <v>0</v>
      </c>
      <c r="U41">
        <f t="shared" ref="U41" si="41">U39/U40</f>
        <v>3.7624999999999999E-2</v>
      </c>
      <c r="V41">
        <f t="shared" ref="V41" si="42">V39/V40</f>
        <v>1.8666666666666668E-2</v>
      </c>
      <c r="W41">
        <f t="shared" ref="W41" si="43">W39/W40</f>
        <v>0</v>
      </c>
      <c r="X41">
        <f t="shared" ref="X41" si="44">X39/X40</f>
        <v>2.1617647058823537E-2</v>
      </c>
      <c r="Y41">
        <f t="shared" ref="Y41" si="45">Y39/Y40</f>
        <v>5.0427450980392162E-2</v>
      </c>
    </row>
    <row r="42" spans="1:25">
      <c r="A42" s="9">
        <v>13</v>
      </c>
      <c r="B42" s="7">
        <f t="shared" ref="B42:H42" si="46">IF(B14="A",B$22/20,IF(B14="B",B$23/20,IF(B14="C",B$24/20,IF(B14="D",B$25/20,IF(B14="E",B$26/20,"None")))))</f>
        <v>0.85</v>
      </c>
      <c r="C42" s="7">
        <f t="shared" si="46"/>
        <v>1</v>
      </c>
      <c r="D42" s="7">
        <f t="shared" si="46"/>
        <v>0.35</v>
      </c>
      <c r="E42" s="7">
        <f t="shared" si="46"/>
        <v>0.4</v>
      </c>
      <c r="F42" s="7">
        <f t="shared" si="46"/>
        <v>1</v>
      </c>
      <c r="G42" s="7">
        <f t="shared" si="46"/>
        <v>0.25</v>
      </c>
      <c r="H42" s="7">
        <f t="shared" si="46"/>
        <v>0.5</v>
      </c>
    </row>
    <row r="43" spans="1:25">
      <c r="A43" s="9">
        <v>14</v>
      </c>
      <c r="B43" s="7">
        <f t="shared" ref="B43:H43" si="47">IF(B15="A",B$22/20,IF(B15="B",B$23/20,IF(B15="C",B$24/20,IF(B15="D",B$25/20,IF(B15="E",B$26/20,"None")))))</f>
        <v>0.85</v>
      </c>
      <c r="C43" s="7">
        <f t="shared" si="47"/>
        <v>1</v>
      </c>
      <c r="D43" s="7">
        <f t="shared" si="47"/>
        <v>0.1</v>
      </c>
      <c r="E43" s="7">
        <f t="shared" si="47"/>
        <v>0.4</v>
      </c>
      <c r="F43" s="7">
        <f t="shared" si="47"/>
        <v>1</v>
      </c>
      <c r="G43" s="7">
        <f t="shared" si="47"/>
        <v>0.25</v>
      </c>
      <c r="H43" s="7">
        <f t="shared" si="47"/>
        <v>0.5</v>
      </c>
      <c r="J43" t="s">
        <v>118</v>
      </c>
      <c r="K43">
        <f>K36/20</f>
        <v>0</v>
      </c>
      <c r="L43">
        <f t="shared" ref="L43:P43" si="48">L36/20</f>
        <v>0</v>
      </c>
      <c r="M43">
        <f t="shared" si="48"/>
        <v>0</v>
      </c>
      <c r="N43">
        <f t="shared" si="48"/>
        <v>0</v>
      </c>
      <c r="O43">
        <f t="shared" si="48"/>
        <v>0</v>
      </c>
      <c r="P43">
        <f t="shared" si="48"/>
        <v>0</v>
      </c>
    </row>
    <row r="44" spans="1:25">
      <c r="A44" s="9">
        <v>15</v>
      </c>
      <c r="B44" s="7">
        <f t="shared" ref="B44:H44" si="49">IF(B16="A",B$22/20,IF(B16="B",B$23/20,IF(B16="C",B$24/20,IF(B16="D",B$25/20,IF(B16="E",B$26/20,"None")))))</f>
        <v>0.15</v>
      </c>
      <c r="C44" s="7">
        <f t="shared" si="49"/>
        <v>1</v>
      </c>
      <c r="D44" s="7">
        <f t="shared" si="49"/>
        <v>0.35</v>
      </c>
      <c r="E44" s="7">
        <f t="shared" si="49"/>
        <v>0.5</v>
      </c>
      <c r="F44" s="7">
        <f t="shared" si="49"/>
        <v>1</v>
      </c>
      <c r="G44" s="7">
        <f t="shared" si="49"/>
        <v>0.4</v>
      </c>
      <c r="H44" s="7">
        <f t="shared" si="49"/>
        <v>0.05</v>
      </c>
      <c r="J44" t="s">
        <v>119</v>
      </c>
      <c r="K44">
        <f>K25/$B52</f>
        <v>0.87647058823529389</v>
      </c>
      <c r="L44">
        <f t="shared" ref="L44:P44" si="50">L25/$B52</f>
        <v>0.32147058823529417</v>
      </c>
      <c r="M44">
        <f t="shared" si="50"/>
        <v>0.35823529411764699</v>
      </c>
      <c r="N44">
        <f t="shared" si="50"/>
        <v>0.87647058823529389</v>
      </c>
      <c r="O44">
        <f t="shared" si="50"/>
        <v>0.24558823529411758</v>
      </c>
      <c r="P44">
        <f t="shared" si="50"/>
        <v>0.31852941176470589</v>
      </c>
    </row>
    <row r="45" spans="1:25">
      <c r="A45" s="9">
        <v>16</v>
      </c>
      <c r="B45" s="7">
        <f t="shared" ref="B45:H45" si="51">IF(B17="A",B$22/20,IF(B17="B",B$23/20,IF(B17="C",B$24/20,IF(B17="D",B$25/20,IF(B17="E",B$26/20,"None")))))</f>
        <v>0.15</v>
      </c>
      <c r="C45" s="7">
        <f t="shared" si="51"/>
        <v>1</v>
      </c>
      <c r="D45" s="7">
        <f t="shared" si="51"/>
        <v>0.05</v>
      </c>
      <c r="E45" s="7">
        <f t="shared" si="51"/>
        <v>0.5</v>
      </c>
      <c r="F45" s="7">
        <f t="shared" si="51"/>
        <v>1</v>
      </c>
      <c r="G45" s="7">
        <f t="shared" si="51"/>
        <v>0.4</v>
      </c>
      <c r="H45" s="7">
        <f t="shared" si="51"/>
        <v>0.25</v>
      </c>
      <c r="J45" t="s">
        <v>128</v>
      </c>
      <c r="K45">
        <f>C52/20</f>
        <v>1</v>
      </c>
      <c r="L45">
        <f t="shared" ref="L45:P45" si="52">D52/20</f>
        <v>0.8</v>
      </c>
      <c r="M45">
        <f t="shared" si="52"/>
        <v>0.9</v>
      </c>
      <c r="N45">
        <f t="shared" si="52"/>
        <v>1</v>
      </c>
      <c r="O45">
        <f t="shared" si="52"/>
        <v>0.9</v>
      </c>
      <c r="P45">
        <f t="shared" si="52"/>
        <v>0.75</v>
      </c>
    </row>
    <row r="46" spans="1:25">
      <c r="A46" s="9">
        <v>17</v>
      </c>
      <c r="B46" s="7">
        <f t="shared" ref="B46:H46" si="53">IF(B18="A",B$22/20,IF(B18="B",B$23/20,IF(B18="C",B$24/20,IF(B18="D",B$25/20,IF(B18="E",B$26/20,"None")))))</f>
        <v>0.85</v>
      </c>
      <c r="C46" s="7">
        <f t="shared" si="53"/>
        <v>1</v>
      </c>
      <c r="D46" s="7">
        <f t="shared" si="53"/>
        <v>0.45</v>
      </c>
      <c r="E46" s="7">
        <f t="shared" si="53"/>
        <v>0.5</v>
      </c>
      <c r="F46" s="7">
        <f t="shared" si="53"/>
        <v>1</v>
      </c>
      <c r="G46" s="7">
        <f t="shared" si="53"/>
        <v>0.4</v>
      </c>
      <c r="H46" s="7">
        <f t="shared" si="53"/>
        <v>0.25</v>
      </c>
      <c r="J46" t="s">
        <v>120</v>
      </c>
      <c r="K46">
        <f>K44/K45</f>
        <v>0.87647058823529389</v>
      </c>
      <c r="L46">
        <f t="shared" ref="L46" si="54">L44/L45</f>
        <v>0.40183823529411772</v>
      </c>
      <c r="M46">
        <f t="shared" ref="M46" si="55">M44/M45</f>
        <v>0.39803921568627443</v>
      </c>
      <c r="N46">
        <f t="shared" ref="N46" si="56">N44/N45</f>
        <v>0.87647058823529389</v>
      </c>
      <c r="O46">
        <f t="shared" ref="O46" si="57">O44/O45</f>
        <v>0.27287581699346397</v>
      </c>
      <c r="P46">
        <f t="shared" ref="P46" si="58">P44/P45</f>
        <v>0.42470588235294121</v>
      </c>
    </row>
    <row r="47" spans="1:25">
      <c r="A47" s="9">
        <v>18</v>
      </c>
      <c r="B47" s="7">
        <f t="shared" ref="B47:H47" si="59">IF(B19="A",B$22/20,IF(B19="B",B$23/20,IF(B19="C",B$24/20,IF(B19="D",B$25/20,IF(B19="E",B$26/20,"None")))))</f>
        <v>0.85</v>
      </c>
      <c r="C47" s="7">
        <f t="shared" si="59"/>
        <v>1</v>
      </c>
      <c r="D47" s="7">
        <f t="shared" si="59"/>
        <v>0.45</v>
      </c>
      <c r="E47" s="7">
        <f t="shared" si="59"/>
        <v>0.4</v>
      </c>
      <c r="F47" s="7">
        <f t="shared" si="59"/>
        <v>1</v>
      </c>
      <c r="G47" s="7">
        <f t="shared" si="59"/>
        <v>0.1</v>
      </c>
      <c r="H47" s="7">
        <f t="shared" si="59"/>
        <v>0.1</v>
      </c>
    </row>
    <row r="48" spans="1:25">
      <c r="A48" s="9">
        <v>19</v>
      </c>
      <c r="B48" s="7">
        <f t="shared" ref="B48:H48" si="60">IF(B20="A",B$22/20,IF(B20="B",B$23/20,IF(B20="C",B$24/20,IF(B20="D",B$25/20,IF(B20="E",B$26/20,"None")))))</f>
        <v>0.85</v>
      </c>
      <c r="C48" s="7">
        <f t="shared" si="60"/>
        <v>1</v>
      </c>
      <c r="D48" s="7">
        <f t="shared" si="60"/>
        <v>0.45</v>
      </c>
      <c r="E48" s="7">
        <f t="shared" si="60"/>
        <v>0.1</v>
      </c>
      <c r="F48" s="7">
        <f t="shared" si="60"/>
        <v>1</v>
      </c>
      <c r="G48" s="7">
        <f t="shared" si="60"/>
        <v>0.1</v>
      </c>
      <c r="H48" s="7">
        <f t="shared" si="60"/>
        <v>0.1</v>
      </c>
    </row>
    <row r="49" spans="1:30">
      <c r="A49" s="9">
        <v>20</v>
      </c>
      <c r="B49" s="7">
        <f t="shared" ref="B49:H49" si="61">IF(B21="A",B$22/20,IF(B21="B",B$23/20,IF(B21="C",B$24/20,IF(B21="D",B$25/20,IF(B21="E",B$26/20,"None")))))</f>
        <v>0.85</v>
      </c>
      <c r="C49" s="7">
        <f t="shared" si="61"/>
        <v>1</v>
      </c>
      <c r="D49" s="7">
        <f t="shared" si="61"/>
        <v>0.45</v>
      </c>
      <c r="E49" s="7">
        <f t="shared" si="61"/>
        <v>0.5</v>
      </c>
      <c r="F49" s="7">
        <f t="shared" si="61"/>
        <v>1</v>
      </c>
      <c r="G49" s="7">
        <f t="shared" si="61"/>
        <v>0.4</v>
      </c>
      <c r="H49" s="7">
        <f t="shared" si="61"/>
        <v>0.25</v>
      </c>
    </row>
    <row r="50" spans="1:30">
      <c r="A50" s="9" t="s">
        <v>111</v>
      </c>
      <c r="B50" s="17">
        <f>SUM(B30:B49)</f>
        <v>14.899999999999997</v>
      </c>
      <c r="C50" s="17">
        <f t="shared" ref="C50:H50" si="62">SUM(C30:C49)</f>
        <v>20</v>
      </c>
      <c r="D50" s="17">
        <f t="shared" si="62"/>
        <v>6.8</v>
      </c>
      <c r="E50" s="17">
        <f t="shared" si="62"/>
        <v>8.4</v>
      </c>
      <c r="F50" s="17">
        <f t="shared" si="62"/>
        <v>20</v>
      </c>
      <c r="G50" s="17">
        <f t="shared" si="62"/>
        <v>5.9</v>
      </c>
      <c r="H50" s="17">
        <f t="shared" si="62"/>
        <v>6.6999999999999984</v>
      </c>
    </row>
    <row r="51" spans="1:30">
      <c r="A51" s="9" t="s">
        <v>127</v>
      </c>
      <c r="B51" s="17">
        <f>20-B50</f>
        <v>5.1000000000000032</v>
      </c>
      <c r="C51" s="17">
        <f t="shared" ref="C51:H51" si="63">20-C50</f>
        <v>0</v>
      </c>
      <c r="D51" s="17">
        <f t="shared" si="63"/>
        <v>13.2</v>
      </c>
      <c r="E51" s="17">
        <f t="shared" si="63"/>
        <v>11.6</v>
      </c>
      <c r="F51" s="17">
        <f t="shared" si="63"/>
        <v>0</v>
      </c>
      <c r="G51" s="17">
        <f t="shared" si="63"/>
        <v>14.1</v>
      </c>
      <c r="H51" s="17">
        <f t="shared" si="63"/>
        <v>13.3</v>
      </c>
    </row>
    <row r="52" spans="1:30">
      <c r="A52" s="9" t="s">
        <v>129</v>
      </c>
      <c r="B52">
        <f>COUNTIF(B30:B49, $B$53)</f>
        <v>17</v>
      </c>
      <c r="C52">
        <f>COUNTIF(C30:C49, $B$53)</f>
        <v>20</v>
      </c>
      <c r="D52">
        <f>COUNTIF(D30:D49, $B$53)</f>
        <v>16</v>
      </c>
      <c r="E52">
        <f>COUNTIF(E30:E49, $B$53)</f>
        <v>18</v>
      </c>
      <c r="F52">
        <f>COUNTIF(F30:F49, $B$53)</f>
        <v>20</v>
      </c>
      <c r="G52">
        <f>COUNTIF(G30:G49, $B$53)</f>
        <v>18</v>
      </c>
      <c r="H52">
        <f>COUNTIF(H30:H49, $B$53)</f>
        <v>15</v>
      </c>
    </row>
    <row r="53" spans="1:30">
      <c r="B53" t="s">
        <v>136</v>
      </c>
    </row>
    <row r="55" spans="1:30">
      <c r="U55" s="27"/>
      <c r="V55" s="28"/>
      <c r="W55" s="28"/>
      <c r="AC55"/>
      <c r="AD55" s="27"/>
    </row>
    <row r="90" spans="29:30">
      <c r="AC90"/>
      <c r="AD90" s="27"/>
    </row>
  </sheetData>
  <phoneticPr fontId="2"/>
  <conditionalFormatting sqref="B30:H4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974B-1A98-884F-BBE9-24AEDFA1875B}">
  <dimension ref="C1:M34"/>
  <sheetViews>
    <sheetView workbookViewId="0">
      <selection activeCell="O20" sqref="O20"/>
    </sheetView>
  </sheetViews>
  <sheetFormatPr baseColWidth="10" defaultRowHeight="14"/>
  <sheetData>
    <row r="1" spans="3:12">
      <c r="C1" s="49" t="s">
        <v>134</v>
      </c>
      <c r="D1" s="49"/>
      <c r="E1" s="49"/>
      <c r="F1" s="49"/>
      <c r="G1" s="49"/>
      <c r="H1" s="49"/>
      <c r="I1" s="49"/>
      <c r="J1" s="49"/>
      <c r="K1" s="49"/>
      <c r="L1" s="49"/>
    </row>
    <row r="2" spans="3:12">
      <c r="L2" s="27"/>
    </row>
    <row r="3" spans="3:12">
      <c r="C3" s="25"/>
      <c r="D3" s="29" t="s">
        <v>131</v>
      </c>
      <c r="E3" s="26" t="s">
        <v>132</v>
      </c>
      <c r="G3" s="25"/>
      <c r="H3" s="29" t="s">
        <v>131</v>
      </c>
      <c r="I3" s="26" t="s">
        <v>132</v>
      </c>
      <c r="K3" s="38"/>
      <c r="L3" s="26" t="s">
        <v>133</v>
      </c>
    </row>
    <row r="4" spans="3:12">
      <c r="C4" s="26">
        <v>1</v>
      </c>
      <c r="D4" s="23"/>
      <c r="E4" s="24" t="s">
        <v>130</v>
      </c>
      <c r="G4" s="26">
        <v>1</v>
      </c>
      <c r="H4" s="23"/>
      <c r="I4" s="24">
        <v>1</v>
      </c>
      <c r="K4" s="39">
        <v>1</v>
      </c>
      <c r="L4" s="33">
        <v>0</v>
      </c>
    </row>
    <row r="5" spans="3:12">
      <c r="C5" s="26">
        <v>2</v>
      </c>
      <c r="D5" s="24" t="s">
        <v>130</v>
      </c>
      <c r="E5" s="24" t="s">
        <v>130</v>
      </c>
      <c r="G5" s="26">
        <v>2</v>
      </c>
      <c r="H5" s="24">
        <v>1</v>
      </c>
      <c r="I5" s="24">
        <v>1</v>
      </c>
      <c r="K5" s="39">
        <v>2</v>
      </c>
      <c r="L5" s="33">
        <v>1</v>
      </c>
    </row>
    <row r="6" spans="3:12">
      <c r="C6" s="26">
        <v>3</v>
      </c>
      <c r="D6" s="24" t="s">
        <v>130</v>
      </c>
      <c r="E6" s="30"/>
      <c r="G6" s="26">
        <v>3</v>
      </c>
      <c r="H6" s="24">
        <v>1</v>
      </c>
      <c r="I6" s="30"/>
      <c r="K6" s="39">
        <v>3</v>
      </c>
      <c r="L6" s="30">
        <v>0</v>
      </c>
    </row>
    <row r="7" spans="3:12">
      <c r="C7" s="26">
        <v>4</v>
      </c>
      <c r="D7" s="24" t="s">
        <v>130</v>
      </c>
      <c r="E7" s="30"/>
      <c r="G7" s="26">
        <v>4</v>
      </c>
      <c r="H7" s="24">
        <v>1</v>
      </c>
      <c r="I7" s="30"/>
      <c r="K7" s="39">
        <v>4</v>
      </c>
      <c r="L7" s="30">
        <v>0</v>
      </c>
    </row>
    <row r="8" spans="3:12">
      <c r="C8" s="26">
        <v>5</v>
      </c>
      <c r="D8" s="24" t="s">
        <v>130</v>
      </c>
      <c r="E8" s="30"/>
      <c r="G8" s="26">
        <v>5</v>
      </c>
      <c r="H8" s="24">
        <v>1</v>
      </c>
      <c r="I8" s="30"/>
      <c r="K8" s="39">
        <v>5</v>
      </c>
      <c r="L8" s="30">
        <v>0</v>
      </c>
    </row>
    <row r="9" spans="3:12">
      <c r="C9" s="26">
        <v>6</v>
      </c>
      <c r="D9" s="24" t="s">
        <v>130</v>
      </c>
      <c r="E9" s="30"/>
      <c r="G9" s="26">
        <v>6</v>
      </c>
      <c r="H9" s="24">
        <v>1</v>
      </c>
      <c r="I9" s="30"/>
      <c r="K9" s="39">
        <v>6</v>
      </c>
      <c r="L9" s="30">
        <v>0</v>
      </c>
    </row>
    <row r="10" spans="3:12">
      <c r="C10" s="26">
        <v>7</v>
      </c>
      <c r="D10" s="24"/>
      <c r="E10" s="24" t="s">
        <v>130</v>
      </c>
      <c r="G10" s="26">
        <v>7</v>
      </c>
      <c r="H10" s="24"/>
      <c r="I10" s="24">
        <v>1</v>
      </c>
      <c r="K10" s="39">
        <v>7</v>
      </c>
      <c r="L10" s="30">
        <v>0</v>
      </c>
    </row>
    <row r="11" spans="3:12">
      <c r="C11" s="26">
        <v>8</v>
      </c>
      <c r="D11" s="24"/>
      <c r="E11" s="30"/>
      <c r="G11" s="26">
        <v>8</v>
      </c>
      <c r="H11" s="24"/>
      <c r="I11" s="30"/>
      <c r="K11" s="39">
        <v>8</v>
      </c>
      <c r="L11" s="30">
        <v>0</v>
      </c>
    </row>
    <row r="12" spans="3:12">
      <c r="C12" s="26">
        <v>9</v>
      </c>
      <c r="D12" s="24" t="s">
        <v>130</v>
      </c>
      <c r="E12" s="24" t="s">
        <v>130</v>
      </c>
      <c r="G12" s="26">
        <v>9</v>
      </c>
      <c r="H12" s="24">
        <v>1</v>
      </c>
      <c r="I12" s="24">
        <v>1</v>
      </c>
      <c r="K12" s="39">
        <v>9</v>
      </c>
      <c r="L12" s="30">
        <v>1</v>
      </c>
    </row>
    <row r="13" spans="3:12" ht="15" thickBot="1">
      <c r="C13" s="40">
        <v>10</v>
      </c>
      <c r="D13" s="41" t="s">
        <v>130</v>
      </c>
      <c r="E13" s="41" t="s">
        <v>130</v>
      </c>
      <c r="G13" s="40">
        <v>10</v>
      </c>
      <c r="H13" s="41">
        <v>1</v>
      </c>
      <c r="I13" s="41">
        <v>1</v>
      </c>
      <c r="K13" s="44">
        <v>10</v>
      </c>
      <c r="L13" s="42">
        <v>1</v>
      </c>
    </row>
    <row r="14" spans="3:12" ht="15" thickTop="1">
      <c r="C14" s="33" t="s">
        <v>130</v>
      </c>
      <c r="D14" s="31">
        <v>7</v>
      </c>
      <c r="E14" s="31">
        <v>5</v>
      </c>
      <c r="G14" s="34" t="s">
        <v>130</v>
      </c>
      <c r="H14" s="46">
        <v>7</v>
      </c>
      <c r="I14" s="46">
        <v>5</v>
      </c>
      <c r="K14" s="43" t="s">
        <v>111</v>
      </c>
      <c r="L14" s="34">
        <f>SUM(L4:L13)</f>
        <v>3</v>
      </c>
    </row>
    <row r="15" spans="3:12">
      <c r="C15" s="36"/>
      <c r="D15" s="37"/>
      <c r="E15" s="37"/>
      <c r="L15" s="27"/>
    </row>
    <row r="16" spans="3:12">
      <c r="C16" s="27"/>
      <c r="D16" s="28"/>
      <c r="E16" s="28"/>
      <c r="L16" s="27"/>
    </row>
    <row r="17" spans="3:13">
      <c r="L17" s="27"/>
    </row>
    <row r="18" spans="3:13">
      <c r="L18" s="27"/>
    </row>
    <row r="19" spans="3:13">
      <c r="C19" s="47" t="s">
        <v>135</v>
      </c>
      <c r="D19" s="47"/>
      <c r="E19" s="47"/>
      <c r="F19" s="47"/>
      <c r="G19" s="47"/>
      <c r="H19" s="47"/>
      <c r="I19" s="47"/>
      <c r="J19" s="47"/>
      <c r="K19" s="47"/>
      <c r="L19" s="47"/>
    </row>
    <row r="20" spans="3:13">
      <c r="C20" s="48"/>
      <c r="D20" s="48"/>
      <c r="E20" s="48"/>
      <c r="L20" s="27"/>
    </row>
    <row r="21" spans="3:13">
      <c r="C21" s="25"/>
      <c r="D21" s="29" t="s">
        <v>131</v>
      </c>
      <c r="E21" s="26" t="s">
        <v>132</v>
      </c>
      <c r="G21" s="25"/>
      <c r="H21" s="29" t="s">
        <v>131</v>
      </c>
      <c r="I21" s="26" t="s">
        <v>132</v>
      </c>
      <c r="K21" s="38"/>
      <c r="L21" s="26" t="s">
        <v>133</v>
      </c>
    </row>
    <row r="22" spans="3:13">
      <c r="C22" s="26">
        <v>1</v>
      </c>
      <c r="D22" s="23" t="s">
        <v>37</v>
      </c>
      <c r="E22" s="30" t="s">
        <v>37</v>
      </c>
      <c r="G22" s="26">
        <v>1</v>
      </c>
      <c r="H22" s="23">
        <v>0.7</v>
      </c>
      <c r="I22" s="30">
        <v>0.5</v>
      </c>
      <c r="K22" s="39">
        <v>1</v>
      </c>
      <c r="L22" s="33">
        <f>H22*I22</f>
        <v>0.35</v>
      </c>
      <c r="M22" s="50"/>
    </row>
    <row r="23" spans="3:13">
      <c r="C23" s="26">
        <v>3</v>
      </c>
      <c r="D23" s="24" t="s">
        <v>38</v>
      </c>
      <c r="E23" s="30" t="s">
        <v>107</v>
      </c>
      <c r="G23" s="26">
        <v>3</v>
      </c>
      <c r="H23" s="24">
        <v>0.3</v>
      </c>
      <c r="I23" s="30">
        <v>0.8</v>
      </c>
      <c r="K23" s="39">
        <v>3</v>
      </c>
      <c r="L23" s="33">
        <f>H23*I23</f>
        <v>0.24</v>
      </c>
    </row>
    <row r="24" spans="3:13">
      <c r="C24" s="26">
        <v>5</v>
      </c>
      <c r="D24" s="24" t="s">
        <v>38</v>
      </c>
      <c r="E24" s="30" t="s">
        <v>41</v>
      </c>
      <c r="G24" s="26">
        <v>5</v>
      </c>
      <c r="H24" s="24">
        <v>0.3</v>
      </c>
      <c r="I24" s="30">
        <v>0.7</v>
      </c>
      <c r="K24" s="39">
        <v>5</v>
      </c>
      <c r="L24" s="33">
        <f>H24*I24</f>
        <v>0.21</v>
      </c>
    </row>
    <row r="25" spans="3:13">
      <c r="C25" s="26">
        <v>6</v>
      </c>
      <c r="D25" s="24" t="s">
        <v>38</v>
      </c>
      <c r="E25" s="30" t="s">
        <v>41</v>
      </c>
      <c r="G25" s="26">
        <v>6</v>
      </c>
      <c r="H25" s="24">
        <v>0.3</v>
      </c>
      <c r="I25" s="30">
        <v>0.7</v>
      </c>
      <c r="K25" s="39">
        <v>6</v>
      </c>
      <c r="L25" s="33">
        <f>H25*I25</f>
        <v>0.21</v>
      </c>
    </row>
    <row r="26" spans="3:13">
      <c r="C26" s="26">
        <v>7</v>
      </c>
      <c r="D26" s="24" t="s">
        <v>106</v>
      </c>
      <c r="E26" s="30" t="s">
        <v>37</v>
      </c>
      <c r="G26" s="26">
        <v>7</v>
      </c>
      <c r="H26" s="24">
        <v>0.7</v>
      </c>
      <c r="I26" s="30">
        <v>0.5</v>
      </c>
      <c r="K26" s="39">
        <v>7</v>
      </c>
      <c r="L26" s="33">
        <f>H26*I26</f>
        <v>0.35</v>
      </c>
    </row>
    <row r="27" spans="3:13">
      <c r="C27" s="26">
        <v>8</v>
      </c>
      <c r="D27" s="24" t="s">
        <v>106</v>
      </c>
      <c r="E27" s="30" t="s">
        <v>41</v>
      </c>
      <c r="G27" s="26">
        <v>8</v>
      </c>
      <c r="H27" s="24">
        <v>0.7</v>
      </c>
      <c r="I27" s="30">
        <v>0.7</v>
      </c>
      <c r="K27" s="39">
        <v>8</v>
      </c>
      <c r="L27" s="33">
        <f>H27*I27</f>
        <v>0.48999999999999994</v>
      </c>
    </row>
    <row r="28" spans="3:13">
      <c r="C28" s="26">
        <v>9</v>
      </c>
      <c r="D28" s="24" t="s">
        <v>38</v>
      </c>
      <c r="E28" s="30" t="s">
        <v>37</v>
      </c>
      <c r="G28" s="26">
        <v>9</v>
      </c>
      <c r="H28" s="24">
        <v>0.3</v>
      </c>
      <c r="I28" s="30">
        <v>0.5</v>
      </c>
      <c r="K28" s="39">
        <v>9</v>
      </c>
      <c r="L28" s="33">
        <f>H28*I28</f>
        <v>0.15</v>
      </c>
    </row>
    <row r="29" spans="3:13" ht="15" thickBot="1">
      <c r="C29" s="40">
        <v>10</v>
      </c>
      <c r="D29" s="41" t="s">
        <v>38</v>
      </c>
      <c r="E29" s="42" t="s">
        <v>37</v>
      </c>
      <c r="G29" s="40">
        <v>10</v>
      </c>
      <c r="H29" s="41">
        <v>0.3</v>
      </c>
      <c r="I29" s="42">
        <v>0.5</v>
      </c>
      <c r="K29" s="44">
        <v>10</v>
      </c>
      <c r="L29" s="45">
        <f>H29*I29</f>
        <v>0.15</v>
      </c>
    </row>
    <row r="30" spans="3:13" ht="15" thickTop="1">
      <c r="C30" s="33" t="s">
        <v>106</v>
      </c>
      <c r="D30" s="31">
        <v>3</v>
      </c>
      <c r="E30" s="31">
        <v>5</v>
      </c>
      <c r="G30" s="33" t="s">
        <v>106</v>
      </c>
      <c r="H30" s="31">
        <v>3</v>
      </c>
      <c r="I30" s="31">
        <v>5</v>
      </c>
      <c r="K30" s="43" t="s">
        <v>111</v>
      </c>
      <c r="L30" s="34">
        <f>SUM(L22:L29)</f>
        <v>2.15</v>
      </c>
    </row>
    <row r="31" spans="3:13">
      <c r="C31" s="33" t="s">
        <v>107</v>
      </c>
      <c r="D31" s="32">
        <v>7</v>
      </c>
      <c r="E31" s="32">
        <v>2</v>
      </c>
      <c r="G31" s="33" t="s">
        <v>107</v>
      </c>
      <c r="H31" s="32">
        <v>7</v>
      </c>
      <c r="I31" s="32">
        <v>2</v>
      </c>
      <c r="L31" s="27"/>
    </row>
    <row r="32" spans="3:13">
      <c r="C32" s="34" t="s">
        <v>108</v>
      </c>
      <c r="D32" s="35">
        <f>COUNTIF(Sheet3!U$2:U$55,Sheet3!$A37)</f>
        <v>0</v>
      </c>
      <c r="E32" s="35">
        <v>3</v>
      </c>
      <c r="G32" s="34" t="s">
        <v>108</v>
      </c>
      <c r="H32" s="35">
        <f>COUNTIF(Sheet3!Y$2:Y$55,Sheet3!$A37)</f>
        <v>0</v>
      </c>
      <c r="I32" s="35">
        <v>3</v>
      </c>
      <c r="L32" s="27"/>
    </row>
    <row r="33" spans="12:12">
      <c r="L33" s="27"/>
    </row>
    <row r="34" spans="12:12">
      <c r="L34" s="27"/>
    </row>
  </sheetData>
  <mergeCells count="3">
    <mergeCell ref="C20:E20"/>
    <mergeCell ref="C1:L1"/>
    <mergeCell ref="C19:L19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Machinery</vt:lpstr>
      <vt:lpstr>General</vt:lpstr>
      <vt:lpstr>General_2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ユーザー</cp:lastModifiedBy>
  <dcterms:created xsi:type="dcterms:W3CDTF">2020-05-04T11:45:16Z</dcterms:created>
  <dcterms:modified xsi:type="dcterms:W3CDTF">2020-05-12T16:35:35Z</dcterms:modified>
</cp:coreProperties>
</file>