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83A89A83-D3D8-48BF-8637-94482D7A15CB}"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2" i="13" l="1"/>
  <c r="G32" i="13" s="1"/>
  <c r="G31" i="13"/>
  <c r="F31" i="13"/>
  <c r="F17" i="13"/>
  <c r="K30" i="13"/>
  <c r="K24" i="13"/>
  <c r="G9" i="13"/>
  <c r="F10" i="13" s="1"/>
  <c r="G10" i="13" s="1"/>
  <c r="F11" i="13"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K33" i="13"/>
  <c r="K22" i="13"/>
  <c r="K16" i="13"/>
  <c r="K8" i="13"/>
  <c r="K7" i="13"/>
  <c r="L5" i="13"/>
  <c r="H7" i="11"/>
  <c r="L6" i="13" l="1"/>
  <c r="L4" i="13"/>
  <c r="M5" i="13"/>
  <c r="E3" i="11"/>
  <c r="E9" i="11" s="1"/>
  <c r="K31" i="13" l="1"/>
  <c r="M6" i="13"/>
  <c r="N5" i="13"/>
  <c r="E21" i="11"/>
  <c r="F21" i="11" s="1"/>
  <c r="E22" i="11" s="1"/>
  <c r="E23" i="11" s="1"/>
  <c r="F9" i="11"/>
  <c r="E10" i="11" s="1"/>
  <c r="I5" i="11"/>
  <c r="I6" i="11" s="1"/>
  <c r="H33" i="11"/>
  <c r="H32" i="11"/>
  <c r="H31" i="11"/>
  <c r="H30" i="11"/>
  <c r="H29" i="11"/>
  <c r="H28" i="11"/>
  <c r="H26" i="11"/>
  <c r="H20" i="11"/>
  <c r="H14" i="11"/>
  <c r="H8" i="11"/>
  <c r="K9" i="13" l="1"/>
  <c r="N6" i="13"/>
  <c r="O5" i="13"/>
  <c r="F22" i="11"/>
  <c r="H22" i="11" s="1"/>
  <c r="H21" i="11"/>
  <c r="H9" i="11"/>
  <c r="F23" i="11"/>
  <c r="E25" i="11"/>
  <c r="F10" i="11"/>
  <c r="E11" i="11" s="1"/>
  <c r="E13" i="11"/>
  <c r="E15" i="11" s="1"/>
  <c r="E16" i="11" s="1"/>
  <c r="G11" i="13" l="1"/>
  <c r="F12" i="13" s="1"/>
  <c r="G12" i="13" s="1"/>
  <c r="F13" i="13" s="1"/>
  <c r="K10" i="13"/>
  <c r="O6" i="13"/>
  <c r="P5" i="13"/>
  <c r="H27" i="11"/>
  <c r="F25" i="11"/>
  <c r="H25" i="11" s="1"/>
  <c r="H10" i="11"/>
  <c r="E24" i="11"/>
  <c r="H23" i="11"/>
  <c r="F16" i="11"/>
  <c r="F15" i="11"/>
  <c r="H15" i="11" s="1"/>
  <c r="F13" i="11"/>
  <c r="H13" i="11" s="1"/>
  <c r="F11" i="11"/>
  <c r="E12" i="11" s="1"/>
  <c r="J5" i="11"/>
  <c r="I4" i="11"/>
  <c r="G13" i="13" l="1"/>
  <c r="F14" i="13" s="1"/>
  <c r="K11" i="13"/>
  <c r="Q5" i="13"/>
  <c r="P6" i="13"/>
  <c r="K5" i="11"/>
  <c r="J6" i="11"/>
  <c r="F24" i="11"/>
  <c r="H24" i="11" s="1"/>
  <c r="H16" i="11"/>
  <c r="E17" i="11"/>
  <c r="E18" i="11" s="1"/>
  <c r="E19" i="11" s="1"/>
  <c r="H11" i="11"/>
  <c r="F12" i="11"/>
  <c r="H12" i="11" s="1"/>
  <c r="K12" i="13" l="1"/>
  <c r="R5" i="13"/>
  <c r="Q6" i="13"/>
  <c r="L5" i="11"/>
  <c r="K6" i="11"/>
  <c r="F19" i="11"/>
  <c r="H19" i="11" s="1"/>
  <c r="F18" i="11"/>
  <c r="H18" i="11" s="1"/>
  <c r="F17" i="11"/>
  <c r="H17" i="11" s="1"/>
  <c r="K13" i="13" l="1"/>
  <c r="R6" i="13"/>
  <c r="S5" i="13"/>
  <c r="M5" i="11"/>
  <c r="L6" i="11"/>
  <c r="G14" i="13" l="1"/>
  <c r="F15" i="13" s="1"/>
  <c r="T5" i="13"/>
  <c r="S6" i="13"/>
  <c r="S4" i="13"/>
  <c r="N5" i="11"/>
  <c r="M6" i="11"/>
  <c r="G15" i="13" l="1"/>
  <c r="T6" i="13"/>
  <c r="U5" i="13"/>
  <c r="O5" i="11"/>
  <c r="N6" i="11"/>
  <c r="U6" i="13" l="1"/>
  <c r="V5" i="13"/>
  <c r="P5" i="11"/>
  <c r="O6" i="11"/>
  <c r="G17" i="13" l="1"/>
  <c r="F18" i="13" s="1"/>
  <c r="G18" i="13" s="1"/>
  <c r="F19" i="13" s="1"/>
  <c r="G19" i="13" s="1"/>
  <c r="W5" i="13"/>
  <c r="V6" i="13"/>
  <c r="P6" i="11"/>
  <c r="Q5" i="11"/>
  <c r="P4" i="11"/>
  <c r="K17" i="13" l="1"/>
  <c r="X5" i="13"/>
  <c r="W6" i="13"/>
  <c r="R5" i="11"/>
  <c r="Q6" i="11"/>
  <c r="K19" i="13" l="1"/>
  <c r="F20" i="13"/>
  <c r="Y5" i="13"/>
  <c r="X6" i="13"/>
  <c r="S5" i="11"/>
  <c r="R6" i="11"/>
  <c r="G20" i="13" l="1"/>
  <c r="F21" i="13" s="1"/>
  <c r="G21" i="13" s="1"/>
  <c r="F23" i="13" s="1"/>
  <c r="Z5" i="13"/>
  <c r="Y6" i="13"/>
  <c r="T5" i="11"/>
  <c r="S6" i="11"/>
  <c r="K20" i="13" l="1"/>
  <c r="AA5" i="13"/>
  <c r="Z6" i="13"/>
  <c r="Z4" i="13"/>
  <c r="U5" i="11"/>
  <c r="T6" i="11"/>
  <c r="AB5" i="13" l="1"/>
  <c r="AA6" i="13"/>
  <c r="V5" i="11"/>
  <c r="U6" i="11"/>
  <c r="AB6" i="13" l="1"/>
  <c r="AC5" i="13"/>
  <c r="W5" i="11"/>
  <c r="V6" i="11"/>
  <c r="AD5" i="13" l="1"/>
  <c r="AC6" i="13"/>
  <c r="W6" i="11"/>
  <c r="W4" i="11"/>
  <c r="X5" i="11"/>
  <c r="AE5" i="13" l="1"/>
  <c r="AD6" i="13"/>
  <c r="Y5" i="11"/>
  <c r="X6" i="11"/>
  <c r="AE6" i="13" l="1"/>
  <c r="AF5" i="13"/>
  <c r="Z5" i="11"/>
  <c r="Y6" i="11"/>
  <c r="AG5" i="13" l="1"/>
  <c r="AF6" i="13"/>
  <c r="AA5" i="11"/>
  <c r="Z6" i="11"/>
  <c r="AH5" i="13" l="1"/>
  <c r="AG6" i="13"/>
  <c r="AG4" i="13"/>
  <c r="AB5" i="11"/>
  <c r="AA6" i="11"/>
  <c r="AH6" i="13" l="1"/>
  <c r="AI5" i="13"/>
  <c r="AC5" i="11"/>
  <c r="AB6" i="11"/>
  <c r="AJ5" i="13" l="1"/>
  <c r="AI6" i="13"/>
  <c r="AD5" i="11"/>
  <c r="AC6" i="11"/>
  <c r="AJ6" i="13" l="1"/>
  <c r="AK5" i="13"/>
  <c r="AD6" i="11"/>
  <c r="AE5" i="11"/>
  <c r="AD4" i="11"/>
  <c r="G23" i="13" l="1"/>
  <c r="F25" i="13" s="1"/>
  <c r="AK6" i="13"/>
  <c r="AL5" i="13"/>
  <c r="AF5" i="11"/>
  <c r="AE6" i="11"/>
  <c r="K23" i="13" l="1"/>
  <c r="AL6" i="13"/>
  <c r="AM5" i="13"/>
  <c r="AG5" i="11"/>
  <c r="AF6" i="11"/>
  <c r="AN5" i="13" l="1"/>
  <c r="AM6" i="13"/>
  <c r="AH5" i="11"/>
  <c r="AG6" i="11"/>
  <c r="G25" i="13" l="1"/>
  <c r="F26" i="13" s="1"/>
  <c r="G26" i="13" s="1"/>
  <c r="F27" i="13" s="1"/>
  <c r="G27" i="13" s="1"/>
  <c r="F28" i="13" s="1"/>
  <c r="G28" i="13" s="1"/>
  <c r="F29" i="13" s="1"/>
  <c r="G29" i="13" s="1"/>
  <c r="AO5" i="13"/>
  <c r="AN6" i="13"/>
  <c r="AN4" i="13"/>
  <c r="AI5" i="11"/>
  <c r="AH6" i="11"/>
  <c r="AP5" i="13" l="1"/>
  <c r="AO6" i="13"/>
  <c r="AJ5" i="11"/>
  <c r="AI6" i="11"/>
  <c r="AQ5" i="13" l="1"/>
  <c r="AP6" i="13"/>
  <c r="AJ6" i="11"/>
  <c r="AK5" i="11"/>
  <c r="AR5" i="13" l="1"/>
  <c r="AQ6" i="13"/>
  <c r="AL5" i="11"/>
  <c r="AK6" i="11"/>
  <c r="AK4" i="11"/>
  <c r="AR6" i="13" l="1"/>
  <c r="AS5" i="13"/>
  <c r="AM5" i="11"/>
  <c r="AL6" i="11"/>
  <c r="AT5" i="13" l="1"/>
  <c r="AS6" i="13"/>
  <c r="AN5" i="11"/>
  <c r="AM6" i="11"/>
  <c r="AU5" i="13" l="1"/>
  <c r="AT6" i="13"/>
  <c r="AO5" i="11"/>
  <c r="AN6" i="11"/>
  <c r="AV5" i="13" l="1"/>
  <c r="AU4" i="13"/>
  <c r="AU6" i="13"/>
  <c r="AP5" i="11"/>
  <c r="AO6" i="11"/>
  <c r="AW5" i="13" l="1"/>
  <c r="AV6" i="13"/>
  <c r="AQ5" i="11"/>
  <c r="AP6" i="11"/>
  <c r="AX5" i="13" l="1"/>
  <c r="AW6" i="13"/>
  <c r="AQ6" i="11"/>
  <c r="AR5" i="11"/>
  <c r="AX6" i="13" l="1"/>
  <c r="AY5" i="13"/>
  <c r="AS5" i="11"/>
  <c r="AR6" i="11"/>
  <c r="AR4" i="11"/>
  <c r="AZ5" i="13" l="1"/>
  <c r="AY6" i="13"/>
  <c r="AS6" i="11"/>
  <c r="AT5" i="11"/>
  <c r="AZ6" i="13" l="1"/>
  <c r="BA5" i="13"/>
  <c r="AT6" i="11"/>
  <c r="AU5" i="11"/>
  <c r="BB5" i="13" l="1"/>
  <c r="BA6" i="13"/>
  <c r="AU6" i="11"/>
  <c r="AV5" i="11"/>
  <c r="BB4" i="13" l="1"/>
  <c r="BC5" i="13"/>
  <c r="BB6" i="13"/>
  <c r="AV6" i="11"/>
  <c r="AW5" i="11"/>
  <c r="BC6" i="13" l="1"/>
  <c r="BD5" i="13"/>
  <c r="AW6" i="11"/>
  <c r="AX5" i="11"/>
  <c r="BD6" i="13" l="1"/>
  <c r="BE5" i="13"/>
  <c r="AY5" i="11"/>
  <c r="AX6" i="11"/>
  <c r="BF5" i="13" l="1"/>
  <c r="BE6" i="13"/>
  <c r="AY6" i="11"/>
  <c r="AZ5" i="11"/>
  <c r="AY4" i="11"/>
  <c r="BG5" i="13" l="1"/>
  <c r="BF6" i="13"/>
  <c r="AZ6" i="11"/>
  <c r="BA5" i="11"/>
  <c r="BH5" i="13" l="1"/>
  <c r="BG6" i="13"/>
  <c r="BA6" i="11"/>
  <c r="BB5" i="11"/>
  <c r="BH6" i="13" l="1"/>
  <c r="BI5" i="13"/>
  <c r="BB6" i="11"/>
  <c r="BC5" i="11"/>
  <c r="BI4" i="13" l="1"/>
  <c r="BI6" i="13"/>
  <c r="BJ5" i="13"/>
  <c r="BC6" i="11"/>
  <c r="BD5" i="11"/>
  <c r="BJ6" i="13" l="1"/>
  <c r="BK5" i="13"/>
  <c r="BD6" i="11"/>
  <c r="BE5" i="11"/>
  <c r="BL5" i="13" l="1"/>
  <c r="BK6" i="13"/>
  <c r="BE6" i="11"/>
  <c r="BF5" i="11"/>
  <c r="BL6" i="13" l="1"/>
  <c r="BM5" i="13"/>
  <c r="BF6" i="11"/>
  <c r="BG5" i="11"/>
  <c r="BF4" i="11"/>
  <c r="BN5" i="13" l="1"/>
  <c r="BM6" i="13"/>
  <c r="BG6" i="11"/>
  <c r="BH5" i="11"/>
  <c r="BN6" i="13" l="1"/>
  <c r="BO5" i="13"/>
  <c r="BO6" i="13" s="1"/>
  <c r="BH6" i="11"/>
  <c r="BI5" i="11"/>
  <c r="BI6" i="11" l="1"/>
  <c r="BJ5" i="11"/>
  <c r="BJ6" i="11" l="1"/>
  <c r="BK5" i="11"/>
  <c r="BK6" i="11" l="1"/>
  <c r="BL5" i="11"/>
  <c r="BL6" i="11" s="1"/>
</calcChain>
</file>

<file path=xl/sharedStrings.xml><?xml version="1.0" encoding="utf-8"?>
<sst xmlns="http://schemas.openxmlformats.org/spreadsheetml/2006/main" count="213" uniqueCount="114">
  <si>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</si>
  <si>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</si>
  <si>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</si>
  <si>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</si>
  <si>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</si>
  <si>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</si>
  <si>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</si>
  <si>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</si>
  <si>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</si>
  <si>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</si>
  <si>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</si>
  <si>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</si>
  <si>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</si>
  <si>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</si>
  <si>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</si>
  <si>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</si>
  <si>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</si>
  <si>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</si>
  <si>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</si>
  <si>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</si>
  <si>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</si>
  <si>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</si>
  <si>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</si>
  <si>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</si>
  <si>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</si>
  <si>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</si>
  <si>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</si>
  <si>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</si>
  <si>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</si>
  <si>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</si>
  <si>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</si>
  <si>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</si>
  <si>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</si>
  <si>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</si>
  <si>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</si>
  <si>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</si>
  <si>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</si>
  <si>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</si>
  <si>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</si>
  <si>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</si>
  <si>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</si>
  <si>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</si>
  <si>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</si>
  <si>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</si>
  <si>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</si>
  <si>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</si>
  <si>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</si>
  <si>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</si>
  <si>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</si>
  <si>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</si>
  <si>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</si>
  <si>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</si>
  <si>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</si>
  <si>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</si>
  <si>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</si>
  <si>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</si>
  <si>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</si>
  <si>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</si>
  <si>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</si>
  <si>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</si>
  <si>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</si>
  <si>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</si>
  <si>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</si>
  <si>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</si>
  <si>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</si>
  <si>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</si>
  <si>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</si>
  <si>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</si>
  <si>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</si>
  <si>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</si>
  <si>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</si>
  <si>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</si>
  <si>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</si>
  <si>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</si>
  <si>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ホームビュー：デザイン</t>
    <phoneticPr fontId="37"/>
  </si>
  <si>
    <t>チャート：コンフィグリポジトリ作成</t>
    <rPh sb="15" eb="17">
      <t>サクセイ</t>
    </rPh>
    <phoneticPr fontId="37"/>
  </si>
  <si>
    <t>チャート：コンフィグデータモデル作成</t>
    <rPh sb="16" eb="18">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</si>
  <si>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</si>
  <si>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</si>
  <si>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</si>
  <si>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</si>
  <si>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</si>
  <si>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</si>
  <si>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</si>
  <si>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</si>
  <si>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</si>
  <si>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</si>
  <si>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</si>
  <si>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</si>
  <si>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</si>
  <si>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</si>
  <si>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</si>
  <si>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</si>
  <si>
    <t>チャートビュー：スクリプト(JS)</t>
    <phoneticPr fontId="37"/>
  </si>
  <si>
    <t>ダッシュボード：スクリプト(JS)</t>
    <phoneticPr fontId="37"/>
  </si>
  <si>
    <t>ホームビュー：スクリプト(JS)</t>
    <phoneticPr fontId="37"/>
  </si>
  <si>
    <t>フロントエンド Web(JS-React)</t>
    <phoneticPr fontId="37"/>
  </si>
  <si>
    <t>バックエンド Web(C#-ASPNetCore)</t>
    <phoneticPr fontId="37"/>
  </si>
  <si>
    <t>デプロイ Web(JS-React)</t>
    <phoneticPr fontId="37"/>
  </si>
  <si>
    <t>フロントエンド Native(C#-WPF)</t>
    <phoneticPr fontId="37"/>
  </si>
  <si>
    <t>バックエンド Native(C#)</t>
    <phoneticPr fontId="37"/>
  </si>
  <si>
    <t>チャートビュー</t>
    <phoneticPr fontId="37"/>
  </si>
  <si>
    <t>ダッシュボードビュー</t>
    <phoneticPr fontId="37"/>
  </si>
  <si>
    <t>ホームビュー</t>
    <phoneticPr fontId="37"/>
  </si>
  <si>
    <t>セッテングビュー</t>
    <phoneticPr fontId="37"/>
  </si>
  <si>
    <t>ログインビュー</t>
    <phoneticPr fontId="37"/>
  </si>
  <si>
    <t>AWSデプロイ(JS)</t>
    <phoneticPr fontId="37"/>
  </si>
  <si>
    <t>開始予定</t>
    <rPh sb="2" eb="4">
      <t>ヨテイ</t>
    </rPh>
    <phoneticPr fontId="37"/>
  </si>
  <si>
    <t>終了予定</t>
    <rPh sb="2" eb="4">
      <t>ヨテイ</t>
    </rPh>
    <phoneticPr fontId="37"/>
  </si>
  <si>
    <t>完了</t>
    <rPh sb="0" eb="2">
      <t>カンリョウ</t>
    </rPh>
    <phoneticPr fontId="37"/>
  </si>
  <si>
    <t>着手</t>
    <rPh sb="0" eb="2">
      <t>チャクシュ</t>
    </rPh>
    <phoneticPr fontId="37"/>
  </si>
  <si>
    <t>テーブルビュー：描画高速化</t>
    <rPh sb="8" eb="10">
      <t>ビョウガ</t>
    </rPh>
    <rPh sb="10" eb="13">
      <t>コウソクカ</t>
    </rPh>
    <phoneticPr fontId="37"/>
  </si>
  <si>
    <t>設計モデル作成</t>
    <rPh sb="0" eb="2">
      <t>セッケイ</t>
    </rPh>
    <rPh sb="5" eb="7">
      <t>サクセイ</t>
    </rPh>
    <phoneticPr fontId="37"/>
  </si>
  <si>
    <t>レイヤ化アーキテクチャDDD準拠</t>
    <rPh sb="14" eb="16">
      <t>ジュンキョ</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</si>
</sst>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F800]dddd\,\ mmmm\ dd\,\ yyyy"/>
    <numFmt numFmtId="183"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3"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3"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0" fontId="0" fillId="0" borderId="10" xfId="0" applyBorder="1"/>
    <xf numFmtId="182" fontId="45" fillId="0" borderId="0" xfId="58" applyNumberFormat="1" applyFont="1">
      <alignment horizontal="left" vertical="center"/>
    </xf>
    <xf numFmtId="179" fontId="1" fillId="0" borderId="3" xfId="9">
      <alignment horizontal="center" vertical="center"/>
    </xf>
    <xf numFmtId="0" fontId="1" fillId="0" borderId="0" xfId="8">
      <alignment horizontal="right" indent="1"/>
    </xf>
    <xf numFmtId="0" fontId="1" fillId="0" borderId="7" xfId="8" applyBorder="1">
      <alignment horizontal="right" indent="1"/>
    </xf>
    <xf numFmtId="179" fontId="1" fillId="0" borderId="0" xfId="9" applyBorder="1" applyAlignment="1">
      <alignment vertical="center"/>
    </xf>
    <xf numFmtId="0" fontId="0" fillId="0" borderId="0" xfId="0" applyBorder="1"/>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3"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 name="スケジュール" pivot="0" count="4" xr9:uid="{FE5C26DC-6021-4BEB-853E-58C48F20C49F}">
      <tableStyleElement type="wholeTable" dxfId="26"/>
      <tableStyleElement type="headerRow" dxfId="25"/>
      <tableStyleElement type="firstColumn"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22" dataDxfId="21">
  <autoFilter ref="B3:I51" xr:uid="{00000000-0009-0000-0100-000003000000}"/>
  <tableColumns count="8">
    <tableColumn id="1" xr3:uid="{22735272-9BBC-4423-8255-E4B481ADDF75}" name="時刻" dataDxfId="20"/>
    <tableColumn id="2" xr3:uid="{B0FE321B-C664-4D0A-816C-79B7234A3276}" name="月" dataDxfId="19"/>
    <tableColumn id="3" xr3:uid="{A7F49256-5CB0-418B-B339-8E5DF0863F43}" name="火" dataDxfId="18"/>
    <tableColumn id="4" xr3:uid="{6D1E9B6A-66E9-4CF7-B775-E3C821FB11D7}" name="水" dataDxfId="17"/>
    <tableColumn id="5" xr3:uid="{E7486B4F-138B-48BE-8A69-2E626874BF29}" name="木" dataDxfId="16"/>
    <tableColumn id="6" xr3:uid="{21A57594-FF22-40A8-B61F-6FBFA0CF2303}" name="金" dataDxfId="15"/>
    <tableColumn id="7" xr3:uid="{A8173C71-34E7-4BF1-9E38-5CA9F96BC2B7}" name="土" dataDxfId="14"/>
    <tableColumn id="8" xr3:uid="{D4746B53-62D0-48F8-B228-8BE696A15DB7}" name="日" dataDxfId="13"/>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O36"/>
  <sheetViews>
    <sheetView showGridLines="0" tabSelected="1" showRuler="0" zoomScaleNormal="100" zoomScalePageLayoutView="70" workbookViewId="0">
      <pane ySplit="6" topLeftCell="A7" activePane="bottomLeft" state="frozen"/>
      <selection pane="bottomLeft" activeCell="G32" sqref="G32"/>
    </sheetView>
  </sheetViews>
  <sheetFormatPr defaultRowHeight="30" customHeight="1" x14ac:dyDescent="0.3"/>
  <cols>
    <col min="1" max="1" width="2.6328125" style="12" customWidth="1"/>
    <col min="2" max="2" width="29.54296875" customWidth="1"/>
    <col min="3" max="3" width="7" customWidth="1"/>
    <col min="4" max="4" width="6.36328125" customWidth="1"/>
    <col min="5" max="5" width="8.36328125" customWidth="1"/>
    <col min="6" max="6" width="9" style="2" customWidth="1"/>
    <col min="7" max="9" width="9" customWidth="1"/>
    <col min="10" max="10" width="2.6328125" customWidth="1"/>
    <col min="11" max="11" width="6.1796875" hidden="1" customWidth="1"/>
    <col min="12" max="67" width="2.54296875" customWidth="1"/>
  </cols>
  <sheetData>
    <row r="1" spans="1:67" ht="30" customHeight="1" x14ac:dyDescent="0.55000000000000004">
      <c r="A1" s="13" t="s">
        <v>0</v>
      </c>
      <c r="B1" s="15" t="s">
        <v>52</v>
      </c>
      <c r="C1" s="37"/>
      <c r="D1" s="37"/>
      <c r="E1" s="38"/>
      <c r="F1" s="39"/>
      <c r="G1" s="40"/>
      <c r="H1" s="40"/>
      <c r="I1" s="40"/>
      <c r="K1" s="38"/>
      <c r="L1" s="41"/>
    </row>
    <row r="2" spans="1:67" ht="30" customHeight="1" x14ac:dyDescent="0.35">
      <c r="A2" s="12" t="s">
        <v>1</v>
      </c>
      <c r="B2" s="16"/>
      <c r="L2" s="42"/>
    </row>
    <row r="3" spans="1:67" ht="30" customHeight="1" x14ac:dyDescent="0.3">
      <c r="A3" s="12" t="s">
        <v>2</v>
      </c>
      <c r="B3" s="17"/>
      <c r="C3" s="124"/>
      <c r="D3" s="124"/>
      <c r="E3" s="125" t="s">
        <v>91</v>
      </c>
      <c r="F3" s="121">
        <v>44468</v>
      </c>
      <c r="G3" s="120"/>
      <c r="H3" s="136"/>
      <c r="I3" s="136"/>
    </row>
    <row r="4" spans="1:67" ht="30" customHeight="1" x14ac:dyDescent="0.3">
      <c r="A4" s="13" t="s">
        <v>3</v>
      </c>
      <c r="C4" s="124"/>
      <c r="D4" s="124"/>
      <c r="E4" s="125" t="s">
        <v>27</v>
      </c>
      <c r="F4" s="122">
        <v>1</v>
      </c>
      <c r="G4" s="123"/>
      <c r="H4" s="137"/>
      <c r="I4" s="137"/>
      <c r="L4" s="128">
        <f>L5</f>
        <v>44466</v>
      </c>
      <c r="M4" s="129"/>
      <c r="N4" s="129"/>
      <c r="O4" s="129"/>
      <c r="P4" s="129"/>
      <c r="Q4" s="129"/>
      <c r="R4" s="130"/>
      <c r="S4" s="128">
        <f>S5</f>
        <v>44473</v>
      </c>
      <c r="T4" s="129"/>
      <c r="U4" s="129"/>
      <c r="V4" s="129"/>
      <c r="W4" s="129"/>
      <c r="X4" s="129"/>
      <c r="Y4" s="130"/>
      <c r="Z4" s="128">
        <f>Z5</f>
        <v>44480</v>
      </c>
      <c r="AA4" s="129"/>
      <c r="AB4" s="129"/>
      <c r="AC4" s="129"/>
      <c r="AD4" s="129"/>
      <c r="AE4" s="129"/>
      <c r="AF4" s="130"/>
      <c r="AG4" s="128">
        <f>AG5</f>
        <v>44487</v>
      </c>
      <c r="AH4" s="129"/>
      <c r="AI4" s="129"/>
      <c r="AJ4" s="129"/>
      <c r="AK4" s="129"/>
      <c r="AL4" s="129"/>
      <c r="AM4" s="130"/>
      <c r="AN4" s="128">
        <f>AN5</f>
        <v>44494</v>
      </c>
      <c r="AO4" s="129"/>
      <c r="AP4" s="129"/>
      <c r="AQ4" s="129"/>
      <c r="AR4" s="129"/>
      <c r="AS4" s="129"/>
      <c r="AT4" s="130"/>
      <c r="AU4" s="128">
        <f>AU5</f>
        <v>44501</v>
      </c>
      <c r="AV4" s="129"/>
      <c r="AW4" s="129"/>
      <c r="AX4" s="129"/>
      <c r="AY4" s="129"/>
      <c r="AZ4" s="129"/>
      <c r="BA4" s="130"/>
      <c r="BB4" s="128">
        <f>BB5</f>
        <v>44508</v>
      </c>
      <c r="BC4" s="129"/>
      <c r="BD4" s="129"/>
      <c r="BE4" s="129"/>
      <c r="BF4" s="129"/>
      <c r="BG4" s="129"/>
      <c r="BH4" s="130"/>
      <c r="BI4" s="128">
        <f>BI5</f>
        <v>44515</v>
      </c>
      <c r="BJ4" s="129"/>
      <c r="BK4" s="129"/>
      <c r="BL4" s="129"/>
      <c r="BM4" s="129"/>
      <c r="BN4" s="129"/>
      <c r="BO4" s="130"/>
    </row>
    <row r="5" spans="1:67" ht="15" customHeight="1" x14ac:dyDescent="0.3">
      <c r="A5" s="13" t="s">
        <v>4</v>
      </c>
      <c r="B5" s="131"/>
      <c r="C5" s="131"/>
      <c r="D5" s="131"/>
      <c r="E5" s="131"/>
      <c r="F5" s="131"/>
      <c r="G5" s="131"/>
      <c r="H5" s="131"/>
      <c r="I5" s="131"/>
      <c r="J5" s="131"/>
      <c r="L5" s="81">
        <f>プロジェクト_開始-WEEKDAY(プロジェクト_開始,1)+2+7*(週_表示-1)</f>
        <v>44466</v>
      </c>
      <c r="M5" s="82">
        <f>L5+1</f>
        <v>44467</v>
      </c>
      <c r="N5" s="82">
        <f t="shared" ref="N5:BA5" si="0">M5+1</f>
        <v>44468</v>
      </c>
      <c r="O5" s="82">
        <f t="shared" si="0"/>
        <v>44469</v>
      </c>
      <c r="P5" s="82">
        <f t="shared" si="0"/>
        <v>44470</v>
      </c>
      <c r="Q5" s="82">
        <f t="shared" si="0"/>
        <v>44471</v>
      </c>
      <c r="R5" s="83">
        <f t="shared" si="0"/>
        <v>44472</v>
      </c>
      <c r="S5" s="81">
        <f>R5+1</f>
        <v>44473</v>
      </c>
      <c r="T5" s="82">
        <f>S5+1</f>
        <v>44474</v>
      </c>
      <c r="U5" s="82">
        <f t="shared" si="0"/>
        <v>44475</v>
      </c>
      <c r="V5" s="82">
        <f t="shared" si="0"/>
        <v>44476</v>
      </c>
      <c r="W5" s="82">
        <f t="shared" si="0"/>
        <v>44477</v>
      </c>
      <c r="X5" s="82">
        <f t="shared" si="0"/>
        <v>44478</v>
      </c>
      <c r="Y5" s="83">
        <f t="shared" si="0"/>
        <v>44479</v>
      </c>
      <c r="Z5" s="81">
        <f>Y5+1</f>
        <v>44480</v>
      </c>
      <c r="AA5" s="82">
        <f>Z5+1</f>
        <v>44481</v>
      </c>
      <c r="AB5" s="82">
        <f t="shared" si="0"/>
        <v>44482</v>
      </c>
      <c r="AC5" s="82">
        <f t="shared" si="0"/>
        <v>44483</v>
      </c>
      <c r="AD5" s="82">
        <f t="shared" si="0"/>
        <v>44484</v>
      </c>
      <c r="AE5" s="82">
        <f t="shared" si="0"/>
        <v>44485</v>
      </c>
      <c r="AF5" s="83">
        <f t="shared" si="0"/>
        <v>44486</v>
      </c>
      <c r="AG5" s="81">
        <f>AF5+1</f>
        <v>44487</v>
      </c>
      <c r="AH5" s="82">
        <f>AG5+1</f>
        <v>44488</v>
      </c>
      <c r="AI5" s="82">
        <f t="shared" si="0"/>
        <v>44489</v>
      </c>
      <c r="AJ5" s="82">
        <f t="shared" si="0"/>
        <v>44490</v>
      </c>
      <c r="AK5" s="82">
        <f t="shared" si="0"/>
        <v>44491</v>
      </c>
      <c r="AL5" s="82">
        <f t="shared" si="0"/>
        <v>44492</v>
      </c>
      <c r="AM5" s="83">
        <f t="shared" si="0"/>
        <v>44493</v>
      </c>
      <c r="AN5" s="81">
        <f>AM5+1</f>
        <v>44494</v>
      </c>
      <c r="AO5" s="82">
        <f>AN5+1</f>
        <v>44495</v>
      </c>
      <c r="AP5" s="82">
        <f t="shared" si="0"/>
        <v>44496</v>
      </c>
      <c r="AQ5" s="82">
        <f t="shared" si="0"/>
        <v>44497</v>
      </c>
      <c r="AR5" s="82">
        <f t="shared" si="0"/>
        <v>44498</v>
      </c>
      <c r="AS5" s="82">
        <f t="shared" si="0"/>
        <v>44499</v>
      </c>
      <c r="AT5" s="83">
        <f t="shared" si="0"/>
        <v>44500</v>
      </c>
      <c r="AU5" s="81">
        <f>AT5+1</f>
        <v>44501</v>
      </c>
      <c r="AV5" s="82">
        <f>AU5+1</f>
        <v>44502</v>
      </c>
      <c r="AW5" s="82">
        <f t="shared" si="0"/>
        <v>44503</v>
      </c>
      <c r="AX5" s="82">
        <f t="shared" si="0"/>
        <v>44504</v>
      </c>
      <c r="AY5" s="82">
        <f t="shared" si="0"/>
        <v>44505</v>
      </c>
      <c r="AZ5" s="82">
        <f t="shared" si="0"/>
        <v>44506</v>
      </c>
      <c r="BA5" s="83">
        <f t="shared" si="0"/>
        <v>44507</v>
      </c>
      <c r="BB5" s="81">
        <f>BA5+1</f>
        <v>44508</v>
      </c>
      <c r="BC5" s="82">
        <f>BB5+1</f>
        <v>44509</v>
      </c>
      <c r="BD5" s="82">
        <f t="shared" ref="BD5:BH5" si="1">BC5+1</f>
        <v>44510</v>
      </c>
      <c r="BE5" s="82">
        <f t="shared" si="1"/>
        <v>44511</v>
      </c>
      <c r="BF5" s="82">
        <f t="shared" si="1"/>
        <v>44512</v>
      </c>
      <c r="BG5" s="82">
        <f t="shared" si="1"/>
        <v>44513</v>
      </c>
      <c r="BH5" s="83">
        <f t="shared" si="1"/>
        <v>44514</v>
      </c>
      <c r="BI5" s="81">
        <f>BH5+1</f>
        <v>44515</v>
      </c>
      <c r="BJ5" s="82">
        <f>BI5+1</f>
        <v>44516</v>
      </c>
      <c r="BK5" s="82">
        <f t="shared" ref="BK5:BO5" si="2">BJ5+1</f>
        <v>44517</v>
      </c>
      <c r="BL5" s="82">
        <f t="shared" si="2"/>
        <v>44518</v>
      </c>
      <c r="BM5" s="82">
        <f t="shared" si="2"/>
        <v>44519</v>
      </c>
      <c r="BN5" s="82">
        <f t="shared" si="2"/>
        <v>44520</v>
      </c>
      <c r="BO5" s="83">
        <f t="shared" si="2"/>
        <v>44521</v>
      </c>
    </row>
    <row r="6" spans="1:67" ht="30" customHeight="1" thickBot="1" x14ac:dyDescent="0.35">
      <c r="A6" s="13" t="s">
        <v>5</v>
      </c>
      <c r="B6" s="43" t="s">
        <v>16</v>
      </c>
      <c r="C6" s="44" t="s">
        <v>70</v>
      </c>
      <c r="D6" s="44" t="s">
        <v>92</v>
      </c>
      <c r="E6" s="44" t="s">
        <v>30</v>
      </c>
      <c r="F6" s="44" t="s">
        <v>107</v>
      </c>
      <c r="G6" s="44" t="s">
        <v>108</v>
      </c>
      <c r="H6" s="44" t="s">
        <v>110</v>
      </c>
      <c r="I6" s="44" t="s">
        <v>109</v>
      </c>
      <c r="J6" s="44"/>
      <c r="K6" s="44" t="s">
        <v>34</v>
      </c>
      <c r="L6" s="45" t="str">
        <f t="shared" ref="L6:BO6" si="3">LEFT(TEXT(L5,"aaa"),1)</f>
        <v>月</v>
      </c>
      <c r="M6" s="45" t="str">
        <f t="shared" si="3"/>
        <v>火</v>
      </c>
      <c r="N6" s="45" t="str">
        <f t="shared" si="3"/>
        <v>水</v>
      </c>
      <c r="O6" s="45" t="str">
        <f t="shared" si="3"/>
        <v>木</v>
      </c>
      <c r="P6" s="45" t="str">
        <f t="shared" si="3"/>
        <v>金</v>
      </c>
      <c r="Q6" s="45" t="str">
        <f t="shared" si="3"/>
        <v>土</v>
      </c>
      <c r="R6" s="45" t="str">
        <f t="shared" si="3"/>
        <v>日</v>
      </c>
      <c r="S6" s="45" t="str">
        <f t="shared" si="3"/>
        <v>月</v>
      </c>
      <c r="T6" s="45" t="str">
        <f t="shared" si="3"/>
        <v>火</v>
      </c>
      <c r="U6" s="45" t="str">
        <f t="shared" si="3"/>
        <v>水</v>
      </c>
      <c r="V6" s="45" t="str">
        <f t="shared" si="3"/>
        <v>木</v>
      </c>
      <c r="W6" s="45" t="str">
        <f t="shared" si="3"/>
        <v>金</v>
      </c>
      <c r="X6" s="45" t="str">
        <f t="shared" si="3"/>
        <v>土</v>
      </c>
      <c r="Y6" s="45" t="str">
        <f t="shared" si="3"/>
        <v>日</v>
      </c>
      <c r="Z6" s="45" t="str">
        <f t="shared" si="3"/>
        <v>月</v>
      </c>
      <c r="AA6" s="45" t="str">
        <f t="shared" si="3"/>
        <v>火</v>
      </c>
      <c r="AB6" s="45" t="str">
        <f t="shared" si="3"/>
        <v>水</v>
      </c>
      <c r="AC6" s="45" t="str">
        <f t="shared" si="3"/>
        <v>木</v>
      </c>
      <c r="AD6" s="45" t="str">
        <f t="shared" si="3"/>
        <v>金</v>
      </c>
      <c r="AE6" s="45" t="str">
        <f t="shared" si="3"/>
        <v>土</v>
      </c>
      <c r="AF6" s="45" t="str">
        <f t="shared" si="3"/>
        <v>日</v>
      </c>
      <c r="AG6" s="45" t="str">
        <f t="shared" si="3"/>
        <v>月</v>
      </c>
      <c r="AH6" s="45" t="str">
        <f t="shared" si="3"/>
        <v>火</v>
      </c>
      <c r="AI6" s="45" t="str">
        <f t="shared" si="3"/>
        <v>水</v>
      </c>
      <c r="AJ6" s="45" t="str">
        <f t="shared" si="3"/>
        <v>木</v>
      </c>
      <c r="AK6" s="45" t="str">
        <f t="shared" si="3"/>
        <v>金</v>
      </c>
      <c r="AL6" s="45" t="str">
        <f t="shared" si="3"/>
        <v>土</v>
      </c>
      <c r="AM6" s="45" t="str">
        <f t="shared" si="3"/>
        <v>日</v>
      </c>
      <c r="AN6" s="45" t="str">
        <f t="shared" si="3"/>
        <v>月</v>
      </c>
      <c r="AO6" s="45" t="str">
        <f t="shared" si="3"/>
        <v>火</v>
      </c>
      <c r="AP6" s="45" t="str">
        <f t="shared" si="3"/>
        <v>水</v>
      </c>
      <c r="AQ6" s="45" t="str">
        <f t="shared" si="3"/>
        <v>木</v>
      </c>
      <c r="AR6" s="45" t="str">
        <f t="shared" si="3"/>
        <v>金</v>
      </c>
      <c r="AS6" s="45" t="str">
        <f t="shared" si="3"/>
        <v>土</v>
      </c>
      <c r="AT6" s="45" t="str">
        <f t="shared" si="3"/>
        <v>日</v>
      </c>
      <c r="AU6" s="45" t="str">
        <f t="shared" si="3"/>
        <v>月</v>
      </c>
      <c r="AV6" s="45" t="str">
        <f t="shared" si="3"/>
        <v>火</v>
      </c>
      <c r="AW6" s="45" t="str">
        <f t="shared" si="3"/>
        <v>水</v>
      </c>
      <c r="AX6" s="45" t="str">
        <f t="shared" si="3"/>
        <v>木</v>
      </c>
      <c r="AY6" s="45" t="str">
        <f t="shared" si="3"/>
        <v>金</v>
      </c>
      <c r="AZ6" s="45" t="str">
        <f t="shared" si="3"/>
        <v>土</v>
      </c>
      <c r="BA6" s="45" t="str">
        <f t="shared" si="3"/>
        <v>日</v>
      </c>
      <c r="BB6" s="45" t="str">
        <f t="shared" si="3"/>
        <v>月</v>
      </c>
      <c r="BC6" s="45" t="str">
        <f t="shared" si="3"/>
        <v>火</v>
      </c>
      <c r="BD6" s="45" t="str">
        <f t="shared" si="3"/>
        <v>水</v>
      </c>
      <c r="BE6" s="45" t="str">
        <f t="shared" si="3"/>
        <v>木</v>
      </c>
      <c r="BF6" s="45" t="str">
        <f t="shared" si="3"/>
        <v>金</v>
      </c>
      <c r="BG6" s="45" t="str">
        <f t="shared" si="3"/>
        <v>土</v>
      </c>
      <c r="BH6" s="45" t="str">
        <f t="shared" si="3"/>
        <v>日</v>
      </c>
      <c r="BI6" s="45" t="str">
        <f t="shared" si="3"/>
        <v>月</v>
      </c>
      <c r="BJ6" s="45" t="str">
        <f t="shared" si="3"/>
        <v>火</v>
      </c>
      <c r="BK6" s="45" t="str">
        <f t="shared" si="3"/>
        <v>水</v>
      </c>
      <c r="BL6" s="45" t="str">
        <f t="shared" si="3"/>
        <v>木</v>
      </c>
      <c r="BM6" s="45" t="str">
        <f t="shared" si="3"/>
        <v>金</v>
      </c>
      <c r="BN6" s="45" t="str">
        <f t="shared" si="3"/>
        <v>土</v>
      </c>
      <c r="BO6" s="45" t="str">
        <f t="shared" si="3"/>
        <v>日</v>
      </c>
    </row>
    <row r="7" spans="1:67" ht="30" hidden="1" customHeight="1" thickBot="1" x14ac:dyDescent="0.35">
      <c r="A7" s="12" t="s">
        <v>6</v>
      </c>
      <c r="C7" s="14"/>
      <c r="D7" s="14"/>
      <c r="F7"/>
      <c r="K7" t="str">
        <f>IF(OR(ISBLANK(タスク_開始),ISBLANK(タスク_終了)),"",タスク_終了-タスク_開始+1)</f>
        <v/>
      </c>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row>
    <row r="8" spans="1:67" s="1" customFormat="1" ht="30" customHeight="1" thickBot="1" x14ac:dyDescent="0.35">
      <c r="A8" s="13" t="s">
        <v>7</v>
      </c>
      <c r="B8" s="46" t="s">
        <v>96</v>
      </c>
      <c r="C8" s="23"/>
      <c r="D8" s="23"/>
      <c r="E8" s="47"/>
      <c r="F8" s="5"/>
      <c r="G8" s="48"/>
      <c r="H8" s="48"/>
      <c r="I8" s="48"/>
      <c r="J8" s="49"/>
      <c r="K8" s="49" t="str">
        <f t="shared" ref="K8:K33" si="4">IF(OR(ISBLANK(タスク_開始),ISBLANK(タスク_終了)),"",タスク_終了-タスク_開始+1)</f>
        <v/>
      </c>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spans="1:67" s="1" customFormat="1" ht="30" customHeight="1" thickBot="1" x14ac:dyDescent="0.35">
      <c r="A9" s="13" t="s">
        <v>8</v>
      </c>
      <c r="B9" s="32" t="s">
        <v>71</v>
      </c>
      <c r="C9" s="24" t="s">
        <v>53</v>
      </c>
      <c r="D9" s="24">
        <v>1</v>
      </c>
      <c r="E9" s="50">
        <v>1</v>
      </c>
      <c r="F9" s="18">
        <v>44468</v>
      </c>
      <c r="G9" s="18">
        <f>F9+(D9-1)</f>
        <v>44468</v>
      </c>
      <c r="H9" s="18">
        <v>44468</v>
      </c>
      <c r="I9" s="18">
        <v>44468</v>
      </c>
      <c r="J9" s="49"/>
      <c r="K9" s="49">
        <f t="shared" si="4"/>
        <v>1</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spans="1:67" s="1" customFormat="1" ht="30" customHeight="1" thickBot="1" x14ac:dyDescent="0.35">
      <c r="A10" s="13" t="s">
        <v>9</v>
      </c>
      <c r="B10" s="32" t="s">
        <v>93</v>
      </c>
      <c r="C10" s="24" t="s">
        <v>58</v>
      </c>
      <c r="D10" s="24">
        <v>1</v>
      </c>
      <c r="E10" s="50">
        <v>1</v>
      </c>
      <c r="F10" s="18">
        <f>G9+1</f>
        <v>44469</v>
      </c>
      <c r="G10" s="18">
        <f t="shared" ref="G10:G23" si="5">F10+(D10-1)</f>
        <v>44469</v>
      </c>
      <c r="H10" s="18">
        <v>44469</v>
      </c>
      <c r="I10" s="18">
        <v>44469</v>
      </c>
      <c r="J10" s="49"/>
      <c r="K10" s="49">
        <f t="shared" si="4"/>
        <v>1</v>
      </c>
      <c r="L10" s="9"/>
      <c r="M10" s="9"/>
      <c r="N10" s="9"/>
      <c r="O10" s="9"/>
      <c r="P10" s="9"/>
      <c r="Q10" s="9"/>
      <c r="R10" s="9"/>
      <c r="S10" s="9"/>
      <c r="T10" s="9"/>
      <c r="U10" s="9"/>
      <c r="V10" s="9"/>
      <c r="W10" s="9"/>
      <c r="X10" s="10"/>
      <c r="Y10" s="10"/>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row>
    <row r="11" spans="1:67" s="1" customFormat="1" ht="30" customHeight="1" thickBot="1" x14ac:dyDescent="0.35">
      <c r="A11" s="12"/>
      <c r="B11" s="32" t="s">
        <v>73</v>
      </c>
      <c r="C11" s="24" t="s">
        <v>58</v>
      </c>
      <c r="D11" s="24">
        <v>1</v>
      </c>
      <c r="E11" s="50">
        <v>1</v>
      </c>
      <c r="F11" s="18">
        <f t="shared" ref="F11:F15" si="6">G10+1</f>
        <v>44470</v>
      </c>
      <c r="G11" s="18">
        <f t="shared" si="5"/>
        <v>44470</v>
      </c>
      <c r="H11" s="18">
        <v>44470</v>
      </c>
      <c r="I11" s="18">
        <v>44470</v>
      </c>
      <c r="J11" s="49"/>
      <c r="K11" s="49">
        <f t="shared" si="4"/>
        <v>1</v>
      </c>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row>
    <row r="12" spans="1:67" s="1" customFormat="1" ht="30" customHeight="1" thickBot="1" x14ac:dyDescent="0.35">
      <c r="A12" s="12"/>
      <c r="B12" s="32" t="s">
        <v>94</v>
      </c>
      <c r="C12" s="24" t="s">
        <v>58</v>
      </c>
      <c r="D12" s="24">
        <v>1</v>
      </c>
      <c r="E12" s="50">
        <v>1</v>
      </c>
      <c r="F12" s="18">
        <f t="shared" si="6"/>
        <v>44471</v>
      </c>
      <c r="G12" s="18">
        <f t="shared" si="5"/>
        <v>44471</v>
      </c>
      <c r="H12" s="18">
        <v>44471</v>
      </c>
      <c r="I12" s="18">
        <v>44471</v>
      </c>
      <c r="J12" s="49"/>
      <c r="K12" s="49">
        <f t="shared" si="4"/>
        <v>1</v>
      </c>
      <c r="L12" s="9"/>
      <c r="M12" s="9"/>
      <c r="N12" s="9"/>
      <c r="O12" s="9"/>
      <c r="P12" s="9"/>
      <c r="Q12" s="9"/>
      <c r="R12" s="9"/>
      <c r="S12" s="9"/>
      <c r="T12" s="9"/>
      <c r="U12" s="9"/>
      <c r="V12" s="9"/>
      <c r="W12" s="9"/>
      <c r="X12" s="9"/>
      <c r="Y12" s="9"/>
      <c r="Z12" s="9"/>
      <c r="AA12" s="9"/>
      <c r="AB12" s="10"/>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row>
    <row r="13" spans="1:67" s="1" customFormat="1" ht="30" customHeight="1" thickBot="1" x14ac:dyDescent="0.35">
      <c r="A13" s="12"/>
      <c r="B13" s="32" t="s">
        <v>74</v>
      </c>
      <c r="C13" s="24" t="s">
        <v>58</v>
      </c>
      <c r="D13" s="24">
        <v>1</v>
      </c>
      <c r="E13" s="50">
        <v>1</v>
      </c>
      <c r="F13" s="18">
        <f t="shared" si="6"/>
        <v>44472</v>
      </c>
      <c r="G13" s="18">
        <f t="shared" si="5"/>
        <v>44472</v>
      </c>
      <c r="H13" s="18">
        <v>44472</v>
      </c>
      <c r="I13" s="18">
        <v>44472</v>
      </c>
      <c r="J13" s="49"/>
      <c r="K13" s="49">
        <f t="shared" si="4"/>
        <v>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row>
    <row r="14" spans="1:67" s="1" customFormat="1" ht="30" customHeight="1" thickBot="1" x14ac:dyDescent="0.35">
      <c r="A14" s="12"/>
      <c r="B14" s="32" t="s">
        <v>95</v>
      </c>
      <c r="C14" s="24" t="s">
        <v>58</v>
      </c>
      <c r="D14" s="24">
        <v>1</v>
      </c>
      <c r="E14" s="50">
        <v>1</v>
      </c>
      <c r="F14" s="18">
        <f t="shared" si="6"/>
        <v>44473</v>
      </c>
      <c r="G14" s="18">
        <f t="shared" si="5"/>
        <v>44473</v>
      </c>
      <c r="H14" s="18">
        <v>44473</v>
      </c>
      <c r="I14" s="18">
        <v>44473</v>
      </c>
      <c r="J14" s="49"/>
      <c r="K14" s="4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row>
    <row r="15" spans="1:67" s="1" customFormat="1" ht="30" customHeight="1" thickBot="1" x14ac:dyDescent="0.35">
      <c r="A15" s="12"/>
      <c r="B15" s="32" t="s">
        <v>111</v>
      </c>
      <c r="C15" s="24" t="s">
        <v>58</v>
      </c>
      <c r="D15" s="24">
        <v>1</v>
      </c>
      <c r="E15" s="50">
        <v>0</v>
      </c>
      <c r="F15" s="18">
        <f t="shared" si="6"/>
        <v>44474</v>
      </c>
      <c r="G15" s="18">
        <f t="shared" si="5"/>
        <v>44474</v>
      </c>
      <c r="H15" s="18"/>
      <c r="I15" s="18"/>
      <c r="J15" s="49"/>
      <c r="K15" s="4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spans="1:67" s="1" customFormat="1" ht="30" customHeight="1" thickBot="1" x14ac:dyDescent="0.35">
      <c r="A16" s="13" t="s">
        <v>10</v>
      </c>
      <c r="B16" s="51" t="s">
        <v>97</v>
      </c>
      <c r="C16" s="25"/>
      <c r="D16" s="25"/>
      <c r="E16" s="52"/>
      <c r="F16" s="6"/>
      <c r="G16" s="53"/>
      <c r="H16" s="53"/>
      <c r="I16" s="53"/>
      <c r="J16" s="49"/>
      <c r="K16" s="49" t="str">
        <f t="shared" si="4"/>
        <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row>
    <row r="17" spans="1:67" s="1" customFormat="1" ht="30" customHeight="1" thickBot="1" x14ac:dyDescent="0.35">
      <c r="A17" s="12"/>
      <c r="B17" s="33" t="s">
        <v>77</v>
      </c>
      <c r="C17" s="26" t="s">
        <v>58</v>
      </c>
      <c r="D17" s="26">
        <v>1</v>
      </c>
      <c r="E17" s="54">
        <v>1</v>
      </c>
      <c r="F17" s="19">
        <f>G15+1</f>
        <v>44475</v>
      </c>
      <c r="G17" s="19">
        <f t="shared" si="5"/>
        <v>44475</v>
      </c>
      <c r="H17" s="19">
        <v>44473</v>
      </c>
      <c r="I17" s="19">
        <v>44473</v>
      </c>
      <c r="J17" s="49"/>
      <c r="K17" s="49">
        <f t="shared" si="4"/>
        <v>1</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spans="1:67" s="1" customFormat="1" ht="30" customHeight="1" thickBot="1" x14ac:dyDescent="0.35">
      <c r="A18" s="12"/>
      <c r="B18" s="33" t="s">
        <v>78</v>
      </c>
      <c r="C18" s="26" t="s">
        <v>58</v>
      </c>
      <c r="D18" s="26">
        <v>1</v>
      </c>
      <c r="E18" s="54">
        <v>1</v>
      </c>
      <c r="F18" s="19">
        <f>G17+1</f>
        <v>44476</v>
      </c>
      <c r="G18" s="19">
        <f t="shared" si="5"/>
        <v>44476</v>
      </c>
      <c r="H18" s="19">
        <v>44473</v>
      </c>
      <c r="I18" s="19">
        <v>44473</v>
      </c>
      <c r="J18" s="49"/>
      <c r="K18" s="4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row>
    <row r="19" spans="1:67" s="1" customFormat="1" ht="30" customHeight="1" thickBot="1" x14ac:dyDescent="0.35">
      <c r="A19" s="13"/>
      <c r="B19" s="33" t="s">
        <v>76</v>
      </c>
      <c r="C19" s="26" t="s">
        <v>58</v>
      </c>
      <c r="D19" s="26">
        <v>1</v>
      </c>
      <c r="E19" s="54">
        <v>1</v>
      </c>
      <c r="F19" s="19">
        <f>G18+1</f>
        <v>44477</v>
      </c>
      <c r="G19" s="19">
        <f t="shared" si="5"/>
        <v>44477</v>
      </c>
      <c r="H19" s="19">
        <v>44473</v>
      </c>
      <c r="I19" s="19">
        <v>44473</v>
      </c>
      <c r="J19" s="49"/>
      <c r="K19" s="49">
        <f t="shared" si="4"/>
        <v>1</v>
      </c>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row>
    <row r="20" spans="1:67" s="1" customFormat="1" ht="30" customHeight="1" thickBot="1" x14ac:dyDescent="0.35">
      <c r="A20" s="12"/>
      <c r="B20" s="33" t="s">
        <v>75</v>
      </c>
      <c r="C20" s="26" t="s">
        <v>58</v>
      </c>
      <c r="D20" s="26">
        <v>1</v>
      </c>
      <c r="E20" s="54">
        <v>1</v>
      </c>
      <c r="F20" s="19">
        <f t="shared" ref="F20" si="7">G19+1</f>
        <v>44478</v>
      </c>
      <c r="G20" s="19">
        <f t="shared" si="5"/>
        <v>44478</v>
      </c>
      <c r="H20" s="19">
        <v>44473</v>
      </c>
      <c r="I20" s="19">
        <v>44473</v>
      </c>
      <c r="J20" s="49"/>
      <c r="K20" s="49">
        <f t="shared" si="4"/>
        <v>1</v>
      </c>
      <c r="L20" s="9"/>
      <c r="M20" s="9"/>
      <c r="N20" s="9"/>
      <c r="O20" s="9"/>
      <c r="P20" s="9"/>
      <c r="Q20" s="9"/>
      <c r="R20" s="9"/>
      <c r="S20" s="9"/>
      <c r="T20" s="9"/>
      <c r="U20" s="9"/>
      <c r="V20" s="9"/>
      <c r="W20" s="9"/>
      <c r="X20" s="10"/>
      <c r="Y20" s="10"/>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row>
    <row r="21" spans="1:67" s="1" customFormat="1" ht="30" customHeight="1" thickBot="1" x14ac:dyDescent="0.35">
      <c r="A21" s="12"/>
      <c r="B21" s="33" t="s">
        <v>79</v>
      </c>
      <c r="C21" s="26" t="s">
        <v>58</v>
      </c>
      <c r="D21" s="26">
        <v>1</v>
      </c>
      <c r="E21" s="54">
        <v>0</v>
      </c>
      <c r="F21" s="19">
        <f t="shared" ref="F21" si="8">G20+1</f>
        <v>44479</v>
      </c>
      <c r="G21" s="19">
        <f t="shared" ref="G21" si="9">F21+(D21-1)</f>
        <v>44479</v>
      </c>
      <c r="H21" s="19"/>
      <c r="I21" s="19"/>
      <c r="J21" s="49"/>
      <c r="K21" s="49"/>
      <c r="L21" s="9"/>
      <c r="M21" s="9"/>
      <c r="N21" s="9"/>
      <c r="O21" s="9"/>
      <c r="P21" s="9"/>
      <c r="Q21" s="9"/>
      <c r="R21" s="9"/>
      <c r="S21" s="9"/>
      <c r="T21" s="9"/>
      <c r="U21" s="9"/>
      <c r="V21" s="9"/>
      <c r="W21" s="9"/>
      <c r="X21" s="9"/>
      <c r="Y21" s="9"/>
      <c r="Z21" s="9"/>
      <c r="AA21" s="9"/>
      <c r="AB21" s="10"/>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row>
    <row r="22" spans="1:67" s="1" customFormat="1" ht="30" customHeight="1" thickBot="1" x14ac:dyDescent="0.35">
      <c r="A22" s="12" t="s">
        <v>11</v>
      </c>
      <c r="B22" s="59" t="s">
        <v>98</v>
      </c>
      <c r="C22" s="29"/>
      <c r="D22" s="29"/>
      <c r="E22" s="60"/>
      <c r="F22" s="8"/>
      <c r="G22" s="61"/>
      <c r="H22" s="61"/>
      <c r="I22" s="61"/>
      <c r="J22" s="49"/>
      <c r="K22" s="49" t="str">
        <f t="shared" si="4"/>
        <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row>
    <row r="23" spans="1:67" s="1" customFormat="1" ht="30" customHeight="1" thickBot="1" x14ac:dyDescent="0.35">
      <c r="A23" s="12"/>
      <c r="B23" s="35" t="s">
        <v>106</v>
      </c>
      <c r="C23" s="30" t="s">
        <v>80</v>
      </c>
      <c r="D23" s="30">
        <v>1</v>
      </c>
      <c r="E23" s="62">
        <v>0</v>
      </c>
      <c r="F23" s="21">
        <f>G21+1</f>
        <v>44480</v>
      </c>
      <c r="G23" s="21">
        <f t="shared" si="5"/>
        <v>44480</v>
      </c>
      <c r="H23" s="21"/>
      <c r="I23" s="21"/>
      <c r="J23" s="49"/>
      <c r="K23" s="49">
        <f t="shared" si="4"/>
        <v>1</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row>
    <row r="24" spans="1:67" s="1" customFormat="1" ht="30" customHeight="1" thickBot="1" x14ac:dyDescent="0.35">
      <c r="A24" s="13" t="s">
        <v>7</v>
      </c>
      <c r="B24" s="46" t="s">
        <v>99</v>
      </c>
      <c r="C24" s="23"/>
      <c r="D24" s="23"/>
      <c r="E24" s="47"/>
      <c r="F24" s="5"/>
      <c r="G24" s="48"/>
      <c r="H24" s="48"/>
      <c r="I24" s="48"/>
      <c r="J24" s="49"/>
      <c r="K24" s="49" t="str">
        <f t="shared" si="4"/>
        <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row>
    <row r="25" spans="1:67" s="1" customFormat="1" ht="30" customHeight="1" thickBot="1" x14ac:dyDescent="0.35">
      <c r="A25" s="13"/>
      <c r="B25" s="32" t="s">
        <v>101</v>
      </c>
      <c r="C25" s="24" t="s">
        <v>53</v>
      </c>
      <c r="D25" s="24">
        <v>1</v>
      </c>
      <c r="E25" s="50">
        <v>0</v>
      </c>
      <c r="F25" s="18">
        <f>G23+1</f>
        <v>44481</v>
      </c>
      <c r="G25" s="18">
        <f>F25+(D25-1)</f>
        <v>44481</v>
      </c>
      <c r="H25" s="18"/>
      <c r="I25" s="18"/>
      <c r="J25" s="49"/>
      <c r="K25" s="4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row>
    <row r="26" spans="1:67" s="1" customFormat="1" ht="30" customHeight="1" thickBot="1" x14ac:dyDescent="0.35">
      <c r="A26" s="13"/>
      <c r="B26" s="32" t="s">
        <v>102</v>
      </c>
      <c r="C26" s="24" t="s">
        <v>53</v>
      </c>
      <c r="D26" s="24">
        <v>1</v>
      </c>
      <c r="E26" s="50">
        <v>0</v>
      </c>
      <c r="F26" s="18">
        <f t="shared" ref="F26:F27" si="10">G25+1</f>
        <v>44482</v>
      </c>
      <c r="G26" s="18">
        <f t="shared" ref="G26:G27" si="11">F26+(D26-1)</f>
        <v>44482</v>
      </c>
      <c r="H26" s="18"/>
      <c r="I26" s="18"/>
      <c r="J26" s="49"/>
      <c r="K26" s="4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row>
    <row r="27" spans="1:67" s="1" customFormat="1" ht="30" customHeight="1" thickBot="1" x14ac:dyDescent="0.35">
      <c r="A27" s="13"/>
      <c r="B27" s="32" t="s">
        <v>103</v>
      </c>
      <c r="C27" s="24" t="s">
        <v>53</v>
      </c>
      <c r="D27" s="24">
        <v>1</v>
      </c>
      <c r="E27" s="50">
        <v>0</v>
      </c>
      <c r="F27" s="18">
        <f t="shared" si="10"/>
        <v>44483</v>
      </c>
      <c r="G27" s="18">
        <f t="shared" si="11"/>
        <v>44483</v>
      </c>
      <c r="H27" s="18"/>
      <c r="I27" s="18"/>
      <c r="J27" s="49"/>
      <c r="K27" s="4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row>
    <row r="28" spans="1:67" s="1" customFormat="1" ht="30" customHeight="1" thickBot="1" x14ac:dyDescent="0.35">
      <c r="A28" s="13"/>
      <c r="B28" s="32" t="s">
        <v>104</v>
      </c>
      <c r="C28" s="24" t="s">
        <v>53</v>
      </c>
      <c r="D28" s="24">
        <v>1</v>
      </c>
      <c r="E28" s="50">
        <v>0</v>
      </c>
      <c r="F28" s="18">
        <f t="shared" ref="F28:F29" si="12">G27+1</f>
        <v>44484</v>
      </c>
      <c r="G28" s="18">
        <f t="shared" ref="G28:G31" si="13">F28+(D28-1)</f>
        <v>44484</v>
      </c>
      <c r="H28" s="18"/>
      <c r="I28" s="18"/>
      <c r="J28" s="49"/>
      <c r="K28" s="4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1:67" s="1" customFormat="1" ht="30" customHeight="1" thickBot="1" x14ac:dyDescent="0.35">
      <c r="A29" s="13"/>
      <c r="B29" s="32" t="s">
        <v>105</v>
      </c>
      <c r="C29" s="24" t="s">
        <v>53</v>
      </c>
      <c r="D29" s="24">
        <v>1</v>
      </c>
      <c r="E29" s="50">
        <v>0</v>
      </c>
      <c r="F29" s="18">
        <f t="shared" si="12"/>
        <v>44485</v>
      </c>
      <c r="G29" s="18">
        <f t="shared" si="13"/>
        <v>44485</v>
      </c>
      <c r="H29" s="18"/>
      <c r="I29" s="18"/>
      <c r="J29" s="49"/>
      <c r="K29" s="4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row>
    <row r="30" spans="1:67" s="1" customFormat="1" ht="30" customHeight="1" thickBot="1" x14ac:dyDescent="0.35">
      <c r="A30" s="13" t="s">
        <v>10</v>
      </c>
      <c r="B30" s="51" t="s">
        <v>100</v>
      </c>
      <c r="C30" s="25"/>
      <c r="D30" s="25"/>
      <c r="E30" s="52"/>
      <c r="F30" s="6"/>
      <c r="G30" s="53"/>
      <c r="H30" s="53"/>
      <c r="I30" s="53"/>
      <c r="J30" s="49"/>
      <c r="K30" s="49" t="str">
        <f t="shared" si="4"/>
        <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spans="1:67" s="1" customFormat="1" ht="30" customHeight="1" thickBot="1" x14ac:dyDescent="0.35">
      <c r="A31" s="12"/>
      <c r="B31" s="33" t="s">
        <v>112</v>
      </c>
      <c r="C31" s="26" t="s">
        <v>53</v>
      </c>
      <c r="D31" s="26">
        <v>1</v>
      </c>
      <c r="E31" s="54">
        <v>0</v>
      </c>
      <c r="F31" s="19">
        <f>G29+1</f>
        <v>44486</v>
      </c>
      <c r="G31" s="19">
        <f t="shared" si="13"/>
        <v>44486</v>
      </c>
      <c r="H31" s="19"/>
      <c r="I31" s="19"/>
      <c r="J31" s="49"/>
      <c r="K31" s="49">
        <f t="shared" si="4"/>
        <v>1</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row>
    <row r="32" spans="1:67" s="1" customFormat="1" ht="30" customHeight="1" thickBot="1" x14ac:dyDescent="0.35">
      <c r="A32" s="12"/>
      <c r="B32" s="33" t="s">
        <v>113</v>
      </c>
      <c r="C32" s="26" t="s">
        <v>53</v>
      </c>
      <c r="D32" s="26">
        <v>1</v>
      </c>
      <c r="E32" s="54">
        <v>0</v>
      </c>
      <c r="F32" s="19">
        <f>G31+1</f>
        <v>44487</v>
      </c>
      <c r="G32" s="19">
        <f t="shared" ref="G32" si="14">F32+(D32-1)</f>
        <v>44487</v>
      </c>
      <c r="H32" s="19"/>
      <c r="I32" s="19"/>
      <c r="J32" s="49"/>
      <c r="K32" s="4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row>
    <row r="33" spans="1:67" s="1" customFormat="1" ht="30" customHeight="1" thickBot="1" x14ac:dyDescent="0.35">
      <c r="A33" s="13" t="s">
        <v>13</v>
      </c>
      <c r="B33" s="85" t="s">
        <v>25</v>
      </c>
      <c r="C33" s="64"/>
      <c r="D33" s="64"/>
      <c r="E33" s="65"/>
      <c r="F33" s="84"/>
      <c r="G33" s="66"/>
      <c r="H33" s="66"/>
      <c r="I33" s="66"/>
      <c r="J33" s="67"/>
      <c r="K33" s="67" t="str">
        <f t="shared" si="4"/>
        <v/>
      </c>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1:67" ht="30" customHeight="1" x14ac:dyDescent="0.3">
      <c r="J34" s="3"/>
    </row>
    <row r="35" spans="1:67" ht="30" customHeight="1" x14ac:dyDescent="0.3">
      <c r="C35" s="41"/>
      <c r="D35" s="41"/>
      <c r="G35" s="68"/>
      <c r="H35" s="68"/>
      <c r="I35" s="68"/>
    </row>
    <row r="36" spans="1:67" ht="30" customHeight="1" x14ac:dyDescent="0.3">
      <c r="C36" s="69"/>
      <c r="D36" s="69"/>
    </row>
  </sheetData>
  <mergeCells count="9">
    <mergeCell ref="B5:J5"/>
    <mergeCell ref="BB4:BH4"/>
    <mergeCell ref="BI4:BO4"/>
    <mergeCell ref="S4:Y4"/>
    <mergeCell ref="Z4:AF4"/>
    <mergeCell ref="L4:R4"/>
    <mergeCell ref="AG4:AM4"/>
    <mergeCell ref="AN4:AT4"/>
    <mergeCell ref="AU4:BA4"/>
  </mergeCells>
  <phoneticPr fontId="37"/>
  <conditionalFormatting sqref="E7:E23 E33">
    <cfRule type="dataBar" priority="22">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L33:BO33 L5:BO23">
    <cfRule type="expression" dxfId="12" priority="25">
      <formula>AND(TODAY()&gt;=L$5,TODAY()&lt;M$5)</formula>
    </cfRule>
  </conditionalFormatting>
  <conditionalFormatting sqref="L33:BO33 L7:BO23">
    <cfRule type="expression" dxfId="11" priority="23">
      <formula>AND(タスク_開始&lt;=L$5,ROUNDDOWN((タスク_終了-タスク_開始+1)*タスク_進捗状況,0)+タスク_開始-1&gt;=L$5)</formula>
    </cfRule>
    <cfRule type="expression" dxfId="10" priority="24" stopIfTrue="1">
      <formula>AND(タスク_終了&gt;=L$5,タスク_開始&lt;M$5)</formula>
    </cfRule>
  </conditionalFormatting>
  <conditionalFormatting sqref="E24">
    <cfRule type="dataBar" priority="8">
      <dataBar>
        <cfvo type="num" val="0"/>
        <cfvo type="num" val="1"/>
        <color theme="0" tint="-0.249977111117893"/>
      </dataBar>
      <extLst>
        <ext xmlns:x14="http://schemas.microsoft.com/office/spreadsheetml/2009/9/main" uri="{B025F937-C7B1-47D3-B67F-A62EFF666E3E}">
          <x14:id>{819188CF-7981-4056-A3BB-BD907EC72523}</x14:id>
        </ext>
      </extLst>
    </cfRule>
  </conditionalFormatting>
  <conditionalFormatting sqref="L24:BO29">
    <cfRule type="expression" dxfId="9" priority="11">
      <formula>AND(TODAY()&gt;=L$5,TODAY()&lt;M$5)</formula>
    </cfRule>
  </conditionalFormatting>
  <conditionalFormatting sqref="L24:BO29">
    <cfRule type="expression" dxfId="8" priority="9">
      <formula>AND(タスク_開始&lt;=L$5,ROUNDDOWN((タスク_終了-タスク_開始+1)*タスク_進捗状況,0)+タスク_開始-1&gt;=L$5)</formula>
    </cfRule>
    <cfRule type="expression" dxfId="7" priority="10" stopIfTrue="1">
      <formula>AND(タスク_終了&gt;=L$5,タスク_開始&lt;M$5)</formula>
    </cfRule>
  </conditionalFormatting>
  <conditionalFormatting sqref="E25:E27">
    <cfRule type="dataBar" priority="7">
      <dataBar>
        <cfvo type="num" val="0"/>
        <cfvo type="num" val="1"/>
        <color theme="0" tint="-0.249977111117893"/>
      </dataBar>
      <extLst>
        <ext xmlns:x14="http://schemas.microsoft.com/office/spreadsheetml/2009/9/main" uri="{B025F937-C7B1-47D3-B67F-A62EFF666E3E}">
          <x14:id>{FE970A50-4160-436A-8671-B60272A024C5}</x14:id>
        </ext>
      </extLst>
    </cfRule>
  </conditionalFormatting>
  <conditionalFormatting sqref="E30:E32">
    <cfRule type="dataBar" priority="3">
      <dataBar>
        <cfvo type="num" val="0"/>
        <cfvo type="num" val="1"/>
        <color theme="0" tint="-0.249977111117893"/>
      </dataBar>
      <extLst>
        <ext xmlns:x14="http://schemas.microsoft.com/office/spreadsheetml/2009/9/main" uri="{B025F937-C7B1-47D3-B67F-A62EFF666E3E}">
          <x14:id>{A82B6245-7A7D-448E-A243-1FFEB335EC45}</x14:id>
        </ext>
      </extLst>
    </cfRule>
  </conditionalFormatting>
  <conditionalFormatting sqref="L30:BO32">
    <cfRule type="expression" dxfId="6" priority="6">
      <formula>AND(TODAY()&gt;=L$5,TODAY()&lt;M$5)</formula>
    </cfRule>
  </conditionalFormatting>
  <conditionalFormatting sqref="L30:BO32">
    <cfRule type="expression" dxfId="5" priority="4">
      <formula>AND(タスク_開始&lt;=L$5,ROUNDDOWN((タスク_終了-タスク_開始+1)*タスク_進捗状況,0)+タスク_開始-1&gt;=L$5)</formula>
    </cfRule>
    <cfRule type="expression" dxfId="4" priority="5" stopIfTrue="1">
      <formula>AND(タスク_終了&gt;=L$5,タスク_開始&lt;M$5)</formula>
    </cfRule>
  </conditionalFormatting>
  <conditionalFormatting sqref="E28">
    <cfRule type="dataBar" priority="2">
      <dataBar>
        <cfvo type="num" val="0"/>
        <cfvo type="num" val="1"/>
        <color theme="0" tint="-0.249977111117893"/>
      </dataBar>
      <extLst>
        <ext xmlns:x14="http://schemas.microsoft.com/office/spreadsheetml/2009/9/main" uri="{B025F937-C7B1-47D3-B67F-A62EFF666E3E}">
          <x14:id>{E78DBA92-3074-44FB-B6FF-9B133C91B2E3}</x14:id>
        </ext>
      </extLst>
    </cfRule>
  </conditionalFormatting>
  <conditionalFormatting sqref="E29">
    <cfRule type="dataBar" priority="1">
      <dataBar>
        <cfvo type="num" val="0"/>
        <cfvo type="num" val="1"/>
        <color theme="0" tint="-0.249977111117893"/>
      </dataBar>
      <extLst>
        <ext xmlns:x14="http://schemas.microsoft.com/office/spreadsheetml/2009/9/main" uri="{B025F937-C7B1-47D3-B67F-A62EFF666E3E}">
          <x14:id>{0C614430-7ACE-4940-B3D0-E1BDA451A6B4}</x14:id>
        </ext>
      </extLst>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E7:E23 E33</xm:sqref>
        </x14:conditionalFormatting>
        <x14:conditionalFormatting xmlns:xm="http://schemas.microsoft.com/office/excel/2006/main">
          <x14:cfRule type="dataBar" id="{819188CF-7981-4056-A3BB-BD907EC72523}">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FE970A50-4160-436A-8671-B60272A024C5}">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A82B6245-7A7D-448E-A243-1FFEB335EC45}">
            <x14:dataBar minLength="0" maxLength="100" gradient="0">
              <x14:cfvo type="num">
                <xm:f>0</xm:f>
              </x14:cfvo>
              <x14:cfvo type="num">
                <xm:f>1</xm:f>
              </x14:cfvo>
              <x14:negativeFillColor rgb="FFFF0000"/>
              <x14:axisColor rgb="FF000000"/>
            </x14:dataBar>
          </x14:cfRule>
          <xm:sqref>E30:E32</xm:sqref>
        </x14:conditionalFormatting>
        <x14:conditionalFormatting xmlns:xm="http://schemas.microsoft.com/office/excel/2006/main">
          <x14:cfRule type="dataBar" id="{E78DBA92-3074-44FB-B6FF-9B133C91B2E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0C614430-7ACE-4940-B3D0-E1BDA451A6B4}">
            <x14:dataBar minLength="0" maxLength="100" gradient="0">
              <x14:cfvo type="num">
                <xm:f>0</xm:f>
              </x14:cfvo>
              <x14:cfvo type="num">
                <xm:f>1</xm:f>
              </x14:cfvo>
              <x14:negativeFillColor rgb="FFFF0000"/>
              <x14:axisColor rgb="FF000000"/>
            </x14:dataBar>
          </x14:cfRule>
          <xm:sqref>E29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54</v>
      </c>
      <c r="G1" s="88"/>
    </row>
    <row r="2" spans="1:31" ht="18.600000000000001" thickBot="1" x14ac:dyDescent="0.35"/>
    <row r="3" spans="1:31" ht="21.6" customHeight="1" thickBot="1" x14ac:dyDescent="0.35">
      <c r="A3" s="103" t="s">
        <v>88</v>
      </c>
      <c r="B3" s="110" t="s">
        <v>55</v>
      </c>
      <c r="C3" s="107" t="s">
        <v>56</v>
      </c>
      <c r="D3" s="104" t="s">
        <v>57</v>
      </c>
      <c r="E3" s="105">
        <v>0.375</v>
      </c>
      <c r="F3" s="105">
        <v>0.39583333333333331</v>
      </c>
      <c r="G3" s="105">
        <v>0.41666666666666669</v>
      </c>
      <c r="H3" s="105">
        <v>0.4375</v>
      </c>
      <c r="I3" s="105">
        <v>0.45833333333333331</v>
      </c>
      <c r="J3" s="105">
        <v>0.47916666666666669</v>
      </c>
      <c r="K3" s="105">
        <v>0.5</v>
      </c>
      <c r="L3" s="105">
        <v>0.52083333333333337</v>
      </c>
      <c r="M3" s="105">
        <v>0.54166666666666663</v>
      </c>
      <c r="N3" s="105">
        <v>0.5625</v>
      </c>
      <c r="O3" s="105">
        <v>0.58333333333333337</v>
      </c>
      <c r="P3" s="105">
        <v>0.60416666666666663</v>
      </c>
      <c r="Q3" s="105">
        <v>0.625</v>
      </c>
      <c r="R3" s="105">
        <v>0.64583333333333337</v>
      </c>
      <c r="S3" s="105">
        <v>0.66666666666666663</v>
      </c>
      <c r="T3" s="105">
        <v>0.6875</v>
      </c>
      <c r="U3" s="105">
        <v>0.70833333333333337</v>
      </c>
      <c r="V3" s="105">
        <v>0.72916666666666663</v>
      </c>
      <c r="W3" s="105">
        <v>0.75</v>
      </c>
      <c r="X3" s="105">
        <v>0.77083333333333337</v>
      </c>
      <c r="Y3" s="105">
        <v>0.79166666666666663</v>
      </c>
      <c r="Z3" s="105">
        <v>0.8125</v>
      </c>
      <c r="AA3" s="105">
        <v>0.83333333333333337</v>
      </c>
      <c r="AB3" s="105">
        <v>0.85416666666666663</v>
      </c>
      <c r="AC3" s="105">
        <v>0.875</v>
      </c>
      <c r="AD3" s="105">
        <v>0.91666666666666696</v>
      </c>
      <c r="AE3" s="106">
        <v>0.95833333333333304</v>
      </c>
    </row>
    <row r="4" spans="1:31" ht="21.6" customHeight="1" x14ac:dyDescent="0.3">
      <c r="A4" s="111">
        <v>44468</v>
      </c>
      <c r="B4" s="112" t="s">
        <v>87</v>
      </c>
      <c r="C4" s="108">
        <v>0.75</v>
      </c>
      <c r="D4" s="102">
        <v>0.91666666666666663</v>
      </c>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12"/>
    </row>
    <row r="5" spans="1:31" ht="21.6" customHeight="1" x14ac:dyDescent="0.3">
      <c r="A5" s="126">
        <v>44469</v>
      </c>
      <c r="B5" s="113" t="s">
        <v>72</v>
      </c>
      <c r="C5" s="109">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13"/>
    </row>
    <row r="6" spans="1:31" ht="21.6" customHeight="1" x14ac:dyDescent="0.3">
      <c r="A6" s="126">
        <v>44470</v>
      </c>
      <c r="B6" s="113" t="s">
        <v>89</v>
      </c>
      <c r="C6" s="109">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13"/>
    </row>
    <row r="7" spans="1:31" ht="21.6" customHeight="1" x14ac:dyDescent="0.3">
      <c r="A7" s="126">
        <v>44471</v>
      </c>
      <c r="B7" s="113" t="s">
        <v>90</v>
      </c>
      <c r="C7" s="109">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13"/>
    </row>
    <row r="8" spans="1:31" ht="21.6" customHeight="1" x14ac:dyDescent="0.3">
      <c r="A8" s="126">
        <v>44472</v>
      </c>
      <c r="B8" s="113"/>
      <c r="C8" s="109"/>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13"/>
    </row>
    <row r="9" spans="1:31" ht="21.6" customHeight="1" x14ac:dyDescent="0.3">
      <c r="A9" s="126">
        <v>44473</v>
      </c>
      <c r="B9" s="113"/>
      <c r="C9" s="109"/>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13"/>
    </row>
    <row r="10" spans="1:31" ht="21.6" customHeight="1" x14ac:dyDescent="0.3">
      <c r="A10" s="126">
        <v>44474</v>
      </c>
      <c r="B10" s="113"/>
      <c r="C10" s="109"/>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13"/>
    </row>
    <row r="11" spans="1:31" ht="21.6" customHeight="1" x14ac:dyDescent="0.3">
      <c r="A11" s="126">
        <v>44475</v>
      </c>
      <c r="B11" s="113"/>
      <c r="C11" s="109"/>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13"/>
    </row>
    <row r="12" spans="1:31" ht="21.6" customHeight="1" x14ac:dyDescent="0.3">
      <c r="A12" s="126">
        <v>44476</v>
      </c>
      <c r="B12" s="113"/>
      <c r="C12" s="109"/>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13"/>
    </row>
    <row r="13" spans="1:31" ht="21.6" customHeight="1" x14ac:dyDescent="0.3">
      <c r="A13" s="126">
        <v>44477</v>
      </c>
      <c r="B13" s="113"/>
      <c r="C13" s="109"/>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13"/>
    </row>
    <row r="14" spans="1:31" ht="21.6" customHeight="1" x14ac:dyDescent="0.3">
      <c r="A14" s="126">
        <v>44478</v>
      </c>
      <c r="B14" s="113"/>
      <c r="C14" s="109"/>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13"/>
    </row>
    <row r="15" spans="1:31" ht="21.6" customHeight="1" x14ac:dyDescent="0.3">
      <c r="A15" s="126">
        <v>44479</v>
      </c>
      <c r="B15" s="113"/>
      <c r="C15" s="109"/>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13"/>
    </row>
    <row r="16" spans="1:31" ht="21.6" customHeight="1" x14ac:dyDescent="0.3">
      <c r="A16" s="126">
        <v>44480</v>
      </c>
      <c r="B16" s="113"/>
      <c r="C16" s="109"/>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13"/>
    </row>
    <row r="17" spans="1:31" ht="21.6" customHeight="1" x14ac:dyDescent="0.3">
      <c r="A17" s="126">
        <v>44481</v>
      </c>
      <c r="B17" s="113"/>
      <c r="C17" s="109"/>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13"/>
    </row>
    <row r="18" spans="1:31" ht="21.6" customHeight="1" x14ac:dyDescent="0.3">
      <c r="A18" s="126">
        <v>44482</v>
      </c>
      <c r="B18" s="113"/>
      <c r="C18" s="109"/>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13"/>
    </row>
    <row r="19" spans="1:31" ht="21.6" customHeight="1" x14ac:dyDescent="0.3">
      <c r="A19" s="126">
        <v>44483</v>
      </c>
      <c r="B19" s="113"/>
      <c r="C19" s="109"/>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13"/>
    </row>
    <row r="20" spans="1:31" ht="21.6" customHeight="1" x14ac:dyDescent="0.3">
      <c r="A20" s="126">
        <v>44484</v>
      </c>
      <c r="B20" s="113"/>
      <c r="C20" s="109"/>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13"/>
    </row>
    <row r="21" spans="1:31" ht="21.6" customHeight="1" x14ac:dyDescent="0.3">
      <c r="A21" s="126">
        <v>44485</v>
      </c>
      <c r="B21" s="113"/>
      <c r="C21" s="109"/>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13"/>
    </row>
    <row r="22" spans="1:31" ht="21.6" customHeight="1" x14ac:dyDescent="0.3">
      <c r="A22" s="126">
        <v>44486</v>
      </c>
      <c r="B22" s="113"/>
      <c r="C22" s="109"/>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13"/>
    </row>
    <row r="23" spans="1:31" ht="21.6" customHeight="1" x14ac:dyDescent="0.3">
      <c r="A23" s="126">
        <v>44487</v>
      </c>
      <c r="B23" s="113"/>
      <c r="C23" s="109"/>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13"/>
    </row>
    <row r="24" spans="1:31" ht="21.6" customHeight="1" thickBot="1" x14ac:dyDescent="0.35">
      <c r="A24" s="127">
        <v>44488</v>
      </c>
      <c r="B24" s="114"/>
      <c r="C24" s="115"/>
      <c r="D24" s="116"/>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4"/>
    </row>
  </sheetData>
  <phoneticPr fontId="37"/>
  <conditionalFormatting sqref="E4:AE24">
    <cfRule type="expression" dxfId="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94" customWidth="1"/>
    <col min="2" max="2" width="11.36328125" style="94" customWidth="1"/>
    <col min="3" max="9" width="10.81640625" style="94" customWidth="1"/>
    <col min="10" max="10" width="2.81640625" style="94" customWidth="1"/>
    <col min="11" max="16384" width="8.90625" style="94"/>
  </cols>
  <sheetData>
    <row r="1" spans="2:10" ht="33" customHeight="1" thickTop="1" x14ac:dyDescent="0.45">
      <c r="B1" s="91" t="s">
        <v>59</v>
      </c>
      <c r="C1" s="92"/>
      <c r="D1" s="92"/>
      <c r="E1" s="92"/>
      <c r="F1" s="92"/>
      <c r="G1" s="92"/>
      <c r="H1" s="92"/>
      <c r="I1" s="92"/>
      <c r="J1" s="93"/>
    </row>
    <row r="2" spans="2:10" ht="27.75" customHeight="1" x14ac:dyDescent="0.3">
      <c r="B2" s="95" t="s">
        <v>60</v>
      </c>
      <c r="C2" s="132">
        <v>44466</v>
      </c>
      <c r="D2" s="132"/>
      <c r="E2" s="95" t="s">
        <v>61</v>
      </c>
      <c r="F2" s="96">
        <v>0.29166666666666669</v>
      </c>
      <c r="G2" s="97"/>
      <c r="H2" s="97"/>
      <c r="I2" s="97"/>
    </row>
    <row r="3" spans="2:10" ht="27" customHeight="1" x14ac:dyDescent="0.3">
      <c r="B3" s="98" t="s">
        <v>62</v>
      </c>
      <c r="C3" s="98" t="s">
        <v>63</v>
      </c>
      <c r="D3" s="98" t="s">
        <v>64</v>
      </c>
      <c r="E3" s="98" t="s">
        <v>65</v>
      </c>
      <c r="F3" s="98" t="s">
        <v>66</v>
      </c>
      <c r="G3" s="98" t="s">
        <v>67</v>
      </c>
      <c r="H3" s="98" t="s">
        <v>68</v>
      </c>
      <c r="I3" s="98" t="s">
        <v>69</v>
      </c>
    </row>
    <row r="4" spans="2:10" ht="28.95" customHeight="1" x14ac:dyDescent="0.3">
      <c r="B4" s="99">
        <f>開始時刻</f>
        <v>0.29166666666666669</v>
      </c>
      <c r="C4" s="100"/>
      <c r="D4" s="100"/>
      <c r="E4" s="100"/>
      <c r="F4" s="100"/>
      <c r="G4" s="100"/>
      <c r="H4" s="100"/>
      <c r="I4" s="100"/>
    </row>
    <row r="5" spans="2:10" ht="28.95" customHeight="1" x14ac:dyDescent="0.3">
      <c r="B5" s="99">
        <f t="shared" ref="B5:B51" si="0">B4+TIME(0,30,0)</f>
        <v>0.3125</v>
      </c>
      <c r="C5" s="100"/>
      <c r="D5" s="100"/>
      <c r="E5" s="100"/>
      <c r="F5" s="100"/>
      <c r="G5" s="100"/>
      <c r="H5" s="100"/>
      <c r="I5" s="100"/>
    </row>
    <row r="6" spans="2:10" ht="28.95" customHeight="1" x14ac:dyDescent="0.3">
      <c r="B6" s="99">
        <f t="shared" si="0"/>
        <v>0.33333333333333331</v>
      </c>
      <c r="C6" s="100"/>
      <c r="D6" s="100"/>
      <c r="E6" s="100"/>
      <c r="F6" s="118" t="s">
        <v>81</v>
      </c>
      <c r="G6" s="100"/>
      <c r="H6" s="100"/>
      <c r="I6" s="100"/>
    </row>
    <row r="7" spans="2:10" ht="28.95" customHeight="1" x14ac:dyDescent="0.3">
      <c r="B7" s="99">
        <f t="shared" si="0"/>
        <v>0.35416666666666663</v>
      </c>
      <c r="C7" s="100"/>
      <c r="D7" s="100"/>
      <c r="E7" s="100"/>
      <c r="F7" s="118" t="s">
        <v>81</v>
      </c>
      <c r="G7" s="100"/>
      <c r="H7" s="100"/>
      <c r="I7" s="100"/>
    </row>
    <row r="8" spans="2:10" ht="28.95" customHeight="1" x14ac:dyDescent="0.3">
      <c r="B8" s="99">
        <f t="shared" si="0"/>
        <v>0.37499999999999994</v>
      </c>
      <c r="C8" s="100"/>
      <c r="D8" s="100"/>
      <c r="E8" s="100"/>
      <c r="F8" s="118" t="s">
        <v>81</v>
      </c>
      <c r="G8" s="100"/>
      <c r="H8" s="100"/>
      <c r="I8" s="100"/>
    </row>
    <row r="9" spans="2:10" ht="28.95" customHeight="1" x14ac:dyDescent="0.3">
      <c r="B9" s="99">
        <f t="shared" si="0"/>
        <v>0.39583333333333326</v>
      </c>
      <c r="C9" s="100"/>
      <c r="D9" s="100"/>
      <c r="E9" s="100"/>
      <c r="F9" s="118" t="s">
        <v>81</v>
      </c>
      <c r="G9" s="100"/>
      <c r="H9" s="100"/>
      <c r="I9" s="100"/>
    </row>
    <row r="10" spans="2:10" ht="29.4" customHeight="1" x14ac:dyDescent="0.3">
      <c r="B10" s="99">
        <f t="shared" si="0"/>
        <v>0.41666666666666657</v>
      </c>
      <c r="C10" s="100"/>
      <c r="D10" s="100"/>
      <c r="E10" s="100"/>
      <c r="F10" s="119" t="s">
        <v>84</v>
      </c>
      <c r="G10" s="100"/>
      <c r="H10" s="100"/>
      <c r="I10" s="100"/>
    </row>
    <row r="11" spans="2:10" ht="28.95" customHeight="1" x14ac:dyDescent="0.3">
      <c r="B11" s="99">
        <f t="shared" si="0"/>
        <v>0.43749999999999989</v>
      </c>
      <c r="C11" s="100"/>
      <c r="D11" s="100"/>
      <c r="E11" s="100"/>
      <c r="F11" s="119" t="s">
        <v>83</v>
      </c>
      <c r="G11" s="100"/>
      <c r="H11" s="100"/>
      <c r="I11" s="100"/>
    </row>
    <row r="12" spans="2:10" ht="28.95" customHeight="1" x14ac:dyDescent="0.3">
      <c r="B12" s="99">
        <f t="shared" si="0"/>
        <v>0.4583333333333332</v>
      </c>
      <c r="C12" s="100"/>
      <c r="D12" s="100"/>
      <c r="E12" s="100"/>
      <c r="F12" s="119" t="s">
        <v>83</v>
      </c>
      <c r="G12" s="100"/>
      <c r="H12" s="100"/>
      <c r="I12" s="100"/>
    </row>
    <row r="13" spans="2:10" ht="28.95" customHeight="1" x14ac:dyDescent="0.3">
      <c r="B13" s="99">
        <f t="shared" si="0"/>
        <v>0.47916666666666652</v>
      </c>
      <c r="C13" s="100"/>
      <c r="D13" s="100"/>
      <c r="E13" s="100"/>
      <c r="F13" s="119" t="s">
        <v>83</v>
      </c>
      <c r="G13" s="100"/>
      <c r="H13" s="100"/>
      <c r="I13" s="100"/>
    </row>
    <row r="14" spans="2:10" ht="28.95" customHeight="1" x14ac:dyDescent="0.3">
      <c r="B14" s="99">
        <f t="shared" si="0"/>
        <v>0.49999999999999983</v>
      </c>
      <c r="C14" s="100"/>
      <c r="D14" s="100"/>
      <c r="E14" s="100"/>
      <c r="F14" s="100"/>
      <c r="G14" s="100"/>
      <c r="H14" s="100"/>
      <c r="I14" s="100"/>
    </row>
    <row r="15" spans="2:10" ht="28.95" customHeight="1" x14ac:dyDescent="0.3">
      <c r="B15" s="99">
        <f t="shared" si="0"/>
        <v>0.52083333333333315</v>
      </c>
      <c r="C15" s="100"/>
      <c r="D15" s="100"/>
      <c r="E15" s="100"/>
      <c r="F15" s="100"/>
      <c r="G15" s="100"/>
      <c r="H15" s="100"/>
      <c r="I15" s="100"/>
    </row>
    <row r="16" spans="2:10" ht="28.95" customHeight="1" x14ac:dyDescent="0.3">
      <c r="B16" s="99">
        <f t="shared" si="0"/>
        <v>0.54166666666666652</v>
      </c>
      <c r="C16" s="100"/>
      <c r="D16" s="100"/>
      <c r="E16" s="100"/>
      <c r="F16" s="100" t="s">
        <v>83</v>
      </c>
      <c r="G16" s="100"/>
      <c r="H16" s="100"/>
      <c r="I16" s="100"/>
    </row>
    <row r="17" spans="2:9" ht="28.95" customHeight="1" x14ac:dyDescent="0.3">
      <c r="B17" s="99">
        <f t="shared" si="0"/>
        <v>0.56249999999999989</v>
      </c>
      <c r="C17" s="100"/>
      <c r="D17" s="100"/>
      <c r="E17" s="100"/>
      <c r="F17" s="100" t="s">
        <v>83</v>
      </c>
      <c r="G17" s="100"/>
      <c r="H17" s="100"/>
      <c r="I17" s="100"/>
    </row>
    <row r="18" spans="2:9" ht="28.95" customHeight="1" x14ac:dyDescent="0.3">
      <c r="B18" s="99">
        <f t="shared" si="0"/>
        <v>0.58333333333333326</v>
      </c>
      <c r="C18" s="100"/>
      <c r="D18" s="100"/>
      <c r="E18" s="100"/>
      <c r="F18" s="100" t="s">
        <v>83</v>
      </c>
      <c r="G18" s="100"/>
      <c r="H18" s="100"/>
      <c r="I18" s="100"/>
    </row>
    <row r="19" spans="2:9" ht="28.95" customHeight="1" x14ac:dyDescent="0.3">
      <c r="B19" s="99">
        <f t="shared" si="0"/>
        <v>0.60416666666666663</v>
      </c>
      <c r="C19" s="100"/>
      <c r="D19" s="100"/>
      <c r="E19" s="100"/>
      <c r="F19" s="100" t="s">
        <v>83</v>
      </c>
      <c r="G19" s="100"/>
      <c r="H19" s="100"/>
      <c r="I19" s="100"/>
    </row>
    <row r="20" spans="2:9" ht="28.95" customHeight="1" x14ac:dyDescent="0.3">
      <c r="B20" s="99">
        <f t="shared" si="0"/>
        <v>0.625</v>
      </c>
      <c r="C20" s="100"/>
      <c r="D20" s="100"/>
      <c r="E20" s="100"/>
      <c r="F20" s="100" t="s">
        <v>83</v>
      </c>
      <c r="G20" s="100"/>
      <c r="H20" s="100"/>
      <c r="I20" s="100"/>
    </row>
    <row r="21" spans="2:9" ht="28.95" customHeight="1" x14ac:dyDescent="0.3">
      <c r="B21" s="99">
        <f t="shared" si="0"/>
        <v>0.64583333333333337</v>
      </c>
      <c r="C21" s="100"/>
      <c r="D21" s="100"/>
      <c r="E21" s="100"/>
      <c r="F21" s="100" t="s">
        <v>83</v>
      </c>
      <c r="G21" s="100"/>
      <c r="H21" s="100"/>
      <c r="I21" s="100"/>
    </row>
    <row r="22" spans="2:9" ht="28.95" customHeight="1" x14ac:dyDescent="0.3">
      <c r="B22" s="99">
        <f t="shared" si="0"/>
        <v>0.66666666666666674</v>
      </c>
      <c r="C22" s="100"/>
      <c r="D22" s="100"/>
      <c r="E22" s="100"/>
      <c r="F22" s="100" t="s">
        <v>83</v>
      </c>
      <c r="G22" s="100"/>
      <c r="H22" s="100"/>
      <c r="I22" s="100"/>
    </row>
    <row r="23" spans="2:9" ht="28.95" customHeight="1" x14ac:dyDescent="0.3">
      <c r="B23" s="99">
        <f t="shared" si="0"/>
        <v>0.68750000000000011</v>
      </c>
      <c r="C23" s="100"/>
      <c r="D23" s="100"/>
      <c r="E23" s="100"/>
      <c r="F23" s="100" t="s">
        <v>83</v>
      </c>
      <c r="G23" s="100"/>
      <c r="H23" s="100"/>
      <c r="I23" s="100"/>
    </row>
    <row r="24" spans="2:9" ht="28.95" customHeight="1" x14ac:dyDescent="0.3">
      <c r="B24" s="99">
        <f t="shared" si="0"/>
        <v>0.70833333333333348</v>
      </c>
      <c r="C24" s="100"/>
      <c r="D24" s="100"/>
      <c r="E24" s="100"/>
      <c r="F24" s="100" t="s">
        <v>83</v>
      </c>
      <c r="G24" s="100"/>
      <c r="H24" s="100"/>
      <c r="I24" s="100"/>
    </row>
    <row r="25" spans="2:9" ht="28.95" customHeight="1" x14ac:dyDescent="0.3">
      <c r="B25" s="99">
        <f t="shared" si="0"/>
        <v>0.72916666666666685</v>
      </c>
      <c r="C25" s="100"/>
      <c r="D25" s="100"/>
      <c r="E25" s="100"/>
      <c r="F25" s="100" t="s">
        <v>83</v>
      </c>
      <c r="G25" s="100"/>
      <c r="H25" s="100"/>
      <c r="I25" s="100"/>
    </row>
    <row r="26" spans="2:9" ht="28.95" customHeight="1" x14ac:dyDescent="0.3">
      <c r="B26" s="99">
        <f t="shared" si="0"/>
        <v>0.75000000000000022</v>
      </c>
      <c r="C26" s="100"/>
      <c r="D26" s="100"/>
      <c r="E26" s="100" t="s">
        <v>82</v>
      </c>
      <c r="F26" s="100" t="s">
        <v>85</v>
      </c>
      <c r="G26" s="100"/>
      <c r="H26" s="100"/>
      <c r="I26" s="100"/>
    </row>
    <row r="27" spans="2:9" ht="28.95" customHeight="1" x14ac:dyDescent="0.3">
      <c r="B27" s="99">
        <f t="shared" si="0"/>
        <v>0.77083333333333359</v>
      </c>
      <c r="C27" s="100"/>
      <c r="D27" s="100"/>
      <c r="E27" s="100" t="s">
        <v>81</v>
      </c>
      <c r="F27" s="100" t="s">
        <v>85</v>
      </c>
      <c r="G27" s="100"/>
      <c r="H27" s="100"/>
      <c r="I27" s="100"/>
    </row>
    <row r="28" spans="2:9" ht="28.95" customHeight="1" x14ac:dyDescent="0.3">
      <c r="B28" s="99">
        <f t="shared" si="0"/>
        <v>0.79166666666666696</v>
      </c>
      <c r="C28" s="100"/>
      <c r="D28" s="100"/>
      <c r="E28" s="100" t="s">
        <v>81</v>
      </c>
      <c r="F28" s="100" t="s">
        <v>85</v>
      </c>
      <c r="G28" s="100"/>
      <c r="H28" s="100"/>
      <c r="I28" s="100"/>
    </row>
    <row r="29" spans="2:9" ht="28.95" customHeight="1" x14ac:dyDescent="0.3">
      <c r="B29" s="99">
        <f t="shared" si="0"/>
        <v>0.81250000000000033</v>
      </c>
      <c r="C29" s="100"/>
      <c r="D29" s="100"/>
      <c r="E29" s="100" t="s">
        <v>81</v>
      </c>
      <c r="F29" s="100" t="s">
        <v>85</v>
      </c>
      <c r="G29" s="100"/>
      <c r="H29" s="100"/>
      <c r="I29" s="100"/>
    </row>
    <row r="30" spans="2:9" ht="28.95" customHeight="1" x14ac:dyDescent="0.3">
      <c r="B30" s="99">
        <f t="shared" si="0"/>
        <v>0.8333333333333337</v>
      </c>
      <c r="C30" s="100"/>
      <c r="D30" s="100"/>
      <c r="E30" s="100" t="s">
        <v>81</v>
      </c>
      <c r="F30" s="100" t="s">
        <v>85</v>
      </c>
      <c r="G30" s="100" t="s">
        <v>86</v>
      </c>
      <c r="H30" s="100"/>
      <c r="I30" s="100"/>
    </row>
    <row r="31" spans="2:9" ht="28.95" customHeight="1" x14ac:dyDescent="0.3">
      <c r="B31" s="99">
        <f t="shared" si="0"/>
        <v>0.85416666666666707</v>
      </c>
      <c r="C31" s="100"/>
      <c r="D31" s="100"/>
      <c r="E31" s="100" t="s">
        <v>81</v>
      </c>
      <c r="F31" s="100" t="s">
        <v>85</v>
      </c>
      <c r="G31" s="100" t="s">
        <v>85</v>
      </c>
      <c r="H31" s="100"/>
      <c r="I31" s="100"/>
    </row>
    <row r="32" spans="2:9" ht="28.95" customHeight="1" x14ac:dyDescent="0.3">
      <c r="B32" s="99">
        <f t="shared" si="0"/>
        <v>0.87500000000000044</v>
      </c>
      <c r="C32" s="100"/>
      <c r="D32" s="100"/>
      <c r="E32" s="100" t="s">
        <v>81</v>
      </c>
      <c r="F32" s="100" t="s">
        <v>85</v>
      </c>
      <c r="G32" s="100" t="s">
        <v>85</v>
      </c>
      <c r="H32" s="100"/>
      <c r="I32" s="100"/>
    </row>
    <row r="33" spans="2:9" ht="28.95" customHeight="1" x14ac:dyDescent="0.3">
      <c r="B33" s="99">
        <f t="shared" si="0"/>
        <v>0.89583333333333381</v>
      </c>
      <c r="C33" s="100"/>
      <c r="D33" s="100"/>
      <c r="E33" s="100" t="s">
        <v>81</v>
      </c>
      <c r="F33" s="100" t="s">
        <v>85</v>
      </c>
      <c r="G33" s="100" t="s">
        <v>85</v>
      </c>
      <c r="H33" s="100"/>
      <c r="I33" s="100"/>
    </row>
    <row r="34" spans="2:9" ht="28.95" customHeight="1" x14ac:dyDescent="0.3">
      <c r="B34" s="99">
        <f t="shared" si="0"/>
        <v>0.91666666666666718</v>
      </c>
      <c r="C34" s="100"/>
      <c r="D34" s="100"/>
      <c r="E34" s="100" t="s">
        <v>81</v>
      </c>
      <c r="F34" s="100" t="s">
        <v>85</v>
      </c>
      <c r="G34" s="100" t="s">
        <v>85</v>
      </c>
      <c r="H34" s="100"/>
      <c r="I34" s="100"/>
    </row>
    <row r="35" spans="2:9" ht="28.95" customHeight="1" x14ac:dyDescent="0.3">
      <c r="B35" s="99">
        <f t="shared" si="0"/>
        <v>0.93750000000000056</v>
      </c>
      <c r="C35" s="100"/>
      <c r="D35" s="100"/>
      <c r="E35" s="100"/>
      <c r="F35" s="100"/>
      <c r="G35" s="100"/>
      <c r="H35" s="100"/>
      <c r="I35" s="100"/>
    </row>
    <row r="36" spans="2:9" ht="28.95" customHeight="1" x14ac:dyDescent="0.3">
      <c r="B36" s="99">
        <f t="shared" si="0"/>
        <v>0.95833333333333393</v>
      </c>
      <c r="C36" s="100"/>
      <c r="D36" s="100"/>
      <c r="E36" s="100"/>
      <c r="F36" s="100"/>
      <c r="G36" s="100"/>
      <c r="H36" s="100"/>
      <c r="I36" s="100"/>
    </row>
    <row r="37" spans="2:9" ht="28.95" customHeight="1" x14ac:dyDescent="0.3">
      <c r="B37" s="99">
        <f t="shared" si="0"/>
        <v>0.9791666666666673</v>
      </c>
      <c r="C37" s="100"/>
      <c r="D37" s="100"/>
      <c r="E37" s="100"/>
      <c r="F37" s="100"/>
      <c r="G37" s="100"/>
      <c r="H37" s="100"/>
      <c r="I37" s="100"/>
    </row>
    <row r="38" spans="2:9" ht="28.95" customHeight="1" x14ac:dyDescent="0.3">
      <c r="B38" s="99">
        <f t="shared" si="0"/>
        <v>1.0000000000000007</v>
      </c>
      <c r="C38" s="100"/>
      <c r="D38" s="100"/>
      <c r="E38" s="100"/>
      <c r="F38" s="100"/>
      <c r="G38" s="100"/>
      <c r="H38" s="100"/>
      <c r="I38" s="100"/>
    </row>
    <row r="39" spans="2:9" ht="28.95" customHeight="1" x14ac:dyDescent="0.3">
      <c r="B39" s="99">
        <f t="shared" si="0"/>
        <v>1.0208333333333339</v>
      </c>
      <c r="C39" s="100"/>
      <c r="D39" s="100"/>
      <c r="E39" s="100"/>
      <c r="F39" s="100"/>
      <c r="G39" s="100"/>
      <c r="H39" s="100"/>
      <c r="I39" s="100"/>
    </row>
    <row r="40" spans="2:9" ht="28.95" customHeight="1" x14ac:dyDescent="0.3">
      <c r="B40" s="99">
        <f t="shared" si="0"/>
        <v>1.0416666666666672</v>
      </c>
      <c r="C40" s="100"/>
      <c r="D40" s="100"/>
      <c r="E40" s="100"/>
      <c r="F40" s="100"/>
      <c r="G40" s="100"/>
      <c r="H40" s="100"/>
      <c r="I40" s="100"/>
    </row>
    <row r="41" spans="2:9" ht="28.95" customHeight="1" x14ac:dyDescent="0.3">
      <c r="B41" s="99">
        <f t="shared" si="0"/>
        <v>1.0625000000000004</v>
      </c>
      <c r="C41" s="100"/>
      <c r="D41" s="100"/>
      <c r="E41" s="100"/>
      <c r="F41" s="100"/>
      <c r="G41" s="100"/>
      <c r="H41" s="100"/>
      <c r="I41" s="100"/>
    </row>
    <row r="42" spans="2:9" ht="28.95" customHeight="1" x14ac:dyDescent="0.3">
      <c r="B42" s="99">
        <f t="shared" si="0"/>
        <v>1.0833333333333337</v>
      </c>
      <c r="C42" s="100"/>
      <c r="D42" s="100"/>
      <c r="E42" s="100"/>
      <c r="F42" s="100"/>
      <c r="G42" s="100"/>
      <c r="H42" s="100"/>
      <c r="I42" s="100"/>
    </row>
    <row r="43" spans="2:9" ht="28.95" customHeight="1" x14ac:dyDescent="0.3">
      <c r="B43" s="99">
        <f t="shared" si="0"/>
        <v>1.104166666666667</v>
      </c>
      <c r="C43" s="100"/>
      <c r="D43" s="100"/>
      <c r="E43" s="100"/>
      <c r="F43" s="100"/>
      <c r="G43" s="100"/>
      <c r="H43" s="100"/>
      <c r="I43" s="100"/>
    </row>
    <row r="44" spans="2:9" ht="28.95" customHeight="1" x14ac:dyDescent="0.3">
      <c r="B44" s="99">
        <f t="shared" si="0"/>
        <v>1.1250000000000002</v>
      </c>
      <c r="C44" s="100"/>
      <c r="D44" s="100"/>
      <c r="E44" s="100"/>
      <c r="F44" s="100"/>
      <c r="G44" s="100"/>
      <c r="H44" s="100"/>
      <c r="I44" s="100"/>
    </row>
    <row r="45" spans="2:9" ht="28.95" customHeight="1" x14ac:dyDescent="0.3">
      <c r="B45" s="99">
        <f t="shared" si="0"/>
        <v>1.1458333333333335</v>
      </c>
      <c r="C45" s="100"/>
      <c r="D45" s="100"/>
      <c r="E45" s="100"/>
      <c r="F45" s="100"/>
      <c r="G45" s="100"/>
      <c r="H45" s="100"/>
      <c r="I45" s="100"/>
    </row>
    <row r="46" spans="2:9" ht="28.95" customHeight="1" x14ac:dyDescent="0.3">
      <c r="B46" s="99">
        <f t="shared" si="0"/>
        <v>1.1666666666666667</v>
      </c>
      <c r="C46" s="100"/>
      <c r="D46" s="100"/>
      <c r="E46" s="100"/>
      <c r="F46" s="100"/>
      <c r="G46" s="100"/>
      <c r="H46" s="100"/>
      <c r="I46" s="100"/>
    </row>
    <row r="47" spans="2:9" ht="28.95" customHeight="1" x14ac:dyDescent="0.3">
      <c r="B47" s="99">
        <f t="shared" si="0"/>
        <v>1.1875</v>
      </c>
      <c r="C47" s="100"/>
      <c r="D47" s="100"/>
      <c r="E47" s="100"/>
      <c r="F47" s="100"/>
      <c r="G47" s="100"/>
      <c r="H47" s="100"/>
      <c r="I47" s="100"/>
    </row>
    <row r="48" spans="2:9" ht="28.95" customHeight="1" x14ac:dyDescent="0.3">
      <c r="B48" s="99">
        <f t="shared" si="0"/>
        <v>1.2083333333333333</v>
      </c>
      <c r="C48" s="100"/>
      <c r="D48" s="100"/>
      <c r="E48" s="100"/>
      <c r="F48" s="100"/>
      <c r="G48" s="100"/>
      <c r="H48" s="100"/>
      <c r="I48" s="100"/>
    </row>
    <row r="49" spans="2:9" ht="28.95" customHeight="1" x14ac:dyDescent="0.3">
      <c r="B49" s="99">
        <f t="shared" si="0"/>
        <v>1.2291666666666665</v>
      </c>
      <c r="C49" s="100"/>
      <c r="D49" s="100"/>
      <c r="E49" s="100"/>
      <c r="F49" s="100"/>
      <c r="G49" s="100"/>
      <c r="H49" s="100"/>
      <c r="I49" s="100"/>
    </row>
    <row r="50" spans="2:9" ht="28.95" customHeight="1" x14ac:dyDescent="0.3">
      <c r="B50" s="99">
        <f t="shared" si="0"/>
        <v>1.2499999999999998</v>
      </c>
      <c r="C50" s="100"/>
      <c r="D50" s="100"/>
      <c r="E50" s="100"/>
      <c r="F50" s="100"/>
      <c r="G50" s="100"/>
      <c r="H50" s="100"/>
      <c r="I50" s="100"/>
    </row>
    <row r="51" spans="2:9" ht="28.95" customHeight="1" x14ac:dyDescent="0.3">
      <c r="B51" s="99">
        <f t="shared" si="0"/>
        <v>1.270833333333333</v>
      </c>
      <c r="C51" s="100"/>
      <c r="D51" s="100"/>
      <c r="E51" s="100"/>
      <c r="F51" s="100"/>
      <c r="G51" s="100"/>
      <c r="H51" s="100"/>
      <c r="I51" s="100"/>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134" t="s">
        <v>26</v>
      </c>
      <c r="D3" s="135"/>
      <c r="E3" s="133">
        <f ca="1">TODAY()</f>
        <v>44475</v>
      </c>
      <c r="F3" s="133"/>
    </row>
    <row r="4" spans="1:64" ht="30" customHeight="1" x14ac:dyDescent="0.3">
      <c r="A4" s="13" t="s">
        <v>3</v>
      </c>
      <c r="C4" s="134" t="s">
        <v>27</v>
      </c>
      <c r="D4" s="135"/>
      <c r="E4" s="4">
        <v>1</v>
      </c>
      <c r="I4" s="128">
        <f ca="1">I5</f>
        <v>44473</v>
      </c>
      <c r="J4" s="129"/>
      <c r="K4" s="129"/>
      <c r="L4" s="129"/>
      <c r="M4" s="129"/>
      <c r="N4" s="129"/>
      <c r="O4" s="130"/>
      <c r="P4" s="128">
        <f ca="1">P5</f>
        <v>44480</v>
      </c>
      <c r="Q4" s="129"/>
      <c r="R4" s="129"/>
      <c r="S4" s="129"/>
      <c r="T4" s="129"/>
      <c r="U4" s="129"/>
      <c r="V4" s="130"/>
      <c r="W4" s="128">
        <f ca="1">W5</f>
        <v>44487</v>
      </c>
      <c r="X4" s="129"/>
      <c r="Y4" s="129"/>
      <c r="Z4" s="129"/>
      <c r="AA4" s="129"/>
      <c r="AB4" s="129"/>
      <c r="AC4" s="130"/>
      <c r="AD4" s="128">
        <f ca="1">AD5</f>
        <v>44494</v>
      </c>
      <c r="AE4" s="129"/>
      <c r="AF4" s="129"/>
      <c r="AG4" s="129"/>
      <c r="AH4" s="129"/>
      <c r="AI4" s="129"/>
      <c r="AJ4" s="130"/>
      <c r="AK4" s="128">
        <f ca="1">AK5</f>
        <v>44501</v>
      </c>
      <c r="AL4" s="129"/>
      <c r="AM4" s="129"/>
      <c r="AN4" s="129"/>
      <c r="AO4" s="129"/>
      <c r="AP4" s="129"/>
      <c r="AQ4" s="130"/>
      <c r="AR4" s="128">
        <f ca="1">AR5</f>
        <v>44508</v>
      </c>
      <c r="AS4" s="129"/>
      <c r="AT4" s="129"/>
      <c r="AU4" s="129"/>
      <c r="AV4" s="129"/>
      <c r="AW4" s="129"/>
      <c r="AX4" s="130"/>
      <c r="AY4" s="128">
        <f ca="1">AY5</f>
        <v>44515</v>
      </c>
      <c r="AZ4" s="129"/>
      <c r="BA4" s="129"/>
      <c r="BB4" s="129"/>
      <c r="BC4" s="129"/>
      <c r="BD4" s="129"/>
      <c r="BE4" s="130"/>
      <c r="BF4" s="128">
        <f ca="1">BF5</f>
        <v>44522</v>
      </c>
      <c r="BG4" s="129"/>
      <c r="BH4" s="129"/>
      <c r="BI4" s="129"/>
      <c r="BJ4" s="129"/>
      <c r="BK4" s="129"/>
      <c r="BL4" s="130"/>
    </row>
    <row r="5" spans="1:64" ht="15" customHeight="1" x14ac:dyDescent="0.3">
      <c r="A5" s="13" t="s">
        <v>4</v>
      </c>
      <c r="B5" s="131"/>
      <c r="C5" s="131"/>
      <c r="D5" s="131"/>
      <c r="E5" s="131"/>
      <c r="F5" s="131"/>
      <c r="G5" s="131"/>
      <c r="I5" s="81">
        <f ca="1">プロジェクト_開始-WEEKDAY(プロジェクト_開始,1)+2+7*(週_表示-1)</f>
        <v>44473</v>
      </c>
      <c r="J5" s="82">
        <f ca="1">I5+1</f>
        <v>44474</v>
      </c>
      <c r="K5" s="82">
        <f t="shared" ref="K5:AX5" ca="1" si="0">J5+1</f>
        <v>44475</v>
      </c>
      <c r="L5" s="82">
        <f t="shared" ca="1" si="0"/>
        <v>44476</v>
      </c>
      <c r="M5" s="82">
        <f t="shared" ca="1" si="0"/>
        <v>44477</v>
      </c>
      <c r="N5" s="82">
        <f t="shared" ca="1" si="0"/>
        <v>44478</v>
      </c>
      <c r="O5" s="83">
        <f t="shared" ca="1" si="0"/>
        <v>44479</v>
      </c>
      <c r="P5" s="81">
        <f ca="1">O5+1</f>
        <v>44480</v>
      </c>
      <c r="Q5" s="82">
        <f ca="1">P5+1</f>
        <v>44481</v>
      </c>
      <c r="R5" s="82">
        <f t="shared" ca="1" si="0"/>
        <v>44482</v>
      </c>
      <c r="S5" s="82">
        <f t="shared" ca="1" si="0"/>
        <v>44483</v>
      </c>
      <c r="T5" s="82">
        <f t="shared" ca="1" si="0"/>
        <v>44484</v>
      </c>
      <c r="U5" s="82">
        <f t="shared" ca="1" si="0"/>
        <v>44485</v>
      </c>
      <c r="V5" s="83">
        <f t="shared" ca="1" si="0"/>
        <v>44486</v>
      </c>
      <c r="W5" s="81">
        <f ca="1">V5+1</f>
        <v>44487</v>
      </c>
      <c r="X5" s="82">
        <f ca="1">W5+1</f>
        <v>44488</v>
      </c>
      <c r="Y5" s="82">
        <f t="shared" ca="1" si="0"/>
        <v>44489</v>
      </c>
      <c r="Z5" s="82">
        <f t="shared" ca="1" si="0"/>
        <v>44490</v>
      </c>
      <c r="AA5" s="82">
        <f t="shared" ca="1" si="0"/>
        <v>44491</v>
      </c>
      <c r="AB5" s="82">
        <f t="shared" ca="1" si="0"/>
        <v>44492</v>
      </c>
      <c r="AC5" s="83">
        <f t="shared" ca="1" si="0"/>
        <v>44493</v>
      </c>
      <c r="AD5" s="81">
        <f ca="1">AC5+1</f>
        <v>44494</v>
      </c>
      <c r="AE5" s="82">
        <f ca="1">AD5+1</f>
        <v>44495</v>
      </c>
      <c r="AF5" s="82">
        <f t="shared" ca="1" si="0"/>
        <v>44496</v>
      </c>
      <c r="AG5" s="82">
        <f t="shared" ca="1" si="0"/>
        <v>44497</v>
      </c>
      <c r="AH5" s="82">
        <f t="shared" ca="1" si="0"/>
        <v>44498</v>
      </c>
      <c r="AI5" s="82">
        <f t="shared" ca="1" si="0"/>
        <v>44499</v>
      </c>
      <c r="AJ5" s="83">
        <f t="shared" ca="1" si="0"/>
        <v>44500</v>
      </c>
      <c r="AK5" s="81">
        <f ca="1">AJ5+1</f>
        <v>44501</v>
      </c>
      <c r="AL5" s="82">
        <f ca="1">AK5+1</f>
        <v>44502</v>
      </c>
      <c r="AM5" s="82">
        <f t="shared" ca="1" si="0"/>
        <v>44503</v>
      </c>
      <c r="AN5" s="82">
        <f t="shared" ca="1" si="0"/>
        <v>44504</v>
      </c>
      <c r="AO5" s="82">
        <f t="shared" ca="1" si="0"/>
        <v>44505</v>
      </c>
      <c r="AP5" s="82">
        <f t="shared" ca="1" si="0"/>
        <v>44506</v>
      </c>
      <c r="AQ5" s="83">
        <f t="shared" ca="1" si="0"/>
        <v>44507</v>
      </c>
      <c r="AR5" s="81">
        <f ca="1">AQ5+1</f>
        <v>44508</v>
      </c>
      <c r="AS5" s="82">
        <f ca="1">AR5+1</f>
        <v>44509</v>
      </c>
      <c r="AT5" s="82">
        <f t="shared" ca="1" si="0"/>
        <v>44510</v>
      </c>
      <c r="AU5" s="82">
        <f t="shared" ca="1" si="0"/>
        <v>44511</v>
      </c>
      <c r="AV5" s="82">
        <f t="shared" ca="1" si="0"/>
        <v>44512</v>
      </c>
      <c r="AW5" s="82">
        <f t="shared" ca="1" si="0"/>
        <v>44513</v>
      </c>
      <c r="AX5" s="83">
        <f t="shared" ca="1" si="0"/>
        <v>44514</v>
      </c>
      <c r="AY5" s="81">
        <f ca="1">AX5+1</f>
        <v>44515</v>
      </c>
      <c r="AZ5" s="82">
        <f ca="1">AY5+1</f>
        <v>44516</v>
      </c>
      <c r="BA5" s="82">
        <f t="shared" ref="BA5:BE5" ca="1" si="1">AZ5+1</f>
        <v>44517</v>
      </c>
      <c r="BB5" s="82">
        <f t="shared" ca="1" si="1"/>
        <v>44518</v>
      </c>
      <c r="BC5" s="82">
        <f t="shared" ca="1" si="1"/>
        <v>44519</v>
      </c>
      <c r="BD5" s="82">
        <f t="shared" ca="1" si="1"/>
        <v>44520</v>
      </c>
      <c r="BE5" s="83">
        <f t="shared" ca="1" si="1"/>
        <v>44521</v>
      </c>
      <c r="BF5" s="81">
        <f ca="1">BE5+1</f>
        <v>44522</v>
      </c>
      <c r="BG5" s="82">
        <f ca="1">BF5+1</f>
        <v>44523</v>
      </c>
      <c r="BH5" s="82">
        <f t="shared" ref="BH5:BL5" ca="1" si="2">BG5+1</f>
        <v>44524</v>
      </c>
      <c r="BI5" s="82">
        <f t="shared" ca="1" si="2"/>
        <v>44525</v>
      </c>
      <c r="BJ5" s="82">
        <f t="shared" ca="1" si="2"/>
        <v>44526</v>
      </c>
      <c r="BK5" s="82">
        <f t="shared" ca="1" si="2"/>
        <v>44527</v>
      </c>
      <c r="BL5" s="83">
        <f t="shared" ca="1" si="2"/>
        <v>44528</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44475</v>
      </c>
      <c r="F9" s="18">
        <f ca="1">E9+3</f>
        <v>44478</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44478</v>
      </c>
      <c r="F10" s="18">
        <f ca="1">E10+2</f>
        <v>44480</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44480</v>
      </c>
      <c r="F11" s="18">
        <f ca="1">E11+4</f>
        <v>44484</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44484</v>
      </c>
      <c r="F12" s="18">
        <f ca="1">E12+5</f>
        <v>44489</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44479</v>
      </c>
      <c r="F13" s="18">
        <f ca="1">E13+2</f>
        <v>44481</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44480</v>
      </c>
      <c r="F15" s="19">
        <f ca="1">E15+4</f>
        <v>44484</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44482</v>
      </c>
      <c r="F16" s="19">
        <f ca="1">E16+5</f>
        <v>44487</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44487</v>
      </c>
      <c r="F17" s="19">
        <f ca="1">E17+3</f>
        <v>44490</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44487</v>
      </c>
      <c r="F18" s="19">
        <f ca="1">E18+2</f>
        <v>44489</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44487</v>
      </c>
      <c r="F19" s="19">
        <f ca="1">E19+3</f>
        <v>44490</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44490</v>
      </c>
      <c r="F21" s="20">
        <f ca="1">E21+5</f>
        <v>44495</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44496</v>
      </c>
      <c r="F22" s="20">
        <f ca="1">E22+4</f>
        <v>44500</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44501</v>
      </c>
      <c r="F23" s="20">
        <f ca="1">E23+5</f>
        <v>44506</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44507</v>
      </c>
      <c r="F24" s="20">
        <f ca="1">E24+4</f>
        <v>44511</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44501</v>
      </c>
      <c r="F25" s="20">
        <f ca="1">E25+4</f>
        <v>44505</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2021-10-05T15:58:58Z</dcterms:modified>
</cp:coreProperties>
</file>