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xample" sheetId="1" r:id="rId3"/>
    <sheet state="visible" name="Savage" sheetId="2" r:id="rId4"/>
    <sheet state="visible" name="Hideo" sheetId="3" r:id="rId5"/>
    <sheet state="visible" name="Marino" sheetId="4" r:id="rId6"/>
    <sheet state="visible" name="Comparison" sheetId="5" r:id="rId7"/>
  </sheets>
  <definedNames/>
  <calcPr/>
</workbook>
</file>

<file path=xl/sharedStrings.xml><?xml version="1.0" encoding="utf-8"?>
<sst xmlns="http://schemas.openxmlformats.org/spreadsheetml/2006/main" count="345" uniqueCount="79">
  <si>
    <t>Song filename</t>
  </si>
  <si>
    <t>Aesthetic</t>
  </si>
  <si>
    <t>Familiarity</t>
  </si>
  <si>
    <t>Arousal</t>
  </si>
  <si>
    <t>Valence</t>
  </si>
  <si>
    <t>Pleasing</t>
  </si>
  <si>
    <t>Liking</t>
  </si>
  <si>
    <t>Complexity</t>
  </si>
  <si>
    <t>Groovy</t>
  </si>
  <si>
    <t>Stylistic</t>
  </si>
  <si>
    <t>Tempo</t>
  </si>
  <si>
    <t>Pitch</t>
  </si>
  <si>
    <t>Timbre</t>
  </si>
  <si>
    <t>harmony?</t>
  </si>
  <si>
    <t>0 end</t>
  </si>
  <si>
    <t>This is famliiar to me</t>
  </si>
  <si>
    <t>This makes me feel calm</t>
  </si>
  <si>
    <t>This makes mes feel sad</t>
  </si>
  <si>
    <t>I do not feel pleasure listening to this</t>
  </si>
  <si>
    <t>I do not like this</t>
  </si>
  <si>
    <t>I perceive this as simple</t>
  </si>
  <si>
    <t>I would not move to this</t>
  </si>
  <si>
    <t>I perceive slow tempo</t>
  </si>
  <si>
    <t>I perceive low pitch</t>
  </si>
  <si>
    <t>I perceive daker timbre</t>
  </si>
  <si>
    <t>100 end</t>
  </si>
  <si>
    <t>This is novel to me</t>
  </si>
  <si>
    <t>This makes me feel excited</t>
  </si>
  <si>
    <t>This makes me feel happy</t>
  </si>
  <si>
    <t>I feel this is pleasing to listen to</t>
  </si>
  <si>
    <t>I like this</t>
  </si>
  <si>
    <t>I perceive this as complex</t>
  </si>
  <si>
    <t>I want to move to this</t>
  </si>
  <si>
    <t>I perceive fast tempo</t>
  </si>
  <si>
    <t>I percieve high pitch</t>
  </si>
  <si>
    <t>I perceive brighter timbre</t>
  </si>
  <si>
    <t>ID_01 07 Dikobo damu da sombe 1</t>
  </si>
  <si>
    <t>ID_02 12 Oleg Tumulilingan (first part) 2</t>
  </si>
  <si>
    <t>ID_03 13 Ladrang Pangkur 2</t>
  </si>
  <si>
    <t>ID_04 Hesselink track 2</t>
  </si>
  <si>
    <t>ID_05 05 A Quién le Contaré Yo 2</t>
  </si>
  <si>
    <t>ID_06 02 Etenraku, Nokorigaku Sanben (Hyojo) 1</t>
  </si>
  <si>
    <t>ID_07 06 Obatalá 2</t>
  </si>
  <si>
    <t>ID_08 02 Eight lines from the Saqi-name of Qomri 2</t>
  </si>
  <si>
    <t>ID_09 Nettl_Levine1 2</t>
  </si>
  <si>
    <t>ID_10 WASAtape569B-s09_djanba_23 2</t>
  </si>
  <si>
    <t>ID_11 14 SORRISO ABERTO - Guará 2</t>
  </si>
  <si>
    <t>ID_12 4-10 I Should Care 2</t>
  </si>
  <si>
    <t>ID_13 12 De Petit Po, De Niant Volenté (Ballade) 2</t>
  </si>
  <si>
    <t>ID_14 04 Georgi le, lyubile 2</t>
  </si>
  <si>
    <t>ID_15 15 Valachi Vacchi 2</t>
  </si>
  <si>
    <t>ID_16 14 Jin Yuan Seeks Her Son 2</t>
  </si>
  <si>
    <t>ID_17 Mozart piano concerto 17 I Allegro 2</t>
  </si>
  <si>
    <t>ID_18 19 Enchanted Preludes 2</t>
  </si>
  <si>
    <t>ID_19 01 Raga Pariya-Kalyan 2</t>
  </si>
  <si>
    <t>ID_20 Boston Timbre &amp; Form 2</t>
  </si>
  <si>
    <t>Notes/feedback</t>
  </si>
  <si>
    <t>1) We need to make it clear what 50 means: is it "normal"? If so, what is the standard for normal?</t>
  </si>
  <si>
    <t>2) We need to break down "complexity" into rhythm, melody, texture, and form</t>
  </si>
  <si>
    <t>3) We need to make clear what (if any) the difference is between "pleasantness" and "liking"</t>
  </si>
  <si>
    <t>4) We should add a "recording quality" variable to try to control for this factor</t>
  </si>
  <si>
    <t>I perceive darker timbre</t>
  </si>
  <si>
    <t>Time taken: start time 3:49, end time 4:07</t>
  </si>
  <si>
    <t>songs played on repeat</t>
  </si>
  <si>
    <t>I noticed I liked the songs more as I got to listen to them for longer than 14 seconds. I also noticed that because they were repeating, it was easier to feel groove.</t>
  </si>
  <si>
    <t>It may be more interesting/exciting/captivating for the participant to also get to listen to the songs on repeeat, rather than listening once and having to remember what they heard. but this approach may affect some of the sliders</t>
  </si>
  <si>
    <t>Name</t>
  </si>
  <si>
    <t>Savage</t>
  </si>
  <si>
    <t>Marino</t>
  </si>
  <si>
    <t>Hideo</t>
  </si>
  <si>
    <t>Correlation Savage-Marino</t>
  </si>
  <si>
    <t>Correlation Marino - Hideo</t>
  </si>
  <si>
    <t xml:space="preserve">Correlation Savage - Hideo </t>
  </si>
  <si>
    <t>Grooviness</t>
  </si>
  <si>
    <t>Overall</t>
  </si>
  <si>
    <t>Rater 1 - 2</t>
  </si>
  <si>
    <t>Rater 2 - 3</t>
  </si>
  <si>
    <t>Rater 1 - 3</t>
  </si>
  <si>
    <t>Average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</si>
</sst>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sz val="12.0"/>
      <color rgb="FF000000"/>
      <name val="Calibri"/>
    </font>
    <font>
      <color rgb="FF000000"/>
      <name val="Arial"/>
    </font>
    <font>
      <color rgb="FFFFFFFF"/>
    </font>
    <font>
      <color rgb="FF000000"/>
    </font>
  </fonts>
  <fills count="10">
    <fill>
      <patternFill patternType="none"/>
    </fill>
    <fill>
      <patternFill patternType="lightGray"/>
    </fill>
    <fill>
      <patternFill patternType="solid">
        <fgColor rgb="FF434343"/>
        <bgColor rgb="FF434343"/>
      </patternFill>
    </fill>
    <fill>
      <patternFill patternType="solid">
        <fgColor rgb="FFCFE2F3"/>
        <bgColor rgb="FFCFE2F3"/>
      </patternFill>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
      <patternFill patternType="solid">
        <fgColor rgb="FFCCCCCC"/>
        <bgColor rgb="FFCCCCCC"/>
      </patternFill>
    </fill>
    <fill>
      <patternFill patternType="solid">
        <fgColor rgb="FF999999"/>
        <bgColor rgb="FF999999"/>
      </patternFill>
    </fill>
    <fill>
      <patternFill patternType="solid">
        <fgColor rgb="FFD9D9D9"/>
        <bgColor rgb="FFD9D9D9"/>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0" fontId="2" numFmtId="0" xfId="0" applyAlignment="1" applyFont="1">
      <alignment horizontal="right" readingOrder="0" shrinkToFit="0" vertical="bottom" wrapText="0"/>
    </xf>
    <xf borderId="0" fillId="6" fontId="3" numFmtId="0" xfId="0" applyAlignment="1" applyFill="1" applyFont="1">
      <alignment horizontal="left" readingOrder="0"/>
    </xf>
    <xf borderId="0" fillId="0" fontId="2" numFmtId="0" xfId="0" applyAlignment="1" applyFont="1">
      <alignment readingOrder="0" shrinkToFit="0" vertical="bottom" wrapText="0"/>
    </xf>
    <xf borderId="0" fillId="2" fontId="4" numFmtId="0" xfId="0" applyAlignment="1" applyFont="1">
      <alignment readingOrder="0" shrinkToFit="0" wrapText="1"/>
    </xf>
    <xf borderId="0" fillId="7" fontId="1" numFmtId="0" xfId="0" applyAlignment="1" applyFill="1" applyFont="1">
      <alignment readingOrder="0"/>
    </xf>
    <xf borderId="0" fillId="2" fontId="4" numFmtId="0" xfId="0" applyAlignment="1" applyFont="1">
      <alignment horizontal="center" readingOrder="0"/>
    </xf>
    <xf borderId="0" fillId="8" fontId="5" numFmtId="0" xfId="0" applyAlignment="1" applyFill="1" applyFont="1">
      <alignment horizontal="center" readingOrder="0"/>
    </xf>
    <xf borderId="0" fillId="9" fontId="1" numFmtId="0" xfId="0" applyAlignment="1" applyFill="1" applyFont="1">
      <alignment readingOrder="0"/>
    </xf>
    <xf borderId="0" fillId="2" fontId="4" numFmtId="0" xfId="0" applyAlignment="1" applyFont="1">
      <alignment readingOrder="0"/>
    </xf>
    <xf borderId="0" fillId="7" fontId="1" numFmtId="0" xfId="0" applyFont="1"/>
    <xf borderId="0" fillId="3" fontId="1" numFmtId="0" xfId="0" applyAlignment="1" applyFont="1">
      <alignment horizontal="center" readingOrder="0"/>
    </xf>
    <xf borderId="0" fillId="9" fontId="1" numFmtId="0" xfId="0" applyFont="1"/>
    <xf borderId="0" fillId="4" fontId="1" numFmtId="0" xfId="0" applyAlignment="1" applyFont="1">
      <alignment horizontal="center" readingOrder="0"/>
    </xf>
    <xf borderId="0" fillId="5" fontId="1" numFmtId="0" xfId="0" applyAlignment="1" applyFont="1">
      <alignment horizontal="center" readingOrder="0"/>
    </xf>
    <xf borderId="0" fillId="7" fontId="1" numFmtId="0" xfId="0" applyAlignment="1" applyFont="1">
      <alignment horizontal="center" readingOrder="0"/>
    </xf>
    <xf borderId="0" fillId="0" fontId="1" numFmtId="0" xfId="0" applyAlignment="1" applyFont="1">
      <alignment readingOrder="0" shrinkToFit="0" wrapText="1"/>
    </xf>
    <xf borderId="0" fillId="0" fontId="2" numFmtId="0" xfId="0" applyAlignment="1" applyFont="1">
      <alignment horizontal="center" readingOrder="0" shrinkToFit="0" vertical="bottom" wrapText="0"/>
    </xf>
    <xf borderId="0" fillId="0" fontId="1" numFmtId="0" xfId="0" applyAlignment="1" applyFont="1">
      <alignment horizontal="center" readingOrder="0"/>
    </xf>
    <xf borderId="0" fillId="9" fontId="1" numFmtId="0" xfId="0" applyAlignment="1" applyFont="1">
      <alignment horizontal="center"/>
    </xf>
    <xf borderId="0" fillId="6" fontId="3" numFmtId="0" xfId="0" applyAlignment="1" applyFont="1">
      <alignment horizontal="left" readingOrder="0" shrinkToFit="0" wrapText="1"/>
    </xf>
    <xf borderId="0" fillId="0" fontId="3" numFmtId="0" xfId="0" applyAlignment="1" applyFont="1">
      <alignment horizontal="left" readingOrder="0" shrinkToFit="0" wrapText="1"/>
    </xf>
    <xf borderId="0" fillId="0" fontId="1" numFmtId="0" xfId="0" applyAlignment="1" applyFont="1">
      <alignment horizontal="center"/>
    </xf>
    <xf borderId="0" fillId="7" fontId="2" numFmtId="0" xfId="0" applyAlignment="1" applyFont="1">
      <alignment horizontal="center" readingOrder="0" shrinkToFit="0" vertical="bottom" wrapText="0"/>
    </xf>
    <xf borderId="0" fillId="0" fontId="2" numFmtId="0" xfId="0" applyAlignment="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71"/>
    <col customWidth="1" min="3" max="3" width="20.0"/>
    <col customWidth="1" min="4" max="4" width="24.57"/>
    <col customWidth="1" min="5" max="5" width="24.86"/>
    <col customWidth="1" min="6" max="6" width="32.57"/>
    <col customWidth="1" min="7" max="7" width="15.14"/>
    <col customWidth="1" min="8" max="8" width="24.14"/>
    <col customWidth="1" min="9" max="9" width="21.0"/>
    <col customWidth="1" min="11" max="11" width="20.29"/>
    <col customWidth="1" min="12" max="12" width="19.86"/>
    <col customWidth="1" min="13" max="13" width="22.29"/>
  </cols>
  <sheetData>
    <row r="1">
      <c r="A1" s="1" t="s">
        <v>0</v>
      </c>
      <c r="B1" s="1" t="s">
        <v>1</v>
      </c>
      <c r="C1" s="2" t="s">
        <v>2</v>
      </c>
      <c r="D1" s="2" t="s">
        <v>3</v>
      </c>
      <c r="E1" s="2" t="s">
        <v>4</v>
      </c>
      <c r="F1" s="2" t="s">
        <v>5</v>
      </c>
      <c r="G1" s="2" t="s">
        <v>6</v>
      </c>
      <c r="H1" s="2" t="s">
        <v>7</v>
      </c>
      <c r="I1" s="2" t="s">
        <v>8</v>
      </c>
      <c r="J1" s="1" t="s">
        <v>9</v>
      </c>
      <c r="K1" s="2" t="s">
        <v>10</v>
      </c>
      <c r="L1" s="2" t="s">
        <v>11</v>
      </c>
      <c r="M1" s="2" t="s">
        <v>12</v>
      </c>
      <c r="N1" s="1" t="s">
        <v>13</v>
      </c>
    </row>
    <row r="2">
      <c r="A2" s="1" t="s">
        <v>14</v>
      </c>
      <c r="C2" s="3" t="s">
        <v>15</v>
      </c>
      <c r="D2" s="3" t="s">
        <v>16</v>
      </c>
      <c r="E2" s="3" t="s">
        <v>17</v>
      </c>
      <c r="F2" s="3" t="s">
        <v>18</v>
      </c>
      <c r="G2" s="3" t="s">
        <v>19</v>
      </c>
      <c r="H2" s="3" t="s">
        <v>20</v>
      </c>
      <c r="I2" s="3" t="s">
        <v>21</v>
      </c>
      <c r="K2" s="4" t="s">
        <v>22</v>
      </c>
      <c r="L2" s="4" t="s">
        <v>23</v>
      </c>
      <c r="M2" s="4" t="s">
        <v>24</v>
      </c>
    </row>
    <row r="3">
      <c r="A3" s="1" t="s">
        <v>25</v>
      </c>
      <c r="C3" s="5" t="s">
        <v>26</v>
      </c>
      <c r="D3" s="5" t="s">
        <v>27</v>
      </c>
      <c r="E3" s="5" t="s">
        <v>28</v>
      </c>
      <c r="F3" s="5" t="s">
        <v>29</v>
      </c>
      <c r="G3" s="5" t="s">
        <v>30</v>
      </c>
      <c r="H3" s="5" t="s">
        <v>31</v>
      </c>
      <c r="I3" s="5" t="s">
        <v>32</v>
      </c>
      <c r="K3" s="5" t="s">
        <v>33</v>
      </c>
      <c r="L3" s="5" t="s">
        <v>34</v>
      </c>
      <c r="M3" s="5" t="s">
        <v>35</v>
      </c>
    </row>
    <row r="4">
      <c r="A4" s="1" t="s">
        <v>36</v>
      </c>
    </row>
    <row r="5">
      <c r="A5" s="7" t="s">
        <v>37</v>
      </c>
    </row>
    <row r="6">
      <c r="A6" s="7" t="s">
        <v>38</v>
      </c>
    </row>
    <row r="7">
      <c r="A7" s="1" t="s">
        <v>39</v>
      </c>
    </row>
    <row r="8">
      <c r="A8" s="7" t="s">
        <v>40</v>
      </c>
    </row>
    <row r="9">
      <c r="A9" s="1" t="s">
        <v>41</v>
      </c>
    </row>
    <row r="10">
      <c r="A10" s="1" t="s">
        <v>42</v>
      </c>
    </row>
    <row r="11">
      <c r="A11" s="1" t="s">
        <v>43</v>
      </c>
    </row>
    <row r="12">
      <c r="A12" s="1" t="s">
        <v>44</v>
      </c>
    </row>
    <row r="13">
      <c r="A13" s="7" t="s">
        <v>45</v>
      </c>
    </row>
    <row r="14">
      <c r="A14" s="1" t="s">
        <v>46</v>
      </c>
    </row>
    <row r="15">
      <c r="A15" s="7" t="s">
        <v>47</v>
      </c>
    </row>
    <row r="16">
      <c r="A16" s="7" t="s">
        <v>48</v>
      </c>
    </row>
    <row r="17">
      <c r="A17" s="7" t="s">
        <v>49</v>
      </c>
    </row>
    <row r="18">
      <c r="A18" s="7" t="s">
        <v>50</v>
      </c>
    </row>
    <row r="19">
      <c r="A19" s="1" t="s">
        <v>51</v>
      </c>
    </row>
    <row r="20">
      <c r="A20" s="1" t="s">
        <v>52</v>
      </c>
    </row>
    <row r="21">
      <c r="A21" s="7" t="s">
        <v>53</v>
      </c>
    </row>
    <row r="22">
      <c r="A22" s="1" t="s">
        <v>54</v>
      </c>
    </row>
    <row r="23">
      <c r="A23" s="7" t="s">
        <v>55</v>
      </c>
    </row>
    <row r="25">
      <c r="A25" s="1" t="s">
        <v>56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0.0"/>
    <col customWidth="1" min="4" max="4" width="24.57"/>
    <col customWidth="1" min="5" max="5" width="24.86"/>
    <col customWidth="1" min="6" max="6" width="32.57"/>
    <col customWidth="1" min="7" max="7" width="15.14"/>
    <col customWidth="1" min="8" max="8" width="24.14"/>
    <col customWidth="1" min="9" max="9" width="21.0"/>
    <col customWidth="1" min="11" max="11" width="20.29"/>
    <col customWidth="1" min="12" max="12" width="19.86"/>
    <col customWidth="1" min="13" max="13" width="22.29"/>
  </cols>
  <sheetData>
    <row r="1">
      <c r="A1" s="1" t="s">
        <v>0</v>
      </c>
      <c r="B1" s="1" t="s">
        <v>1</v>
      </c>
      <c r="C1" s="2" t="s">
        <v>2</v>
      </c>
      <c r="D1" s="2" t="s">
        <v>3</v>
      </c>
      <c r="E1" s="2" t="s">
        <v>4</v>
      </c>
      <c r="F1" s="2" t="s">
        <v>5</v>
      </c>
      <c r="G1" s="2" t="s">
        <v>6</v>
      </c>
      <c r="H1" s="2" t="s">
        <v>7</v>
      </c>
      <c r="I1" s="2" t="s">
        <v>8</v>
      </c>
      <c r="J1" s="1" t="s">
        <v>9</v>
      </c>
      <c r="K1" s="2" t="s">
        <v>10</v>
      </c>
      <c r="L1" s="2" t="s">
        <v>11</v>
      </c>
      <c r="M1" s="2" t="s">
        <v>12</v>
      </c>
      <c r="N1" s="1" t="s">
        <v>13</v>
      </c>
    </row>
    <row r="2">
      <c r="A2" s="1" t="s">
        <v>14</v>
      </c>
      <c r="C2" s="3" t="s">
        <v>15</v>
      </c>
      <c r="D2" s="3" t="s">
        <v>16</v>
      </c>
      <c r="E2" s="3" t="s">
        <v>17</v>
      </c>
      <c r="F2" s="3" t="s">
        <v>18</v>
      </c>
      <c r="G2" s="3" t="s">
        <v>19</v>
      </c>
      <c r="H2" s="3" t="s">
        <v>20</v>
      </c>
      <c r="I2" s="3" t="s">
        <v>21</v>
      </c>
      <c r="K2" s="4" t="s">
        <v>22</v>
      </c>
      <c r="L2" s="4" t="s">
        <v>23</v>
      </c>
      <c r="M2" s="4" t="s">
        <v>24</v>
      </c>
    </row>
    <row r="3">
      <c r="A3" s="1" t="s">
        <v>25</v>
      </c>
      <c r="C3" s="5" t="s">
        <v>26</v>
      </c>
      <c r="D3" s="5" t="s">
        <v>27</v>
      </c>
      <c r="E3" s="5" t="s">
        <v>28</v>
      </c>
      <c r="F3" s="5" t="s">
        <v>29</v>
      </c>
      <c r="G3" s="5" t="s">
        <v>30</v>
      </c>
      <c r="H3" s="5" t="s">
        <v>31</v>
      </c>
      <c r="I3" s="5" t="s">
        <v>32</v>
      </c>
      <c r="K3" s="5" t="s">
        <v>33</v>
      </c>
      <c r="L3" s="5" t="s">
        <v>34</v>
      </c>
      <c r="M3" s="5" t="s">
        <v>35</v>
      </c>
    </row>
    <row r="4">
      <c r="A4" s="1" t="s">
        <v>36</v>
      </c>
      <c r="C4" s="6">
        <v>40.0</v>
      </c>
      <c r="D4" s="6">
        <v>70.0</v>
      </c>
      <c r="E4" s="6">
        <v>80.0</v>
      </c>
      <c r="F4" s="6">
        <v>70.0</v>
      </c>
      <c r="G4" s="6">
        <v>70.0</v>
      </c>
      <c r="H4" s="6">
        <v>60.0</v>
      </c>
      <c r="I4" s="6">
        <v>70.0</v>
      </c>
      <c r="K4" s="6">
        <v>60.0</v>
      </c>
      <c r="L4" s="6">
        <v>60.0</v>
      </c>
      <c r="M4" s="6">
        <v>70.0</v>
      </c>
    </row>
    <row r="5">
      <c r="A5" s="7" t="s">
        <v>37</v>
      </c>
      <c r="C5" s="6">
        <v>60.0</v>
      </c>
      <c r="D5" s="6">
        <v>80.0</v>
      </c>
      <c r="E5" s="6">
        <v>60.0</v>
      </c>
      <c r="F5" s="6">
        <v>40.0</v>
      </c>
      <c r="G5" s="6">
        <v>40.0</v>
      </c>
      <c r="H5" s="6">
        <v>70.0</v>
      </c>
      <c r="I5" s="6">
        <v>50.0</v>
      </c>
      <c r="K5" s="6">
        <v>80.0</v>
      </c>
      <c r="L5" s="6">
        <v>70.0</v>
      </c>
      <c r="M5" s="6">
        <v>80.0</v>
      </c>
    </row>
    <row r="6">
      <c r="A6" s="7" t="s">
        <v>38</v>
      </c>
      <c r="C6" s="6">
        <v>70.0</v>
      </c>
      <c r="D6" s="6">
        <v>50.0</v>
      </c>
      <c r="E6" s="6">
        <v>40.0</v>
      </c>
      <c r="F6" s="6">
        <v>40.0</v>
      </c>
      <c r="G6" s="6">
        <v>40.0</v>
      </c>
      <c r="H6" s="6">
        <v>60.0</v>
      </c>
      <c r="I6" s="6">
        <v>20.0</v>
      </c>
      <c r="K6" s="6">
        <v>40.0</v>
      </c>
      <c r="L6" s="6">
        <v>60.0</v>
      </c>
      <c r="M6" s="6">
        <v>40.0</v>
      </c>
    </row>
    <row r="7">
      <c r="A7" s="1" t="s">
        <v>39</v>
      </c>
      <c r="C7" s="6">
        <v>80.0</v>
      </c>
      <c r="D7" s="6">
        <v>70.0</v>
      </c>
      <c r="E7" s="6">
        <v>60.0</v>
      </c>
      <c r="F7" s="6">
        <v>20.0</v>
      </c>
      <c r="G7" s="6">
        <v>20.0</v>
      </c>
      <c r="H7" s="6">
        <v>40.0</v>
      </c>
      <c r="I7" s="6">
        <v>30.0</v>
      </c>
      <c r="K7" s="6">
        <v>50.0</v>
      </c>
      <c r="L7" s="6">
        <v>30.0</v>
      </c>
      <c r="M7" s="6">
        <v>30.0</v>
      </c>
    </row>
    <row r="8">
      <c r="A8" s="7" t="s">
        <v>40</v>
      </c>
      <c r="C8" s="6">
        <v>50.0</v>
      </c>
      <c r="D8" s="6">
        <v>60.0</v>
      </c>
      <c r="E8" s="6">
        <v>30.0</v>
      </c>
      <c r="F8" s="6">
        <v>60.0</v>
      </c>
      <c r="G8" s="6">
        <v>80.0</v>
      </c>
      <c r="H8" s="6">
        <v>40.0</v>
      </c>
      <c r="I8" s="6">
        <v>40.0</v>
      </c>
      <c r="K8" s="6">
        <v>30.0</v>
      </c>
      <c r="L8" s="6">
        <v>40.0</v>
      </c>
      <c r="M8" s="6">
        <v>30.0</v>
      </c>
    </row>
    <row r="9">
      <c r="A9" s="1" t="s">
        <v>41</v>
      </c>
      <c r="C9" s="6">
        <v>80.0</v>
      </c>
      <c r="D9" s="6">
        <v>30.0</v>
      </c>
      <c r="E9" s="6">
        <v>30.0</v>
      </c>
      <c r="F9" s="6">
        <v>20.0</v>
      </c>
      <c r="G9" s="6">
        <v>30.0</v>
      </c>
      <c r="H9" s="6">
        <v>40.0</v>
      </c>
      <c r="I9" s="6">
        <v>10.0</v>
      </c>
      <c r="K9" s="6">
        <v>10.0</v>
      </c>
      <c r="L9" s="6">
        <v>80.0</v>
      </c>
      <c r="M9" s="6">
        <v>80.0</v>
      </c>
    </row>
    <row r="10">
      <c r="A10" s="1" t="s">
        <v>42</v>
      </c>
      <c r="C10" s="6">
        <v>70.0</v>
      </c>
      <c r="D10" s="6">
        <v>40.0</v>
      </c>
      <c r="E10" s="6">
        <v>70.0</v>
      </c>
      <c r="F10" s="6">
        <v>70.0</v>
      </c>
      <c r="G10" s="6">
        <v>80.0</v>
      </c>
      <c r="H10" s="6">
        <v>40.0</v>
      </c>
      <c r="I10" s="6">
        <v>70.0</v>
      </c>
      <c r="K10" s="6">
        <v>40.0</v>
      </c>
      <c r="L10" s="6">
        <v>50.0</v>
      </c>
      <c r="M10" s="6">
        <v>50.0</v>
      </c>
    </row>
    <row r="11">
      <c r="A11" s="1" t="s">
        <v>43</v>
      </c>
      <c r="C11" s="6">
        <v>70.0</v>
      </c>
      <c r="D11" s="6">
        <v>70.0</v>
      </c>
      <c r="E11" s="6">
        <v>30.0</v>
      </c>
      <c r="F11" s="6">
        <v>40.0</v>
      </c>
      <c r="G11" s="6">
        <v>40.0</v>
      </c>
      <c r="H11" s="6">
        <v>50.0</v>
      </c>
      <c r="I11" s="6">
        <v>20.0</v>
      </c>
      <c r="K11" s="6">
        <v>60.0</v>
      </c>
      <c r="L11" s="6">
        <v>60.0</v>
      </c>
      <c r="M11" s="6">
        <v>40.0</v>
      </c>
    </row>
    <row r="12">
      <c r="A12" s="1" t="s">
        <v>44</v>
      </c>
      <c r="C12" s="6">
        <v>80.0</v>
      </c>
      <c r="D12" s="6">
        <v>90.0</v>
      </c>
      <c r="E12" s="6">
        <v>50.0</v>
      </c>
      <c r="F12" s="6">
        <v>30.0</v>
      </c>
      <c r="G12" s="6">
        <v>30.0</v>
      </c>
      <c r="H12" s="6">
        <v>30.0</v>
      </c>
      <c r="I12" s="6">
        <v>30.0</v>
      </c>
      <c r="K12" s="6">
        <v>60.0</v>
      </c>
      <c r="L12" s="6">
        <v>70.0</v>
      </c>
      <c r="M12" s="6">
        <v>40.0</v>
      </c>
    </row>
    <row r="13">
      <c r="A13" s="7" t="s">
        <v>45</v>
      </c>
      <c r="C13" s="6">
        <v>70.0</v>
      </c>
      <c r="D13" s="6">
        <v>60.0</v>
      </c>
      <c r="E13" s="6">
        <v>50.0</v>
      </c>
      <c r="F13" s="6">
        <v>30.0</v>
      </c>
      <c r="G13" s="6">
        <v>30.0</v>
      </c>
      <c r="H13" s="6">
        <v>30.0</v>
      </c>
      <c r="I13" s="6">
        <v>40.0</v>
      </c>
      <c r="K13" s="6">
        <v>50.0</v>
      </c>
      <c r="L13" s="6">
        <v>40.0</v>
      </c>
      <c r="M13" s="6">
        <v>50.0</v>
      </c>
    </row>
    <row r="14">
      <c r="A14" s="1" t="s">
        <v>46</v>
      </c>
      <c r="C14" s="6">
        <v>30.0</v>
      </c>
      <c r="D14" s="6">
        <v>70.0</v>
      </c>
      <c r="E14" s="6">
        <v>80.0</v>
      </c>
      <c r="F14" s="6">
        <v>70.0</v>
      </c>
      <c r="G14" s="6">
        <v>70.0</v>
      </c>
      <c r="H14" s="6">
        <v>50.0</v>
      </c>
      <c r="I14" s="6">
        <v>70.0</v>
      </c>
      <c r="K14" s="6">
        <v>50.0</v>
      </c>
      <c r="L14" s="6">
        <v>50.0</v>
      </c>
      <c r="M14" s="6">
        <v>60.0</v>
      </c>
    </row>
    <row r="15">
      <c r="A15" s="7" t="s">
        <v>47</v>
      </c>
      <c r="C15" s="6">
        <v>40.0</v>
      </c>
      <c r="D15" s="6">
        <v>70.0</v>
      </c>
      <c r="E15" s="6">
        <v>60.0</v>
      </c>
      <c r="F15" s="6">
        <v>40.0</v>
      </c>
      <c r="G15" s="6">
        <v>60.0</v>
      </c>
      <c r="H15" s="6">
        <v>50.0</v>
      </c>
      <c r="I15" s="6">
        <v>10.0</v>
      </c>
      <c r="K15" s="6">
        <v>20.0</v>
      </c>
      <c r="L15" s="6">
        <v>70.0</v>
      </c>
      <c r="M15" s="6">
        <v>60.0</v>
      </c>
    </row>
    <row r="16">
      <c r="A16" s="7" t="s">
        <v>48</v>
      </c>
      <c r="C16" s="6">
        <v>30.0</v>
      </c>
      <c r="D16" s="6">
        <v>30.0</v>
      </c>
      <c r="E16" s="6">
        <v>30.0</v>
      </c>
      <c r="F16" s="6">
        <v>70.0</v>
      </c>
      <c r="G16" s="6">
        <v>60.0</v>
      </c>
      <c r="H16" s="6">
        <v>60.0</v>
      </c>
      <c r="I16" s="6">
        <v>30.0</v>
      </c>
      <c r="K16" s="6">
        <v>30.0</v>
      </c>
      <c r="L16" s="6">
        <v>60.0</v>
      </c>
      <c r="M16" s="6">
        <v>50.0</v>
      </c>
    </row>
    <row r="17">
      <c r="A17" s="7" t="s">
        <v>49</v>
      </c>
      <c r="C17" s="6">
        <v>70.0</v>
      </c>
      <c r="D17" s="6">
        <v>70.0</v>
      </c>
      <c r="E17" s="6">
        <v>60.0</v>
      </c>
      <c r="F17" s="6">
        <v>30.0</v>
      </c>
      <c r="G17" s="6">
        <v>40.0</v>
      </c>
      <c r="H17" s="6">
        <v>40.0</v>
      </c>
      <c r="I17" s="6">
        <v>20.0</v>
      </c>
      <c r="K17" s="6">
        <v>70.0</v>
      </c>
      <c r="L17" s="6">
        <v>80.0</v>
      </c>
      <c r="M17" s="6">
        <v>70.0</v>
      </c>
    </row>
    <row r="18">
      <c r="A18" s="7" t="s">
        <v>50</v>
      </c>
      <c r="C18" s="6">
        <v>70.0</v>
      </c>
      <c r="D18" s="6">
        <v>70.0</v>
      </c>
      <c r="E18" s="6">
        <v>70.0</v>
      </c>
      <c r="F18" s="6">
        <v>60.0</v>
      </c>
      <c r="G18" s="6">
        <v>80.0</v>
      </c>
      <c r="H18" s="6">
        <v>70.0</v>
      </c>
      <c r="I18" s="6">
        <v>60.0</v>
      </c>
      <c r="K18" s="6">
        <v>60.0</v>
      </c>
      <c r="L18" s="6">
        <v>70.0</v>
      </c>
      <c r="M18" s="6">
        <v>60.0</v>
      </c>
    </row>
    <row r="19">
      <c r="A19" s="1" t="s">
        <v>51</v>
      </c>
      <c r="C19" s="6">
        <v>70.0</v>
      </c>
      <c r="D19" s="6">
        <v>60.0</v>
      </c>
      <c r="E19" s="6">
        <v>50.0</v>
      </c>
      <c r="F19" s="6">
        <v>30.0</v>
      </c>
      <c r="G19" s="6">
        <v>30.0</v>
      </c>
      <c r="H19" s="6">
        <v>50.0</v>
      </c>
      <c r="I19" s="6">
        <v>40.0</v>
      </c>
      <c r="K19" s="6">
        <v>50.0</v>
      </c>
      <c r="L19" s="6">
        <v>60.0</v>
      </c>
      <c r="M19" s="6">
        <v>90.0</v>
      </c>
    </row>
    <row r="20">
      <c r="A20" s="1" t="s">
        <v>52</v>
      </c>
      <c r="C20" s="6">
        <v>10.0</v>
      </c>
      <c r="D20" s="6">
        <v>30.0</v>
      </c>
      <c r="E20" s="6">
        <v>60.0</v>
      </c>
      <c r="F20" s="6">
        <v>70.0</v>
      </c>
      <c r="G20" s="6">
        <v>60.0</v>
      </c>
      <c r="H20" s="6">
        <v>50.0</v>
      </c>
      <c r="I20" s="6">
        <v>30.0</v>
      </c>
      <c r="K20" s="6">
        <v>60.0</v>
      </c>
      <c r="L20" s="6">
        <v>70.0</v>
      </c>
      <c r="M20" s="6">
        <v>70.0</v>
      </c>
    </row>
    <row r="21">
      <c r="A21" s="7" t="s">
        <v>53</v>
      </c>
      <c r="C21" s="6">
        <v>90.0</v>
      </c>
      <c r="D21" s="6">
        <v>80.0</v>
      </c>
      <c r="E21" s="6">
        <v>50.0</v>
      </c>
      <c r="F21" s="6">
        <v>20.0</v>
      </c>
      <c r="G21" s="6">
        <v>10.0</v>
      </c>
      <c r="H21" s="6">
        <v>80.0</v>
      </c>
      <c r="I21" s="6">
        <v>10.0</v>
      </c>
      <c r="K21" s="6">
        <v>80.0</v>
      </c>
      <c r="L21" s="6">
        <v>80.0</v>
      </c>
      <c r="M21" s="6">
        <v>70.0</v>
      </c>
    </row>
    <row r="22">
      <c r="A22" s="1" t="s">
        <v>54</v>
      </c>
      <c r="C22" s="6">
        <v>70.0</v>
      </c>
      <c r="D22" s="6">
        <v>50.0</v>
      </c>
      <c r="E22" s="6">
        <v>50.0</v>
      </c>
      <c r="F22" s="6">
        <v>60.0</v>
      </c>
      <c r="G22" s="6">
        <v>70.0</v>
      </c>
      <c r="H22" s="6">
        <v>50.0</v>
      </c>
      <c r="I22" s="6">
        <v>20.0</v>
      </c>
      <c r="K22" s="6">
        <v>70.0</v>
      </c>
      <c r="L22" s="6">
        <v>70.0</v>
      </c>
      <c r="M22" s="6">
        <v>60.0</v>
      </c>
    </row>
    <row r="23">
      <c r="A23" s="7" t="s">
        <v>55</v>
      </c>
      <c r="C23" s="6">
        <v>100.0</v>
      </c>
      <c r="D23" s="6">
        <v>70.0</v>
      </c>
      <c r="E23" s="6">
        <v>10.0</v>
      </c>
      <c r="F23" s="6">
        <v>0.0</v>
      </c>
      <c r="G23" s="6">
        <v>0.0</v>
      </c>
      <c r="H23" s="6">
        <v>70.0</v>
      </c>
      <c r="I23" s="6">
        <v>0.0</v>
      </c>
      <c r="K23" s="6">
        <v>10.0</v>
      </c>
      <c r="L23" s="6">
        <v>80.0</v>
      </c>
      <c r="M23" s="6">
        <v>80.0</v>
      </c>
    </row>
    <row r="25">
      <c r="A25" s="1" t="s">
        <v>56</v>
      </c>
    </row>
    <row r="26">
      <c r="A26" s="8" t="s">
        <v>57</v>
      </c>
    </row>
    <row r="27">
      <c r="A27" s="8" t="s">
        <v>58</v>
      </c>
    </row>
    <row r="28">
      <c r="A28" s="8" t="s">
        <v>59</v>
      </c>
    </row>
    <row r="29">
      <c r="A29" s="8" t="s">
        <v>60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0.0"/>
    <col customWidth="1" min="4" max="4" width="24.57"/>
    <col customWidth="1" min="5" max="5" width="24.86"/>
    <col customWidth="1" min="6" max="6" width="32.57"/>
    <col customWidth="1" min="7" max="7" width="15.14"/>
    <col customWidth="1" min="8" max="8" width="24.14"/>
    <col customWidth="1" min="9" max="9" width="21.0"/>
    <col customWidth="1" min="11" max="11" width="20.29"/>
    <col customWidth="1" min="12" max="12" width="19.86"/>
    <col customWidth="1" min="13" max="13" width="22.29"/>
  </cols>
  <sheetData>
    <row r="1">
      <c r="A1" s="1" t="s">
        <v>0</v>
      </c>
      <c r="B1" s="1" t="s">
        <v>1</v>
      </c>
      <c r="C1" s="2" t="s">
        <v>2</v>
      </c>
      <c r="D1" s="2" t="s">
        <v>3</v>
      </c>
      <c r="E1" s="2" t="s">
        <v>4</v>
      </c>
      <c r="F1" s="2" t="s">
        <v>5</v>
      </c>
      <c r="G1" s="2" t="s">
        <v>6</v>
      </c>
      <c r="H1" s="2" t="s">
        <v>7</v>
      </c>
      <c r="I1" s="2" t="s">
        <v>8</v>
      </c>
      <c r="J1" s="1" t="s">
        <v>9</v>
      </c>
      <c r="K1" s="2" t="s">
        <v>10</v>
      </c>
      <c r="L1" s="2" t="s">
        <v>11</v>
      </c>
      <c r="M1" s="2" t="s">
        <v>12</v>
      </c>
      <c r="N1" s="1" t="s">
        <v>13</v>
      </c>
    </row>
    <row r="2">
      <c r="A2" s="1" t="s">
        <v>14</v>
      </c>
      <c r="C2" s="3" t="s">
        <v>15</v>
      </c>
      <c r="D2" s="3" t="s">
        <v>16</v>
      </c>
      <c r="E2" s="3" t="s">
        <v>17</v>
      </c>
      <c r="F2" s="3" t="s">
        <v>18</v>
      </c>
      <c r="G2" s="3" t="s">
        <v>19</v>
      </c>
      <c r="H2" s="3" t="s">
        <v>20</v>
      </c>
      <c r="I2" s="3" t="s">
        <v>21</v>
      </c>
      <c r="K2" s="4" t="s">
        <v>22</v>
      </c>
      <c r="L2" s="4" t="s">
        <v>23</v>
      </c>
      <c r="M2" s="4" t="s">
        <v>61</v>
      </c>
    </row>
    <row r="3">
      <c r="A3" s="1" t="s">
        <v>25</v>
      </c>
      <c r="C3" s="5" t="s">
        <v>26</v>
      </c>
      <c r="D3" s="5" t="s">
        <v>27</v>
      </c>
      <c r="E3" s="5" t="s">
        <v>28</v>
      </c>
      <c r="F3" s="5" t="s">
        <v>29</v>
      </c>
      <c r="G3" s="5" t="s">
        <v>30</v>
      </c>
      <c r="H3" s="5" t="s">
        <v>31</v>
      </c>
      <c r="I3" s="5" t="s">
        <v>32</v>
      </c>
      <c r="K3" s="5" t="s">
        <v>33</v>
      </c>
      <c r="L3" s="5" t="s">
        <v>34</v>
      </c>
      <c r="M3" s="5" t="s">
        <v>35</v>
      </c>
    </row>
    <row r="4">
      <c r="A4" s="1" t="s">
        <v>36</v>
      </c>
      <c r="C4" s="1">
        <v>30.0</v>
      </c>
      <c r="D4" s="1">
        <v>80.0</v>
      </c>
      <c r="E4" s="1">
        <v>75.0</v>
      </c>
      <c r="F4" s="1">
        <v>55.0</v>
      </c>
      <c r="G4" s="1">
        <v>60.0</v>
      </c>
      <c r="H4" s="1">
        <v>80.0</v>
      </c>
      <c r="I4" s="1">
        <v>85.0</v>
      </c>
      <c r="K4" s="1">
        <v>90.0</v>
      </c>
      <c r="L4" s="1">
        <v>60.0</v>
      </c>
      <c r="M4" s="1">
        <v>30.0</v>
      </c>
    </row>
    <row r="5">
      <c r="A5" s="7" t="s">
        <v>37</v>
      </c>
      <c r="C5" s="1">
        <v>20.0</v>
      </c>
      <c r="D5" s="1">
        <v>60.0</v>
      </c>
      <c r="E5" s="1">
        <v>30.0</v>
      </c>
      <c r="F5" s="1">
        <v>40.0</v>
      </c>
      <c r="G5" s="1">
        <v>25.0</v>
      </c>
      <c r="H5" s="1">
        <v>80.0</v>
      </c>
      <c r="I5" s="1">
        <v>65.0</v>
      </c>
      <c r="K5" s="1">
        <v>90.0</v>
      </c>
      <c r="L5" s="1">
        <v>90.0</v>
      </c>
      <c r="M5" s="1">
        <v>60.0</v>
      </c>
    </row>
    <row r="6">
      <c r="A6" s="7" t="s">
        <v>38</v>
      </c>
      <c r="C6" s="1">
        <v>40.0</v>
      </c>
      <c r="D6" s="1">
        <v>20.0</v>
      </c>
      <c r="E6" s="1">
        <v>10.0</v>
      </c>
      <c r="F6" s="1">
        <v>15.0</v>
      </c>
      <c r="G6" s="1">
        <v>5.0</v>
      </c>
      <c r="H6" s="1">
        <v>30.0</v>
      </c>
      <c r="I6" s="1">
        <v>20.0</v>
      </c>
      <c r="K6" s="1">
        <v>20.0</v>
      </c>
      <c r="L6" s="1">
        <v>60.0</v>
      </c>
      <c r="M6" s="1">
        <v>10.0</v>
      </c>
    </row>
    <row r="7">
      <c r="A7" s="1" t="s">
        <v>39</v>
      </c>
      <c r="C7" s="1">
        <v>80.0</v>
      </c>
      <c r="D7" s="1">
        <v>40.0</v>
      </c>
      <c r="E7" s="1">
        <v>10.0</v>
      </c>
      <c r="F7" s="1">
        <v>5.0</v>
      </c>
      <c r="G7" s="1">
        <v>5.0</v>
      </c>
      <c r="H7" s="1">
        <v>60.0</v>
      </c>
      <c r="I7" s="1">
        <v>50.0</v>
      </c>
      <c r="K7" s="1">
        <v>70.0</v>
      </c>
      <c r="L7" s="1">
        <v>60.0</v>
      </c>
      <c r="M7" s="1">
        <v>80.0</v>
      </c>
    </row>
    <row r="8">
      <c r="A8" s="7" t="s">
        <v>40</v>
      </c>
      <c r="C8" s="1">
        <v>40.0</v>
      </c>
      <c r="D8" s="1">
        <v>75.0</v>
      </c>
      <c r="E8" s="1">
        <v>80.0</v>
      </c>
      <c r="F8" s="1">
        <v>80.0</v>
      </c>
      <c r="G8" s="1">
        <v>80.0</v>
      </c>
      <c r="H8" s="1">
        <v>30.0</v>
      </c>
      <c r="I8" s="1">
        <v>90.0</v>
      </c>
      <c r="K8" s="1">
        <v>40.0</v>
      </c>
      <c r="L8" s="1">
        <v>60.0</v>
      </c>
      <c r="M8" s="1">
        <v>90.0</v>
      </c>
    </row>
    <row r="9">
      <c r="A9" s="1" t="s">
        <v>41</v>
      </c>
      <c r="C9" s="1">
        <v>90.0</v>
      </c>
      <c r="D9" s="1">
        <v>50.0</v>
      </c>
      <c r="E9" s="1">
        <v>10.0</v>
      </c>
      <c r="F9" s="1">
        <v>10.0</v>
      </c>
      <c r="G9" s="1">
        <v>10.0</v>
      </c>
      <c r="H9" s="1">
        <v>65.0</v>
      </c>
      <c r="I9" s="1">
        <v>10.0</v>
      </c>
      <c r="K9" s="1">
        <v>10.0</v>
      </c>
      <c r="L9" s="1">
        <v>90.0</v>
      </c>
      <c r="M9" s="1">
        <v>80.0</v>
      </c>
    </row>
    <row r="10">
      <c r="A10" s="1" t="s">
        <v>42</v>
      </c>
      <c r="C10" s="1">
        <v>40.0</v>
      </c>
      <c r="D10" s="1">
        <v>10.0</v>
      </c>
      <c r="E10" s="1">
        <v>90.0</v>
      </c>
      <c r="F10" s="1">
        <v>90.0</v>
      </c>
      <c r="G10" s="1">
        <v>90.0</v>
      </c>
      <c r="H10" s="1">
        <v>90.0</v>
      </c>
      <c r="I10" s="1">
        <v>90.0</v>
      </c>
      <c r="K10" s="1">
        <v>40.0</v>
      </c>
      <c r="L10" s="1">
        <v>50.0</v>
      </c>
      <c r="M10" s="1">
        <v>80.0</v>
      </c>
    </row>
    <row r="11">
      <c r="A11" s="1" t="s">
        <v>43</v>
      </c>
      <c r="C11" s="1">
        <v>90.0</v>
      </c>
      <c r="D11" s="1">
        <v>20.0</v>
      </c>
      <c r="E11" s="1">
        <v>10.0</v>
      </c>
      <c r="F11" s="1">
        <v>60.0</v>
      </c>
      <c r="G11" s="1">
        <v>80.0</v>
      </c>
      <c r="H11" s="1">
        <v>10.0</v>
      </c>
      <c r="I11" s="1">
        <v>65.0</v>
      </c>
      <c r="K11" s="1">
        <v>50.0</v>
      </c>
      <c r="L11" s="1">
        <v>60.0</v>
      </c>
      <c r="M11" s="1">
        <v>10.0</v>
      </c>
    </row>
    <row r="12">
      <c r="A12" s="1" t="s">
        <v>44</v>
      </c>
      <c r="C12" s="1">
        <v>80.0</v>
      </c>
      <c r="D12" s="1">
        <v>70.0</v>
      </c>
      <c r="E12" s="1">
        <v>40.0</v>
      </c>
      <c r="F12" s="1">
        <v>40.0</v>
      </c>
      <c r="G12" s="1">
        <v>60.0</v>
      </c>
      <c r="H12" s="1">
        <v>80.0</v>
      </c>
      <c r="I12" s="1">
        <v>20.0</v>
      </c>
      <c r="K12" s="1">
        <v>70.0</v>
      </c>
      <c r="L12" s="1">
        <v>75.0</v>
      </c>
      <c r="M12" s="1">
        <v>60.0</v>
      </c>
    </row>
    <row r="13">
      <c r="A13" s="7" t="s">
        <v>45</v>
      </c>
      <c r="C13" s="1">
        <v>40.0</v>
      </c>
      <c r="D13" s="1">
        <v>70.0</v>
      </c>
      <c r="E13" s="1">
        <v>30.0</v>
      </c>
      <c r="F13" s="1">
        <v>40.0</v>
      </c>
      <c r="G13" s="1">
        <v>20.0</v>
      </c>
      <c r="H13" s="1">
        <v>30.0</v>
      </c>
      <c r="I13" s="1">
        <v>30.0</v>
      </c>
      <c r="K13" s="1">
        <v>60.0</v>
      </c>
      <c r="L13" s="1">
        <v>55.0</v>
      </c>
      <c r="M13" s="1">
        <v>40.0</v>
      </c>
    </row>
    <row r="14">
      <c r="A14" s="1" t="s">
        <v>46</v>
      </c>
      <c r="C14" s="1">
        <v>30.0</v>
      </c>
      <c r="D14" s="1">
        <v>90.0</v>
      </c>
      <c r="E14" s="1">
        <v>90.0</v>
      </c>
      <c r="F14" s="1">
        <v>80.0</v>
      </c>
      <c r="G14" s="1">
        <v>90.0</v>
      </c>
      <c r="H14" s="1">
        <v>65.0</v>
      </c>
      <c r="I14" s="1">
        <v>85.0</v>
      </c>
      <c r="K14" s="1">
        <v>70.0</v>
      </c>
      <c r="L14" s="1">
        <v>75.0</v>
      </c>
      <c r="M14" s="1">
        <v>65.0</v>
      </c>
    </row>
    <row r="15">
      <c r="A15" s="7" t="s">
        <v>47</v>
      </c>
      <c r="C15" s="1">
        <v>10.0</v>
      </c>
      <c r="D15" s="1">
        <v>90.0</v>
      </c>
      <c r="E15" s="1">
        <v>20.0</v>
      </c>
      <c r="F15" s="1">
        <v>70.0</v>
      </c>
      <c r="G15" s="1">
        <v>90.0</v>
      </c>
      <c r="H15" s="1">
        <v>60.0</v>
      </c>
      <c r="I15" s="1">
        <v>80.0</v>
      </c>
      <c r="K15" s="1">
        <v>30.0</v>
      </c>
      <c r="L15" s="1">
        <v>70.0</v>
      </c>
      <c r="M15" s="1">
        <v>50.0</v>
      </c>
    </row>
    <row r="16">
      <c r="A16" s="7" t="s">
        <v>48</v>
      </c>
      <c r="C16" s="1">
        <v>20.0</v>
      </c>
      <c r="D16" s="1">
        <v>10.0</v>
      </c>
      <c r="E16" s="1">
        <v>15.0</v>
      </c>
      <c r="F16" s="1">
        <v>80.0</v>
      </c>
      <c r="G16" s="1">
        <v>80.0</v>
      </c>
      <c r="H16" s="1">
        <v>70.0</v>
      </c>
      <c r="I16" s="1">
        <v>80.0</v>
      </c>
      <c r="K16" s="1">
        <v>10.0</v>
      </c>
      <c r="L16" s="1">
        <v>80.0</v>
      </c>
      <c r="M16" s="1">
        <v>90.0</v>
      </c>
    </row>
    <row r="17">
      <c r="A17" s="7" t="s">
        <v>49</v>
      </c>
      <c r="C17" s="1">
        <v>30.0</v>
      </c>
      <c r="D17" s="1">
        <v>40.0</v>
      </c>
      <c r="E17" s="1">
        <v>70.0</v>
      </c>
      <c r="F17" s="1">
        <v>30.0</v>
      </c>
      <c r="G17" s="1">
        <v>50.0</v>
      </c>
      <c r="H17" s="1">
        <v>60.0</v>
      </c>
      <c r="I17" s="1">
        <v>10.0</v>
      </c>
      <c r="K17" s="1">
        <v>10.0</v>
      </c>
      <c r="L17" s="1">
        <v>90.0</v>
      </c>
      <c r="M17" s="1">
        <v>80.0</v>
      </c>
    </row>
    <row r="18">
      <c r="A18" s="7" t="s">
        <v>50</v>
      </c>
      <c r="C18" s="1">
        <v>10.0</v>
      </c>
      <c r="D18" s="1">
        <v>20.0</v>
      </c>
      <c r="E18" s="1">
        <v>30.0</v>
      </c>
      <c r="F18" s="1">
        <v>90.0</v>
      </c>
      <c r="G18" s="1">
        <v>90.0</v>
      </c>
      <c r="H18" s="1">
        <v>80.0</v>
      </c>
      <c r="I18" s="1">
        <v>90.0</v>
      </c>
      <c r="K18" s="1">
        <v>30.0</v>
      </c>
      <c r="L18" s="1">
        <v>80.0</v>
      </c>
      <c r="M18" s="1">
        <v>90.0</v>
      </c>
    </row>
    <row r="19">
      <c r="A19" s="1" t="s">
        <v>51</v>
      </c>
      <c r="C19" s="1">
        <v>80.0</v>
      </c>
      <c r="D19" s="1">
        <v>40.0</v>
      </c>
      <c r="E19" s="1">
        <v>20.0</v>
      </c>
      <c r="F19" s="1">
        <v>70.0</v>
      </c>
      <c r="G19" s="1">
        <v>80.0</v>
      </c>
      <c r="H19" s="1">
        <v>40.0</v>
      </c>
      <c r="I19" s="1">
        <v>55.0</v>
      </c>
      <c r="K19" s="1">
        <v>10.0</v>
      </c>
      <c r="L19" s="1">
        <v>80.0</v>
      </c>
      <c r="M19" s="1">
        <v>90.0</v>
      </c>
    </row>
    <row r="20">
      <c r="A20" s="1" t="s">
        <v>52</v>
      </c>
      <c r="C20" s="1">
        <v>5.0</v>
      </c>
      <c r="D20" s="1">
        <v>80.0</v>
      </c>
      <c r="E20" s="1">
        <v>80.0</v>
      </c>
      <c r="F20" s="1">
        <v>90.0</v>
      </c>
      <c r="G20" s="1">
        <v>90.0</v>
      </c>
      <c r="H20" s="1">
        <v>80.0</v>
      </c>
      <c r="I20" s="1">
        <v>95.0</v>
      </c>
      <c r="K20" s="1">
        <v>70.0</v>
      </c>
      <c r="L20" s="1">
        <v>90.0</v>
      </c>
      <c r="M20" s="1">
        <v>85.0</v>
      </c>
    </row>
    <row r="21">
      <c r="A21" s="7" t="s">
        <v>53</v>
      </c>
      <c r="C21" s="1">
        <v>30.0</v>
      </c>
      <c r="D21" s="1">
        <v>10.0</v>
      </c>
      <c r="E21" s="1">
        <v>30.0</v>
      </c>
      <c r="F21" s="1">
        <v>40.0</v>
      </c>
      <c r="G21" s="1">
        <v>20.0</v>
      </c>
      <c r="H21" s="1">
        <v>10.0</v>
      </c>
      <c r="I21" s="1">
        <v>30.0</v>
      </c>
      <c r="K21" s="1">
        <v>10.0</v>
      </c>
      <c r="L21" s="1">
        <v>70.0</v>
      </c>
      <c r="M21" s="1">
        <v>90.0</v>
      </c>
    </row>
    <row r="22">
      <c r="A22" s="1" t="s">
        <v>54</v>
      </c>
      <c r="C22" s="1">
        <v>4.0</v>
      </c>
      <c r="D22" s="1">
        <v>10.0</v>
      </c>
      <c r="E22" s="1">
        <v>60.0</v>
      </c>
      <c r="F22" s="1">
        <v>90.0</v>
      </c>
      <c r="G22" s="1">
        <v>80.0</v>
      </c>
      <c r="H22" s="1">
        <v>90.0</v>
      </c>
      <c r="I22" s="1">
        <v>80.0</v>
      </c>
      <c r="K22" s="1">
        <v>60.0</v>
      </c>
      <c r="L22" s="1">
        <v>90.0</v>
      </c>
      <c r="M22" s="1">
        <v>95.0</v>
      </c>
    </row>
    <row r="23">
      <c r="A23" s="7" t="s">
        <v>55</v>
      </c>
      <c r="C23" s="1">
        <v>90.0</v>
      </c>
      <c r="D23" s="1">
        <v>70.0</v>
      </c>
      <c r="E23" s="1">
        <v>20.0</v>
      </c>
      <c r="F23" s="1">
        <v>30.0</v>
      </c>
      <c r="G23" s="1">
        <v>90.0</v>
      </c>
      <c r="H23" s="1">
        <v>80.0</v>
      </c>
      <c r="I23" s="1">
        <v>10.0</v>
      </c>
      <c r="K23" s="1">
        <v>10.0</v>
      </c>
      <c r="L23" s="1">
        <v>75.0</v>
      </c>
      <c r="M23" s="1">
        <v>10.0</v>
      </c>
    </row>
    <row r="25">
      <c r="A25" s="1" t="s">
        <v>56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0.0"/>
    <col customWidth="1" min="4" max="4" width="24.57"/>
    <col customWidth="1" min="5" max="5" width="24.86"/>
    <col customWidth="1" min="6" max="6" width="32.57"/>
    <col customWidth="1" min="7" max="7" width="15.14"/>
    <col customWidth="1" min="8" max="8" width="24.14"/>
    <col customWidth="1" min="9" max="9" width="21.0"/>
    <col customWidth="1" min="11" max="11" width="20.29"/>
    <col customWidth="1" min="12" max="12" width="19.86"/>
    <col customWidth="1" min="13" max="13" width="22.29"/>
  </cols>
  <sheetData>
    <row r="1">
      <c r="A1" s="1" t="s">
        <v>0</v>
      </c>
      <c r="B1" s="1" t="s">
        <v>1</v>
      </c>
      <c r="C1" s="2" t="s">
        <v>2</v>
      </c>
      <c r="D1" s="2" t="s">
        <v>3</v>
      </c>
      <c r="E1" s="2" t="s">
        <v>4</v>
      </c>
      <c r="F1" s="2" t="s">
        <v>5</v>
      </c>
      <c r="G1" s="2" t="s">
        <v>6</v>
      </c>
      <c r="H1" s="2" t="s">
        <v>7</v>
      </c>
      <c r="I1" s="2" t="s">
        <v>8</v>
      </c>
      <c r="J1" s="1" t="s">
        <v>9</v>
      </c>
      <c r="K1" s="2" t="s">
        <v>10</v>
      </c>
      <c r="L1" s="2" t="s">
        <v>11</v>
      </c>
      <c r="M1" s="2" t="s">
        <v>12</v>
      </c>
      <c r="N1" s="1" t="s">
        <v>13</v>
      </c>
    </row>
    <row r="2">
      <c r="A2" s="1" t="s">
        <v>14</v>
      </c>
      <c r="C2" s="3" t="s">
        <v>15</v>
      </c>
      <c r="D2" s="3" t="s">
        <v>16</v>
      </c>
      <c r="E2" s="3" t="s">
        <v>17</v>
      </c>
      <c r="F2" s="3" t="s">
        <v>18</v>
      </c>
      <c r="G2" s="3" t="s">
        <v>19</v>
      </c>
      <c r="H2" s="3" t="s">
        <v>20</v>
      </c>
      <c r="I2" s="3" t="s">
        <v>21</v>
      </c>
      <c r="K2" s="4" t="s">
        <v>22</v>
      </c>
      <c r="L2" s="4" t="s">
        <v>23</v>
      </c>
      <c r="M2" s="4" t="s">
        <v>24</v>
      </c>
    </row>
    <row r="3">
      <c r="A3" s="1" t="s">
        <v>25</v>
      </c>
      <c r="C3" s="5" t="s">
        <v>26</v>
      </c>
      <c r="D3" s="5" t="s">
        <v>27</v>
      </c>
      <c r="E3" s="5" t="s">
        <v>28</v>
      </c>
      <c r="F3" s="5" t="s">
        <v>29</v>
      </c>
      <c r="G3" s="5" t="s">
        <v>30</v>
      </c>
      <c r="H3" s="5" t="s">
        <v>31</v>
      </c>
      <c r="I3" s="5" t="s">
        <v>32</v>
      </c>
      <c r="K3" s="5" t="s">
        <v>33</v>
      </c>
      <c r="L3" s="5" t="s">
        <v>34</v>
      </c>
      <c r="M3" s="5" t="s">
        <v>35</v>
      </c>
    </row>
    <row r="4">
      <c r="A4" s="1" t="s">
        <v>36</v>
      </c>
      <c r="C4" s="1">
        <v>30.0</v>
      </c>
      <c r="D4" s="1">
        <v>70.0</v>
      </c>
      <c r="E4" s="1">
        <v>60.0</v>
      </c>
      <c r="F4" s="1">
        <v>40.0</v>
      </c>
      <c r="G4" s="1">
        <v>30.0</v>
      </c>
      <c r="H4" s="1">
        <v>60.0</v>
      </c>
      <c r="I4" s="1">
        <v>70.0</v>
      </c>
      <c r="K4" s="1">
        <v>70.0</v>
      </c>
      <c r="L4" s="1">
        <v>70.0</v>
      </c>
      <c r="M4" s="1">
        <v>80.0</v>
      </c>
    </row>
    <row r="5">
      <c r="A5" s="7" t="s">
        <v>37</v>
      </c>
      <c r="C5" s="1">
        <v>60.0</v>
      </c>
      <c r="D5" s="1">
        <v>70.0</v>
      </c>
      <c r="E5" s="1">
        <v>70.0</v>
      </c>
      <c r="F5" s="1">
        <v>60.0</v>
      </c>
      <c r="G5" s="1">
        <v>60.0</v>
      </c>
      <c r="H5" s="1">
        <v>60.0</v>
      </c>
      <c r="I5" s="1">
        <v>50.0</v>
      </c>
      <c r="K5" s="1">
        <v>80.0</v>
      </c>
      <c r="L5" s="1">
        <v>60.0</v>
      </c>
      <c r="M5" s="1">
        <v>70.0</v>
      </c>
    </row>
    <row r="6">
      <c r="A6" s="7" t="s">
        <v>38</v>
      </c>
      <c r="C6" s="1">
        <v>30.0</v>
      </c>
      <c r="D6" s="1">
        <v>40.0</v>
      </c>
      <c r="E6" s="1">
        <v>40.0</v>
      </c>
      <c r="F6" s="1">
        <v>40.0</v>
      </c>
      <c r="G6" s="1">
        <v>40.0</v>
      </c>
      <c r="H6" s="1">
        <v>60.0</v>
      </c>
      <c r="I6" s="1">
        <v>50.0</v>
      </c>
      <c r="K6" s="1">
        <v>35.0</v>
      </c>
      <c r="L6" s="1">
        <v>55.0</v>
      </c>
      <c r="M6" s="1">
        <v>40.0</v>
      </c>
    </row>
    <row r="7">
      <c r="A7" s="1" t="s">
        <v>39</v>
      </c>
      <c r="C7" s="1">
        <v>20.0</v>
      </c>
      <c r="D7" s="1">
        <v>80.0</v>
      </c>
      <c r="E7" s="1">
        <v>80.0</v>
      </c>
      <c r="F7" s="1">
        <v>90.0</v>
      </c>
      <c r="G7" s="1">
        <v>90.0</v>
      </c>
      <c r="H7" s="1">
        <v>50.0</v>
      </c>
      <c r="I7" s="1">
        <v>80.0</v>
      </c>
      <c r="K7" s="1">
        <v>50.0</v>
      </c>
      <c r="L7" s="1">
        <v>60.0</v>
      </c>
      <c r="M7" s="1">
        <v>40.0</v>
      </c>
    </row>
    <row r="8">
      <c r="A8" s="7" t="s">
        <v>40</v>
      </c>
      <c r="C8" s="1">
        <v>20.0</v>
      </c>
      <c r="D8" s="1">
        <v>60.0</v>
      </c>
      <c r="E8" s="1">
        <v>20.0</v>
      </c>
      <c r="F8" s="1">
        <v>60.0</v>
      </c>
      <c r="G8" s="1">
        <v>60.0</v>
      </c>
      <c r="H8" s="1">
        <v>50.0</v>
      </c>
      <c r="I8" s="1">
        <v>50.0</v>
      </c>
      <c r="K8" s="1">
        <v>30.0</v>
      </c>
      <c r="L8" s="1">
        <v>30.0</v>
      </c>
      <c r="M8" s="1">
        <v>20.0</v>
      </c>
    </row>
    <row r="9">
      <c r="A9" s="1" t="s">
        <v>41</v>
      </c>
      <c r="C9" s="1">
        <v>100.0</v>
      </c>
      <c r="D9" s="1">
        <v>100.0</v>
      </c>
      <c r="E9" s="1">
        <v>80.0</v>
      </c>
      <c r="F9" s="1">
        <v>100.0</v>
      </c>
      <c r="G9" s="1">
        <v>100.0</v>
      </c>
      <c r="H9" s="1">
        <v>20.0</v>
      </c>
      <c r="I9" s="1">
        <v>10.0</v>
      </c>
      <c r="K9" s="1">
        <v>10.0</v>
      </c>
      <c r="L9" s="1">
        <v>70.0</v>
      </c>
      <c r="M9" s="1">
        <v>60.0</v>
      </c>
    </row>
    <row r="10">
      <c r="A10" s="1" t="s">
        <v>42</v>
      </c>
      <c r="C10" s="1">
        <v>30.0</v>
      </c>
      <c r="D10" s="1">
        <v>40.0</v>
      </c>
      <c r="E10" s="1">
        <v>30.0</v>
      </c>
      <c r="F10" s="1">
        <v>30.0</v>
      </c>
      <c r="G10" s="1">
        <v>40.0</v>
      </c>
      <c r="H10" s="1">
        <v>60.0</v>
      </c>
      <c r="I10" s="1">
        <v>40.0</v>
      </c>
      <c r="K10" s="1">
        <v>40.0</v>
      </c>
      <c r="L10" s="1">
        <v>50.0</v>
      </c>
      <c r="M10" s="1">
        <v>30.0</v>
      </c>
    </row>
    <row r="11">
      <c r="A11" s="1" t="s">
        <v>43</v>
      </c>
      <c r="C11" s="1">
        <v>30.0</v>
      </c>
      <c r="D11" s="1">
        <v>70.0</v>
      </c>
      <c r="E11" s="1">
        <v>0.0</v>
      </c>
      <c r="F11" s="1">
        <v>80.0</v>
      </c>
      <c r="G11" s="1">
        <v>80.0</v>
      </c>
      <c r="H11" s="1">
        <v>60.0</v>
      </c>
      <c r="I11" s="1">
        <v>10.0</v>
      </c>
      <c r="K11" s="1">
        <v>40.0</v>
      </c>
      <c r="L11" s="1">
        <v>50.0</v>
      </c>
      <c r="M11" s="1">
        <v>30.0</v>
      </c>
    </row>
    <row r="12">
      <c r="A12" s="1" t="s">
        <v>44</v>
      </c>
      <c r="C12" s="1">
        <v>80.0</v>
      </c>
      <c r="D12" s="1">
        <v>60.0</v>
      </c>
      <c r="E12" s="1">
        <v>60.0</v>
      </c>
      <c r="F12" s="1">
        <v>50.0</v>
      </c>
      <c r="G12" s="1">
        <v>50.0</v>
      </c>
      <c r="H12" s="1">
        <v>30.0</v>
      </c>
      <c r="I12" s="1">
        <v>10.0</v>
      </c>
      <c r="K12" s="1">
        <v>70.0</v>
      </c>
      <c r="L12" s="1">
        <v>40.0</v>
      </c>
      <c r="M12" s="1">
        <v>30.0</v>
      </c>
    </row>
    <row r="13">
      <c r="A13" s="7" t="s">
        <v>45</v>
      </c>
      <c r="C13" s="1">
        <v>80.0</v>
      </c>
      <c r="D13" s="1">
        <v>30.0</v>
      </c>
      <c r="E13" s="1">
        <v>30.0</v>
      </c>
      <c r="F13" s="1">
        <v>40.0</v>
      </c>
      <c r="G13" s="1">
        <v>30.0</v>
      </c>
      <c r="H13" s="1">
        <v>30.0</v>
      </c>
      <c r="I13" s="1">
        <v>70.0</v>
      </c>
      <c r="K13" s="1">
        <v>45.0</v>
      </c>
      <c r="L13" s="1">
        <v>40.0</v>
      </c>
      <c r="M13" s="1">
        <v>45.0</v>
      </c>
    </row>
    <row r="14">
      <c r="A14" s="1" t="s">
        <v>46</v>
      </c>
      <c r="C14" s="1">
        <v>20.0</v>
      </c>
      <c r="D14" s="1">
        <v>55.0</v>
      </c>
      <c r="E14" s="1">
        <v>60.0</v>
      </c>
      <c r="F14" s="1">
        <v>30.0</v>
      </c>
      <c r="G14" s="1">
        <v>10.0</v>
      </c>
      <c r="H14" s="1">
        <v>25.0</v>
      </c>
      <c r="I14" s="1">
        <v>60.0</v>
      </c>
      <c r="K14" s="1">
        <v>55.0</v>
      </c>
      <c r="L14" s="1">
        <v>55.0</v>
      </c>
      <c r="M14" s="1">
        <v>50.0</v>
      </c>
    </row>
    <row r="15">
      <c r="A15" s="7" t="s">
        <v>47</v>
      </c>
      <c r="C15" s="1">
        <v>20.0</v>
      </c>
      <c r="D15" s="1">
        <v>20.0</v>
      </c>
      <c r="E15" s="1">
        <v>45.0</v>
      </c>
      <c r="F15" s="1">
        <v>60.0</v>
      </c>
      <c r="G15" s="1">
        <v>55.0</v>
      </c>
      <c r="H15" s="1">
        <v>50.0</v>
      </c>
      <c r="I15" s="1">
        <v>0.0</v>
      </c>
      <c r="K15" s="1">
        <v>20.0</v>
      </c>
      <c r="L15" s="1">
        <v>50.0</v>
      </c>
      <c r="M15" s="1">
        <v>70.0</v>
      </c>
    </row>
    <row r="16">
      <c r="A16" s="7" t="s">
        <v>48</v>
      </c>
      <c r="C16" s="1">
        <v>10.0</v>
      </c>
      <c r="D16" s="1">
        <v>60.0</v>
      </c>
      <c r="E16" s="1">
        <v>45.0</v>
      </c>
      <c r="F16" s="1">
        <v>55.0</v>
      </c>
      <c r="G16" s="1">
        <v>50.0</v>
      </c>
      <c r="H16" s="1">
        <v>40.0</v>
      </c>
      <c r="I16" s="1">
        <v>70.0</v>
      </c>
      <c r="K16" s="1">
        <v>30.0</v>
      </c>
      <c r="L16" s="1">
        <v>45.0</v>
      </c>
      <c r="M16" s="1">
        <v>30.0</v>
      </c>
    </row>
    <row r="17">
      <c r="A17" s="7" t="s">
        <v>49</v>
      </c>
      <c r="C17" s="1">
        <v>40.0</v>
      </c>
      <c r="D17" s="1">
        <v>60.0</v>
      </c>
      <c r="E17" s="1">
        <v>75.0</v>
      </c>
      <c r="F17" s="1">
        <v>55.0</v>
      </c>
      <c r="G17" s="1">
        <v>55.0</v>
      </c>
      <c r="H17" s="1">
        <v>20.0</v>
      </c>
      <c r="I17" s="1">
        <v>70.0</v>
      </c>
      <c r="K17" s="1">
        <v>55.0</v>
      </c>
      <c r="L17" s="1">
        <v>55.0</v>
      </c>
      <c r="M17" s="1">
        <v>55.0</v>
      </c>
    </row>
    <row r="18">
      <c r="A18" s="7" t="s">
        <v>50</v>
      </c>
      <c r="C18" s="1">
        <v>40.0</v>
      </c>
      <c r="D18" s="1">
        <v>70.0</v>
      </c>
      <c r="E18" s="1">
        <v>30.0</v>
      </c>
      <c r="F18" s="1">
        <v>60.0</v>
      </c>
      <c r="G18" s="1">
        <v>65.0</v>
      </c>
      <c r="H18" s="1">
        <v>60.0</v>
      </c>
      <c r="I18" s="1">
        <v>90.0</v>
      </c>
      <c r="K18" s="1">
        <v>55.0</v>
      </c>
      <c r="L18" s="1">
        <v>50.0</v>
      </c>
      <c r="M18" s="1">
        <v>40.0</v>
      </c>
    </row>
    <row r="19">
      <c r="A19" s="1" t="s">
        <v>51</v>
      </c>
      <c r="C19" s="1">
        <v>30.0</v>
      </c>
      <c r="D19" s="1">
        <v>40.0</v>
      </c>
      <c r="E19" s="1">
        <v>45.0</v>
      </c>
      <c r="F19" s="1">
        <v>50.0</v>
      </c>
      <c r="G19" s="1">
        <v>35.0</v>
      </c>
      <c r="H19" s="1">
        <v>60.0</v>
      </c>
      <c r="I19" s="1">
        <v>10.0</v>
      </c>
      <c r="K19" s="1">
        <v>30.0</v>
      </c>
      <c r="L19" s="1">
        <v>45.0</v>
      </c>
      <c r="M19" s="1">
        <v>70.0</v>
      </c>
    </row>
    <row r="20">
      <c r="A20" s="1" t="s">
        <v>52</v>
      </c>
      <c r="C20" s="1">
        <v>20.0</v>
      </c>
      <c r="D20" s="1">
        <v>60.0</v>
      </c>
      <c r="E20" s="1">
        <v>70.0</v>
      </c>
      <c r="F20" s="1">
        <v>30.0</v>
      </c>
      <c r="G20" s="1">
        <v>10.0</v>
      </c>
      <c r="H20" s="1">
        <v>45.0</v>
      </c>
      <c r="I20" s="1">
        <v>0.0</v>
      </c>
      <c r="K20" s="1">
        <v>60.0</v>
      </c>
      <c r="L20" s="1">
        <v>60.0</v>
      </c>
      <c r="M20" s="1">
        <v>80.0</v>
      </c>
    </row>
    <row r="21">
      <c r="A21" s="7" t="s">
        <v>53</v>
      </c>
      <c r="C21" s="1">
        <v>80.0</v>
      </c>
      <c r="D21" s="1">
        <v>90.0</v>
      </c>
      <c r="E21" s="1">
        <v>80.0</v>
      </c>
      <c r="F21" s="1">
        <v>75.0</v>
      </c>
      <c r="G21" s="1">
        <v>60.0</v>
      </c>
      <c r="H21" s="1">
        <v>60.0</v>
      </c>
      <c r="I21" s="1">
        <v>40.0</v>
      </c>
      <c r="K21" s="1">
        <v>50.0</v>
      </c>
      <c r="L21" s="1">
        <v>60.0</v>
      </c>
      <c r="M21" s="1">
        <v>60.0</v>
      </c>
    </row>
    <row r="22">
      <c r="A22" s="1" t="s">
        <v>54</v>
      </c>
      <c r="C22" s="1">
        <v>35.0</v>
      </c>
      <c r="D22" s="1">
        <v>50.0</v>
      </c>
      <c r="E22" s="1">
        <v>60.0</v>
      </c>
      <c r="F22" s="1">
        <v>70.0</v>
      </c>
      <c r="G22" s="1">
        <v>40.0</v>
      </c>
      <c r="H22" s="1">
        <v>70.0</v>
      </c>
      <c r="I22" s="1">
        <v>10.0</v>
      </c>
      <c r="K22" s="1">
        <v>50.0</v>
      </c>
      <c r="L22" s="1">
        <v>45.0</v>
      </c>
      <c r="M22" s="1">
        <v>80.0</v>
      </c>
    </row>
    <row r="23">
      <c r="A23" s="7" t="s">
        <v>55</v>
      </c>
      <c r="C23" s="1">
        <v>30.0</v>
      </c>
      <c r="D23" s="1">
        <v>90.0</v>
      </c>
      <c r="E23" s="1">
        <v>70.0</v>
      </c>
      <c r="F23" s="1">
        <v>90.0</v>
      </c>
      <c r="G23" s="1">
        <v>75.0</v>
      </c>
      <c r="H23" s="1">
        <v>50.0</v>
      </c>
      <c r="I23" s="1">
        <v>60.0</v>
      </c>
      <c r="K23" s="1">
        <v>20.0</v>
      </c>
      <c r="L23" s="1">
        <v>40.0</v>
      </c>
      <c r="M23" s="1">
        <v>30.0</v>
      </c>
    </row>
    <row r="25">
      <c r="A25" s="1" t="s">
        <v>56</v>
      </c>
    </row>
    <row r="26">
      <c r="B26" s="1" t="s">
        <v>62</v>
      </c>
    </row>
    <row r="27">
      <c r="B27" s="1" t="s">
        <v>63</v>
      </c>
    </row>
    <row r="28">
      <c r="B28" s="1" t="s">
        <v>64</v>
      </c>
    </row>
    <row r="29">
      <c r="B29" s="1" t="s">
        <v>65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29"/>
    <col customWidth="1" min="2" max="2" width="10.71"/>
    <col customWidth="1" min="3" max="3" width="10.57"/>
    <col customWidth="1" min="4" max="4" width="9.86"/>
    <col customWidth="1" min="5" max="5" width="8.0"/>
    <col customWidth="1" min="6" max="6" width="8.43"/>
    <col customWidth="1" min="7" max="7" width="10.57"/>
    <col customWidth="1" min="8" max="8" width="13.0"/>
    <col customWidth="1" min="9" max="9" width="11.71"/>
    <col customWidth="1" min="10" max="10" width="12.86"/>
    <col customWidth="1" min="11" max="11" width="7.0"/>
    <col customWidth="1" min="12" max="13" width="10.57"/>
    <col customWidth="1" min="14" max="14" width="7.29"/>
    <col customWidth="1" min="15" max="17" width="6.86"/>
    <col customWidth="1" min="18" max="20" width="8.71"/>
    <col customWidth="1" min="21" max="23" width="8.0"/>
    <col customWidth="1" min="24" max="24" width="11.14"/>
    <col customWidth="1" min="25" max="27" width="8.86"/>
    <col customWidth="1" min="28" max="28" width="9.29"/>
    <col customWidth="1" min="29" max="30" width="6.43"/>
    <col customWidth="1" min="31" max="33" width="8.0"/>
  </cols>
  <sheetData>
    <row r="1">
      <c r="A1" s="9" t="s">
        <v>0</v>
      </c>
      <c r="B1" s="10" t="s">
        <v>1</v>
      </c>
      <c r="C1" s="11" t="s">
        <v>2</v>
      </c>
      <c r="F1" s="12" t="s">
        <v>3</v>
      </c>
      <c r="I1" s="11" t="s">
        <v>4</v>
      </c>
      <c r="L1" s="12" t="s">
        <v>5</v>
      </c>
      <c r="O1" s="11" t="s">
        <v>6</v>
      </c>
      <c r="R1" s="12" t="s">
        <v>7</v>
      </c>
      <c r="U1" s="11" t="s">
        <v>8</v>
      </c>
      <c r="X1" s="13" t="s">
        <v>9</v>
      </c>
      <c r="Y1" s="11" t="s">
        <v>10</v>
      </c>
      <c r="AB1" s="12" t="s">
        <v>11</v>
      </c>
      <c r="AE1" s="14" t="s">
        <v>12</v>
      </c>
    </row>
    <row r="2">
      <c r="A2" s="9" t="s">
        <v>14</v>
      </c>
      <c r="B2" s="15"/>
      <c r="C2" s="16" t="s">
        <v>15</v>
      </c>
      <c r="F2" s="16" t="s">
        <v>16</v>
      </c>
      <c r="I2" s="16" t="s">
        <v>17</v>
      </c>
      <c r="L2" s="16" t="s">
        <v>18</v>
      </c>
      <c r="O2" s="16" t="s">
        <v>19</v>
      </c>
      <c r="R2" s="16" t="s">
        <v>20</v>
      </c>
      <c r="U2" s="16" t="s">
        <v>21</v>
      </c>
      <c r="X2" s="17"/>
      <c r="Y2" s="18" t="s">
        <v>22</v>
      </c>
      <c r="AB2" s="18" t="s">
        <v>23</v>
      </c>
      <c r="AE2" s="18" t="s">
        <v>24</v>
      </c>
    </row>
    <row r="3">
      <c r="A3" s="9" t="s">
        <v>25</v>
      </c>
      <c r="B3" s="15"/>
      <c r="C3" s="19" t="s">
        <v>26</v>
      </c>
      <c r="F3" s="19" t="s">
        <v>27</v>
      </c>
      <c r="I3" s="19" t="s">
        <v>28</v>
      </c>
      <c r="L3" s="19" t="s">
        <v>29</v>
      </c>
      <c r="O3" s="19" t="s">
        <v>30</v>
      </c>
      <c r="R3" s="19" t="s">
        <v>31</v>
      </c>
      <c r="U3" s="19" t="s">
        <v>32</v>
      </c>
      <c r="X3" s="17"/>
      <c r="Y3" s="19" t="s">
        <v>33</v>
      </c>
      <c r="AB3" s="19" t="s">
        <v>34</v>
      </c>
      <c r="AE3" s="19" t="s">
        <v>35</v>
      </c>
    </row>
    <row r="4">
      <c r="A4" s="9" t="s">
        <v>66</v>
      </c>
      <c r="B4" s="15"/>
      <c r="C4" s="20" t="s">
        <v>67</v>
      </c>
      <c r="D4" s="20" t="s">
        <v>68</v>
      </c>
      <c r="E4" s="20" t="s">
        <v>69</v>
      </c>
      <c r="F4" s="20" t="s">
        <v>67</v>
      </c>
      <c r="G4" s="20" t="s">
        <v>68</v>
      </c>
      <c r="H4" s="20" t="s">
        <v>69</v>
      </c>
      <c r="I4" s="20" t="s">
        <v>67</v>
      </c>
      <c r="J4" s="20" t="s">
        <v>68</v>
      </c>
      <c r="K4" s="20" t="s">
        <v>69</v>
      </c>
      <c r="L4" s="20" t="s">
        <v>67</v>
      </c>
      <c r="M4" s="20" t="s">
        <v>68</v>
      </c>
      <c r="N4" s="20" t="s">
        <v>69</v>
      </c>
      <c r="O4" s="20" t="s">
        <v>67</v>
      </c>
      <c r="P4" s="20" t="s">
        <v>68</v>
      </c>
      <c r="Q4" s="20" t="s">
        <v>69</v>
      </c>
      <c r="R4" s="20" t="s">
        <v>67</v>
      </c>
      <c r="S4" s="20" t="s">
        <v>68</v>
      </c>
      <c r="T4" s="20" t="s">
        <v>69</v>
      </c>
      <c r="U4" s="20" t="s">
        <v>67</v>
      </c>
      <c r="V4" s="20" t="s">
        <v>68</v>
      </c>
      <c r="W4" s="20" t="s">
        <v>69</v>
      </c>
      <c r="X4" s="17"/>
      <c r="Y4" s="20" t="s">
        <v>67</v>
      </c>
      <c r="Z4" s="20" t="s">
        <v>68</v>
      </c>
      <c r="AA4" s="20" t="s">
        <v>69</v>
      </c>
      <c r="AB4" s="20" t="s">
        <v>67</v>
      </c>
      <c r="AC4" s="20" t="s">
        <v>68</v>
      </c>
      <c r="AD4" s="20" t="s">
        <v>69</v>
      </c>
      <c r="AE4" s="20" t="s">
        <v>67</v>
      </c>
      <c r="AF4" s="20" t="s">
        <v>68</v>
      </c>
      <c r="AG4" s="20" t="s">
        <v>69</v>
      </c>
    </row>
    <row r="5">
      <c r="A5" s="21" t="s">
        <v>36</v>
      </c>
      <c r="B5" s="15"/>
      <c r="C5" s="22">
        <v>40.0</v>
      </c>
      <c r="D5" s="23">
        <v>30.0</v>
      </c>
      <c r="E5" s="23">
        <v>30.0</v>
      </c>
      <c r="F5" s="22">
        <v>70.0</v>
      </c>
      <c r="G5" s="23">
        <v>70.0</v>
      </c>
      <c r="H5" s="23">
        <v>80.0</v>
      </c>
      <c r="I5" s="22">
        <v>80.0</v>
      </c>
      <c r="J5" s="23">
        <v>60.0</v>
      </c>
      <c r="K5" s="23">
        <v>75.0</v>
      </c>
      <c r="L5" s="22">
        <v>70.0</v>
      </c>
      <c r="M5" s="23">
        <v>40.0</v>
      </c>
      <c r="N5" s="23">
        <v>55.0</v>
      </c>
      <c r="O5" s="22">
        <v>70.0</v>
      </c>
      <c r="P5" s="23">
        <v>30.0</v>
      </c>
      <c r="Q5" s="23">
        <v>60.0</v>
      </c>
      <c r="R5" s="22">
        <v>60.0</v>
      </c>
      <c r="S5" s="23">
        <v>60.0</v>
      </c>
      <c r="T5" s="23">
        <v>80.0</v>
      </c>
      <c r="U5" s="22">
        <v>70.0</v>
      </c>
      <c r="V5" s="23">
        <v>70.0</v>
      </c>
      <c r="W5" s="23">
        <v>85.0</v>
      </c>
      <c r="X5" s="24"/>
      <c r="Y5" s="22">
        <v>60.0</v>
      </c>
      <c r="Z5" s="23">
        <v>70.0</v>
      </c>
      <c r="AA5" s="23">
        <v>90.0</v>
      </c>
      <c r="AB5" s="22">
        <v>60.0</v>
      </c>
      <c r="AC5" s="23">
        <v>70.0</v>
      </c>
      <c r="AD5" s="23">
        <v>60.0</v>
      </c>
      <c r="AE5" s="22">
        <v>70.0</v>
      </c>
      <c r="AF5" s="23">
        <v>80.0</v>
      </c>
      <c r="AG5" s="23">
        <v>30.0</v>
      </c>
    </row>
    <row r="6">
      <c r="A6" s="25" t="s">
        <v>37</v>
      </c>
      <c r="B6" s="15"/>
      <c r="C6" s="22">
        <v>60.0</v>
      </c>
      <c r="D6" s="23">
        <v>60.0</v>
      </c>
      <c r="E6" s="23">
        <v>20.0</v>
      </c>
      <c r="F6" s="22">
        <v>80.0</v>
      </c>
      <c r="G6" s="23">
        <v>70.0</v>
      </c>
      <c r="H6" s="23">
        <v>60.0</v>
      </c>
      <c r="I6" s="22">
        <v>60.0</v>
      </c>
      <c r="J6" s="23">
        <v>70.0</v>
      </c>
      <c r="K6" s="23">
        <v>30.0</v>
      </c>
      <c r="L6" s="22">
        <v>40.0</v>
      </c>
      <c r="M6" s="23">
        <v>60.0</v>
      </c>
      <c r="N6" s="23">
        <v>40.0</v>
      </c>
      <c r="O6" s="22">
        <v>40.0</v>
      </c>
      <c r="P6" s="23">
        <v>60.0</v>
      </c>
      <c r="Q6" s="23">
        <v>25.0</v>
      </c>
      <c r="R6" s="22">
        <v>70.0</v>
      </c>
      <c r="S6" s="23">
        <v>60.0</v>
      </c>
      <c r="T6" s="23">
        <v>80.0</v>
      </c>
      <c r="U6" s="22">
        <v>50.0</v>
      </c>
      <c r="V6" s="23">
        <v>50.0</v>
      </c>
      <c r="W6" s="23">
        <v>65.0</v>
      </c>
      <c r="X6" s="24"/>
      <c r="Y6" s="22">
        <v>80.0</v>
      </c>
      <c r="Z6" s="23">
        <v>80.0</v>
      </c>
      <c r="AA6" s="23">
        <v>90.0</v>
      </c>
      <c r="AB6" s="22">
        <v>70.0</v>
      </c>
      <c r="AC6" s="23">
        <v>60.0</v>
      </c>
      <c r="AD6" s="23">
        <v>90.0</v>
      </c>
      <c r="AE6" s="22">
        <v>80.0</v>
      </c>
      <c r="AF6" s="23">
        <v>70.0</v>
      </c>
      <c r="AG6" s="23">
        <v>60.0</v>
      </c>
    </row>
    <row r="7">
      <c r="A7" s="25" t="s">
        <v>38</v>
      </c>
      <c r="B7" s="15"/>
      <c r="C7" s="22">
        <v>70.0</v>
      </c>
      <c r="D7" s="23">
        <v>30.0</v>
      </c>
      <c r="E7" s="23">
        <v>40.0</v>
      </c>
      <c r="F7" s="22">
        <v>50.0</v>
      </c>
      <c r="G7" s="23">
        <v>40.0</v>
      </c>
      <c r="H7" s="23">
        <v>20.0</v>
      </c>
      <c r="I7" s="22">
        <v>40.0</v>
      </c>
      <c r="J7" s="23">
        <v>40.0</v>
      </c>
      <c r="K7" s="23">
        <v>10.0</v>
      </c>
      <c r="L7" s="22">
        <v>40.0</v>
      </c>
      <c r="M7" s="23">
        <v>40.0</v>
      </c>
      <c r="N7" s="23">
        <v>15.0</v>
      </c>
      <c r="O7" s="22">
        <v>40.0</v>
      </c>
      <c r="P7" s="23">
        <v>40.0</v>
      </c>
      <c r="Q7" s="23">
        <v>5.0</v>
      </c>
      <c r="R7" s="22">
        <v>60.0</v>
      </c>
      <c r="S7" s="23">
        <v>60.0</v>
      </c>
      <c r="T7" s="23">
        <v>30.0</v>
      </c>
      <c r="U7" s="22">
        <v>20.0</v>
      </c>
      <c r="V7" s="23">
        <v>50.0</v>
      </c>
      <c r="W7" s="23">
        <v>20.0</v>
      </c>
      <c r="X7" s="24"/>
      <c r="Y7" s="22">
        <v>40.0</v>
      </c>
      <c r="Z7" s="23">
        <v>35.0</v>
      </c>
      <c r="AA7" s="23">
        <v>20.0</v>
      </c>
      <c r="AB7" s="22">
        <v>60.0</v>
      </c>
      <c r="AC7" s="23">
        <v>55.0</v>
      </c>
      <c r="AD7" s="23">
        <v>60.0</v>
      </c>
      <c r="AE7" s="22">
        <v>40.0</v>
      </c>
      <c r="AF7" s="23">
        <v>40.0</v>
      </c>
      <c r="AG7" s="23">
        <v>10.0</v>
      </c>
    </row>
    <row r="8">
      <c r="A8" s="21" t="s">
        <v>39</v>
      </c>
      <c r="B8" s="15"/>
      <c r="C8" s="22">
        <v>80.0</v>
      </c>
      <c r="D8" s="23">
        <v>20.0</v>
      </c>
      <c r="E8" s="23">
        <v>80.0</v>
      </c>
      <c r="F8" s="22">
        <v>70.0</v>
      </c>
      <c r="G8" s="23">
        <v>80.0</v>
      </c>
      <c r="H8" s="23">
        <v>40.0</v>
      </c>
      <c r="I8" s="22">
        <v>60.0</v>
      </c>
      <c r="J8" s="23">
        <v>80.0</v>
      </c>
      <c r="K8" s="23">
        <v>10.0</v>
      </c>
      <c r="L8" s="22">
        <v>20.0</v>
      </c>
      <c r="M8" s="23">
        <v>90.0</v>
      </c>
      <c r="N8" s="23">
        <v>5.0</v>
      </c>
      <c r="O8" s="22">
        <v>20.0</v>
      </c>
      <c r="P8" s="23">
        <v>90.0</v>
      </c>
      <c r="Q8" s="23">
        <v>5.0</v>
      </c>
      <c r="R8" s="22">
        <v>40.0</v>
      </c>
      <c r="S8" s="23">
        <v>50.0</v>
      </c>
      <c r="T8" s="23">
        <v>60.0</v>
      </c>
      <c r="U8" s="22">
        <v>30.0</v>
      </c>
      <c r="V8" s="23">
        <v>80.0</v>
      </c>
      <c r="W8" s="23">
        <v>50.0</v>
      </c>
      <c r="X8" s="24"/>
      <c r="Y8" s="22">
        <v>50.0</v>
      </c>
      <c r="Z8" s="23">
        <v>50.0</v>
      </c>
      <c r="AA8" s="23">
        <v>70.0</v>
      </c>
      <c r="AB8" s="22">
        <v>30.0</v>
      </c>
      <c r="AC8" s="23">
        <v>60.0</v>
      </c>
      <c r="AD8" s="23">
        <v>60.0</v>
      </c>
      <c r="AE8" s="22">
        <v>30.0</v>
      </c>
      <c r="AF8" s="23">
        <v>40.0</v>
      </c>
      <c r="AG8" s="23">
        <v>80.0</v>
      </c>
    </row>
    <row r="9">
      <c r="A9" s="25" t="s">
        <v>40</v>
      </c>
      <c r="B9" s="15"/>
      <c r="C9" s="22">
        <v>50.0</v>
      </c>
      <c r="D9" s="23">
        <v>20.0</v>
      </c>
      <c r="E9" s="23">
        <v>40.0</v>
      </c>
      <c r="F9" s="22">
        <v>60.0</v>
      </c>
      <c r="G9" s="23">
        <v>60.0</v>
      </c>
      <c r="H9" s="23">
        <v>75.0</v>
      </c>
      <c r="I9" s="22">
        <v>30.0</v>
      </c>
      <c r="J9" s="23">
        <v>20.0</v>
      </c>
      <c r="K9" s="23">
        <v>80.0</v>
      </c>
      <c r="L9" s="22">
        <v>60.0</v>
      </c>
      <c r="M9" s="23">
        <v>60.0</v>
      </c>
      <c r="N9" s="23">
        <v>80.0</v>
      </c>
      <c r="O9" s="22">
        <v>80.0</v>
      </c>
      <c r="P9" s="23">
        <v>60.0</v>
      </c>
      <c r="Q9" s="23">
        <v>80.0</v>
      </c>
      <c r="R9" s="22">
        <v>40.0</v>
      </c>
      <c r="S9" s="23">
        <v>50.0</v>
      </c>
      <c r="T9" s="23">
        <v>30.0</v>
      </c>
      <c r="U9" s="22">
        <v>40.0</v>
      </c>
      <c r="V9" s="23">
        <v>50.0</v>
      </c>
      <c r="W9" s="23">
        <v>90.0</v>
      </c>
      <c r="X9" s="24"/>
      <c r="Y9" s="22">
        <v>30.0</v>
      </c>
      <c r="Z9" s="23">
        <v>30.0</v>
      </c>
      <c r="AA9" s="23">
        <v>40.0</v>
      </c>
      <c r="AB9" s="22">
        <v>40.0</v>
      </c>
      <c r="AC9" s="23">
        <v>30.0</v>
      </c>
      <c r="AD9" s="23">
        <v>60.0</v>
      </c>
      <c r="AE9" s="22">
        <v>30.0</v>
      </c>
      <c r="AF9" s="23">
        <v>20.0</v>
      </c>
      <c r="AG9" s="23">
        <v>90.0</v>
      </c>
    </row>
    <row r="10">
      <c r="A10" s="21" t="s">
        <v>41</v>
      </c>
      <c r="B10" s="15"/>
      <c r="C10" s="22">
        <v>80.0</v>
      </c>
      <c r="D10" s="23">
        <v>100.0</v>
      </c>
      <c r="E10" s="23">
        <v>90.0</v>
      </c>
      <c r="F10" s="22">
        <v>30.0</v>
      </c>
      <c r="G10" s="23">
        <v>100.0</v>
      </c>
      <c r="H10" s="23">
        <v>50.0</v>
      </c>
      <c r="I10" s="22">
        <v>30.0</v>
      </c>
      <c r="J10" s="23">
        <v>80.0</v>
      </c>
      <c r="K10" s="23">
        <v>10.0</v>
      </c>
      <c r="L10" s="22">
        <v>20.0</v>
      </c>
      <c r="M10" s="23">
        <v>100.0</v>
      </c>
      <c r="N10" s="23">
        <v>10.0</v>
      </c>
      <c r="O10" s="22">
        <v>30.0</v>
      </c>
      <c r="P10" s="23">
        <v>100.0</v>
      </c>
      <c r="Q10" s="23">
        <v>10.0</v>
      </c>
      <c r="R10" s="22">
        <v>40.0</v>
      </c>
      <c r="S10" s="23">
        <v>20.0</v>
      </c>
      <c r="T10" s="23">
        <v>65.0</v>
      </c>
      <c r="U10" s="22">
        <v>10.0</v>
      </c>
      <c r="V10" s="23">
        <v>10.0</v>
      </c>
      <c r="W10" s="23">
        <v>10.0</v>
      </c>
      <c r="X10" s="24"/>
      <c r="Y10" s="22">
        <v>10.0</v>
      </c>
      <c r="Z10" s="23">
        <v>10.0</v>
      </c>
      <c r="AA10" s="23">
        <v>10.0</v>
      </c>
      <c r="AB10" s="22">
        <v>80.0</v>
      </c>
      <c r="AC10" s="23">
        <v>70.0</v>
      </c>
      <c r="AD10" s="23">
        <v>90.0</v>
      </c>
      <c r="AE10" s="22">
        <v>80.0</v>
      </c>
      <c r="AF10" s="23">
        <v>60.0</v>
      </c>
      <c r="AG10" s="23">
        <v>80.0</v>
      </c>
    </row>
    <row r="11">
      <c r="A11" s="21" t="s">
        <v>42</v>
      </c>
      <c r="B11" s="15"/>
      <c r="C11" s="22">
        <v>70.0</v>
      </c>
      <c r="D11" s="23">
        <v>30.0</v>
      </c>
      <c r="E11" s="23">
        <v>40.0</v>
      </c>
      <c r="F11" s="22">
        <v>40.0</v>
      </c>
      <c r="G11" s="23">
        <v>40.0</v>
      </c>
      <c r="H11" s="23">
        <v>10.0</v>
      </c>
      <c r="I11" s="22">
        <v>70.0</v>
      </c>
      <c r="J11" s="23">
        <v>30.0</v>
      </c>
      <c r="K11" s="23">
        <v>90.0</v>
      </c>
      <c r="L11" s="22">
        <v>70.0</v>
      </c>
      <c r="M11" s="23">
        <v>30.0</v>
      </c>
      <c r="N11" s="23">
        <v>90.0</v>
      </c>
      <c r="O11" s="22">
        <v>80.0</v>
      </c>
      <c r="P11" s="23">
        <v>40.0</v>
      </c>
      <c r="Q11" s="23">
        <v>90.0</v>
      </c>
      <c r="R11" s="22">
        <v>40.0</v>
      </c>
      <c r="S11" s="23">
        <v>60.0</v>
      </c>
      <c r="T11" s="23">
        <v>90.0</v>
      </c>
      <c r="U11" s="22">
        <v>70.0</v>
      </c>
      <c r="V11" s="23">
        <v>40.0</v>
      </c>
      <c r="W11" s="23">
        <v>90.0</v>
      </c>
      <c r="X11" s="24"/>
      <c r="Y11" s="22">
        <v>40.0</v>
      </c>
      <c r="Z11" s="23">
        <v>40.0</v>
      </c>
      <c r="AA11" s="23">
        <v>40.0</v>
      </c>
      <c r="AB11" s="22">
        <v>50.0</v>
      </c>
      <c r="AC11" s="23">
        <v>50.0</v>
      </c>
      <c r="AD11" s="23">
        <v>50.0</v>
      </c>
      <c r="AE11" s="22">
        <v>50.0</v>
      </c>
      <c r="AF11" s="23">
        <v>30.0</v>
      </c>
      <c r="AG11" s="23">
        <v>80.0</v>
      </c>
    </row>
    <row r="12">
      <c r="A12" s="21" t="s">
        <v>43</v>
      </c>
      <c r="B12" s="15"/>
      <c r="C12" s="22">
        <v>70.0</v>
      </c>
      <c r="D12" s="23">
        <v>30.0</v>
      </c>
      <c r="E12" s="23">
        <v>90.0</v>
      </c>
      <c r="F12" s="22">
        <v>70.0</v>
      </c>
      <c r="G12" s="23">
        <v>70.0</v>
      </c>
      <c r="H12" s="23">
        <v>20.0</v>
      </c>
      <c r="I12" s="22">
        <v>30.0</v>
      </c>
      <c r="J12" s="23">
        <v>0.0</v>
      </c>
      <c r="K12" s="23">
        <v>10.0</v>
      </c>
      <c r="L12" s="22">
        <v>40.0</v>
      </c>
      <c r="M12" s="23">
        <v>80.0</v>
      </c>
      <c r="N12" s="23">
        <v>60.0</v>
      </c>
      <c r="O12" s="22">
        <v>40.0</v>
      </c>
      <c r="P12" s="23">
        <v>80.0</v>
      </c>
      <c r="Q12" s="23">
        <v>80.0</v>
      </c>
      <c r="R12" s="22">
        <v>50.0</v>
      </c>
      <c r="S12" s="23">
        <v>60.0</v>
      </c>
      <c r="T12" s="23">
        <v>10.0</v>
      </c>
      <c r="U12" s="22">
        <v>20.0</v>
      </c>
      <c r="V12" s="23">
        <v>10.0</v>
      </c>
      <c r="W12" s="23">
        <v>65.0</v>
      </c>
      <c r="X12" s="24"/>
      <c r="Y12" s="22">
        <v>60.0</v>
      </c>
      <c r="Z12" s="23">
        <v>40.0</v>
      </c>
      <c r="AA12" s="23">
        <v>50.0</v>
      </c>
      <c r="AB12" s="22">
        <v>60.0</v>
      </c>
      <c r="AC12" s="23">
        <v>50.0</v>
      </c>
      <c r="AD12" s="23">
        <v>60.0</v>
      </c>
      <c r="AE12" s="22">
        <v>40.0</v>
      </c>
      <c r="AF12" s="23">
        <v>30.0</v>
      </c>
      <c r="AG12" s="23">
        <v>10.0</v>
      </c>
    </row>
    <row r="13">
      <c r="A13" s="21" t="s">
        <v>44</v>
      </c>
      <c r="B13" s="15"/>
      <c r="C13" s="22">
        <v>80.0</v>
      </c>
      <c r="D13" s="23">
        <v>80.0</v>
      </c>
      <c r="E13" s="23">
        <v>80.0</v>
      </c>
      <c r="F13" s="22">
        <v>90.0</v>
      </c>
      <c r="G13" s="23">
        <v>60.0</v>
      </c>
      <c r="H13" s="23">
        <v>70.0</v>
      </c>
      <c r="I13" s="22">
        <v>50.0</v>
      </c>
      <c r="J13" s="23">
        <v>60.0</v>
      </c>
      <c r="K13" s="23">
        <v>40.0</v>
      </c>
      <c r="L13" s="22">
        <v>30.0</v>
      </c>
      <c r="M13" s="23">
        <v>50.0</v>
      </c>
      <c r="N13" s="23">
        <v>40.0</v>
      </c>
      <c r="O13" s="22">
        <v>30.0</v>
      </c>
      <c r="P13" s="23">
        <v>50.0</v>
      </c>
      <c r="Q13" s="23">
        <v>60.0</v>
      </c>
      <c r="R13" s="22">
        <v>30.0</v>
      </c>
      <c r="S13" s="23">
        <v>30.0</v>
      </c>
      <c r="T13" s="23">
        <v>80.0</v>
      </c>
      <c r="U13" s="22">
        <v>30.0</v>
      </c>
      <c r="V13" s="23">
        <v>10.0</v>
      </c>
      <c r="W13" s="23">
        <v>20.0</v>
      </c>
      <c r="X13" s="24"/>
      <c r="Y13" s="22">
        <v>60.0</v>
      </c>
      <c r="Z13" s="23">
        <v>70.0</v>
      </c>
      <c r="AA13" s="23">
        <v>70.0</v>
      </c>
      <c r="AB13" s="22">
        <v>70.0</v>
      </c>
      <c r="AC13" s="23">
        <v>40.0</v>
      </c>
      <c r="AD13" s="23">
        <v>75.0</v>
      </c>
      <c r="AE13" s="22">
        <v>40.0</v>
      </c>
      <c r="AF13" s="23">
        <v>30.0</v>
      </c>
      <c r="AG13" s="23">
        <v>60.0</v>
      </c>
    </row>
    <row r="14">
      <c r="A14" s="25" t="s">
        <v>45</v>
      </c>
      <c r="B14" s="15"/>
      <c r="C14" s="22">
        <v>70.0</v>
      </c>
      <c r="D14" s="23">
        <v>80.0</v>
      </c>
      <c r="E14" s="23">
        <v>40.0</v>
      </c>
      <c r="F14" s="22">
        <v>60.0</v>
      </c>
      <c r="G14" s="23">
        <v>30.0</v>
      </c>
      <c r="H14" s="23">
        <v>70.0</v>
      </c>
      <c r="I14" s="22">
        <v>50.0</v>
      </c>
      <c r="J14" s="23">
        <v>30.0</v>
      </c>
      <c r="K14" s="23">
        <v>30.0</v>
      </c>
      <c r="L14" s="22">
        <v>30.0</v>
      </c>
      <c r="M14" s="23">
        <v>40.0</v>
      </c>
      <c r="N14" s="23">
        <v>40.0</v>
      </c>
      <c r="O14" s="22">
        <v>30.0</v>
      </c>
      <c r="P14" s="23">
        <v>30.0</v>
      </c>
      <c r="Q14" s="23">
        <v>20.0</v>
      </c>
      <c r="R14" s="22">
        <v>30.0</v>
      </c>
      <c r="S14" s="23">
        <v>30.0</v>
      </c>
      <c r="T14" s="23">
        <v>30.0</v>
      </c>
      <c r="U14" s="22">
        <v>40.0</v>
      </c>
      <c r="V14" s="23">
        <v>70.0</v>
      </c>
      <c r="W14" s="23">
        <v>30.0</v>
      </c>
      <c r="X14" s="24"/>
      <c r="Y14" s="22">
        <v>50.0</v>
      </c>
      <c r="Z14" s="23">
        <v>45.0</v>
      </c>
      <c r="AA14" s="23">
        <v>60.0</v>
      </c>
      <c r="AB14" s="22">
        <v>40.0</v>
      </c>
      <c r="AC14" s="23">
        <v>40.0</v>
      </c>
      <c r="AD14" s="23">
        <v>55.0</v>
      </c>
      <c r="AE14" s="22">
        <v>50.0</v>
      </c>
      <c r="AF14" s="23">
        <v>45.0</v>
      </c>
      <c r="AG14" s="23">
        <v>40.0</v>
      </c>
    </row>
    <row r="15">
      <c r="A15" s="21" t="s">
        <v>46</v>
      </c>
      <c r="B15" s="15"/>
      <c r="C15" s="22">
        <v>30.0</v>
      </c>
      <c r="D15" s="23">
        <v>20.0</v>
      </c>
      <c r="E15" s="23">
        <v>30.0</v>
      </c>
      <c r="F15" s="22">
        <v>70.0</v>
      </c>
      <c r="G15" s="23">
        <v>55.0</v>
      </c>
      <c r="H15" s="23">
        <v>90.0</v>
      </c>
      <c r="I15" s="22">
        <v>80.0</v>
      </c>
      <c r="J15" s="23">
        <v>60.0</v>
      </c>
      <c r="K15" s="23">
        <v>90.0</v>
      </c>
      <c r="L15" s="22">
        <v>70.0</v>
      </c>
      <c r="M15" s="23">
        <v>30.0</v>
      </c>
      <c r="N15" s="23">
        <v>80.0</v>
      </c>
      <c r="O15" s="22">
        <v>70.0</v>
      </c>
      <c r="P15" s="23">
        <v>10.0</v>
      </c>
      <c r="Q15" s="23">
        <v>90.0</v>
      </c>
      <c r="R15" s="22">
        <v>50.0</v>
      </c>
      <c r="S15" s="23">
        <v>25.0</v>
      </c>
      <c r="T15" s="23">
        <v>65.0</v>
      </c>
      <c r="U15" s="22">
        <v>70.0</v>
      </c>
      <c r="V15" s="23">
        <v>60.0</v>
      </c>
      <c r="W15" s="23">
        <v>85.0</v>
      </c>
      <c r="X15" s="24"/>
      <c r="Y15" s="22">
        <v>50.0</v>
      </c>
      <c r="Z15" s="23">
        <v>55.0</v>
      </c>
      <c r="AA15" s="23">
        <v>70.0</v>
      </c>
      <c r="AB15" s="22">
        <v>50.0</v>
      </c>
      <c r="AC15" s="23">
        <v>55.0</v>
      </c>
      <c r="AD15" s="23">
        <v>75.0</v>
      </c>
      <c r="AE15" s="22">
        <v>60.0</v>
      </c>
      <c r="AF15" s="23">
        <v>50.0</v>
      </c>
      <c r="AG15" s="23">
        <v>65.0</v>
      </c>
    </row>
    <row r="16">
      <c r="A16" s="25" t="s">
        <v>47</v>
      </c>
      <c r="B16" s="15"/>
      <c r="C16" s="22">
        <v>40.0</v>
      </c>
      <c r="D16" s="23">
        <v>20.0</v>
      </c>
      <c r="E16" s="23">
        <v>10.0</v>
      </c>
      <c r="F16" s="22">
        <v>70.0</v>
      </c>
      <c r="G16" s="23">
        <v>20.0</v>
      </c>
      <c r="H16" s="23">
        <v>90.0</v>
      </c>
      <c r="I16" s="22">
        <v>60.0</v>
      </c>
      <c r="J16" s="23">
        <v>45.0</v>
      </c>
      <c r="K16" s="23">
        <v>20.0</v>
      </c>
      <c r="L16" s="22">
        <v>40.0</v>
      </c>
      <c r="M16" s="23">
        <v>60.0</v>
      </c>
      <c r="N16" s="23">
        <v>70.0</v>
      </c>
      <c r="O16" s="22">
        <v>60.0</v>
      </c>
      <c r="P16" s="23">
        <v>55.0</v>
      </c>
      <c r="Q16" s="23">
        <v>90.0</v>
      </c>
      <c r="R16" s="22">
        <v>50.0</v>
      </c>
      <c r="S16" s="23">
        <v>50.0</v>
      </c>
      <c r="T16" s="23">
        <v>60.0</v>
      </c>
      <c r="U16" s="22">
        <v>10.0</v>
      </c>
      <c r="V16" s="23">
        <v>0.0</v>
      </c>
      <c r="W16" s="23">
        <v>80.0</v>
      </c>
      <c r="X16" s="24"/>
      <c r="Y16" s="22">
        <v>20.0</v>
      </c>
      <c r="Z16" s="23">
        <v>20.0</v>
      </c>
      <c r="AA16" s="23">
        <v>30.0</v>
      </c>
      <c r="AB16" s="22">
        <v>70.0</v>
      </c>
      <c r="AC16" s="23">
        <v>50.0</v>
      </c>
      <c r="AD16" s="23">
        <v>70.0</v>
      </c>
      <c r="AE16" s="22">
        <v>60.0</v>
      </c>
      <c r="AF16" s="23">
        <v>70.0</v>
      </c>
      <c r="AG16" s="23">
        <v>50.0</v>
      </c>
    </row>
    <row r="17">
      <c r="A17" s="25" t="s">
        <v>48</v>
      </c>
      <c r="B17" s="15"/>
      <c r="C17" s="22">
        <v>30.0</v>
      </c>
      <c r="D17" s="23">
        <v>10.0</v>
      </c>
      <c r="E17" s="23">
        <v>20.0</v>
      </c>
      <c r="F17" s="22">
        <v>30.0</v>
      </c>
      <c r="G17" s="23">
        <v>60.0</v>
      </c>
      <c r="H17" s="23">
        <v>10.0</v>
      </c>
      <c r="I17" s="22">
        <v>30.0</v>
      </c>
      <c r="J17" s="23">
        <v>45.0</v>
      </c>
      <c r="K17" s="23">
        <v>15.0</v>
      </c>
      <c r="L17" s="22">
        <v>70.0</v>
      </c>
      <c r="M17" s="23">
        <v>55.0</v>
      </c>
      <c r="N17" s="23">
        <v>80.0</v>
      </c>
      <c r="O17" s="22">
        <v>60.0</v>
      </c>
      <c r="P17" s="23">
        <v>50.0</v>
      </c>
      <c r="Q17" s="23">
        <v>80.0</v>
      </c>
      <c r="R17" s="22">
        <v>60.0</v>
      </c>
      <c r="S17" s="23">
        <v>40.0</v>
      </c>
      <c r="T17" s="23">
        <v>70.0</v>
      </c>
      <c r="U17" s="22">
        <v>30.0</v>
      </c>
      <c r="V17" s="23">
        <v>70.0</v>
      </c>
      <c r="W17" s="23">
        <v>80.0</v>
      </c>
      <c r="X17" s="24"/>
      <c r="Y17" s="22">
        <v>30.0</v>
      </c>
      <c r="Z17" s="23">
        <v>30.0</v>
      </c>
      <c r="AA17" s="23">
        <v>10.0</v>
      </c>
      <c r="AB17" s="22">
        <v>60.0</v>
      </c>
      <c r="AC17" s="23">
        <v>45.0</v>
      </c>
      <c r="AD17" s="23">
        <v>80.0</v>
      </c>
      <c r="AE17" s="22">
        <v>50.0</v>
      </c>
      <c r="AF17" s="23">
        <v>30.0</v>
      </c>
      <c r="AG17" s="23">
        <v>90.0</v>
      </c>
    </row>
    <row r="18">
      <c r="A18" s="25" t="s">
        <v>49</v>
      </c>
      <c r="B18" s="15"/>
      <c r="C18" s="22">
        <v>70.0</v>
      </c>
      <c r="D18" s="23">
        <v>40.0</v>
      </c>
      <c r="E18" s="23">
        <v>30.0</v>
      </c>
      <c r="F18" s="22">
        <v>70.0</v>
      </c>
      <c r="G18" s="23">
        <v>60.0</v>
      </c>
      <c r="H18" s="23">
        <v>40.0</v>
      </c>
      <c r="I18" s="22">
        <v>60.0</v>
      </c>
      <c r="J18" s="23">
        <v>75.0</v>
      </c>
      <c r="K18" s="23">
        <v>70.0</v>
      </c>
      <c r="L18" s="22">
        <v>30.0</v>
      </c>
      <c r="M18" s="23">
        <v>55.0</v>
      </c>
      <c r="N18" s="23">
        <v>30.0</v>
      </c>
      <c r="O18" s="22">
        <v>40.0</v>
      </c>
      <c r="P18" s="23">
        <v>55.0</v>
      </c>
      <c r="Q18" s="23">
        <v>50.0</v>
      </c>
      <c r="R18" s="22">
        <v>40.0</v>
      </c>
      <c r="S18" s="23">
        <v>20.0</v>
      </c>
      <c r="T18" s="23">
        <v>60.0</v>
      </c>
      <c r="U18" s="22">
        <v>20.0</v>
      </c>
      <c r="V18" s="23">
        <v>70.0</v>
      </c>
      <c r="W18" s="23">
        <v>10.0</v>
      </c>
      <c r="X18" s="24"/>
      <c r="Y18" s="22">
        <v>70.0</v>
      </c>
      <c r="Z18" s="23">
        <v>55.0</v>
      </c>
      <c r="AA18" s="23">
        <v>10.0</v>
      </c>
      <c r="AB18" s="22">
        <v>80.0</v>
      </c>
      <c r="AC18" s="23">
        <v>55.0</v>
      </c>
      <c r="AD18" s="23">
        <v>90.0</v>
      </c>
      <c r="AE18" s="22">
        <v>70.0</v>
      </c>
      <c r="AF18" s="23">
        <v>55.0</v>
      </c>
      <c r="AG18" s="23">
        <v>80.0</v>
      </c>
    </row>
    <row r="19">
      <c r="A19" s="25" t="s">
        <v>50</v>
      </c>
      <c r="B19" s="15"/>
      <c r="C19" s="22">
        <v>70.0</v>
      </c>
      <c r="D19" s="23">
        <v>40.0</v>
      </c>
      <c r="E19" s="23">
        <v>10.0</v>
      </c>
      <c r="F19" s="22">
        <v>70.0</v>
      </c>
      <c r="G19" s="23">
        <v>70.0</v>
      </c>
      <c r="H19" s="23">
        <v>20.0</v>
      </c>
      <c r="I19" s="22">
        <v>70.0</v>
      </c>
      <c r="J19" s="23">
        <v>30.0</v>
      </c>
      <c r="K19" s="23">
        <v>30.0</v>
      </c>
      <c r="L19" s="22">
        <v>60.0</v>
      </c>
      <c r="M19" s="23">
        <v>60.0</v>
      </c>
      <c r="N19" s="23">
        <v>90.0</v>
      </c>
      <c r="O19" s="22">
        <v>80.0</v>
      </c>
      <c r="P19" s="23">
        <v>65.0</v>
      </c>
      <c r="Q19" s="23">
        <v>90.0</v>
      </c>
      <c r="R19" s="22">
        <v>70.0</v>
      </c>
      <c r="S19" s="23">
        <v>60.0</v>
      </c>
      <c r="T19" s="23">
        <v>80.0</v>
      </c>
      <c r="U19" s="22">
        <v>60.0</v>
      </c>
      <c r="V19" s="23">
        <v>90.0</v>
      </c>
      <c r="W19" s="23">
        <v>90.0</v>
      </c>
      <c r="X19" s="24"/>
      <c r="Y19" s="22">
        <v>60.0</v>
      </c>
      <c r="Z19" s="23">
        <v>55.0</v>
      </c>
      <c r="AA19" s="23">
        <v>30.0</v>
      </c>
      <c r="AB19" s="22">
        <v>70.0</v>
      </c>
      <c r="AC19" s="23">
        <v>50.0</v>
      </c>
      <c r="AD19" s="23">
        <v>80.0</v>
      </c>
      <c r="AE19" s="22">
        <v>60.0</v>
      </c>
      <c r="AF19" s="23">
        <v>40.0</v>
      </c>
      <c r="AG19" s="23">
        <v>90.0</v>
      </c>
    </row>
    <row r="20">
      <c r="A20" s="21" t="s">
        <v>51</v>
      </c>
      <c r="B20" s="15"/>
      <c r="C20" s="22">
        <v>70.0</v>
      </c>
      <c r="D20" s="23">
        <v>30.0</v>
      </c>
      <c r="E20" s="23">
        <v>80.0</v>
      </c>
      <c r="F20" s="22">
        <v>60.0</v>
      </c>
      <c r="G20" s="23">
        <v>40.0</v>
      </c>
      <c r="H20" s="23">
        <v>40.0</v>
      </c>
      <c r="I20" s="22">
        <v>50.0</v>
      </c>
      <c r="J20" s="23">
        <v>45.0</v>
      </c>
      <c r="K20" s="23">
        <v>20.0</v>
      </c>
      <c r="L20" s="22">
        <v>30.0</v>
      </c>
      <c r="M20" s="23">
        <v>50.0</v>
      </c>
      <c r="N20" s="23">
        <v>70.0</v>
      </c>
      <c r="O20" s="22">
        <v>30.0</v>
      </c>
      <c r="P20" s="23">
        <v>35.0</v>
      </c>
      <c r="Q20" s="23">
        <v>80.0</v>
      </c>
      <c r="R20" s="22">
        <v>50.0</v>
      </c>
      <c r="S20" s="23">
        <v>60.0</v>
      </c>
      <c r="T20" s="23">
        <v>40.0</v>
      </c>
      <c r="U20" s="22">
        <v>40.0</v>
      </c>
      <c r="V20" s="23">
        <v>10.0</v>
      </c>
      <c r="W20" s="23">
        <v>55.0</v>
      </c>
      <c r="X20" s="24"/>
      <c r="Y20" s="22">
        <v>50.0</v>
      </c>
      <c r="Z20" s="23">
        <v>30.0</v>
      </c>
      <c r="AA20" s="23">
        <v>10.0</v>
      </c>
      <c r="AB20" s="22">
        <v>60.0</v>
      </c>
      <c r="AC20" s="23">
        <v>45.0</v>
      </c>
      <c r="AD20" s="23">
        <v>80.0</v>
      </c>
      <c r="AE20" s="22">
        <v>90.0</v>
      </c>
      <c r="AF20" s="23">
        <v>70.0</v>
      </c>
      <c r="AG20" s="23">
        <v>90.0</v>
      </c>
    </row>
    <row r="21">
      <c r="A21" s="21" t="s">
        <v>52</v>
      </c>
      <c r="B21" s="15"/>
      <c r="C21" s="22">
        <v>10.0</v>
      </c>
      <c r="D21" s="23">
        <v>20.0</v>
      </c>
      <c r="E21" s="23">
        <v>5.0</v>
      </c>
      <c r="F21" s="22">
        <v>30.0</v>
      </c>
      <c r="G21" s="23">
        <v>60.0</v>
      </c>
      <c r="H21" s="23">
        <v>80.0</v>
      </c>
      <c r="I21" s="22">
        <v>60.0</v>
      </c>
      <c r="J21" s="23">
        <v>70.0</v>
      </c>
      <c r="K21" s="23">
        <v>80.0</v>
      </c>
      <c r="L21" s="22">
        <v>70.0</v>
      </c>
      <c r="M21" s="23">
        <v>30.0</v>
      </c>
      <c r="N21" s="23"/>
      <c r="O21" s="22">
        <v>60.0</v>
      </c>
      <c r="P21" s="23">
        <v>10.0</v>
      </c>
      <c r="Q21" s="23">
        <v>90.0</v>
      </c>
      <c r="R21" s="22">
        <v>50.0</v>
      </c>
      <c r="S21" s="23">
        <v>45.0</v>
      </c>
      <c r="T21" s="23">
        <v>80.0</v>
      </c>
      <c r="U21" s="22">
        <v>30.0</v>
      </c>
      <c r="V21" s="23">
        <v>0.0</v>
      </c>
      <c r="W21" s="23">
        <v>95.0</v>
      </c>
      <c r="X21" s="24"/>
      <c r="Y21" s="22">
        <v>60.0</v>
      </c>
      <c r="Z21" s="23">
        <v>60.0</v>
      </c>
      <c r="AA21" s="23">
        <v>70.0</v>
      </c>
      <c r="AB21" s="22">
        <v>70.0</v>
      </c>
      <c r="AC21" s="23">
        <v>60.0</v>
      </c>
      <c r="AD21" s="23">
        <v>90.0</v>
      </c>
      <c r="AE21" s="22">
        <v>70.0</v>
      </c>
      <c r="AF21" s="23">
        <v>80.0</v>
      </c>
      <c r="AG21" s="23">
        <v>85.0</v>
      </c>
    </row>
    <row r="22">
      <c r="A22" s="25" t="s">
        <v>53</v>
      </c>
      <c r="B22" s="15"/>
      <c r="C22" s="22">
        <v>90.0</v>
      </c>
      <c r="D22" s="23">
        <v>80.0</v>
      </c>
      <c r="E22" s="23">
        <v>30.0</v>
      </c>
      <c r="F22" s="22">
        <v>80.0</v>
      </c>
      <c r="G22" s="23">
        <v>90.0</v>
      </c>
      <c r="H22" s="23">
        <v>10.0</v>
      </c>
      <c r="I22" s="22">
        <v>50.0</v>
      </c>
      <c r="J22" s="23">
        <v>80.0</v>
      </c>
      <c r="K22" s="23">
        <v>30.0</v>
      </c>
      <c r="L22" s="22">
        <v>20.0</v>
      </c>
      <c r="M22" s="23">
        <v>75.0</v>
      </c>
      <c r="N22" s="23">
        <v>40.0</v>
      </c>
      <c r="O22" s="22">
        <v>10.0</v>
      </c>
      <c r="P22" s="23">
        <v>60.0</v>
      </c>
      <c r="Q22" s="23">
        <v>20.0</v>
      </c>
      <c r="R22" s="22">
        <v>80.0</v>
      </c>
      <c r="S22" s="23">
        <v>60.0</v>
      </c>
      <c r="T22" s="23">
        <v>10.0</v>
      </c>
      <c r="U22" s="22">
        <v>10.0</v>
      </c>
      <c r="V22" s="23">
        <v>40.0</v>
      </c>
      <c r="W22" s="23">
        <v>30.0</v>
      </c>
      <c r="X22" s="24"/>
      <c r="Y22" s="22">
        <v>80.0</v>
      </c>
      <c r="Z22" s="23">
        <v>50.0</v>
      </c>
      <c r="AA22" s="23">
        <v>10.0</v>
      </c>
      <c r="AB22" s="22">
        <v>80.0</v>
      </c>
      <c r="AC22" s="23">
        <v>60.0</v>
      </c>
      <c r="AD22" s="23">
        <v>70.0</v>
      </c>
      <c r="AE22" s="22">
        <v>70.0</v>
      </c>
      <c r="AF22" s="23">
        <v>60.0</v>
      </c>
      <c r="AG22" s="23">
        <v>90.0</v>
      </c>
    </row>
    <row r="23">
      <c r="A23" s="21" t="s">
        <v>54</v>
      </c>
      <c r="B23" s="15"/>
      <c r="C23" s="22">
        <v>70.0</v>
      </c>
      <c r="D23" s="23">
        <v>35.0</v>
      </c>
      <c r="E23" s="23">
        <v>4.0</v>
      </c>
      <c r="F23" s="22">
        <v>50.0</v>
      </c>
      <c r="G23" s="23">
        <v>50.0</v>
      </c>
      <c r="H23" s="23">
        <v>10.0</v>
      </c>
      <c r="I23" s="22">
        <v>50.0</v>
      </c>
      <c r="J23" s="23">
        <v>60.0</v>
      </c>
      <c r="K23" s="23">
        <v>60.0</v>
      </c>
      <c r="L23" s="22">
        <v>60.0</v>
      </c>
      <c r="M23" s="23">
        <v>70.0</v>
      </c>
      <c r="N23" s="23">
        <v>90.0</v>
      </c>
      <c r="O23" s="22">
        <v>70.0</v>
      </c>
      <c r="P23" s="23">
        <v>40.0</v>
      </c>
      <c r="Q23" s="23">
        <v>80.0</v>
      </c>
      <c r="R23" s="22">
        <v>50.0</v>
      </c>
      <c r="S23" s="23">
        <v>70.0</v>
      </c>
      <c r="T23" s="23">
        <v>90.0</v>
      </c>
      <c r="U23" s="22">
        <v>20.0</v>
      </c>
      <c r="V23" s="23">
        <v>10.0</v>
      </c>
      <c r="W23" s="23">
        <v>80.0</v>
      </c>
      <c r="X23" s="24"/>
      <c r="Y23" s="22">
        <v>70.0</v>
      </c>
      <c r="Z23" s="23">
        <v>50.0</v>
      </c>
      <c r="AA23" s="23">
        <v>60.0</v>
      </c>
      <c r="AB23" s="22">
        <v>70.0</v>
      </c>
      <c r="AC23" s="23">
        <v>45.0</v>
      </c>
      <c r="AD23" s="23">
        <v>90.0</v>
      </c>
      <c r="AE23" s="22">
        <v>60.0</v>
      </c>
      <c r="AF23" s="23">
        <v>80.0</v>
      </c>
      <c r="AG23" s="23">
        <v>95.0</v>
      </c>
    </row>
    <row r="24">
      <c r="A24" s="25" t="s">
        <v>55</v>
      </c>
      <c r="B24" s="15"/>
      <c r="C24" s="22">
        <v>100.0</v>
      </c>
      <c r="D24" s="23">
        <v>30.0</v>
      </c>
      <c r="E24" s="23">
        <v>90.0</v>
      </c>
      <c r="F24" s="22">
        <v>70.0</v>
      </c>
      <c r="G24" s="23">
        <v>90.0</v>
      </c>
      <c r="H24" s="23">
        <v>70.0</v>
      </c>
      <c r="I24" s="22">
        <v>10.0</v>
      </c>
      <c r="J24" s="23">
        <v>70.0</v>
      </c>
      <c r="K24" s="23">
        <v>20.0</v>
      </c>
      <c r="L24" s="22">
        <v>0.0</v>
      </c>
      <c r="M24" s="23">
        <v>90.0</v>
      </c>
      <c r="N24" s="23">
        <v>30.0</v>
      </c>
      <c r="O24" s="22">
        <v>0.0</v>
      </c>
      <c r="P24" s="23">
        <v>75.0</v>
      </c>
      <c r="Q24" s="23">
        <v>90.0</v>
      </c>
      <c r="R24" s="22">
        <v>70.0</v>
      </c>
      <c r="S24" s="23">
        <v>50.0</v>
      </c>
      <c r="T24" s="23">
        <v>80.0</v>
      </c>
      <c r="U24" s="22">
        <v>0.0</v>
      </c>
      <c r="V24" s="23">
        <v>60.0</v>
      </c>
      <c r="W24" s="23">
        <v>10.0</v>
      </c>
      <c r="X24" s="24"/>
      <c r="Y24" s="22">
        <v>10.0</v>
      </c>
      <c r="Z24" s="23">
        <v>20.0</v>
      </c>
      <c r="AA24" s="23">
        <v>10.0</v>
      </c>
      <c r="AB24" s="22">
        <v>80.0</v>
      </c>
      <c r="AC24" s="23">
        <v>40.0</v>
      </c>
      <c r="AD24" s="23">
        <v>75.0</v>
      </c>
      <c r="AE24" s="22">
        <v>80.0</v>
      </c>
      <c r="AF24" s="23">
        <v>30.0</v>
      </c>
      <c r="AG24" s="23">
        <v>10.0</v>
      </c>
    </row>
    <row r="25">
      <c r="A25" s="25" t="s">
        <v>70</v>
      </c>
      <c r="B25" s="15"/>
      <c r="C25" s="22">
        <f>CORREL(C5:C24,D5:D24)</f>
        <v>0.518974147</v>
      </c>
      <c r="E25" s="23"/>
      <c r="F25" s="22">
        <f>CORREL(F5:F24,G5:G24)</f>
        <v>0.09330220578</v>
      </c>
      <c r="H25" s="23"/>
      <c r="I25" s="22">
        <f>CORREL(I5:I24,J5:J24)</f>
        <v>0.1343413067</v>
      </c>
      <c r="K25" s="23"/>
      <c r="L25" s="22">
        <f>CORREL(L5:L24,M5:M24)</f>
        <v>-0.6615083077</v>
      </c>
      <c r="N25" s="23"/>
      <c r="O25" s="22">
        <f>CORREL(O5:O24,P5:P24)</f>
        <v>-0.4331016336</v>
      </c>
      <c r="Q25" s="23"/>
      <c r="R25" s="22">
        <f>CORREL(R5:R24,S5:S24)</f>
        <v>0.5343875099</v>
      </c>
      <c r="T25" s="23"/>
      <c r="U25" s="22">
        <f>CORREL(U5:U24,V5:V24)</f>
        <v>0.3884968901</v>
      </c>
      <c r="W25" s="23"/>
      <c r="X25" s="24"/>
      <c r="Y25" s="22">
        <f>CORREL(Y5:Y24,Z5:Z24)</f>
        <v>0.8441109725</v>
      </c>
      <c r="AA25" s="23"/>
      <c r="AB25" s="22">
        <f>CORREL(AB5:AB24,AC5:AC24)</f>
        <v>0.2568101897</v>
      </c>
      <c r="AD25" s="23"/>
      <c r="AE25" s="22">
        <f>CORREL(AE5:AE24,AF5:AF24)</f>
        <v>0.646133527</v>
      </c>
      <c r="AG25" s="23"/>
    </row>
    <row r="26">
      <c r="A26" s="25" t="s">
        <v>71</v>
      </c>
      <c r="B26" s="15"/>
      <c r="C26" s="22"/>
      <c r="D26" s="23">
        <f>CORREL(D5:D24,E5:E24)</f>
        <v>0.2688835952</v>
      </c>
      <c r="F26" s="22"/>
      <c r="G26" s="23">
        <f>CORREL(G5:G24,H5:H24)</f>
        <v>-0.1198220257</v>
      </c>
      <c r="I26" s="22"/>
      <c r="J26" s="23">
        <f>CORREL(J5:J24,K5:K24)</f>
        <v>0.01391016337</v>
      </c>
      <c r="L26" s="22"/>
      <c r="M26" s="23">
        <f>CORREL(M5:M24,N5:N24)</f>
        <v>-0.4421665014</v>
      </c>
      <c r="O26" s="22"/>
      <c r="P26" s="23">
        <f>CORREL(P5:P24,Q5:Q24)</f>
        <v>-0.3513324536</v>
      </c>
      <c r="R26" s="22"/>
      <c r="S26" s="23">
        <f>CORREL(S5:S24,T5:T24)</f>
        <v>-0.03955221446</v>
      </c>
      <c r="U26" s="22"/>
      <c r="V26" s="23">
        <f>CORREL(V5:V24,W5:W24)</f>
        <v>-0.02559976092</v>
      </c>
      <c r="X26" s="24"/>
      <c r="Y26" s="22"/>
      <c r="Z26" s="23">
        <f>CORREL(Z5:Z24,AA5:AA24)</f>
        <v>0.7386875925</v>
      </c>
      <c r="AB26" s="22"/>
      <c r="AC26" s="23">
        <f>CORREL(AC5:AC24,AD5:AD24)</f>
        <v>0.2073612259</v>
      </c>
      <c r="AE26" s="22"/>
      <c r="AF26" s="23">
        <f>CORREL(AF5:AF24,AG5:AG24)</f>
        <v>0.1868190206</v>
      </c>
    </row>
    <row r="27">
      <c r="A27" s="25" t="s">
        <v>72</v>
      </c>
      <c r="B27" s="15"/>
      <c r="C27" s="22">
        <f>CORREL(C5:C24,E5:E24)</f>
        <v>0.5956305917</v>
      </c>
      <c r="F27" s="22">
        <f>CORREL(F5:F24,H5:H24)</f>
        <v>0.2421605003</v>
      </c>
      <c r="I27" s="22">
        <f>CORREL(I5:I24,K5:K24)</f>
        <v>0.5287532666</v>
      </c>
      <c r="L27" s="22">
        <f>CORREL(L5:L24,N5:N24)</f>
        <v>0.7638274837</v>
      </c>
      <c r="O27" s="22">
        <f>CORREL(O5:O24,Q5:Q24)</f>
        <v>0.5415867891</v>
      </c>
      <c r="R27" s="22">
        <f>CORREL(R5:R24,T5:T24)</f>
        <v>-0.02001670678</v>
      </c>
      <c r="U27" s="22">
        <f>CORREL(U5:U24,W5:W24)</f>
        <v>0.6033021762</v>
      </c>
      <c r="X27" s="24"/>
      <c r="Y27" s="22">
        <f>CORREL(Y5:Y24,AA5:AA24)</f>
        <v>0.4503054094</v>
      </c>
      <c r="AB27" s="22">
        <f>CORREL(AB5:AB24,AD5:AD24)</f>
        <v>0.6744169488</v>
      </c>
      <c r="AE27" s="22">
        <f>CORREL(AE5:AE24,AG5:AG24)</f>
        <v>0.1059384411</v>
      </c>
    </row>
    <row r="28">
      <c r="A28" s="25"/>
      <c r="B28" s="15"/>
      <c r="C28" s="22"/>
      <c r="D28" s="22"/>
      <c r="E28" s="22"/>
      <c r="F28" s="22"/>
      <c r="G28" s="22"/>
      <c r="H28" s="22"/>
      <c r="I28" s="22"/>
      <c r="J28" s="22"/>
      <c r="K28" s="22"/>
      <c r="L28" s="22"/>
      <c r="M28" s="22"/>
      <c r="N28" s="22"/>
      <c r="O28" s="22"/>
      <c r="P28" s="22"/>
      <c r="Q28" s="22"/>
      <c r="R28" s="22"/>
      <c r="S28" s="22"/>
      <c r="T28" s="22"/>
      <c r="U28" s="22"/>
      <c r="V28" s="22"/>
      <c r="W28" s="22"/>
      <c r="X28" s="24"/>
      <c r="Y28" s="22"/>
      <c r="Z28" s="22"/>
      <c r="AA28" s="22"/>
      <c r="AB28" s="22"/>
      <c r="AC28" s="22"/>
      <c r="AD28" s="22"/>
      <c r="AE28" s="22"/>
      <c r="AF28" s="22"/>
      <c r="AG28" s="22"/>
    </row>
    <row r="29">
      <c r="A29" s="26"/>
      <c r="C29" s="22"/>
      <c r="D29" s="22"/>
      <c r="E29" s="22"/>
      <c r="F29" s="22"/>
      <c r="G29" s="22"/>
      <c r="H29" s="22"/>
      <c r="I29" s="22"/>
      <c r="J29" s="22"/>
      <c r="K29" s="22"/>
      <c r="L29" s="22"/>
      <c r="M29" s="22"/>
      <c r="N29" s="22"/>
      <c r="O29" s="22"/>
      <c r="P29" s="22"/>
      <c r="Q29" s="22"/>
      <c r="R29" s="22"/>
      <c r="S29" s="22"/>
      <c r="T29" s="22"/>
      <c r="U29" s="22"/>
      <c r="V29" s="22"/>
      <c r="W29" s="22"/>
      <c r="X29" s="27"/>
      <c r="Y29" s="22"/>
      <c r="Z29" s="22"/>
      <c r="AA29" s="22"/>
      <c r="AB29" s="22"/>
      <c r="AC29" s="22"/>
      <c r="AD29" s="22"/>
      <c r="AE29" s="22"/>
      <c r="AF29" s="22"/>
      <c r="AG29" s="22"/>
    </row>
    <row r="30">
      <c r="A30" s="25"/>
      <c r="B30" s="15"/>
      <c r="C30" s="28" t="s">
        <v>2</v>
      </c>
      <c r="D30" s="28" t="s">
        <v>3</v>
      </c>
      <c r="E30" s="28" t="s">
        <v>4</v>
      </c>
      <c r="F30" s="28" t="s">
        <v>5</v>
      </c>
      <c r="G30" s="28" t="s">
        <v>6</v>
      </c>
      <c r="H30" s="28" t="s">
        <v>7</v>
      </c>
      <c r="I30" s="28" t="s">
        <v>73</v>
      </c>
      <c r="J30" s="28" t="s">
        <v>74</v>
      </c>
      <c r="K30" s="22"/>
      <c r="L30" s="22"/>
      <c r="M30" s="22"/>
      <c r="N30" s="22"/>
      <c r="O30" s="22"/>
      <c r="P30" s="22"/>
      <c r="Q30" s="22"/>
      <c r="R30" s="22"/>
      <c r="S30" s="22"/>
      <c r="T30" s="22"/>
      <c r="U30" s="22"/>
      <c r="V30" s="22"/>
      <c r="W30" s="22"/>
      <c r="X30" s="15"/>
      <c r="Y30" s="28" t="s">
        <v>10</v>
      </c>
      <c r="Z30" s="28" t="s">
        <v>11</v>
      </c>
      <c r="AA30" s="28" t="s">
        <v>12</v>
      </c>
      <c r="AB30" s="28" t="s">
        <v>74</v>
      </c>
      <c r="AC30" s="22"/>
      <c r="AD30" s="22"/>
      <c r="AE30" s="22"/>
      <c r="AF30" s="22"/>
      <c r="AG30" s="22"/>
    </row>
    <row r="31">
      <c r="A31" s="25"/>
      <c r="B31" s="10" t="s">
        <v>75</v>
      </c>
      <c r="C31" s="22">
        <f>ROUND(0.528753266613144, 3)</f>
        <v>0.529</v>
      </c>
      <c r="D31" s="22">
        <f>ROUND(0.0933022057815307,3)</f>
        <v>0.093</v>
      </c>
      <c r="E31" s="22">
        <f>ROUND(0.134341306745123,3)</f>
        <v>0.134</v>
      </c>
      <c r="F31" s="22">
        <f>ROUND(-0.661508307713331,3)</f>
        <v>-0.662</v>
      </c>
      <c r="G31" s="22">
        <f>ROUND(-0.433101633629868,3)</f>
        <v>-0.433</v>
      </c>
      <c r="H31" s="22">
        <f>ROUND(0.534387509904496,3)</f>
        <v>0.534</v>
      </c>
      <c r="I31" s="22">
        <f>ROUND(0.388496890094842,3)</f>
        <v>0.388</v>
      </c>
      <c r="J31" s="29">
        <f t="shared" ref="J31:J34" si="1">ROUND(AVERAGE(C31:I31),3)</f>
        <v>0.083</v>
      </c>
      <c r="K31" s="22"/>
      <c r="L31" s="29"/>
      <c r="M31" s="29"/>
      <c r="N31" s="29"/>
      <c r="O31" s="29"/>
      <c r="P31" s="29"/>
      <c r="Q31" s="29"/>
      <c r="R31" s="22"/>
      <c r="S31" s="22"/>
      <c r="T31" s="22"/>
      <c r="U31" s="22"/>
      <c r="V31" s="22"/>
      <c r="W31" s="22"/>
      <c r="X31" s="10" t="s">
        <v>75</v>
      </c>
      <c r="Y31" s="22">
        <f>ROUND(Y25,3)</f>
        <v>0.844</v>
      </c>
      <c r="Z31" s="22">
        <f>ROUND(AB25,3)</f>
        <v>0.257</v>
      </c>
      <c r="AA31" s="22">
        <f>ROUND(0.646133526971224,3)</f>
        <v>0.646</v>
      </c>
      <c r="AB31" s="29">
        <f t="shared" ref="AB31:AB34" si="2">ROUND(AVERAGE(Y31:AA31),3)</f>
        <v>0.582</v>
      </c>
      <c r="AC31" s="22"/>
      <c r="AD31" s="22"/>
      <c r="AE31" s="22"/>
      <c r="AF31" s="22"/>
      <c r="AG31" s="22"/>
    </row>
    <row r="32">
      <c r="A32" s="25"/>
      <c r="B32" s="10" t="s">
        <v>76</v>
      </c>
      <c r="C32" s="22">
        <f>ROUND(0.2688835952, 3)</f>
        <v>0.269</v>
      </c>
      <c r="D32" s="22">
        <f>ROUND(-0.119822025653949,3)</f>
        <v>-0.12</v>
      </c>
      <c r="E32" s="22">
        <f>ROUND(0.0139101633674877,3)</f>
        <v>0.014</v>
      </c>
      <c r="F32" s="22">
        <f>ROUND(-0.492939531509391,3)</f>
        <v>-0.493</v>
      </c>
      <c r="G32" s="22">
        <f>ROUND(-0.351332453590201,3)</f>
        <v>-0.351</v>
      </c>
      <c r="H32" s="22">
        <f>ROUND(-0.0395522144626822,3)</f>
        <v>-0.04</v>
      </c>
      <c r="I32" s="22">
        <f>ROUND(-0.0255997609183123,3)</f>
        <v>-0.026</v>
      </c>
      <c r="J32" s="29">
        <f t="shared" si="1"/>
        <v>-0.107</v>
      </c>
      <c r="K32" s="22"/>
      <c r="L32" s="29"/>
      <c r="M32" s="22"/>
      <c r="N32" s="22"/>
      <c r="P32" s="22"/>
      <c r="Q32" s="22"/>
      <c r="R32" s="22"/>
      <c r="S32" s="22"/>
      <c r="T32" s="22"/>
      <c r="U32" s="22"/>
      <c r="V32" s="22"/>
      <c r="W32" s="22"/>
      <c r="X32" s="10" t="s">
        <v>76</v>
      </c>
      <c r="Y32" s="22">
        <f>ROUND(Z26,3)</f>
        <v>0.739</v>
      </c>
      <c r="Z32" s="22">
        <f>ROUND(AC26,3)</f>
        <v>0.207</v>
      </c>
      <c r="AA32" s="22">
        <f>ROUND(0.186819020633912,3)</f>
        <v>0.187</v>
      </c>
      <c r="AB32" s="29">
        <f t="shared" si="2"/>
        <v>0.378</v>
      </c>
      <c r="AC32" s="22"/>
      <c r="AD32" s="22"/>
      <c r="AE32" s="22"/>
      <c r="AF32" s="22"/>
      <c r="AG32" s="22"/>
    </row>
    <row r="33">
      <c r="A33" s="25"/>
      <c r="B33" s="10" t="s">
        <v>77</v>
      </c>
      <c r="C33" s="22">
        <f>ROUND(0.5956305917, 3)</f>
        <v>0.596</v>
      </c>
      <c r="D33" s="22">
        <f>ROUND(0.242160500258243,3)</f>
        <v>0.242</v>
      </c>
      <c r="E33" s="22">
        <f>ROUND(0.528753266613144, 3)</f>
        <v>0.529</v>
      </c>
      <c r="F33" s="22">
        <f>ROUND(0.783562332525267,3)</f>
        <v>0.784</v>
      </c>
      <c r="G33" s="22">
        <f>ROUND(0.541586789066933,3)</f>
        <v>0.542</v>
      </c>
      <c r="H33" s="22">
        <f>ROUND(-0.020016706781506,3)</f>
        <v>-0.02</v>
      </c>
      <c r="I33" s="22">
        <f>ROUND(0.603302176171182,3)</f>
        <v>0.603</v>
      </c>
      <c r="J33" s="29">
        <f t="shared" si="1"/>
        <v>0.468</v>
      </c>
      <c r="K33" s="29"/>
      <c r="L33" s="29"/>
      <c r="M33" s="22"/>
      <c r="N33" s="22"/>
      <c r="P33" s="22"/>
      <c r="Q33" s="22"/>
      <c r="R33" s="22"/>
      <c r="S33" s="22"/>
      <c r="T33" s="22"/>
      <c r="U33" s="22"/>
      <c r="V33" s="22"/>
      <c r="W33" s="22"/>
      <c r="X33" s="10" t="s">
        <v>77</v>
      </c>
      <c r="Y33" s="22">
        <f>ROUND(Y27,3)</f>
        <v>0.45</v>
      </c>
      <c r="Z33" s="22">
        <f>ROUND(AB27,3)</f>
        <v>0.674</v>
      </c>
      <c r="AA33" s="22">
        <f>ROUND(0.10593844106578,3)</f>
        <v>0.106</v>
      </c>
      <c r="AB33" s="29">
        <f t="shared" si="2"/>
        <v>0.41</v>
      </c>
      <c r="AC33" s="29"/>
      <c r="AD33" s="22"/>
      <c r="AE33" s="22"/>
      <c r="AF33" s="22"/>
      <c r="AG33" s="22"/>
    </row>
    <row r="34">
      <c r="A34" s="25"/>
      <c r="B34" s="10" t="s">
        <v>78</v>
      </c>
      <c r="C34" s="22">
        <f t="shared" ref="C34:I34" si="3">ROUND(AVERAGE(C31:C33),3)</f>
        <v>0.465</v>
      </c>
      <c r="D34" s="22">
        <f t="shared" si="3"/>
        <v>0.072</v>
      </c>
      <c r="E34" s="22">
        <f t="shared" si="3"/>
        <v>0.226</v>
      </c>
      <c r="F34" s="22">
        <f t="shared" si="3"/>
        <v>-0.124</v>
      </c>
      <c r="G34" s="22">
        <f t="shared" si="3"/>
        <v>-0.081</v>
      </c>
      <c r="H34" s="22">
        <f t="shared" si="3"/>
        <v>0.158</v>
      </c>
      <c r="I34" s="22">
        <f t="shared" si="3"/>
        <v>0.322</v>
      </c>
      <c r="J34" s="29">
        <f t="shared" si="1"/>
        <v>0.148</v>
      </c>
      <c r="K34" s="29"/>
      <c r="L34" s="22"/>
      <c r="M34" s="22"/>
      <c r="N34" s="22"/>
      <c r="O34" s="22"/>
      <c r="P34" s="22"/>
      <c r="Q34" s="22"/>
      <c r="R34" s="22"/>
      <c r="S34" s="22"/>
      <c r="T34" s="22"/>
      <c r="U34" s="22"/>
      <c r="V34" s="22"/>
      <c r="W34" s="22"/>
      <c r="X34" s="10" t="s">
        <v>78</v>
      </c>
      <c r="Y34" s="22">
        <f t="shared" ref="Y34:AA34" si="4">ROUND(AVERAGE(Y31:Y33),3)</f>
        <v>0.678</v>
      </c>
      <c r="Z34" s="22">
        <f t="shared" si="4"/>
        <v>0.379</v>
      </c>
      <c r="AA34" s="22">
        <f t="shared" si="4"/>
        <v>0.313</v>
      </c>
      <c r="AB34" s="29">
        <f t="shared" si="2"/>
        <v>0.457</v>
      </c>
      <c r="AC34" s="22"/>
      <c r="AD34" s="22"/>
      <c r="AE34" s="22"/>
      <c r="AF34" s="22"/>
      <c r="AG34" s="22"/>
    </row>
  </sheetData>
  <mergeCells count="60">
    <mergeCell ref="R27:T27"/>
    <mergeCell ref="S26:T26"/>
    <mergeCell ref="R25:S25"/>
    <mergeCell ref="U25:V25"/>
    <mergeCell ref="C25:D25"/>
    <mergeCell ref="D26:E26"/>
    <mergeCell ref="C27:E27"/>
    <mergeCell ref="I27:K27"/>
    <mergeCell ref="F27:H27"/>
    <mergeCell ref="U27:W27"/>
    <mergeCell ref="O25:P25"/>
    <mergeCell ref="V26:W26"/>
    <mergeCell ref="AB1:AD1"/>
    <mergeCell ref="AE1:AG1"/>
    <mergeCell ref="O1:Q1"/>
    <mergeCell ref="R1:T1"/>
    <mergeCell ref="U1:W1"/>
    <mergeCell ref="Y2:AA2"/>
    <mergeCell ref="Y3:AA3"/>
    <mergeCell ref="Y1:AA1"/>
    <mergeCell ref="C3:E3"/>
    <mergeCell ref="C2:E2"/>
    <mergeCell ref="O2:Q2"/>
    <mergeCell ref="O3:Q3"/>
    <mergeCell ref="R2:T2"/>
    <mergeCell ref="U2:W2"/>
    <mergeCell ref="U3:W3"/>
    <mergeCell ref="R3:T3"/>
    <mergeCell ref="I3:K3"/>
    <mergeCell ref="F3:H3"/>
    <mergeCell ref="AB3:AD3"/>
    <mergeCell ref="AE3:AG3"/>
    <mergeCell ref="AB2:AD2"/>
    <mergeCell ref="AE2:AG2"/>
    <mergeCell ref="F2:H2"/>
    <mergeCell ref="I1:K1"/>
    <mergeCell ref="I2:K2"/>
    <mergeCell ref="L2:N2"/>
    <mergeCell ref="L1:N1"/>
    <mergeCell ref="C1:E1"/>
    <mergeCell ref="F1:H1"/>
    <mergeCell ref="I25:J25"/>
    <mergeCell ref="L25:M25"/>
    <mergeCell ref="L3:N3"/>
    <mergeCell ref="F25:G25"/>
    <mergeCell ref="M26:N26"/>
    <mergeCell ref="P26:Q26"/>
    <mergeCell ref="L27:N27"/>
    <mergeCell ref="O27:Q27"/>
    <mergeCell ref="J26:K26"/>
    <mergeCell ref="G26:H26"/>
    <mergeCell ref="AB25:AC25"/>
    <mergeCell ref="AE25:AF25"/>
    <mergeCell ref="Y27:AA27"/>
    <mergeCell ref="AB27:AD27"/>
    <mergeCell ref="AE27:AG27"/>
    <mergeCell ref="AC26:AD26"/>
    <mergeCell ref="Z26:AA26"/>
    <mergeCell ref="AF26:AG26"/>
    <mergeCell ref="Y25:Z25"/>
  </mergeCells>
  <drawing r:id="rId1"/>
</worksheet>
</file>