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f6e202fb01bfcda/바탕 화면/"/>
    </mc:Choice>
  </mc:AlternateContent>
  <xr:revisionPtr revIDLastSave="77" documentId="8_{A524733E-B355-45B7-BFFE-BF605B244EF8}" xr6:coauthVersionLast="47" xr6:coauthVersionMax="47" xr10:uidLastSave="{6DFDA752-47D9-4722-B64D-D39DF43F2A6A}"/>
  <bookViews>
    <workbookView xWindow="-108" yWindow="-108" windowWidth="23256" windowHeight="12456" xr2:uid="{EBBC8847-A699-4E5D-8DB5-73E94D9AEDF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2" i="1"/>
  <c r="E2" i="1"/>
  <c r="L3" i="1"/>
  <c r="L4" i="1"/>
  <c r="L5" i="1"/>
  <c r="L6" i="1"/>
  <c r="L7" i="1"/>
  <c r="L8" i="1"/>
  <c r="L9" i="1"/>
  <c r="L10" i="1"/>
  <c r="L11" i="1"/>
  <c r="L2" i="1"/>
  <c r="I7" i="1"/>
  <c r="I4" i="1"/>
  <c r="I5" i="1"/>
  <c r="I6" i="1"/>
  <c r="I8" i="1"/>
  <c r="I9" i="1"/>
  <c r="I10" i="1"/>
  <c r="I11" i="1"/>
  <c r="I3" i="1"/>
  <c r="I2" i="1"/>
  <c r="E11" i="1"/>
  <c r="F11" i="1" s="1"/>
  <c r="E10" i="1"/>
  <c r="F10" i="1" s="1"/>
  <c r="E9" i="1"/>
  <c r="F9" i="1" s="1"/>
  <c r="E8" i="1"/>
  <c r="F8" i="1" s="1"/>
  <c r="E7" i="1"/>
  <c r="F7" i="1" s="1"/>
  <c r="E4" i="1"/>
  <c r="F4" i="1" s="1"/>
  <c r="E3" i="1"/>
  <c r="F3" i="1" s="1"/>
  <c r="E5" i="1"/>
  <c r="F5" i="1" s="1"/>
  <c r="E6" i="1"/>
  <c r="F6" i="1" s="1"/>
  <c r="F2" i="1"/>
</calcChain>
</file>

<file path=xl/sharedStrings.xml><?xml version="1.0" encoding="utf-8"?>
<sst xmlns="http://schemas.openxmlformats.org/spreadsheetml/2006/main" count="17" uniqueCount="17">
  <si>
    <t>성남시</t>
    <phoneticPr fontId="1" type="noConversion"/>
  </si>
  <si>
    <t>세입</t>
    <phoneticPr fontId="1" type="noConversion"/>
  </si>
  <si>
    <t>지출</t>
    <phoneticPr fontId="1" type="noConversion"/>
  </si>
  <si>
    <t>통합재정규모</t>
    <phoneticPr fontId="1" type="noConversion"/>
  </si>
  <si>
    <t>통합재정수지비율</t>
    <phoneticPr fontId="1" type="noConversion"/>
  </si>
  <si>
    <t>채무잔액</t>
    <phoneticPr fontId="1" type="noConversion"/>
  </si>
  <si>
    <t>총예산</t>
    <phoneticPr fontId="1" type="noConversion"/>
  </si>
  <si>
    <t>인구수</t>
    <phoneticPr fontId="1" type="noConversion"/>
  </si>
  <si>
    <t>지방세액</t>
    <phoneticPr fontId="1" type="noConversion"/>
  </si>
  <si>
    <t>1인당 지방세액</t>
    <phoneticPr fontId="1" type="noConversion"/>
  </si>
  <si>
    <t>65세이상 노령연구</t>
    <phoneticPr fontId="1" type="noConversion"/>
  </si>
  <si>
    <t>노령인구비율</t>
    <phoneticPr fontId="1" type="noConversion"/>
  </si>
  <si>
    <t>사회복지비</t>
    <phoneticPr fontId="1" type="noConversion"/>
  </si>
  <si>
    <t>사회복지비비율</t>
    <phoneticPr fontId="1" type="noConversion"/>
  </si>
  <si>
    <t>세외수입</t>
    <phoneticPr fontId="1" type="noConversion"/>
  </si>
  <si>
    <t>일반회계세입예산</t>
    <phoneticPr fontId="1" type="noConversion"/>
  </si>
  <si>
    <t>재정자립도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</si>
</sst>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8" formatCode="0_);[Red]\(0\)"/>
    <numFmt numFmtId="184" formatCode="0_);\(0\)"/>
    <numFmt numFmtId="185" formatCode="0;[Red]0"/>
  </numFmts>
  <fonts count="7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color rgb="FF000000"/>
      <name val="Malgun Gothic"/>
      <family val="2"/>
    </font>
    <font>
      <sz val="11"/>
      <color rgb="FF000000"/>
      <name val="맑은 고딕"/>
      <scheme val="major"/>
    </font>
    <font>
      <sz val="11"/>
      <color rgb="FF000000"/>
      <name val="맑은 고딕"/>
      <family val="2"/>
      <scheme val="major"/>
    </font>
    <font>
      <sz val="11"/>
      <color theme="1"/>
      <name val="맑은 고딕"/>
      <scheme val="major"/>
    </font>
    <font>
      <sz val="11"/>
      <color rgb="FF000000"/>
      <name val="Malgun Gothic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 style="medium">
        <color rgb="FFBBBBBB"/>
      </right>
      <top style="medium">
        <color rgb="FFBBBBBB"/>
      </top>
      <bottom style="medium">
        <color rgb="FFBBBBBB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178" fontId="0" fillId="0" borderId="0" xfId="0" applyNumberFormat="1">
      <alignment vertical="center"/>
    </xf>
    <xf numFmtId="178" fontId="0" fillId="0" borderId="0" xfId="0" applyNumberFormat="1" applyFont="1">
      <alignment vertical="center"/>
    </xf>
    <xf numFmtId="178" fontId="6" fillId="0" borderId="0" xfId="0" applyNumberFormat="1" applyFont="1">
      <alignment vertical="center"/>
    </xf>
    <xf numFmtId="178" fontId="0" fillId="0" borderId="0" xfId="0" applyNumberFormat="1" applyFont="1" applyAlignment="1">
      <alignment horizontal="right" vertical="center"/>
    </xf>
    <xf numFmtId="0" fontId="5" fillId="0" borderId="0" xfId="0" applyFont="1">
      <alignment vertical="center"/>
    </xf>
    <xf numFmtId="178" fontId="4" fillId="2" borderId="1" xfId="0" applyNumberFormat="1" applyFont="1" applyFill="1" applyBorder="1" applyAlignment="1">
      <alignment horizontal="right" vertical="center" wrapText="1"/>
    </xf>
    <xf numFmtId="184" fontId="4" fillId="2" borderId="1" xfId="0" applyNumberFormat="1" applyFont="1" applyFill="1" applyBorder="1" applyAlignment="1">
      <alignment horizontal="right" vertical="center" wrapText="1"/>
    </xf>
    <xf numFmtId="184" fontId="3" fillId="2" borderId="2" xfId="0" applyNumberFormat="1" applyFont="1" applyFill="1" applyBorder="1" applyAlignment="1">
      <alignment vertical="center"/>
    </xf>
    <xf numFmtId="184" fontId="3" fillId="2" borderId="2" xfId="0" applyNumberFormat="1" applyFont="1" applyFill="1" applyBorder="1" applyAlignment="1">
      <alignment vertical="center" wrapText="1"/>
    </xf>
    <xf numFmtId="184" fontId="4" fillId="2" borderId="2" xfId="0" applyNumberFormat="1" applyFont="1" applyFill="1" applyBorder="1" applyAlignment="1">
      <alignment vertical="center"/>
    </xf>
    <xf numFmtId="185" fontId="5" fillId="0" borderId="0" xfId="0" applyNumberFormat="1" applyFont="1">
      <alignment vertical="center"/>
    </xf>
    <xf numFmtId="185" fontId="3" fillId="0" borderId="0" xfId="0" applyNumberFormat="1" applyFont="1">
      <alignment vertical="center"/>
    </xf>
    <xf numFmtId="185" fontId="2" fillId="0" borderId="1" xfId="0" applyNumberFormat="1" applyFont="1" applyBorder="1" applyAlignment="1">
      <alignment horizontal="right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0CE53-A36B-428A-B1E6-4444624642B1}">
  <dimension ref="A1:Q11"/>
  <sheetViews>
    <sheetView tabSelected="1" topLeftCell="G1" workbookViewId="0">
      <selection activeCell="N16" sqref="N16"/>
    </sheetView>
  </sheetViews>
  <sheetFormatPr defaultRowHeight="17.399999999999999"/>
  <cols>
    <col min="2" max="3" width="15.296875" bestFit="1" customWidth="1"/>
    <col min="4" max="4" width="14.19921875" bestFit="1" customWidth="1"/>
    <col min="5" max="5" width="15.296875" bestFit="1" customWidth="1"/>
    <col min="6" max="6" width="16.296875" bestFit="1" customWidth="1"/>
    <col min="7" max="7" width="16.3984375" style="1" bestFit="1" customWidth="1"/>
    <col min="8" max="8" width="12.796875" style="1" bestFit="1" customWidth="1"/>
    <col min="9" max="9" width="14.09765625" bestFit="1" customWidth="1"/>
    <col min="10" max="10" width="15.296875" bestFit="1" customWidth="1"/>
    <col min="11" max="11" width="17.19921875" bestFit="1" customWidth="1"/>
    <col min="12" max="12" width="12.3984375" bestFit="1" customWidth="1"/>
    <col min="14" max="14" width="14.3984375" bestFit="1" customWidth="1"/>
    <col min="15" max="15" width="10.59765625" bestFit="1" customWidth="1"/>
    <col min="16" max="16" width="16.296875" bestFit="1" customWidth="1"/>
    <col min="17" max="17" width="11.5" bestFit="1" customWidth="1"/>
  </cols>
  <sheetData>
    <row r="1" spans="1:17" ht="18" thickBot="1">
      <c r="A1" t="s">
        <v>0</v>
      </c>
      <c r="B1" t="s">
        <v>1</v>
      </c>
      <c r="C1" t="s">
        <v>2</v>
      </c>
      <c r="D1" t="s">
        <v>5</v>
      </c>
      <c r="E1" t="s">
        <v>3</v>
      </c>
      <c r="F1" t="s">
        <v>4</v>
      </c>
      <c r="G1" s="1" t="s">
        <v>7</v>
      </c>
      <c r="H1" s="1" t="s">
        <v>8</v>
      </c>
      <c r="I1" t="s">
        <v>9</v>
      </c>
      <c r="J1" t="s">
        <v>6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</row>
    <row r="2" spans="1:17" ht="18" thickBot="1">
      <c r="A2">
        <v>2001</v>
      </c>
      <c r="B2" s="1">
        <v>1167935000000</v>
      </c>
      <c r="C2" s="1">
        <v>860984000000</v>
      </c>
      <c r="D2" s="1">
        <v>84736000000</v>
      </c>
      <c r="E2" s="1">
        <f>SUM(C2:D2)</f>
        <v>945720000000</v>
      </c>
      <c r="F2">
        <f>(B2-(C2+D2))/E2*100</f>
        <v>23.496912405363108</v>
      </c>
      <c r="G2" s="8">
        <v>316818</v>
      </c>
      <c r="H2" s="11">
        <v>611015986</v>
      </c>
      <c r="I2">
        <f>H2/G2</f>
        <v>1928.6024973328535</v>
      </c>
      <c r="J2" s="2">
        <v>1150767000000</v>
      </c>
      <c r="K2" s="6">
        <v>49336</v>
      </c>
      <c r="L2">
        <f>K2/G2*100</f>
        <v>15.572347530758984</v>
      </c>
      <c r="M2">
        <v>248704</v>
      </c>
      <c r="O2" s="13">
        <v>214163000000</v>
      </c>
      <c r="P2" s="13">
        <v>620255000000</v>
      </c>
      <c r="Q2">
        <f>(H2+O2)/P2*100</f>
        <v>34.626728681913086</v>
      </c>
    </row>
    <row r="3" spans="1:17" ht="18" thickBot="1">
      <c r="A3">
        <v>2002</v>
      </c>
      <c r="B3" s="1">
        <v>1071230000000</v>
      </c>
      <c r="C3" s="1">
        <v>712586000000</v>
      </c>
      <c r="D3" s="1">
        <v>22892000000</v>
      </c>
      <c r="E3" s="1">
        <f t="shared" ref="E3:E7" si="0">SUM(C3:D3)</f>
        <v>735478000000</v>
      </c>
      <c r="F3">
        <f t="shared" ref="F3:F11" si="1">(B3-(C3+D3))/E3*100</f>
        <v>45.650855634023038</v>
      </c>
      <c r="G3" s="9">
        <v>329107</v>
      </c>
      <c r="H3" s="11">
        <v>689274732</v>
      </c>
      <c r="I3">
        <f>H3/G3</f>
        <v>2094.3788251237438</v>
      </c>
      <c r="J3" s="2">
        <v>1040009000000</v>
      </c>
      <c r="K3" s="7">
        <v>52333</v>
      </c>
      <c r="L3">
        <f t="shared" ref="L3:L11" si="2">K3/G3*100</f>
        <v>15.901515312649078</v>
      </c>
      <c r="M3">
        <v>248704</v>
      </c>
      <c r="O3" s="13">
        <v>176995000000</v>
      </c>
      <c r="P3" s="13">
        <v>620944000000</v>
      </c>
      <c r="Q3">
        <f t="shared" ref="Q3:Q11" si="3">(H3+O3)/P3*100</f>
        <v>28.615185062098998</v>
      </c>
    </row>
    <row r="4" spans="1:17" ht="18" thickBot="1">
      <c r="A4">
        <v>2003</v>
      </c>
      <c r="B4" s="1">
        <v>1516807000000</v>
      </c>
      <c r="C4" s="1">
        <v>740097000000</v>
      </c>
      <c r="D4" s="1">
        <v>246122000000</v>
      </c>
      <c r="E4" s="1">
        <f>SUM(C4:D4)</f>
        <v>986219000000</v>
      </c>
      <c r="F4">
        <f t="shared" si="1"/>
        <v>53.800220843443491</v>
      </c>
      <c r="G4" s="8">
        <v>348934</v>
      </c>
      <c r="H4" s="12">
        <v>822635641</v>
      </c>
      <c r="I4">
        <f>822635641/348934</f>
        <v>2357.5680243255169</v>
      </c>
      <c r="J4" s="2">
        <v>1437385000000</v>
      </c>
      <c r="K4" s="7">
        <v>56556</v>
      </c>
      <c r="L4">
        <f t="shared" si="2"/>
        <v>16.208222758458621</v>
      </c>
      <c r="M4">
        <v>248704</v>
      </c>
      <c r="O4" s="13">
        <v>257500000000</v>
      </c>
      <c r="P4" s="13">
        <v>781695000000</v>
      </c>
      <c r="Q4">
        <f t="shared" si="3"/>
        <v>33.0464740904061</v>
      </c>
    </row>
    <row r="5" spans="1:17" ht="18" thickBot="1">
      <c r="A5">
        <v>2004</v>
      </c>
      <c r="B5" s="1">
        <v>2192388000000</v>
      </c>
      <c r="C5" s="1">
        <v>1562691000000</v>
      </c>
      <c r="D5" s="1">
        <v>647135000000</v>
      </c>
      <c r="E5" s="1">
        <f t="shared" si="0"/>
        <v>2209826000000</v>
      </c>
      <c r="F5">
        <f t="shared" si="1"/>
        <v>-0.78911190292810374</v>
      </c>
      <c r="G5" s="10">
        <v>364388</v>
      </c>
      <c r="H5" s="11">
        <v>867680349</v>
      </c>
      <c r="I5">
        <f t="shared" ref="I5:I11" si="4">H5/G5</f>
        <v>2381.1990213728222</v>
      </c>
      <c r="J5" s="2">
        <v>2117739000000</v>
      </c>
      <c r="K5" s="7">
        <v>60715</v>
      </c>
      <c r="L5">
        <f t="shared" si="2"/>
        <v>16.66218426512399</v>
      </c>
      <c r="M5">
        <v>248704</v>
      </c>
      <c r="O5" s="13">
        <v>373444000000</v>
      </c>
      <c r="P5" s="13">
        <v>915454000000</v>
      </c>
      <c r="Q5">
        <f t="shared" si="3"/>
        <v>40.888092722190301</v>
      </c>
    </row>
    <row r="6" spans="1:17" ht="18" thickBot="1">
      <c r="A6">
        <v>2005</v>
      </c>
      <c r="B6" s="1">
        <v>1921258000000</v>
      </c>
      <c r="C6" s="1">
        <v>1100196000000</v>
      </c>
      <c r="D6" s="1">
        <v>738732000000</v>
      </c>
      <c r="E6" s="1">
        <f t="shared" si="0"/>
        <v>1838928000000</v>
      </c>
      <c r="F6">
        <f t="shared" si="1"/>
        <v>4.4770648986801005</v>
      </c>
      <c r="G6" s="10">
        <v>374223</v>
      </c>
      <c r="H6" s="11">
        <v>896681126</v>
      </c>
      <c r="I6">
        <f t="shared" si="4"/>
        <v>2396.1144184082755</v>
      </c>
      <c r="J6" s="2">
        <v>2024390000000</v>
      </c>
      <c r="K6" s="7">
        <v>64204</v>
      </c>
      <c r="L6">
        <f t="shared" si="2"/>
        <v>17.156615173305756</v>
      </c>
      <c r="M6">
        <v>248704</v>
      </c>
      <c r="O6" s="13">
        <v>390250000000</v>
      </c>
      <c r="P6" s="13">
        <v>1012024000000</v>
      </c>
      <c r="Q6">
        <f t="shared" si="3"/>
        <v>38.649941219378199</v>
      </c>
    </row>
    <row r="7" spans="1:17" ht="18" thickBot="1">
      <c r="A7">
        <v>2006</v>
      </c>
      <c r="B7" s="1">
        <v>2704786000000</v>
      </c>
      <c r="C7" s="1">
        <v>1483088000000</v>
      </c>
      <c r="D7" s="1">
        <v>436769000000</v>
      </c>
      <c r="E7" s="1">
        <f t="shared" si="0"/>
        <v>1919857000000</v>
      </c>
      <c r="F7">
        <f t="shared" si="1"/>
        <v>40.884763813138164</v>
      </c>
      <c r="G7" s="10">
        <v>374006</v>
      </c>
      <c r="H7" s="11">
        <v>1047132173</v>
      </c>
      <c r="I7">
        <f>1047132173/374006</f>
        <v>2799.773728228959</v>
      </c>
      <c r="J7" s="4">
        <v>2518639000000</v>
      </c>
      <c r="K7" s="7">
        <v>67126</v>
      </c>
      <c r="L7">
        <f t="shared" si="2"/>
        <v>17.947840408977399</v>
      </c>
      <c r="M7">
        <v>248704</v>
      </c>
      <c r="O7" s="13">
        <v>287718000000</v>
      </c>
      <c r="P7" s="13">
        <v>997914000000</v>
      </c>
      <c r="Q7">
        <f t="shared" si="3"/>
        <v>28.936875539675768</v>
      </c>
    </row>
    <row r="8" spans="1:17" ht="18" thickBot="1">
      <c r="A8">
        <v>2007</v>
      </c>
      <c r="B8" s="1">
        <v>2704786000000</v>
      </c>
      <c r="C8" s="1">
        <v>1483088000000</v>
      </c>
      <c r="D8" s="1">
        <v>31279000000</v>
      </c>
      <c r="E8" s="1">
        <f t="shared" ref="E8:E11" si="5">SUM(C8:D8)</f>
        <v>1514367000000</v>
      </c>
      <c r="F8">
        <f t="shared" si="1"/>
        <v>78.608355834483973</v>
      </c>
      <c r="G8" s="10">
        <v>370531</v>
      </c>
      <c r="H8" s="11">
        <v>1070507477</v>
      </c>
      <c r="I8">
        <f t="shared" si="4"/>
        <v>2889.1171777799968</v>
      </c>
      <c r="J8" s="3">
        <v>2845389000000</v>
      </c>
      <c r="K8" s="7">
        <v>71018</v>
      </c>
      <c r="L8">
        <f t="shared" si="2"/>
        <v>19.166547468362971</v>
      </c>
      <c r="M8">
        <v>248704</v>
      </c>
      <c r="O8" s="13">
        <v>450511000000</v>
      </c>
      <c r="P8" s="13">
        <v>1331380000000</v>
      </c>
      <c r="Q8">
        <f t="shared" si="3"/>
        <v>33.918303375219701</v>
      </c>
    </row>
    <row r="9" spans="1:17" ht="18" thickBot="1">
      <c r="A9">
        <v>2008</v>
      </c>
      <c r="B9" s="1">
        <v>2429406000000</v>
      </c>
      <c r="C9" s="1">
        <v>1549381000000</v>
      </c>
      <c r="D9" s="1">
        <v>19330000000</v>
      </c>
      <c r="E9" s="1">
        <f t="shared" si="5"/>
        <v>1568711000000</v>
      </c>
      <c r="F9">
        <f t="shared" si="1"/>
        <v>54.866383929225968</v>
      </c>
      <c r="G9" s="10">
        <v>367675</v>
      </c>
      <c r="H9" s="11">
        <v>1009840718</v>
      </c>
      <c r="I9">
        <f t="shared" si="4"/>
        <v>2746.5580145508943</v>
      </c>
      <c r="J9" s="3">
        <v>2397219000000</v>
      </c>
      <c r="K9" s="7">
        <v>74186</v>
      </c>
      <c r="L9">
        <f t="shared" si="2"/>
        <v>20.17705854355069</v>
      </c>
      <c r="M9">
        <v>248704</v>
      </c>
      <c r="O9" s="13">
        <v>356919000000</v>
      </c>
      <c r="P9" s="13">
        <v>1257978000000</v>
      </c>
      <c r="Q9">
        <f t="shared" si="3"/>
        <v>28.452710676816288</v>
      </c>
    </row>
    <row r="10" spans="1:17" ht="18" thickBot="1">
      <c r="A10">
        <v>2009</v>
      </c>
      <c r="B10" s="1">
        <v>2641804000000</v>
      </c>
      <c r="C10" s="1">
        <v>2106232000000</v>
      </c>
      <c r="D10" s="1">
        <v>14070000000</v>
      </c>
      <c r="E10" s="1">
        <f t="shared" si="5"/>
        <v>2120302000000</v>
      </c>
      <c r="F10">
        <f t="shared" si="1"/>
        <v>24.595647223838867</v>
      </c>
      <c r="G10" s="10">
        <v>375386</v>
      </c>
      <c r="H10" s="11">
        <v>1125232917</v>
      </c>
      <c r="I10">
        <f t="shared" si="4"/>
        <v>2997.535648639001</v>
      </c>
      <c r="J10" s="3">
        <v>2667721000000</v>
      </c>
      <c r="K10" s="7">
        <v>78992</v>
      </c>
      <c r="L10">
        <f t="shared" si="2"/>
        <v>21.042873202516876</v>
      </c>
      <c r="M10">
        <v>338086</v>
      </c>
      <c r="O10" s="13">
        <v>504145000000</v>
      </c>
      <c r="P10" s="13">
        <v>1502272000000</v>
      </c>
      <c r="Q10">
        <f t="shared" si="3"/>
        <v>33.633738292200086</v>
      </c>
    </row>
    <row r="11" spans="1:17" ht="18" thickBot="1">
      <c r="A11">
        <v>2010</v>
      </c>
      <c r="B11" s="1">
        <v>1882044000000</v>
      </c>
      <c r="C11" s="1">
        <v>1507089000000</v>
      </c>
      <c r="D11" s="1">
        <v>8959000000</v>
      </c>
      <c r="E11" s="1">
        <f t="shared" si="5"/>
        <v>1516048000000</v>
      </c>
      <c r="F11">
        <f t="shared" si="1"/>
        <v>24.141451985689109</v>
      </c>
      <c r="G11" s="10">
        <v>385050</v>
      </c>
      <c r="H11" s="11">
        <v>1214663757</v>
      </c>
      <c r="I11">
        <f t="shared" si="4"/>
        <v>3154.5611141410204</v>
      </c>
      <c r="J11" s="3">
        <v>1884465000000</v>
      </c>
      <c r="K11" s="7">
        <v>84043</v>
      </c>
      <c r="L11">
        <f t="shared" si="2"/>
        <v>21.826516036878328</v>
      </c>
      <c r="M11">
        <v>331189</v>
      </c>
      <c r="O11" s="13">
        <v>188039000000</v>
      </c>
      <c r="P11" s="13">
        <v>1190446000000</v>
      </c>
      <c r="Q11">
        <f t="shared" si="3"/>
        <v>15.897710921536969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장동민</dc:creator>
  <cp:lastModifiedBy>장 동민</cp:lastModifiedBy>
  <dcterms:created xsi:type="dcterms:W3CDTF">2022-05-19T05:22:56Z</dcterms:created>
  <dcterms:modified xsi:type="dcterms:W3CDTF">2022-05-20T00:20:29Z</dcterms:modified>
</cp:coreProperties>
</file>