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rrynguyen/01_Harry Vagabond/VI_DATA SCIENCE/00_My GitHub/Data-Science-Journey/Wharton Business Analytics Specialization/02_Operation Analytics/"/>
    </mc:Choice>
  </mc:AlternateContent>
  <xr:revisionPtr revIDLastSave="0" documentId="13_ncr:1_{C919D198-53BC-1B48-9565-032ABC4F2622}" xr6:coauthVersionLast="36" xr6:coauthVersionMax="36" xr10:uidLastSave="{00000000-0000-0000-0000-000000000000}"/>
  <bookViews>
    <workbookView xWindow="0" yWindow="460" windowWidth="28800" windowHeight="17540" activeTab="1" xr2:uid="{00000000-000D-0000-FFFF-FFFF00000000}"/>
  </bookViews>
  <sheets>
    <sheet name="Example" sheetId="5" r:id="rId1"/>
    <sheet name="Exercise" sheetId="6" r:id="rId2"/>
  </sheets>
  <definedNames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Exercise!$I$8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81029"/>
</workbook>
</file>

<file path=xl/calcChain.xml><?xml version="1.0" encoding="utf-8"?>
<calcChain xmlns="http://schemas.openxmlformats.org/spreadsheetml/2006/main">
  <c r="F20" i="6" l="1"/>
  <c r="F17" i="6"/>
  <c r="F18" i="6"/>
  <c r="F19" i="6"/>
  <c r="F16" i="6"/>
  <c r="E20" i="6"/>
  <c r="D83" i="5"/>
  <c r="I10" i="6"/>
  <c r="B62" i="6"/>
  <c r="C61" i="6"/>
  <c r="C60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39" i="6"/>
  <c r="I8" i="6" l="1"/>
  <c r="C5" i="6" l="1"/>
  <c r="D5" i="6" s="1"/>
  <c r="E5" i="6" s="1"/>
  <c r="C6" i="6"/>
  <c r="D6" i="6" s="1"/>
  <c r="E6" i="6" s="1"/>
  <c r="C4" i="6"/>
  <c r="D4" i="6" s="1"/>
  <c r="E4" i="6" s="1"/>
  <c r="E83" i="5"/>
  <c r="E104" i="5" s="1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E7" i="6" l="1"/>
  <c r="H23" i="5" l="1"/>
  <c r="H22" i="5"/>
</calcChain>
</file>

<file path=xl/sharedStrings.xml><?xml version="1.0" encoding="utf-8"?>
<sst xmlns="http://schemas.openxmlformats.org/spreadsheetml/2006/main" count="65" uniqueCount="59">
  <si>
    <t>Period</t>
  </si>
  <si>
    <t>Demand</t>
  </si>
  <si>
    <t>Mean</t>
  </si>
  <si>
    <t>std. dev</t>
  </si>
  <si>
    <t>MA(13)</t>
  </si>
  <si>
    <t>error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</si>
  <si>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</si>
  <si>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</si>
  <si>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</si>
  <si>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</si>
  <si>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</si>
  <si>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</si>
  <si>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</si>
  <si>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</si>
  <si>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MA(2)</t>
  </si>
  <si>
    <t>delta</t>
  </si>
  <si>
    <t>delta/D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</si>
  <si>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</si>
  <si>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</si>
  <si>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</si>
  <si>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</si>
  <si>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</si>
  <si>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</si>
  <si>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</si>
  <si>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</si>
  <si>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</si>
  <si>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</si>
  <si>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</si>
  <si>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</si>
  <si>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</si>
  <si>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</si>
  <si>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</si>
  <si>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</si>
  <si>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</si>
  <si>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</si>
  <si>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</si>
  <si>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</si>
  <si>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</si>
  <si>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</si>
  <si>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</si>
  <si>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</si>
  <si>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</si>
  <si>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</si>
  <si>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</si>
  <si>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</si>
  <si>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</si>
  <si>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</si>
  <si>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t</t>
  </si>
  <si>
    <t>X</t>
  </si>
  <si>
    <t>Actual Demand</t>
  </si>
  <si>
    <t>Forecast</t>
  </si>
  <si>
    <t>80 &amp; 19.8</t>
  </si>
  <si>
    <t>30 &lt;= x &lt; 40</t>
  </si>
  <si>
    <t>made before</t>
  </si>
  <si>
    <t>x</t>
  </si>
  <si>
    <t>cannot</t>
  </si>
  <si>
    <t>Weight</t>
  </si>
  <si>
    <t>Score</t>
  </si>
  <si>
    <t>10 &lt;=x &lt;20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</si>
</sst>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.9"/>
      <color rgb="FF373A3C"/>
      <name val="Arial"/>
      <family val="2"/>
    </font>
    <font>
      <b/>
      <sz val="9.9"/>
      <color rgb="FF373A3C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7" fontId="0" fillId="0" borderId="0" xfId="0" applyNumberFormat="1"/>
    <xf numFmtId="0" fontId="5" fillId="0" borderId="0" xfId="0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662370439446698E-2"/>
          <c:y val="2.7137223293261268E-2"/>
          <c:w val="0.93294011883533579"/>
          <c:h val="0.91163052174517201"/>
        </c:manualLayout>
      </c:layout>
      <c:scatterChart>
        <c:scatterStyle val="lineMarker"/>
        <c:varyColors val="0"/>
        <c:ser>
          <c:idx val="0"/>
          <c:order val="0"/>
          <c:spPr>
            <a:ln w="28575" cap="rnd" cmpd="sng" algn="ctr">
              <a:solidFill>
                <a:schemeClr val="dk1">
                  <a:tint val="885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yVal>
            <c:numRef>
              <c:f>Example!$B$3:$B$102</c:f>
              <c:numCache>
                <c:formatCode>General</c:formatCode>
                <c:ptCount val="68"/>
                <c:pt idx="0">
                  <c:v>29</c:v>
                </c:pt>
                <c:pt idx="1">
                  <c:v>43</c:v>
                </c:pt>
                <c:pt idx="2">
                  <c:v>40</c:v>
                </c:pt>
                <c:pt idx="3">
                  <c:v>55</c:v>
                </c:pt>
                <c:pt idx="4">
                  <c:v>75</c:v>
                </c:pt>
                <c:pt idx="5">
                  <c:v>65</c:v>
                </c:pt>
                <c:pt idx="6">
                  <c:v>75</c:v>
                </c:pt>
                <c:pt idx="7">
                  <c:v>47</c:v>
                </c:pt>
                <c:pt idx="8">
                  <c:v>77</c:v>
                </c:pt>
                <c:pt idx="9">
                  <c:v>61</c:v>
                </c:pt>
                <c:pt idx="10">
                  <c:v>56</c:v>
                </c:pt>
                <c:pt idx="11">
                  <c:v>53</c:v>
                </c:pt>
                <c:pt idx="12">
                  <c:v>18</c:v>
                </c:pt>
                <c:pt idx="13">
                  <c:v>42</c:v>
                </c:pt>
                <c:pt idx="14">
                  <c:v>50</c:v>
                </c:pt>
                <c:pt idx="15">
                  <c:v>36</c:v>
                </c:pt>
                <c:pt idx="16">
                  <c:v>50</c:v>
                </c:pt>
                <c:pt idx="17">
                  <c:v>65</c:v>
                </c:pt>
                <c:pt idx="18">
                  <c:v>33</c:v>
                </c:pt>
                <c:pt idx="19">
                  <c:v>66</c:v>
                </c:pt>
                <c:pt idx="20">
                  <c:v>79</c:v>
                </c:pt>
                <c:pt idx="21">
                  <c:v>38</c:v>
                </c:pt>
                <c:pt idx="22">
                  <c:v>75</c:v>
                </c:pt>
                <c:pt idx="23">
                  <c:v>63</c:v>
                </c:pt>
                <c:pt idx="24">
                  <c:v>44</c:v>
                </c:pt>
                <c:pt idx="25">
                  <c:v>56</c:v>
                </c:pt>
                <c:pt idx="26">
                  <c:v>64</c:v>
                </c:pt>
                <c:pt idx="27">
                  <c:v>49</c:v>
                </c:pt>
                <c:pt idx="28">
                  <c:v>57</c:v>
                </c:pt>
                <c:pt idx="29">
                  <c:v>47</c:v>
                </c:pt>
                <c:pt idx="30">
                  <c:v>52</c:v>
                </c:pt>
                <c:pt idx="31">
                  <c:v>52</c:v>
                </c:pt>
                <c:pt idx="32">
                  <c:v>62</c:v>
                </c:pt>
                <c:pt idx="33">
                  <c:v>62</c:v>
                </c:pt>
                <c:pt idx="34">
                  <c:v>55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  <c:pt idx="38">
                  <c:v>51</c:v>
                </c:pt>
                <c:pt idx="39">
                  <c:v>61</c:v>
                </c:pt>
                <c:pt idx="40">
                  <c:v>73</c:v>
                </c:pt>
                <c:pt idx="41">
                  <c:v>52</c:v>
                </c:pt>
                <c:pt idx="42">
                  <c:v>60</c:v>
                </c:pt>
                <c:pt idx="43">
                  <c:v>49</c:v>
                </c:pt>
                <c:pt idx="44">
                  <c:v>58</c:v>
                </c:pt>
                <c:pt idx="45">
                  <c:v>70</c:v>
                </c:pt>
                <c:pt idx="46">
                  <c:v>27</c:v>
                </c:pt>
                <c:pt idx="47">
                  <c:v>57</c:v>
                </c:pt>
                <c:pt idx="48">
                  <c:v>52</c:v>
                </c:pt>
                <c:pt idx="49">
                  <c:v>50</c:v>
                </c:pt>
                <c:pt idx="50">
                  <c:v>33</c:v>
                </c:pt>
                <c:pt idx="51">
                  <c:v>53</c:v>
                </c:pt>
                <c:pt idx="52">
                  <c:v>54</c:v>
                </c:pt>
                <c:pt idx="53">
                  <c:v>60</c:v>
                </c:pt>
                <c:pt idx="54">
                  <c:v>57</c:v>
                </c:pt>
                <c:pt idx="55">
                  <c:v>57</c:v>
                </c:pt>
                <c:pt idx="56">
                  <c:v>63</c:v>
                </c:pt>
                <c:pt idx="57">
                  <c:v>64</c:v>
                </c:pt>
                <c:pt idx="58">
                  <c:v>62</c:v>
                </c:pt>
                <c:pt idx="59">
                  <c:v>58</c:v>
                </c:pt>
                <c:pt idx="60">
                  <c:v>42</c:v>
                </c:pt>
                <c:pt idx="61">
                  <c:v>33</c:v>
                </c:pt>
                <c:pt idx="62">
                  <c:v>50</c:v>
                </c:pt>
                <c:pt idx="63">
                  <c:v>59</c:v>
                </c:pt>
                <c:pt idx="64">
                  <c:v>48</c:v>
                </c:pt>
                <c:pt idx="65">
                  <c:v>62</c:v>
                </c:pt>
                <c:pt idx="66">
                  <c:v>41</c:v>
                </c:pt>
                <c:pt idx="67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9-4C4D-AC01-DF46E342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52224"/>
        <c:axId val="256752616"/>
      </c:scatterChart>
      <c:valAx>
        <c:axId val="256752224"/>
        <c:scaling>
          <c:orientation val="minMax"/>
          <c:max val="100"/>
          <c:min val="0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52616"/>
        <c:crosses val="autoZero"/>
        <c:crossBetween val="midCat"/>
        <c:majorUnit val="10"/>
      </c:valAx>
      <c:valAx>
        <c:axId val="2567526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522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Exercise!$J$2:$J$7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Exercise!$N$26:$N$31</c:f>
              <c:numCache>
                <c:formatCode>General</c:formatCode>
                <c:ptCount val="6"/>
                <c:pt idx="0">
                  <c:v>0.44285714285714284</c:v>
                </c:pt>
                <c:pt idx="1">
                  <c:v>-0.11428571428571432</c:v>
                </c:pt>
                <c:pt idx="2">
                  <c:v>-0.47142857142857142</c:v>
                </c:pt>
                <c:pt idx="3">
                  <c:v>-0.32857142857142851</c:v>
                </c:pt>
                <c:pt idx="4">
                  <c:v>0.31428571428571428</c:v>
                </c:pt>
                <c:pt idx="5">
                  <c:v>0.15714285714285725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41-4F47-927C-D76528D51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37072"/>
        <c:axId val="1915716336"/>
      </c:scatterChart>
      <c:valAx>
        <c:axId val="191843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5716336"/>
        <c:crosses val="autoZero"/>
        <c:crossBetween val="midCat"/>
      </c:valAx>
      <c:valAx>
        <c:axId val="191571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8437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Exercise!$J$2:$J$7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Exercise!$I$2:$I$7</c:f>
              <c:numCache>
                <c:formatCode>General</c:formatCode>
                <c:ptCount val="6"/>
                <c:pt idx="0">
                  <c:v>0.8</c:v>
                </c:pt>
                <c:pt idx="1">
                  <c:v>0.5</c:v>
                </c:pt>
                <c:pt idx="2">
                  <c:v>0.4</c:v>
                </c:pt>
                <c:pt idx="3">
                  <c:v>0.8</c:v>
                </c:pt>
                <c:pt idx="4">
                  <c:v>1.7</c:v>
                </c:pt>
                <c:pt idx="5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6-CA4B-A268-62A4D989373B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Exercise!$J$2:$J$7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Exercise!$M$26:$M$31</c:f>
              <c:numCache>
                <c:formatCode>General</c:formatCode>
                <c:ptCount val="6"/>
                <c:pt idx="0">
                  <c:v>0.35714285714285721</c:v>
                </c:pt>
                <c:pt idx="1">
                  <c:v>0.61428571428571432</c:v>
                </c:pt>
                <c:pt idx="2">
                  <c:v>0.87142857142857144</c:v>
                </c:pt>
                <c:pt idx="3">
                  <c:v>1.1285714285714286</c:v>
                </c:pt>
                <c:pt idx="4">
                  <c:v>1.3857142857142857</c:v>
                </c:pt>
                <c:pt idx="5">
                  <c:v>1.6428571428571428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96-CA4B-A268-62A4D9893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58832"/>
        <c:axId val="1920760512"/>
      </c:scatterChart>
      <c:valAx>
        <c:axId val="192075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760512"/>
        <c:crosses val="autoZero"/>
        <c:crossBetween val="midCat"/>
      </c:valAx>
      <c:valAx>
        <c:axId val="192076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7588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12699</xdr:colOff>
      <xdr:row>7</xdr:row>
      <xdr:rowOff>36511</xdr:rowOff>
    </xdr:from>
    <xdr:to>
      <xdr:col>18</xdr:col>
      <xdr:colOff>107950</xdr:colOff>
      <xdr:row>23</xdr:row>
      <xdr:rowOff>50801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279400</xdr:colOff>
      <xdr:row>2</xdr:row>
      <xdr:rowOff>76200</xdr:rowOff>
    </xdr:from>
    <xdr:to>
      <xdr:col>26</xdr:col>
      <xdr:colOff>279400</xdr:colOff>
      <xdr:row>12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25ABD3-7218-9F4F-85C8-C03449112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279400</xdr:colOff>
      <xdr:row>4</xdr:row>
      <xdr:rowOff>76200</xdr:rowOff>
    </xdr:from>
    <xdr:to>
      <xdr:col>27</xdr:col>
      <xdr:colOff>279400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6231D4-BC31-9C43-BC0B-4BDD8A434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workbookViewId="0">
      <pane ySplit="1" topLeftCell="A69" activePane="bottomLeft" state="frozen"/>
      <selection pane="bottomLeft" activeCell="E104" sqref="E104"/>
    </sheetView>
  </sheetViews>
  <sheetFormatPr baseColWidth="10" defaultColWidth="8.83203125" defaultRowHeight="15" x14ac:dyDescent="0.2"/>
  <cols>
    <col min="1" max="1" width="9.1640625" style="2"/>
  </cols>
  <sheetData>
    <row r="1" spans="1:5" x14ac:dyDescent="0.2">
      <c r="A1" s="2" t="s">
        <v>0</v>
      </c>
      <c r="B1" s="1" t="s">
        <v>1</v>
      </c>
      <c r="D1" s="1" t="s">
        <v>4</v>
      </c>
      <c r="E1" t="s">
        <v>5</v>
      </c>
    </row>
    <row r="2" spans="1:5" x14ac:dyDescent="0.2">
      <c r="B2" s="1"/>
    </row>
    <row r="3" spans="1:5" x14ac:dyDescent="0.2">
      <c r="A3" s="2">
        <v>1</v>
      </c>
      <c r="B3" s="1">
        <v>29</v>
      </c>
    </row>
    <row r="4" spans="1:5" x14ac:dyDescent="0.2">
      <c r="A4" s="2">
        <v>2</v>
      </c>
      <c r="B4" s="1">
        <v>43</v>
      </c>
    </row>
    <row r="5" spans="1:5" x14ac:dyDescent="0.2">
      <c r="A5" s="2">
        <v>3</v>
      </c>
      <c r="B5" s="1">
        <v>40</v>
      </c>
    </row>
    <row r="6" spans="1:5" x14ac:dyDescent="0.2">
      <c r="A6" s="2">
        <v>4</v>
      </c>
      <c r="B6" s="1">
        <v>55</v>
      </c>
    </row>
    <row r="7" spans="1:5" x14ac:dyDescent="0.2">
      <c r="A7" s="2">
        <v>5</v>
      </c>
      <c r="B7" s="1">
        <v>75</v>
      </c>
    </row>
    <row r="8" spans="1:5" x14ac:dyDescent="0.2">
      <c r="A8" s="2">
        <v>6</v>
      </c>
      <c r="B8" s="1">
        <v>65</v>
      </c>
    </row>
    <row r="9" spans="1:5" x14ac:dyDescent="0.2">
      <c r="A9" s="2">
        <v>7</v>
      </c>
      <c r="B9" s="1">
        <v>75</v>
      </c>
    </row>
    <row r="10" spans="1:5" x14ac:dyDescent="0.2">
      <c r="A10" s="2">
        <v>8</v>
      </c>
      <c r="B10" s="1">
        <v>47</v>
      </c>
    </row>
    <row r="11" spans="1:5" x14ac:dyDescent="0.2">
      <c r="A11" s="2">
        <v>9</v>
      </c>
      <c r="B11" s="1">
        <v>77</v>
      </c>
    </row>
    <row r="12" spans="1:5" x14ac:dyDescent="0.2">
      <c r="A12" s="2">
        <v>10</v>
      </c>
      <c r="B12" s="1">
        <v>61</v>
      </c>
    </row>
    <row r="13" spans="1:5" x14ac:dyDescent="0.2">
      <c r="A13" s="2">
        <v>11</v>
      </c>
      <c r="B13" s="1">
        <v>56</v>
      </c>
    </row>
    <row r="14" spans="1:5" x14ac:dyDescent="0.2">
      <c r="A14" s="2">
        <v>12</v>
      </c>
      <c r="B14" s="1">
        <v>53</v>
      </c>
    </row>
    <row r="15" spans="1:5" x14ac:dyDescent="0.2">
      <c r="A15" s="2">
        <v>13</v>
      </c>
      <c r="B15" s="1">
        <v>18</v>
      </c>
    </row>
    <row r="16" spans="1:5" x14ac:dyDescent="0.2">
      <c r="A16" s="2">
        <v>14</v>
      </c>
      <c r="B16" s="1">
        <v>42</v>
      </c>
    </row>
    <row r="17" spans="1:8" x14ac:dyDescent="0.2">
      <c r="A17" s="2">
        <v>15</v>
      </c>
      <c r="B17" s="1">
        <v>50</v>
      </c>
    </row>
    <row r="18" spans="1:8" x14ac:dyDescent="0.2">
      <c r="A18" s="2">
        <v>16</v>
      </c>
      <c r="B18" s="1">
        <v>36</v>
      </c>
    </row>
    <row r="19" spans="1:8" x14ac:dyDescent="0.2">
      <c r="A19" s="2">
        <v>17</v>
      </c>
      <c r="B19" s="1">
        <v>50</v>
      </c>
    </row>
    <row r="20" spans="1:8" x14ac:dyDescent="0.2">
      <c r="A20" s="2">
        <v>18</v>
      </c>
      <c r="B20" s="1">
        <v>65</v>
      </c>
    </row>
    <row r="21" spans="1:8" x14ac:dyDescent="0.2">
      <c r="A21" s="2">
        <v>19</v>
      </c>
      <c r="B21" s="1">
        <v>33</v>
      </c>
    </row>
    <row r="22" spans="1:8" x14ac:dyDescent="0.2">
      <c r="A22" s="2">
        <v>20</v>
      </c>
      <c r="B22" s="1">
        <v>66</v>
      </c>
      <c r="G22" t="s">
        <v>2</v>
      </c>
      <c r="H22">
        <f>AVERAGE(B3:B102)</f>
        <v>52.81</v>
      </c>
    </row>
    <row r="23" spans="1:8" x14ac:dyDescent="0.2">
      <c r="A23" s="2">
        <v>21</v>
      </c>
      <c r="B23" s="1">
        <v>79</v>
      </c>
      <c r="G23" t="s">
        <v>3</v>
      </c>
      <c r="H23" s="3">
        <f>STDEV(B3:B102)</f>
        <v>13.730225450046007</v>
      </c>
    </row>
    <row r="24" spans="1:8" x14ac:dyDescent="0.2">
      <c r="A24" s="2">
        <v>22</v>
      </c>
      <c r="B24" s="1">
        <v>38</v>
      </c>
    </row>
    <row r="25" spans="1:8" x14ac:dyDescent="0.2">
      <c r="A25" s="2">
        <v>23</v>
      </c>
      <c r="B25" s="1">
        <v>75</v>
      </c>
    </row>
    <row r="26" spans="1:8" hidden="1" x14ac:dyDescent="0.2">
      <c r="A26" s="2">
        <v>24</v>
      </c>
      <c r="B26" s="1">
        <v>53</v>
      </c>
    </row>
    <row r="27" spans="1:8" hidden="1" x14ac:dyDescent="0.2">
      <c r="A27" s="2">
        <v>25</v>
      </c>
      <c r="B27" s="1">
        <v>66</v>
      </c>
    </row>
    <row r="28" spans="1:8" hidden="1" x14ac:dyDescent="0.2">
      <c r="A28" s="2">
        <v>26</v>
      </c>
      <c r="B28" s="1">
        <v>45</v>
      </c>
    </row>
    <row r="29" spans="1:8" hidden="1" x14ac:dyDescent="0.2">
      <c r="A29" s="2">
        <v>27</v>
      </c>
      <c r="B29" s="1">
        <v>60</v>
      </c>
    </row>
    <row r="30" spans="1:8" hidden="1" x14ac:dyDescent="0.2">
      <c r="A30" s="2">
        <v>28</v>
      </c>
      <c r="B30" s="1">
        <v>35</v>
      </c>
    </row>
    <row r="31" spans="1:8" hidden="1" x14ac:dyDescent="0.2">
      <c r="A31" s="2">
        <v>29</v>
      </c>
      <c r="B31" s="1">
        <v>52</v>
      </c>
    </row>
    <row r="32" spans="1:8" hidden="1" x14ac:dyDescent="0.2">
      <c r="A32" s="2">
        <v>30</v>
      </c>
      <c r="B32" s="1">
        <v>41</v>
      </c>
    </row>
    <row r="33" spans="1:2" hidden="1" x14ac:dyDescent="0.2">
      <c r="A33" s="2">
        <v>31</v>
      </c>
      <c r="B33" s="1">
        <v>67</v>
      </c>
    </row>
    <row r="34" spans="1:2" hidden="1" x14ac:dyDescent="0.2">
      <c r="A34" s="2">
        <v>32</v>
      </c>
      <c r="B34" s="1">
        <v>22</v>
      </c>
    </row>
    <row r="35" spans="1:2" hidden="1" x14ac:dyDescent="0.2">
      <c r="A35" s="2">
        <v>33</v>
      </c>
      <c r="B35" s="1">
        <v>76</v>
      </c>
    </row>
    <row r="36" spans="1:2" hidden="1" x14ac:dyDescent="0.2">
      <c r="A36" s="2">
        <v>34</v>
      </c>
      <c r="B36" s="1">
        <v>38</v>
      </c>
    </row>
    <row r="37" spans="1:2" hidden="1" x14ac:dyDescent="0.2">
      <c r="A37" s="2">
        <v>35</v>
      </c>
      <c r="B37" s="1">
        <v>62</v>
      </c>
    </row>
    <row r="38" spans="1:2" hidden="1" x14ac:dyDescent="0.2">
      <c r="A38" s="2">
        <v>36</v>
      </c>
      <c r="B38" s="1">
        <v>40</v>
      </c>
    </row>
    <row r="39" spans="1:2" hidden="1" x14ac:dyDescent="0.2">
      <c r="A39" s="2">
        <v>37</v>
      </c>
      <c r="B39" s="1">
        <v>51</v>
      </c>
    </row>
    <row r="40" spans="1:2" hidden="1" x14ac:dyDescent="0.2">
      <c r="A40" s="2">
        <v>38</v>
      </c>
      <c r="B40" s="1">
        <v>34</v>
      </c>
    </row>
    <row r="41" spans="1:2" hidden="1" x14ac:dyDescent="0.2">
      <c r="A41" s="2">
        <v>39</v>
      </c>
      <c r="B41" s="1">
        <v>70</v>
      </c>
    </row>
    <row r="42" spans="1:2" hidden="1" x14ac:dyDescent="0.2">
      <c r="A42" s="2">
        <v>40</v>
      </c>
      <c r="B42" s="1">
        <v>68</v>
      </c>
    </row>
    <row r="43" spans="1:2" hidden="1" x14ac:dyDescent="0.2">
      <c r="A43" s="2">
        <v>41</v>
      </c>
      <c r="B43" s="1">
        <v>64</v>
      </c>
    </row>
    <row r="44" spans="1:2" hidden="1" x14ac:dyDescent="0.2">
      <c r="A44" s="2">
        <v>42</v>
      </c>
      <c r="B44" s="1">
        <v>15</v>
      </c>
    </row>
    <row r="45" spans="1:2" hidden="1" x14ac:dyDescent="0.2">
      <c r="A45" s="2">
        <v>43</v>
      </c>
      <c r="B45" s="1">
        <v>45</v>
      </c>
    </row>
    <row r="46" spans="1:2" hidden="1" x14ac:dyDescent="0.2">
      <c r="A46" s="2">
        <v>44</v>
      </c>
      <c r="B46" s="1">
        <v>45</v>
      </c>
    </row>
    <row r="47" spans="1:2" hidden="1" x14ac:dyDescent="0.2">
      <c r="A47" s="2">
        <v>45</v>
      </c>
      <c r="B47" s="1">
        <v>36</v>
      </c>
    </row>
    <row r="48" spans="1:2" hidden="1" x14ac:dyDescent="0.2">
      <c r="A48" s="2">
        <v>46</v>
      </c>
      <c r="B48" s="1">
        <v>78</v>
      </c>
    </row>
    <row r="49" spans="1:2" hidden="1" x14ac:dyDescent="0.2">
      <c r="A49" s="2">
        <v>47</v>
      </c>
      <c r="B49" s="1">
        <v>81</v>
      </c>
    </row>
    <row r="50" spans="1:2" hidden="1" x14ac:dyDescent="0.2">
      <c r="A50" s="2">
        <v>48</v>
      </c>
      <c r="B50" s="1">
        <v>54</v>
      </c>
    </row>
    <row r="51" spans="1:2" hidden="1" x14ac:dyDescent="0.2">
      <c r="A51" s="2">
        <v>49</v>
      </c>
      <c r="B51" s="1">
        <v>47</v>
      </c>
    </row>
    <row r="52" spans="1:2" hidden="1" x14ac:dyDescent="0.2">
      <c r="A52" s="2">
        <v>50</v>
      </c>
      <c r="B52" s="1">
        <v>61</v>
      </c>
    </row>
    <row r="53" spans="1:2" hidden="1" x14ac:dyDescent="0.2">
      <c r="A53" s="2">
        <v>51</v>
      </c>
      <c r="B53" s="1">
        <v>58</v>
      </c>
    </row>
    <row r="54" spans="1:2" hidden="1" x14ac:dyDescent="0.2">
      <c r="A54" s="2">
        <v>52</v>
      </c>
      <c r="B54" s="1">
        <v>32</v>
      </c>
    </row>
    <row r="55" spans="1:2" hidden="1" x14ac:dyDescent="0.2">
      <c r="A55" s="2">
        <v>53</v>
      </c>
      <c r="B55" s="1">
        <v>54</v>
      </c>
    </row>
    <row r="56" spans="1:2" hidden="1" x14ac:dyDescent="0.2">
      <c r="A56" s="2">
        <v>54</v>
      </c>
      <c r="B56" s="1">
        <v>49</v>
      </c>
    </row>
    <row r="57" spans="1:2" hidden="1" x14ac:dyDescent="0.2">
      <c r="A57" s="2">
        <v>55</v>
      </c>
      <c r="B57" s="1">
        <v>29</v>
      </c>
    </row>
    <row r="58" spans="1:2" x14ac:dyDescent="0.2">
      <c r="A58" s="2">
        <v>56</v>
      </c>
      <c r="B58" s="1">
        <v>63</v>
      </c>
    </row>
    <row r="59" spans="1:2" x14ac:dyDescent="0.2">
      <c r="A59" s="2">
        <v>57</v>
      </c>
      <c r="B59" s="1">
        <v>44</v>
      </c>
    </row>
    <row r="60" spans="1:2" x14ac:dyDescent="0.2">
      <c r="A60" s="2">
        <v>58</v>
      </c>
      <c r="B60" s="1">
        <v>56</v>
      </c>
    </row>
    <row r="61" spans="1:2" x14ac:dyDescent="0.2">
      <c r="A61" s="2">
        <v>59</v>
      </c>
      <c r="B61" s="1">
        <v>64</v>
      </c>
    </row>
    <row r="62" spans="1:2" x14ac:dyDescent="0.2">
      <c r="A62" s="2">
        <v>60</v>
      </c>
      <c r="B62" s="1">
        <v>49</v>
      </c>
    </row>
    <row r="63" spans="1:2" x14ac:dyDescent="0.2">
      <c r="A63" s="2">
        <v>61</v>
      </c>
      <c r="B63" s="1">
        <v>57</v>
      </c>
    </row>
    <row r="64" spans="1:2" x14ac:dyDescent="0.2">
      <c r="A64" s="2">
        <v>62</v>
      </c>
      <c r="B64" s="1">
        <v>47</v>
      </c>
    </row>
    <row r="65" spans="1:2" x14ac:dyDescent="0.2">
      <c r="A65" s="2">
        <v>63</v>
      </c>
      <c r="B65" s="1">
        <v>52</v>
      </c>
    </row>
    <row r="66" spans="1:2" x14ac:dyDescent="0.2">
      <c r="A66" s="2">
        <v>64</v>
      </c>
      <c r="B66" s="1">
        <v>52</v>
      </c>
    </row>
    <row r="67" spans="1:2" x14ac:dyDescent="0.2">
      <c r="A67" s="2">
        <v>65</v>
      </c>
      <c r="B67" s="1">
        <v>62</v>
      </c>
    </row>
    <row r="68" spans="1:2" x14ac:dyDescent="0.2">
      <c r="A68" s="2">
        <v>66</v>
      </c>
      <c r="B68" s="1">
        <v>62</v>
      </c>
    </row>
    <row r="69" spans="1:2" x14ac:dyDescent="0.2">
      <c r="A69" s="2">
        <v>67</v>
      </c>
      <c r="B69" s="1">
        <v>55</v>
      </c>
    </row>
    <row r="70" spans="1:2" x14ac:dyDescent="0.2">
      <c r="A70" s="2">
        <v>68</v>
      </c>
      <c r="B70" s="1">
        <v>50</v>
      </c>
    </row>
    <row r="71" spans="1:2" x14ac:dyDescent="0.2">
      <c r="A71" s="2">
        <v>69</v>
      </c>
      <c r="B71" s="1">
        <v>55</v>
      </c>
    </row>
    <row r="72" spans="1:2" x14ac:dyDescent="0.2">
      <c r="A72" s="2">
        <v>70</v>
      </c>
      <c r="B72" s="1">
        <v>60</v>
      </c>
    </row>
    <row r="73" spans="1:2" x14ac:dyDescent="0.2">
      <c r="A73" s="2">
        <v>71</v>
      </c>
      <c r="B73" s="1">
        <v>51</v>
      </c>
    </row>
    <row r="74" spans="1:2" x14ac:dyDescent="0.2">
      <c r="A74" s="2">
        <v>72</v>
      </c>
      <c r="B74" s="1">
        <v>61</v>
      </c>
    </row>
    <row r="75" spans="1:2" x14ac:dyDescent="0.2">
      <c r="A75" s="2">
        <v>73</v>
      </c>
      <c r="B75" s="1">
        <v>73</v>
      </c>
    </row>
    <row r="76" spans="1:2" x14ac:dyDescent="0.2">
      <c r="A76" s="2">
        <v>74</v>
      </c>
      <c r="B76" s="1">
        <v>52</v>
      </c>
    </row>
    <row r="77" spans="1:2" x14ac:dyDescent="0.2">
      <c r="A77" s="2">
        <v>75</v>
      </c>
      <c r="B77" s="1">
        <v>60</v>
      </c>
    </row>
    <row r="78" spans="1:2" x14ac:dyDescent="0.2">
      <c r="A78" s="2">
        <v>76</v>
      </c>
      <c r="B78" s="1">
        <v>49</v>
      </c>
    </row>
    <row r="79" spans="1:2" x14ac:dyDescent="0.2">
      <c r="A79" s="2">
        <v>77</v>
      </c>
      <c r="B79" s="1">
        <v>58</v>
      </c>
    </row>
    <row r="80" spans="1:2" x14ac:dyDescent="0.2">
      <c r="A80" s="2">
        <v>78</v>
      </c>
      <c r="B80" s="1">
        <v>70</v>
      </c>
    </row>
    <row r="81" spans="1:5" x14ac:dyDescent="0.2">
      <c r="A81" s="2">
        <v>79</v>
      </c>
      <c r="B81" s="1">
        <v>27</v>
      </c>
      <c r="D81" s="4"/>
      <c r="E81" s="5"/>
    </row>
    <row r="82" spans="1:5" x14ac:dyDescent="0.2">
      <c r="A82" s="2">
        <v>80</v>
      </c>
      <c r="B82" s="1">
        <v>57</v>
      </c>
      <c r="D82" s="4"/>
      <c r="E82" s="5"/>
    </row>
    <row r="83" spans="1:5" x14ac:dyDescent="0.2">
      <c r="A83" s="2">
        <v>81</v>
      </c>
      <c r="B83" s="1">
        <v>52</v>
      </c>
      <c r="D83" s="4">
        <f>AVERAGE(B70:B82)</f>
        <v>55.615384615384613</v>
      </c>
      <c r="E83" s="5">
        <f t="shared" ref="E82:E102" si="0">ABS(B83-D83)</f>
        <v>3.6153846153846132</v>
      </c>
    </row>
    <row r="84" spans="1:5" x14ac:dyDescent="0.2">
      <c r="A84" s="2">
        <v>82</v>
      </c>
      <c r="B84" s="1">
        <v>50</v>
      </c>
      <c r="D84" s="4">
        <f t="shared" ref="D83:D102" si="1">AVERAGE(B71:B83)</f>
        <v>55.769230769230766</v>
      </c>
      <c r="E84" s="5">
        <f t="shared" si="0"/>
        <v>5.7692307692307665</v>
      </c>
    </row>
    <row r="85" spans="1:5" x14ac:dyDescent="0.2">
      <c r="A85" s="2">
        <v>83</v>
      </c>
      <c r="B85" s="1">
        <v>33</v>
      </c>
      <c r="D85" s="4">
        <f t="shared" si="1"/>
        <v>55.384615384615387</v>
      </c>
      <c r="E85" s="5">
        <f t="shared" si="0"/>
        <v>22.384615384615387</v>
      </c>
    </row>
    <row r="86" spans="1:5" x14ac:dyDescent="0.2">
      <c r="A86" s="2">
        <v>84</v>
      </c>
      <c r="B86" s="1">
        <v>53</v>
      </c>
      <c r="D86" s="4">
        <f t="shared" si="1"/>
        <v>53.307692307692307</v>
      </c>
      <c r="E86" s="5">
        <f t="shared" si="0"/>
        <v>0.3076923076923066</v>
      </c>
    </row>
    <row r="87" spans="1:5" x14ac:dyDescent="0.2">
      <c r="A87" s="2">
        <v>85</v>
      </c>
      <c r="B87" s="1">
        <v>54</v>
      </c>
      <c r="D87" s="4">
        <f t="shared" si="1"/>
        <v>53.46153846153846</v>
      </c>
      <c r="E87" s="5">
        <f t="shared" si="0"/>
        <v>0.5384615384615401</v>
      </c>
    </row>
    <row r="88" spans="1:5" x14ac:dyDescent="0.2">
      <c r="A88" s="2">
        <v>86</v>
      </c>
      <c r="B88" s="1">
        <v>60</v>
      </c>
      <c r="D88" s="4">
        <f t="shared" si="1"/>
        <v>52.92307692307692</v>
      </c>
      <c r="E88" s="5">
        <f t="shared" si="0"/>
        <v>7.0769230769230802</v>
      </c>
    </row>
    <row r="89" spans="1:5" x14ac:dyDescent="0.2">
      <c r="A89" s="2">
        <v>87</v>
      </c>
      <c r="B89" s="1">
        <v>57</v>
      </c>
      <c r="D89" s="4">
        <f t="shared" si="1"/>
        <v>51.92307692307692</v>
      </c>
      <c r="E89" s="5">
        <f t="shared" si="0"/>
        <v>5.0769230769230802</v>
      </c>
    </row>
    <row r="90" spans="1:5" x14ac:dyDescent="0.2">
      <c r="A90" s="2">
        <v>88</v>
      </c>
      <c r="B90" s="1">
        <v>57</v>
      </c>
      <c r="D90" s="4">
        <f t="shared" si="1"/>
        <v>52.307692307692307</v>
      </c>
      <c r="E90" s="5">
        <f t="shared" si="0"/>
        <v>4.6923076923076934</v>
      </c>
    </row>
    <row r="91" spans="1:5" x14ac:dyDescent="0.2">
      <c r="A91" s="2">
        <v>89</v>
      </c>
      <c r="B91" s="1">
        <v>63</v>
      </c>
      <c r="D91" s="4">
        <f t="shared" si="1"/>
        <v>52.07692307692308</v>
      </c>
      <c r="E91" s="5">
        <f t="shared" si="0"/>
        <v>10.92307692307692</v>
      </c>
    </row>
    <row r="92" spans="1:5" x14ac:dyDescent="0.2">
      <c r="A92" s="2">
        <v>90</v>
      </c>
      <c r="B92" s="1">
        <v>64</v>
      </c>
      <c r="D92" s="4">
        <f t="shared" si="1"/>
        <v>53.153846153846153</v>
      </c>
      <c r="E92" s="5">
        <f t="shared" si="0"/>
        <v>10.846153846153847</v>
      </c>
    </row>
    <row r="93" spans="1:5" x14ac:dyDescent="0.2">
      <c r="A93" s="2">
        <v>91</v>
      </c>
      <c r="B93" s="1">
        <v>62</v>
      </c>
      <c r="D93" s="4">
        <f t="shared" si="1"/>
        <v>53.615384615384613</v>
      </c>
      <c r="E93" s="5">
        <f t="shared" si="0"/>
        <v>8.3846153846153868</v>
      </c>
    </row>
    <row r="94" spans="1:5" x14ac:dyDescent="0.2">
      <c r="A94" s="2">
        <v>92</v>
      </c>
      <c r="B94" s="1">
        <v>58</v>
      </c>
      <c r="D94" s="4">
        <f t="shared" si="1"/>
        <v>53</v>
      </c>
      <c r="E94" s="5">
        <f t="shared" si="0"/>
        <v>5</v>
      </c>
    </row>
    <row r="95" spans="1:5" x14ac:dyDescent="0.2">
      <c r="A95" s="2">
        <v>93</v>
      </c>
      <c r="B95" s="1">
        <v>42</v>
      </c>
      <c r="D95" s="4">
        <f t="shared" si="1"/>
        <v>55.384615384615387</v>
      </c>
      <c r="E95" s="5">
        <f t="shared" si="0"/>
        <v>13.384615384615387</v>
      </c>
    </row>
    <row r="96" spans="1:5" x14ac:dyDescent="0.2">
      <c r="A96" s="2">
        <v>94</v>
      </c>
      <c r="B96" s="1">
        <v>33</v>
      </c>
      <c r="D96" s="4">
        <f t="shared" si="1"/>
        <v>54.230769230769234</v>
      </c>
      <c r="E96" s="5">
        <f t="shared" si="0"/>
        <v>21.230769230769234</v>
      </c>
    </row>
    <row r="97" spans="1:5" x14ac:dyDescent="0.2">
      <c r="A97" s="2">
        <v>95</v>
      </c>
      <c r="B97" s="1">
        <v>50</v>
      </c>
      <c r="D97" s="4">
        <f t="shared" si="1"/>
        <v>52.769230769230766</v>
      </c>
      <c r="E97" s="5">
        <f t="shared" si="0"/>
        <v>2.7692307692307665</v>
      </c>
    </row>
    <row r="98" spans="1:5" x14ac:dyDescent="0.2">
      <c r="A98" s="2">
        <v>96</v>
      </c>
      <c r="B98" s="1">
        <v>59</v>
      </c>
      <c r="D98" s="4">
        <f t="shared" si="1"/>
        <v>52.769230769230766</v>
      </c>
      <c r="E98" s="5">
        <f t="shared" si="0"/>
        <v>6.2307692307692335</v>
      </c>
    </row>
    <row r="99" spans="1:5" x14ac:dyDescent="0.2">
      <c r="A99" s="2">
        <v>97</v>
      </c>
      <c r="B99" s="1">
        <v>48</v>
      </c>
      <c r="D99" s="4">
        <f t="shared" si="1"/>
        <v>54.769230769230766</v>
      </c>
      <c r="E99" s="5">
        <f t="shared" si="0"/>
        <v>6.7692307692307665</v>
      </c>
    </row>
    <row r="100" spans="1:5" x14ac:dyDescent="0.2">
      <c r="A100" s="2">
        <v>98</v>
      </c>
      <c r="B100" s="1">
        <v>62</v>
      </c>
      <c r="D100" s="4">
        <f t="shared" si="1"/>
        <v>54.384615384615387</v>
      </c>
      <c r="E100" s="5">
        <f t="shared" si="0"/>
        <v>7.6153846153846132</v>
      </c>
    </row>
    <row r="101" spans="1:5" x14ac:dyDescent="0.2">
      <c r="A101" s="2">
        <v>99</v>
      </c>
      <c r="B101" s="1">
        <v>41</v>
      </c>
      <c r="D101" s="4">
        <f t="shared" si="1"/>
        <v>55</v>
      </c>
      <c r="E101" s="5">
        <f t="shared" si="0"/>
        <v>14</v>
      </c>
    </row>
    <row r="102" spans="1:5" x14ac:dyDescent="0.2">
      <c r="A102" s="2">
        <v>100</v>
      </c>
      <c r="B102" s="1">
        <v>41</v>
      </c>
      <c r="D102" s="4">
        <f t="shared" si="1"/>
        <v>53.53846153846154</v>
      </c>
      <c r="E102" s="5">
        <f t="shared" si="0"/>
        <v>12.53846153846154</v>
      </c>
    </row>
    <row r="104" spans="1:5" x14ac:dyDescent="0.2">
      <c r="E104" s="5">
        <f>AVERAGE(E81:E102)</f>
        <v>8.4576923076923087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75D7-326F-B949-928F-27953DE91D35}">
  <dimension ref="A1:T62"/>
  <sheetViews>
    <sheetView tabSelected="1" topLeftCell="A9" workbookViewId="0">
      <selection activeCell="J36" sqref="J36"/>
    </sheetView>
  </sheetViews>
  <sheetFormatPr baseColWidth="10" defaultRowHeight="15" x14ac:dyDescent="0.2"/>
  <sheetData>
    <row r="1" spans="1:17" x14ac:dyDescent="0.2">
      <c r="A1" t="s">
        <v>6</v>
      </c>
      <c r="C1" t="s">
        <v>14</v>
      </c>
      <c r="D1" t="s">
        <v>15</v>
      </c>
      <c r="E1" t="s">
        <v>16</v>
      </c>
    </row>
    <row r="2" spans="1:17" x14ac:dyDescent="0.2">
      <c r="A2" t="s">
        <v>7</v>
      </c>
      <c r="B2">
        <v>20</v>
      </c>
      <c r="E2" s="4"/>
      <c r="H2" t="s">
        <v>7</v>
      </c>
      <c r="I2">
        <v>0.8</v>
      </c>
      <c r="J2">
        <v>1</v>
      </c>
      <c r="L2" t="s">
        <v>17</v>
      </c>
    </row>
    <row r="3" spans="1:17" ht="16" thickBot="1" x14ac:dyDescent="0.25">
      <c r="A3" t="s">
        <v>8</v>
      </c>
      <c r="B3">
        <v>30</v>
      </c>
      <c r="E3" s="4"/>
      <c r="H3" t="s">
        <v>8</v>
      </c>
      <c r="I3">
        <v>0.5</v>
      </c>
      <c r="J3">
        <v>2</v>
      </c>
    </row>
    <row r="4" spans="1:17" x14ac:dyDescent="0.2">
      <c r="A4" t="s">
        <v>9</v>
      </c>
      <c r="B4">
        <v>30</v>
      </c>
      <c r="C4">
        <f>AVERAGE(B2:B3)</f>
        <v>25</v>
      </c>
      <c r="D4">
        <f>ABS(C4-B4)</f>
        <v>5</v>
      </c>
      <c r="E4" s="4">
        <f>D4/B4</f>
        <v>0.16666666666666666</v>
      </c>
      <c r="H4" t="s">
        <v>9</v>
      </c>
      <c r="I4">
        <v>0.4</v>
      </c>
      <c r="J4">
        <v>3</v>
      </c>
      <c r="L4" s="10" t="s">
        <v>18</v>
      </c>
      <c r="M4" s="10"/>
    </row>
    <row r="5" spans="1:17" x14ac:dyDescent="0.2">
      <c r="A5" t="s">
        <v>10</v>
      </c>
      <c r="B5">
        <v>40</v>
      </c>
      <c r="C5">
        <f t="shared" ref="C5:C6" si="0">AVERAGE(B3:B4)</f>
        <v>30</v>
      </c>
      <c r="D5">
        <f t="shared" ref="D5:D6" si="1">ABS(C5-B5)</f>
        <v>10</v>
      </c>
      <c r="E5" s="4">
        <f t="shared" ref="E5:E6" si="2">D5/B5</f>
        <v>0.25</v>
      </c>
      <c r="H5" t="s">
        <v>10</v>
      </c>
      <c r="I5">
        <v>0.8</v>
      </c>
      <c r="J5">
        <v>4</v>
      </c>
      <c r="L5" s="7" t="s">
        <v>19</v>
      </c>
      <c r="M5" s="7">
        <v>0.79736615093062579</v>
      </c>
    </row>
    <row r="6" spans="1:17" x14ac:dyDescent="0.2">
      <c r="A6" t="s">
        <v>11</v>
      </c>
      <c r="B6">
        <v>60</v>
      </c>
      <c r="C6">
        <f t="shared" si="0"/>
        <v>35</v>
      </c>
      <c r="D6">
        <f t="shared" si="1"/>
        <v>25</v>
      </c>
      <c r="E6" s="4">
        <f t="shared" si="2"/>
        <v>0.41666666666666669</v>
      </c>
      <c r="H6" t="s">
        <v>11</v>
      </c>
      <c r="I6">
        <v>1.7</v>
      </c>
      <c r="J6">
        <v>5</v>
      </c>
      <c r="L6" s="7" t="s">
        <v>20</v>
      </c>
      <c r="M6" s="7">
        <v>0.63579277864992156</v>
      </c>
    </row>
    <row r="7" spans="1:17" x14ac:dyDescent="0.2">
      <c r="E7" s="6">
        <f>AVERAGE(E4:E6)</f>
        <v>0.27777777777777773</v>
      </c>
      <c r="H7" t="s">
        <v>12</v>
      </c>
      <c r="I7">
        <v>1.8</v>
      </c>
      <c r="J7">
        <v>6</v>
      </c>
      <c r="L7" s="7" t="s">
        <v>21</v>
      </c>
      <c r="M7" s="7">
        <v>0.54474097331240201</v>
      </c>
    </row>
    <row r="8" spans="1:17" x14ac:dyDescent="0.2">
      <c r="H8" t="s">
        <v>13</v>
      </c>
      <c r="I8">
        <f>J8*M19+M18</f>
        <v>1.9</v>
      </c>
      <c r="J8">
        <v>7</v>
      </c>
      <c r="L8" s="7" t="s">
        <v>22</v>
      </c>
      <c r="M8" s="7">
        <v>0.40708019567928588</v>
      </c>
    </row>
    <row r="9" spans="1:17" ht="16" thickBot="1" x14ac:dyDescent="0.25">
      <c r="L9" s="8" t="s">
        <v>23</v>
      </c>
      <c r="M9" s="8">
        <v>6</v>
      </c>
    </row>
    <row r="10" spans="1:17" x14ac:dyDescent="0.2">
      <c r="I10">
        <f>AVERAGE(I2:I7)</f>
        <v>1</v>
      </c>
    </row>
    <row r="11" spans="1:17" ht="16" thickBot="1" x14ac:dyDescent="0.25">
      <c r="I11" s="4"/>
      <c r="L11" t="s">
        <v>24</v>
      </c>
    </row>
    <row r="12" spans="1:17" x14ac:dyDescent="0.2">
      <c r="L12" s="9"/>
      <c r="M12" s="9" t="s">
        <v>29</v>
      </c>
      <c r="N12" s="9" t="s">
        <v>30</v>
      </c>
      <c r="O12" s="9" t="s">
        <v>31</v>
      </c>
      <c r="P12" s="9" t="s">
        <v>32</v>
      </c>
      <c r="Q12" s="9" t="s">
        <v>33</v>
      </c>
    </row>
    <row r="13" spans="1:17" x14ac:dyDescent="0.2">
      <c r="L13" s="7" t="s">
        <v>25</v>
      </c>
      <c r="M13" s="7">
        <v>1</v>
      </c>
      <c r="N13" s="7">
        <v>1.1571428571428573</v>
      </c>
      <c r="O13" s="7">
        <v>1.1571428571428573</v>
      </c>
      <c r="P13" s="7">
        <v>6.9827586206896566</v>
      </c>
      <c r="Q13" s="7">
        <v>5.7430593954848973E-2</v>
      </c>
    </row>
    <row r="14" spans="1:17" x14ac:dyDescent="0.2">
      <c r="L14" s="7" t="s">
        <v>26</v>
      </c>
      <c r="M14" s="7">
        <v>4</v>
      </c>
      <c r="N14" s="7">
        <v>0.66285714285714281</v>
      </c>
      <c r="O14" s="7">
        <v>0.1657142857142857</v>
      </c>
      <c r="P14" s="7"/>
      <c r="Q14" s="7"/>
    </row>
    <row r="15" spans="1:17" ht="16" thickBot="1" x14ac:dyDescent="0.25">
      <c r="D15" t="s">
        <v>56</v>
      </c>
      <c r="E15" t="s">
        <v>57</v>
      </c>
      <c r="L15" s="8" t="s">
        <v>27</v>
      </c>
      <c r="M15" s="8">
        <v>5</v>
      </c>
      <c r="N15" s="8">
        <v>1.82</v>
      </c>
      <c r="O15" s="8"/>
      <c r="P15" s="8"/>
      <c r="Q15" s="8"/>
    </row>
    <row r="16" spans="1:17" ht="16" thickBot="1" x14ac:dyDescent="0.25">
      <c r="D16">
        <v>0.1</v>
      </c>
      <c r="E16">
        <v>10</v>
      </c>
      <c r="F16">
        <f>D16*E16</f>
        <v>1</v>
      </c>
    </row>
    <row r="17" spans="1:20" x14ac:dyDescent="0.2">
      <c r="B17" t="s">
        <v>47</v>
      </c>
      <c r="D17">
        <v>0.4</v>
      </c>
      <c r="E17">
        <v>30</v>
      </c>
      <c r="F17">
        <f t="shared" ref="F17:F19" si="3">D17*E17</f>
        <v>12</v>
      </c>
      <c r="L17" s="9"/>
      <c r="M17" s="9" t="s">
        <v>34</v>
      </c>
      <c r="N17" s="9" t="s">
        <v>22</v>
      </c>
      <c r="O17" s="9" t="s">
        <v>35</v>
      </c>
      <c r="P17" s="9" t="s">
        <v>36</v>
      </c>
      <c r="Q17" s="9" t="s">
        <v>37</v>
      </c>
      <c r="R17" s="9" t="s">
        <v>38</v>
      </c>
      <c r="S17" s="9" t="s">
        <v>39</v>
      </c>
      <c r="T17" s="9" t="s">
        <v>40</v>
      </c>
    </row>
    <row r="18" spans="1:20" x14ac:dyDescent="0.2">
      <c r="A18" s="11">
        <v>42005</v>
      </c>
      <c r="B18">
        <v>1</v>
      </c>
      <c r="D18">
        <v>0.4</v>
      </c>
      <c r="E18">
        <v>60</v>
      </c>
      <c r="F18">
        <f t="shared" si="3"/>
        <v>24</v>
      </c>
      <c r="L18" s="7" t="s">
        <v>28</v>
      </c>
      <c r="M18" s="7">
        <v>0.10000000000000009</v>
      </c>
      <c r="N18" s="7">
        <v>0.37897103796866533</v>
      </c>
      <c r="O18" s="7">
        <v>0.2638724070736731</v>
      </c>
      <c r="P18" s="7">
        <v>0.80491497798698242</v>
      </c>
      <c r="Q18" s="7">
        <v>-0.95219228337982798</v>
      </c>
      <c r="R18" s="7">
        <v>1.1521922833798282</v>
      </c>
      <c r="S18" s="7">
        <v>-0.95219228337982798</v>
      </c>
      <c r="T18" s="7">
        <v>1.1521922833798282</v>
      </c>
    </row>
    <row r="19" spans="1:20" ht="16" thickBot="1" x14ac:dyDescent="0.25">
      <c r="A19" s="11">
        <v>42095</v>
      </c>
      <c r="B19">
        <v>2</v>
      </c>
      <c r="D19">
        <v>0.1</v>
      </c>
      <c r="E19">
        <v>90</v>
      </c>
      <c r="F19">
        <f t="shared" si="3"/>
        <v>9</v>
      </c>
      <c r="L19" s="8" t="s">
        <v>41</v>
      </c>
      <c r="M19" s="8">
        <v>0.25714285714285712</v>
      </c>
      <c r="N19" s="8">
        <v>9.7310779233865136E-2</v>
      </c>
      <c r="O19" s="8">
        <v>2.6424909878161658</v>
      </c>
      <c r="P19" s="8">
        <v>5.7430593954849E-2</v>
      </c>
      <c r="Q19" s="8">
        <v>-1.3035179543990805E-2</v>
      </c>
      <c r="R19" s="8">
        <v>0.52732089382970504</v>
      </c>
      <c r="S19" s="8">
        <v>-1.3035179543990805E-2</v>
      </c>
      <c r="T19" s="8">
        <v>0.52732089382970504</v>
      </c>
    </row>
    <row r="20" spans="1:20" x14ac:dyDescent="0.2">
      <c r="A20" s="11">
        <v>42186</v>
      </c>
      <c r="B20">
        <v>3</v>
      </c>
      <c r="E20">
        <f>SUMPRODUCT(D16:D19,E16:E19)</f>
        <v>46</v>
      </c>
      <c r="F20">
        <f>AVERAGE(F16:F19)</f>
        <v>11.5</v>
      </c>
    </row>
    <row r="21" spans="1:20" x14ac:dyDescent="0.2">
      <c r="A21" s="11">
        <v>42339</v>
      </c>
      <c r="B21">
        <v>4</v>
      </c>
    </row>
    <row r="22" spans="1:20" x14ac:dyDescent="0.2">
      <c r="A22" s="11">
        <v>42370</v>
      </c>
      <c r="B22">
        <v>5</v>
      </c>
    </row>
    <row r="23" spans="1:20" x14ac:dyDescent="0.2">
      <c r="A23" s="11">
        <v>42461</v>
      </c>
      <c r="B23">
        <v>6</v>
      </c>
      <c r="L23" t="s">
        <v>42</v>
      </c>
    </row>
    <row r="24" spans="1:20" ht="16" thickBot="1" x14ac:dyDescent="0.25">
      <c r="A24" s="11">
        <v>42552</v>
      </c>
      <c r="B24">
        <v>7</v>
      </c>
    </row>
    <row r="25" spans="1:20" x14ac:dyDescent="0.2">
      <c r="A25" s="11">
        <v>42705</v>
      </c>
      <c r="B25">
        <v>8</v>
      </c>
      <c r="L25" s="9" t="s">
        <v>43</v>
      </c>
      <c r="M25" s="9" t="s">
        <v>44</v>
      </c>
      <c r="N25" s="9" t="s">
        <v>45</v>
      </c>
      <c r="O25" s="9" t="s">
        <v>46</v>
      </c>
    </row>
    <row r="26" spans="1:20" x14ac:dyDescent="0.2">
      <c r="A26" s="11">
        <v>42736</v>
      </c>
      <c r="B26">
        <v>9</v>
      </c>
      <c r="C26" t="s">
        <v>48</v>
      </c>
      <c r="L26" s="7">
        <v>1</v>
      </c>
      <c r="M26" s="7">
        <v>0.35714285714285721</v>
      </c>
      <c r="N26" s="7">
        <v>0.44285714285714284</v>
      </c>
      <c r="O26" s="7">
        <v>1.2162943398627923</v>
      </c>
    </row>
    <row r="27" spans="1:20" x14ac:dyDescent="0.2">
      <c r="A27" s="11">
        <v>42826</v>
      </c>
      <c r="B27">
        <v>10</v>
      </c>
      <c r="L27" s="7">
        <v>2</v>
      </c>
      <c r="M27" s="7">
        <v>0.61428571428571432</v>
      </c>
      <c r="N27" s="7">
        <v>-0.11428571428571432</v>
      </c>
      <c r="O27" s="7">
        <v>-0.31388241028717234</v>
      </c>
    </row>
    <row r="28" spans="1:20" x14ac:dyDescent="0.2">
      <c r="A28" s="11">
        <v>42917</v>
      </c>
      <c r="B28">
        <v>11</v>
      </c>
      <c r="L28" s="7">
        <v>3</v>
      </c>
      <c r="M28" s="7">
        <v>0.87142857142857144</v>
      </c>
      <c r="N28" s="7">
        <v>-0.47142857142857142</v>
      </c>
      <c r="O28" s="7">
        <v>-1.2947649424345855</v>
      </c>
    </row>
    <row r="29" spans="1:20" x14ac:dyDescent="0.2">
      <c r="A29" s="11">
        <v>43070</v>
      </c>
      <c r="B29">
        <v>12</v>
      </c>
      <c r="L29" s="7">
        <v>4</v>
      </c>
      <c r="M29" s="7">
        <v>1.1285714285714286</v>
      </c>
      <c r="N29" s="7">
        <v>-0.32857142857142851</v>
      </c>
      <c r="O29" s="7">
        <v>-0.90241192957562</v>
      </c>
    </row>
    <row r="30" spans="1:20" x14ac:dyDescent="0.2">
      <c r="L30" s="7">
        <v>5</v>
      </c>
      <c r="M30" s="7">
        <v>1.3857142857142857</v>
      </c>
      <c r="N30" s="7">
        <v>0.31428571428571428</v>
      </c>
      <c r="O30" s="7">
        <v>0.86317662828972364</v>
      </c>
    </row>
    <row r="31" spans="1:20" ht="16" thickBot="1" x14ac:dyDescent="0.25">
      <c r="L31" s="8">
        <v>6</v>
      </c>
      <c r="M31" s="8">
        <v>1.6428571428571428</v>
      </c>
      <c r="N31" s="8">
        <v>0.15714285714285725</v>
      </c>
      <c r="O31" s="8">
        <v>0.4315883141448621</v>
      </c>
    </row>
    <row r="33" spans="1:10" x14ac:dyDescent="0.2">
      <c r="F33">
        <v>1</v>
      </c>
      <c r="G33" t="s">
        <v>53</v>
      </c>
    </row>
    <row r="34" spans="1:10" x14ac:dyDescent="0.2">
      <c r="F34">
        <v>2</v>
      </c>
      <c r="G34">
        <v>46</v>
      </c>
    </row>
    <row r="35" spans="1:10" x14ac:dyDescent="0.2">
      <c r="F35">
        <v>3</v>
      </c>
      <c r="G35" t="s">
        <v>52</v>
      </c>
      <c r="H35" t="s">
        <v>55</v>
      </c>
      <c r="I35" t="s">
        <v>58</v>
      </c>
      <c r="J35" t="s">
        <v>54</v>
      </c>
    </row>
    <row r="36" spans="1:10" x14ac:dyDescent="0.2">
      <c r="F36">
        <v>4</v>
      </c>
      <c r="G36" t="s">
        <v>51</v>
      </c>
    </row>
    <row r="37" spans="1:10" x14ac:dyDescent="0.2">
      <c r="F37">
        <v>5</v>
      </c>
      <c r="G37">
        <v>9.17</v>
      </c>
      <c r="H37">
        <v>8.4600000000000009</v>
      </c>
    </row>
    <row r="38" spans="1:10" x14ac:dyDescent="0.2">
      <c r="A38" s="12" t="s">
        <v>49</v>
      </c>
      <c r="B38" s="12" t="s">
        <v>50</v>
      </c>
      <c r="F38">
        <v>6</v>
      </c>
      <c r="G38">
        <v>27.8</v>
      </c>
    </row>
    <row r="39" spans="1:10" x14ac:dyDescent="0.2">
      <c r="A39" s="13">
        <v>546</v>
      </c>
      <c r="B39" s="13">
        <v>914</v>
      </c>
      <c r="C39" s="4">
        <f>A39/B39</f>
        <v>0.59737417943107218</v>
      </c>
      <c r="F39">
        <v>7</v>
      </c>
      <c r="G39">
        <v>337</v>
      </c>
    </row>
    <row r="40" spans="1:10" x14ac:dyDescent="0.2">
      <c r="A40" s="13">
        <v>639</v>
      </c>
      <c r="B40" s="13">
        <v>698</v>
      </c>
      <c r="C40" s="4">
        <f t="shared" ref="C40:C58" si="4">A40/B40</f>
        <v>0.91547277936962745</v>
      </c>
      <c r="F40">
        <v>8</v>
      </c>
      <c r="G40">
        <v>1.8</v>
      </c>
      <c r="H40">
        <v>1</v>
      </c>
    </row>
    <row r="41" spans="1:10" x14ac:dyDescent="0.2">
      <c r="A41" s="13">
        <v>534</v>
      </c>
      <c r="B41" s="13">
        <v>518</v>
      </c>
      <c r="C41" s="4">
        <f t="shared" si="4"/>
        <v>1.0308880308880308</v>
      </c>
      <c r="F41">
        <v>9</v>
      </c>
      <c r="G41">
        <v>688</v>
      </c>
    </row>
    <row r="42" spans="1:10" x14ac:dyDescent="0.2">
      <c r="A42" s="13">
        <v>732</v>
      </c>
      <c r="B42" s="13">
        <v>595</v>
      </c>
      <c r="C42" s="4">
        <f t="shared" si="4"/>
        <v>1.2302521008403362</v>
      </c>
      <c r="F42">
        <v>10</v>
      </c>
      <c r="G42">
        <v>332</v>
      </c>
    </row>
    <row r="43" spans="1:10" x14ac:dyDescent="0.2">
      <c r="A43" s="13">
        <v>699</v>
      </c>
      <c r="B43" s="13">
        <v>909</v>
      </c>
      <c r="C43" s="4">
        <f t="shared" si="4"/>
        <v>0.76897689768976896</v>
      </c>
    </row>
    <row r="44" spans="1:10" x14ac:dyDescent="0.2">
      <c r="A44" s="13">
        <v>1019</v>
      </c>
      <c r="B44" s="13">
        <v>1063</v>
      </c>
      <c r="C44" s="4">
        <f t="shared" si="4"/>
        <v>0.95860771401693323</v>
      </c>
    </row>
    <row r="45" spans="1:10" x14ac:dyDescent="0.2">
      <c r="A45" s="13">
        <v>1174</v>
      </c>
      <c r="B45" s="13">
        <v>1160</v>
      </c>
      <c r="C45" s="4">
        <f t="shared" si="4"/>
        <v>1.0120689655172415</v>
      </c>
    </row>
    <row r="46" spans="1:10" x14ac:dyDescent="0.2">
      <c r="A46" s="13">
        <v>1092</v>
      </c>
      <c r="B46" s="13">
        <v>1084</v>
      </c>
      <c r="C46" s="4">
        <f t="shared" si="4"/>
        <v>1.0073800738007379</v>
      </c>
    </row>
    <row r="47" spans="1:10" x14ac:dyDescent="0.2">
      <c r="A47" s="13">
        <v>608</v>
      </c>
      <c r="B47" s="13">
        <v>776</v>
      </c>
      <c r="C47" s="4">
        <f t="shared" si="4"/>
        <v>0.78350515463917525</v>
      </c>
    </row>
    <row r="48" spans="1:10" x14ac:dyDescent="0.2">
      <c r="A48" s="13">
        <v>908</v>
      </c>
      <c r="B48" s="13">
        <v>758</v>
      </c>
      <c r="C48" s="4">
        <f t="shared" si="4"/>
        <v>1.1978891820580475</v>
      </c>
    </row>
    <row r="49" spans="1:3" x14ac:dyDescent="0.2">
      <c r="A49" s="13">
        <v>1162</v>
      </c>
      <c r="B49" s="13">
        <v>938</v>
      </c>
      <c r="C49" s="4">
        <f t="shared" si="4"/>
        <v>1.2388059701492538</v>
      </c>
    </row>
    <row r="50" spans="1:3" x14ac:dyDescent="0.2">
      <c r="A50" s="13">
        <v>1300</v>
      </c>
      <c r="B50" s="13">
        <v>2108</v>
      </c>
      <c r="C50" s="4">
        <f t="shared" si="4"/>
        <v>0.61669829222011385</v>
      </c>
    </row>
    <row r="51" spans="1:3" x14ac:dyDescent="0.2">
      <c r="A51" s="13">
        <v>739</v>
      </c>
      <c r="B51" s="13">
        <v>870</v>
      </c>
      <c r="C51" s="4">
        <f t="shared" si="4"/>
        <v>0.84942528735632183</v>
      </c>
    </row>
    <row r="52" spans="1:3" x14ac:dyDescent="0.2">
      <c r="A52" s="13">
        <v>941</v>
      </c>
      <c r="B52" s="13">
        <v>1278</v>
      </c>
      <c r="C52" s="4">
        <f t="shared" si="4"/>
        <v>0.73630672926447571</v>
      </c>
    </row>
    <row r="53" spans="1:3" x14ac:dyDescent="0.2">
      <c r="A53" s="13">
        <v>831</v>
      </c>
      <c r="B53" s="13">
        <v>762</v>
      </c>
      <c r="C53" s="4">
        <f t="shared" si="4"/>
        <v>1.0905511811023623</v>
      </c>
    </row>
    <row r="54" spans="1:3" x14ac:dyDescent="0.2">
      <c r="A54" s="13">
        <v>915</v>
      </c>
      <c r="B54" s="13">
        <v>1270</v>
      </c>
      <c r="C54" s="4">
        <f t="shared" si="4"/>
        <v>0.72047244094488194</v>
      </c>
    </row>
    <row r="55" spans="1:3" x14ac:dyDescent="0.2">
      <c r="A55" s="13">
        <v>682</v>
      </c>
      <c r="B55" s="13">
        <v>524</v>
      </c>
      <c r="C55" s="4">
        <f t="shared" si="4"/>
        <v>1.3015267175572518</v>
      </c>
    </row>
    <row r="56" spans="1:3" x14ac:dyDescent="0.2">
      <c r="A56" s="13">
        <v>799</v>
      </c>
      <c r="B56" s="13">
        <v>708</v>
      </c>
      <c r="C56" s="4">
        <f t="shared" si="4"/>
        <v>1.1285310734463276</v>
      </c>
    </row>
    <row r="57" spans="1:3" x14ac:dyDescent="0.2">
      <c r="A57" s="13">
        <v>1281</v>
      </c>
      <c r="B57" s="13">
        <v>946</v>
      </c>
      <c r="C57" s="4">
        <f t="shared" si="4"/>
        <v>1.3541226215644819</v>
      </c>
    </row>
    <row r="58" spans="1:3" x14ac:dyDescent="0.2">
      <c r="A58" s="13">
        <v>640</v>
      </c>
      <c r="B58" s="13">
        <v>806</v>
      </c>
      <c r="C58" s="4">
        <f t="shared" si="4"/>
        <v>0.794044665012407</v>
      </c>
    </row>
    <row r="59" spans="1:3" x14ac:dyDescent="0.2">
      <c r="B59" s="13">
        <v>1450</v>
      </c>
    </row>
    <row r="60" spans="1:3" x14ac:dyDescent="0.2">
      <c r="C60" s="5">
        <f>AVERAGE(C39:C58)</f>
        <v>0.96664500284344257</v>
      </c>
    </row>
    <row r="61" spans="1:3" x14ac:dyDescent="0.2">
      <c r="C61" s="4">
        <f>STDEVA(C39:C58)</f>
        <v>0.22941988979250635</v>
      </c>
    </row>
    <row r="62" spans="1:3" x14ac:dyDescent="0.2">
      <c r="B62" s="5">
        <f>B59*C61</f>
        <v>332.6588401991342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Microsoft Office User</cp:lastModifiedBy>
  <dcterms:created xsi:type="dcterms:W3CDTF">2015-10-05T15:24:02Z</dcterms:created>
  <dcterms:modified xsi:type="dcterms:W3CDTF">2019-05-18T19:06:09Z</dcterms:modified>
</cp:coreProperties>
</file>