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NN" sheetId="1" r:id="rId1"/>
    <sheet name="IIP" sheetId="2" r:id="rId2"/>
    <sheet name="SP" sheetId="3" r:id="rId3"/>
    <sheet name="CS TT TK" sheetId="4" r:id="rId4"/>
    <sheet name="LAO DONG" sheetId="5" r:id="rId5"/>
    <sheet name="DN1" sheetId="12" r:id="rId6"/>
    <sheet name="DN2" sheetId="13" r:id="rId7"/>
    <sheet name="VonDT" sheetId="7" r:id="rId8"/>
    <sheet name="05DTNN" sheetId="14" r:id="rId9"/>
    <sheet name="Tongmuc" sheetId="8" r:id="rId10"/>
    <sheet name="XK" sheetId="10" r:id="rId11"/>
    <sheet name="NK " sheetId="11" r:id="rId12"/>
    <sheet name="CPI (2)" sheetId="16" r:id="rId13"/>
    <sheet name="Vantai" sheetId="9" r:id="rId14"/>
    <sheet name="Du lich" sheetId="6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0">'[1]PNT-QUOT-#3'!#REF!</definedName>
    <definedName name="\z" localSheetId="0">'[1]COAT&amp;WRAP-QIOT-#3'!#REF!</definedName>
    <definedName name="\z">'[1]COAT&amp;WRAP-QIOT-#3'!#REF!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14" hidden="1">{"'TDTGT (theo Dphuong)'!$A$4:$F$75"}</definedName>
    <definedName name="_________h1" localSheetId="11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14" hidden="1">{"'TDTGT (theo Dphuong)'!$A$4:$F$75"}</definedName>
    <definedName name="________h1" localSheetId="11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14" hidden="1">{"'TDTGT (theo Dphuong)'!$A$4:$F$75"}</definedName>
    <definedName name="_______h1" localSheetId="11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2" hidden="1">{#N/A,#N/A,FALSE,"Chung"}</definedName>
    <definedName name="______B5" localSheetId="14" hidden="1">{#N/A,#N/A,FALSE,"Chung"}</definedName>
    <definedName name="______B5" localSheetId="11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14" hidden="1">{"'TDTGT (theo Dphuong)'!$A$4:$F$75"}</definedName>
    <definedName name="______h1" localSheetId="11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14" hidden="1">{"'TDTGT (theo Dphuong)'!$A$4:$F$75"}</definedName>
    <definedName name="______h2" localSheetId="11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2" hidden="1">{#N/A,#N/A,FALSE,"Chung"}</definedName>
    <definedName name="_____B5" localSheetId="14" hidden="1">{#N/A,#N/A,FALSE,"Chung"}</definedName>
    <definedName name="_____B5" localSheetId="11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14" hidden="1">{"'TDTGT (theo Dphuong)'!$A$4:$F$75"}</definedName>
    <definedName name="_____h1" localSheetId="11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14" hidden="1">{"'TDTGT (theo Dphuong)'!$A$4:$F$75"}</definedName>
    <definedName name="_____h2" localSheetId="11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2" hidden="1">{#N/A,#N/A,FALSE,"Chung"}</definedName>
    <definedName name="____B5" localSheetId="14" hidden="1">{#N/A,#N/A,FALSE,"Chung"}</definedName>
    <definedName name="____B5" localSheetId="11" hidden="1">{#N/A,#N/A,FALSE,"Chung"}</definedName>
    <definedName name="____B5" localSheetId="7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14" hidden="1">{"'TDTGT (theo Dphuong)'!$A$4:$F$75"}</definedName>
    <definedName name="____h1" localSheetId="11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14" hidden="1">{"'TDTGT (theo Dphuong)'!$A$4:$F$75"}</definedName>
    <definedName name="____h2" localSheetId="11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2" hidden="1">{#N/A,#N/A,FALSE,"Chung"}</definedName>
    <definedName name="___B5" localSheetId="14" hidden="1">{#N/A,#N/A,FALSE,"Chung"}</definedName>
    <definedName name="___B5" localSheetId="11" hidden="1">{#N/A,#N/A,FALSE,"Chung"}</definedName>
    <definedName name="___B5" localSheetId="7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14" hidden="1">{"'TDTGT (theo Dphuong)'!$A$4:$F$75"}</definedName>
    <definedName name="___h1" localSheetId="11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14" hidden="1">{"'TDTGT (theo Dphuong)'!$A$4:$F$75"}</definedName>
    <definedName name="___h2" localSheetId="11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2" hidden="1">{#N/A,#N/A,FALSE,"Chung"}</definedName>
    <definedName name="__B5" localSheetId="14" hidden="1">{#N/A,#N/A,FALSE,"Chung"}</definedName>
    <definedName name="__B5" localSheetId="11" hidden="1">{#N/A,#N/A,FALSE,"Chung"}</definedName>
    <definedName name="__B5" localSheetId="7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2" hidden="1">{"'TDTGT (theo Dphuong)'!$A$4:$F$75"}</definedName>
    <definedName name="__h1" localSheetId="14" hidden="1">{"'TDTGT (theo Dphuong)'!$A$4:$F$75"}</definedName>
    <definedName name="__h1" localSheetId="11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14" hidden="1">{"'TDTGT (theo Dphuong)'!$A$4:$F$75"}</definedName>
    <definedName name="__h2" localSheetId="11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2" hidden="1">{#N/A,#N/A,FALSE,"Chung"}</definedName>
    <definedName name="_B5" localSheetId="14" hidden="1">{#N/A,#N/A,FALSE,"Chung"}</definedName>
    <definedName name="_B5" localSheetId="11" hidden="1">{#N/A,#N/A,FALSE,"Chung"}</definedName>
    <definedName name="_B5" localSheetId="7" hidden="1">{#N/A,#N/A,FALSE,"Chung"}</definedName>
    <definedName name="_B5" hidden="1">{#N/A,#N/A,FALSE,"Chung"}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11" hidden="1">#REF!</definedName>
    <definedName name="_Fill" localSheetId="0" hidden="1">#REF!</definedName>
    <definedName name="_Fill" localSheetId="7" hidden="1">#REF!</definedName>
    <definedName name="_Fill" hidden="1">#REF!</definedName>
    <definedName name="_h1" localSheetId="8" hidden="1">{"'TDTGT (theo Dphuong)'!$A$4:$F$75"}</definedName>
    <definedName name="_h1" localSheetId="12" hidden="1">{"'TDTGT (theo Dphuong)'!$A$4:$F$75"}</definedName>
    <definedName name="_h1" localSheetId="14" hidden="1">{"'TDTGT (theo Dphuong)'!$A$4:$F$75"}</definedName>
    <definedName name="_h1" localSheetId="11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14" hidden="1">{"'TDTGT (theo Dphuong)'!$A$4:$F$75"}</definedName>
    <definedName name="_h2" localSheetId="11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0">'[1]PNT-QUOT-#3'!#REF!</definedName>
    <definedName name="A">'[1]PNT-QUOT-#3'!#REF!</definedName>
    <definedName name="AAA" localSheetId="0">'[2]MTL$-INTER'!#REF!</definedName>
    <definedName name="AAA">'[3]MTL$-INTER'!#REF!</definedName>
    <definedName name="abc" localSheetId="8" hidden="1">{"'TDTGT (theo Dphuong)'!$A$4:$F$75"}</definedName>
    <definedName name="abc" localSheetId="12" hidden="1">{"'TDTGT (theo Dphuong)'!$A$4:$F$75"}</definedName>
    <definedName name="abc" localSheetId="14" hidden="1">{"'TDTGT (theo Dphuong)'!$A$4:$F$75"}</definedName>
    <definedName name="abc" localSheetId="11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12">#REF!</definedName>
    <definedName name="adsf" localSheetId="6">#REF!</definedName>
    <definedName name="adsf" localSheetId="14">#REF!</definedName>
    <definedName name="adsf" localSheetId="11">#REF!</definedName>
    <definedName name="adsf">#REF!</definedName>
    <definedName name="anpha" localSheetId="8">#REF!</definedName>
    <definedName name="anpha" localSheetId="12">#REF!</definedName>
    <definedName name="anpha" localSheetId="6">#REF!</definedName>
    <definedName name="anpha" localSheetId="14">#REF!</definedName>
    <definedName name="anpha" localSheetId="11">#REF!</definedName>
    <definedName name="anpha" localSheetId="7">#REF!</definedName>
    <definedName name="anpha">#REF!</definedName>
    <definedName name="B" localSheetId="0">'[1]PNT-QUOT-#3'!#REF!</definedName>
    <definedName name="B">'[1]PNT-QUOT-#3'!#REF!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14" hidden="1">{"'TDTGT (theo Dphuong)'!$A$4:$F$75"}</definedName>
    <definedName name="B5new" localSheetId="11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12">#REF!</definedName>
    <definedName name="beta" localSheetId="6">#REF!</definedName>
    <definedName name="beta" localSheetId="14">#REF!</definedName>
    <definedName name="beta" localSheetId="11">#REF!</definedName>
    <definedName name="beta">#REF!</definedName>
    <definedName name="BT" localSheetId="8">#REF!</definedName>
    <definedName name="BT" localSheetId="12">#REF!</definedName>
    <definedName name="BT" localSheetId="6">#REF!</definedName>
    <definedName name="BT" localSheetId="14">#REF!</definedName>
    <definedName name="BT" localSheetId="11">#REF!</definedName>
    <definedName name="BT" localSheetId="0">#REF!</definedName>
    <definedName name="BT" localSheetId="7">#REF!</definedName>
    <definedName name="BT">#REF!</definedName>
    <definedName name="bv" localSheetId="8">#REF!</definedName>
    <definedName name="bv" localSheetId="12">#REF!</definedName>
    <definedName name="bv" localSheetId="6">#REF!</definedName>
    <definedName name="bv" localSheetId="14">#REF!</definedName>
    <definedName name="bv" localSheetId="11">#REF!</definedName>
    <definedName name="bv" localSheetId="0">#REF!</definedName>
    <definedName name="bv" localSheetId="7">#REF!</definedName>
    <definedName name="bv">#REF!</definedName>
    <definedName name="COAT" localSheetId="0">'[1]PNT-QUOT-#3'!#REF!</definedName>
    <definedName name="COAT">'[1]PNT-QUOT-#3'!#REF!</definedName>
    <definedName name="CS_10" localSheetId="8">#REF!</definedName>
    <definedName name="CS_10" localSheetId="12">#REF!</definedName>
    <definedName name="CS_10" localSheetId="6">#REF!</definedName>
    <definedName name="CS_10" localSheetId="14">#REF!</definedName>
    <definedName name="CS_10" localSheetId="11">#REF!</definedName>
    <definedName name="CS_10" localSheetId="0">#REF!</definedName>
    <definedName name="CS_10" localSheetId="7">#REF!</definedName>
    <definedName name="CS_10">#REF!</definedName>
    <definedName name="CS_100" localSheetId="8">#REF!</definedName>
    <definedName name="CS_100" localSheetId="12">#REF!</definedName>
    <definedName name="CS_100" localSheetId="6">#REF!</definedName>
    <definedName name="CS_100" localSheetId="14">#REF!</definedName>
    <definedName name="CS_100" localSheetId="11">#REF!</definedName>
    <definedName name="CS_100" localSheetId="0">#REF!</definedName>
    <definedName name="CS_100" localSheetId="7">#REF!</definedName>
    <definedName name="CS_100">#REF!</definedName>
    <definedName name="CS_10S" localSheetId="8">#REF!</definedName>
    <definedName name="CS_10S" localSheetId="12">#REF!</definedName>
    <definedName name="CS_10S" localSheetId="6">#REF!</definedName>
    <definedName name="CS_10S" localSheetId="14">#REF!</definedName>
    <definedName name="CS_10S" localSheetId="11">#REF!</definedName>
    <definedName name="CS_10S" localSheetId="0">#REF!</definedName>
    <definedName name="CS_10S" localSheetId="7">#REF!</definedName>
    <definedName name="CS_10S">#REF!</definedName>
    <definedName name="CS_120" localSheetId="8">#REF!</definedName>
    <definedName name="CS_120" localSheetId="12">#REF!</definedName>
    <definedName name="CS_120" localSheetId="6">#REF!</definedName>
    <definedName name="CS_120" localSheetId="14">#REF!</definedName>
    <definedName name="CS_120" localSheetId="11">#REF!</definedName>
    <definedName name="CS_120" localSheetId="0">#REF!</definedName>
    <definedName name="CS_120" localSheetId="7">#REF!</definedName>
    <definedName name="CS_120">#REF!</definedName>
    <definedName name="CS_140" localSheetId="8">#REF!</definedName>
    <definedName name="CS_140" localSheetId="12">#REF!</definedName>
    <definedName name="CS_140" localSheetId="6">#REF!</definedName>
    <definedName name="CS_140" localSheetId="14">#REF!</definedName>
    <definedName name="CS_140" localSheetId="11">#REF!</definedName>
    <definedName name="CS_140" localSheetId="0">#REF!</definedName>
    <definedName name="CS_140" localSheetId="7">#REF!</definedName>
    <definedName name="CS_140">#REF!</definedName>
    <definedName name="CS_160" localSheetId="8">#REF!</definedName>
    <definedName name="CS_160" localSheetId="12">#REF!</definedName>
    <definedName name="CS_160" localSheetId="6">#REF!</definedName>
    <definedName name="CS_160" localSheetId="14">#REF!</definedName>
    <definedName name="CS_160" localSheetId="11">#REF!</definedName>
    <definedName name="CS_160" localSheetId="0">#REF!</definedName>
    <definedName name="CS_160" localSheetId="7">#REF!</definedName>
    <definedName name="CS_160">#REF!</definedName>
    <definedName name="CS_20" localSheetId="8">#REF!</definedName>
    <definedName name="CS_20" localSheetId="12">#REF!</definedName>
    <definedName name="CS_20" localSheetId="6">#REF!</definedName>
    <definedName name="CS_20" localSheetId="14">#REF!</definedName>
    <definedName name="CS_20" localSheetId="11">#REF!</definedName>
    <definedName name="CS_20" localSheetId="0">#REF!</definedName>
    <definedName name="CS_20" localSheetId="7">#REF!</definedName>
    <definedName name="CS_20">#REF!</definedName>
    <definedName name="CS_30" localSheetId="8">#REF!</definedName>
    <definedName name="CS_30" localSheetId="12">#REF!</definedName>
    <definedName name="CS_30" localSheetId="6">#REF!</definedName>
    <definedName name="CS_30" localSheetId="14">#REF!</definedName>
    <definedName name="CS_30" localSheetId="11">#REF!</definedName>
    <definedName name="CS_30" localSheetId="0">#REF!</definedName>
    <definedName name="CS_30" localSheetId="7">#REF!</definedName>
    <definedName name="CS_30">#REF!</definedName>
    <definedName name="CS_40" localSheetId="8">#REF!</definedName>
    <definedName name="CS_40" localSheetId="12">#REF!</definedName>
    <definedName name="CS_40" localSheetId="6">#REF!</definedName>
    <definedName name="CS_40" localSheetId="14">#REF!</definedName>
    <definedName name="CS_40" localSheetId="11">#REF!</definedName>
    <definedName name="CS_40" localSheetId="0">#REF!</definedName>
    <definedName name="CS_40" localSheetId="7">#REF!</definedName>
    <definedName name="CS_40">#REF!</definedName>
    <definedName name="CS_40S" localSheetId="8">#REF!</definedName>
    <definedName name="CS_40S" localSheetId="12">#REF!</definedName>
    <definedName name="CS_40S" localSheetId="6">#REF!</definedName>
    <definedName name="CS_40S" localSheetId="14">#REF!</definedName>
    <definedName name="CS_40S" localSheetId="11">#REF!</definedName>
    <definedName name="CS_40S" localSheetId="0">#REF!</definedName>
    <definedName name="CS_40S" localSheetId="7">#REF!</definedName>
    <definedName name="CS_40S">#REF!</definedName>
    <definedName name="CS_5S" localSheetId="8">#REF!</definedName>
    <definedName name="CS_5S" localSheetId="12">#REF!</definedName>
    <definedName name="CS_5S" localSheetId="6">#REF!</definedName>
    <definedName name="CS_5S" localSheetId="14">#REF!</definedName>
    <definedName name="CS_5S" localSheetId="11">#REF!</definedName>
    <definedName name="CS_5S" localSheetId="0">#REF!</definedName>
    <definedName name="CS_5S" localSheetId="7">#REF!</definedName>
    <definedName name="CS_5S">#REF!</definedName>
    <definedName name="CS_60" localSheetId="8">#REF!</definedName>
    <definedName name="CS_60" localSheetId="12">#REF!</definedName>
    <definedName name="CS_60" localSheetId="6">#REF!</definedName>
    <definedName name="CS_60" localSheetId="14">#REF!</definedName>
    <definedName name="CS_60" localSheetId="11">#REF!</definedName>
    <definedName name="CS_60" localSheetId="0">#REF!</definedName>
    <definedName name="CS_60" localSheetId="7">#REF!</definedName>
    <definedName name="CS_60">#REF!</definedName>
    <definedName name="CS_80" localSheetId="8">#REF!</definedName>
    <definedName name="CS_80" localSheetId="12">#REF!</definedName>
    <definedName name="CS_80" localSheetId="6">#REF!</definedName>
    <definedName name="CS_80" localSheetId="14">#REF!</definedName>
    <definedName name="CS_80" localSheetId="11">#REF!</definedName>
    <definedName name="CS_80" localSheetId="0">#REF!</definedName>
    <definedName name="CS_80" localSheetId="7">#REF!</definedName>
    <definedName name="CS_80">#REF!</definedName>
    <definedName name="CS_80S" localSheetId="8">#REF!</definedName>
    <definedName name="CS_80S" localSheetId="12">#REF!</definedName>
    <definedName name="CS_80S" localSheetId="6">#REF!</definedName>
    <definedName name="CS_80S" localSheetId="14">#REF!</definedName>
    <definedName name="CS_80S" localSheetId="11">#REF!</definedName>
    <definedName name="CS_80S" localSheetId="0">#REF!</definedName>
    <definedName name="CS_80S" localSheetId="7">#REF!</definedName>
    <definedName name="CS_80S">#REF!</definedName>
    <definedName name="CS_STD" localSheetId="8">#REF!</definedName>
    <definedName name="CS_STD" localSheetId="12">#REF!</definedName>
    <definedName name="CS_STD" localSheetId="6">#REF!</definedName>
    <definedName name="CS_STD" localSheetId="14">#REF!</definedName>
    <definedName name="CS_STD" localSheetId="11">#REF!</definedName>
    <definedName name="CS_STD" localSheetId="0">#REF!</definedName>
    <definedName name="CS_STD" localSheetId="7">#REF!</definedName>
    <definedName name="CS_STD">#REF!</definedName>
    <definedName name="CS_XS" localSheetId="8">#REF!</definedName>
    <definedName name="CS_XS" localSheetId="12">#REF!</definedName>
    <definedName name="CS_XS" localSheetId="6">#REF!</definedName>
    <definedName name="CS_XS" localSheetId="14">#REF!</definedName>
    <definedName name="CS_XS" localSheetId="11">#REF!</definedName>
    <definedName name="CS_XS" localSheetId="0">#REF!</definedName>
    <definedName name="CS_XS" localSheetId="7">#REF!</definedName>
    <definedName name="CS_XS">#REF!</definedName>
    <definedName name="CS_XXS" localSheetId="8">#REF!</definedName>
    <definedName name="CS_XXS" localSheetId="12">#REF!</definedName>
    <definedName name="CS_XXS" localSheetId="6">#REF!</definedName>
    <definedName name="CS_XXS" localSheetId="14">#REF!</definedName>
    <definedName name="CS_XXS" localSheetId="11">#REF!</definedName>
    <definedName name="CS_XXS" localSheetId="0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12" hidden="1">{"'TDTGT (theo Dphuong)'!$A$4:$F$75"}</definedName>
    <definedName name="cv" localSheetId="14" hidden="1">{"'TDTGT (theo Dphuong)'!$A$4:$F$75"}</definedName>
    <definedName name="cv" localSheetId="11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8">#REF!</definedName>
    <definedName name="cx" localSheetId="12">#REF!</definedName>
    <definedName name="cx" localSheetId="6">#REF!</definedName>
    <definedName name="cx" localSheetId="14">#REF!</definedName>
    <definedName name="cx" localSheetId="11">#REF!</definedName>
    <definedName name="cx" localSheetId="0">#REF!</definedName>
    <definedName name="cx" localSheetId="7">#REF!</definedName>
    <definedName name="cx">#REF!</definedName>
    <definedName name="d" localSheetId="8" hidden="1">#REF!</definedName>
    <definedName name="d" localSheetId="12" hidden="1">#REF!</definedName>
    <definedName name="d" localSheetId="6" hidden="1">#REF!</definedName>
    <definedName name="d" localSheetId="14" hidden="1">#REF!</definedName>
    <definedName name="d" localSheetId="11" hidden="1">#REF!</definedName>
    <definedName name="d" localSheetId="0" hidden="1">#REF!</definedName>
    <definedName name="d" localSheetId="7" hidden="1">#REF!</definedName>
    <definedName name="d" hidden="1">#REF!</definedName>
    <definedName name="dd" localSheetId="8">#REF!</definedName>
    <definedName name="dd" localSheetId="12">#REF!</definedName>
    <definedName name="dd" localSheetId="6">#REF!</definedName>
    <definedName name="dd" localSheetId="14">#REF!</definedName>
    <definedName name="dd" localSheetId="11">#REF!</definedName>
    <definedName name="dd" localSheetId="7">#REF!</definedName>
    <definedName name="dd">#REF!</definedName>
    <definedName name="df" localSheetId="8" hidden="1">#REF!</definedName>
    <definedName name="df" localSheetId="12" hidden="1">#REF!</definedName>
    <definedName name="df" localSheetId="6" hidden="1">#REF!</definedName>
    <definedName name="df" localSheetId="14" hidden="1">#REF!</definedName>
    <definedName name="df" localSheetId="11" hidden="1">#REF!</definedName>
    <definedName name="df" localSheetId="0" hidden="1">#REF!</definedName>
    <definedName name="df" localSheetId="7" hidden="1">#REF!</definedName>
    <definedName name="df" hidden="1">#REF!</definedName>
    <definedName name="dg" localSheetId="8">#REF!</definedName>
    <definedName name="dg" localSheetId="12">#REF!</definedName>
    <definedName name="dg" localSheetId="6">#REF!</definedName>
    <definedName name="dg" localSheetId="14">#REF!</definedName>
    <definedName name="dg" localSheetId="11">#REF!</definedName>
    <definedName name="dg" localSheetId="7">#REF!</definedName>
    <definedName name="dg">#REF!</definedName>
    <definedName name="dien" localSheetId="8">#REF!</definedName>
    <definedName name="dien" localSheetId="12">#REF!</definedName>
    <definedName name="dien" localSheetId="6">#REF!</definedName>
    <definedName name="dien" localSheetId="14">#REF!</definedName>
    <definedName name="dien" localSheetId="11">#REF!</definedName>
    <definedName name="dien" localSheetId="7">#REF!</definedName>
    <definedName name="dien">#REF!</definedName>
    <definedName name="dn" localSheetId="8" hidden="1">{"'TDTGT (theo Dphuong)'!$A$4:$F$75"}</definedName>
    <definedName name="dn" localSheetId="12" hidden="1">{"'TDTGT (theo Dphuong)'!$A$4:$F$75"}</definedName>
    <definedName name="dn" localSheetId="14" hidden="1">{"'TDTGT (theo Dphuong)'!$A$4:$F$75"}</definedName>
    <definedName name="dn" localSheetId="11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12">#REF!</definedName>
    <definedName name="ffddg" localSheetId="6">#REF!</definedName>
    <definedName name="ffddg" localSheetId="14">#REF!</definedName>
    <definedName name="ffddg" localSheetId="11">#REF!</definedName>
    <definedName name="ffddg">#REF!</definedName>
    <definedName name="FP" localSheetId="0">'[1]COAT&amp;WRAP-QIOT-#3'!#REF!</definedName>
    <definedName name="FP">'[1]COAT&amp;WRAP-QIOT-#3'!#REF!</definedName>
    <definedName name="h" localSheetId="8" hidden="1">{"'TDTGT (theo Dphuong)'!$A$4:$F$75"}</definedName>
    <definedName name="h" localSheetId="12" hidden="1">{"'TDTGT (theo Dphuong)'!$A$4:$F$75"}</definedName>
    <definedName name="h" localSheetId="14" hidden="1">{"'TDTGT (theo Dphuong)'!$A$4:$F$75"}</definedName>
    <definedName name="h" localSheetId="11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8">#REF!</definedName>
    <definedName name="hab" localSheetId="12">#REF!</definedName>
    <definedName name="hab" localSheetId="6">#REF!</definedName>
    <definedName name="hab" localSheetId="14">#REF!</definedName>
    <definedName name="hab" localSheetId="11">#REF!</definedName>
    <definedName name="hab" localSheetId="0">#REF!</definedName>
    <definedName name="hab" localSheetId="7">#REF!</definedName>
    <definedName name="hab">#REF!</definedName>
    <definedName name="habac" localSheetId="8">#REF!</definedName>
    <definedName name="habac" localSheetId="12">#REF!</definedName>
    <definedName name="habac" localSheetId="6">#REF!</definedName>
    <definedName name="habac" localSheetId="14">#REF!</definedName>
    <definedName name="habac" localSheetId="11">#REF!</definedName>
    <definedName name="habac" localSheetId="0">#REF!</definedName>
    <definedName name="habac" localSheetId="7">#REF!</definedName>
    <definedName name="habac">#REF!</definedName>
    <definedName name="Habac1">'[4]7 THAI NGUYEN'!$A$11</definedName>
    <definedName name="hhg" localSheetId="8">#REF!</definedName>
    <definedName name="hhg" localSheetId="12">#REF!</definedName>
    <definedName name="hhg" localSheetId="6">#REF!</definedName>
    <definedName name="hhg" localSheetId="14">#REF!</definedName>
    <definedName name="hhg" localSheetId="11">#REF!</definedName>
    <definedName name="hhg" localSheetId="0">#REF!</definedName>
    <definedName name="hhg" localSheetId="7">#REF!</definedName>
    <definedName name="hhg">#REF!</definedName>
    <definedName name="HTML_CodePage" hidden="1">1252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1" hidden="1">{"'TDTGT (theo Dphuong)'!$A$4:$F$75"}</definedName>
    <definedName name="HTML_Control" localSheetId="0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2" hidden="1">{#N/A,#N/A,FALSE,"Chung"}</definedName>
    <definedName name="i" localSheetId="14" hidden="1">{#N/A,#N/A,FALSE,"Chung"}</definedName>
    <definedName name="i" localSheetId="11" hidden="1">{#N/A,#N/A,FALSE,"Chung"}</definedName>
    <definedName name="i" localSheetId="7" hidden="1">{#N/A,#N/A,FALSE,"Chung"}</definedName>
    <definedName name="i" hidden="1">{#N/A,#N/A,FALSE,"Chung"}</definedName>
    <definedName name="IO" localSheetId="0">'[1]COAT&amp;WRAP-QIOT-#3'!#REF!</definedName>
    <definedName name="IO">'[1]COAT&amp;WRAP-QIOT-#3'!#REF!</definedName>
    <definedName name="kjh" localSheetId="8" hidden="1">{#N/A,#N/A,FALSE,"Chung"}</definedName>
    <definedName name="kjh" localSheetId="12" hidden="1">{#N/A,#N/A,FALSE,"Chung"}</definedName>
    <definedName name="kjh" localSheetId="14" hidden="1">{#N/A,#N/A,FALSE,"Chung"}</definedName>
    <definedName name="kjh" localSheetId="11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11">#REF!</definedName>
    <definedName name="kjhjfhdjkfndfndf" localSheetId="0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12" hidden="1">{"'TDTGT (theo Dphuong)'!$A$4:$F$75"}</definedName>
    <definedName name="m" localSheetId="14" hidden="1">{"'TDTGT (theo Dphuong)'!$A$4:$F$75"}</definedName>
    <definedName name="m" localSheetId="11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0">'[1]COAT&amp;WRAP-QIOT-#3'!#REF!</definedName>
    <definedName name="MAT">'[1]COAT&amp;WRAP-QIOT-#3'!#REF!</definedName>
    <definedName name="mc" localSheetId="8">#REF!</definedName>
    <definedName name="mc" localSheetId="12">#REF!</definedName>
    <definedName name="mc" localSheetId="6">#REF!</definedName>
    <definedName name="mc" localSheetId="14">#REF!</definedName>
    <definedName name="mc" localSheetId="11">#REF!</definedName>
    <definedName name="mc" localSheetId="0">#REF!</definedName>
    <definedName name="mc" localSheetId="7">#REF!</definedName>
    <definedName name="mc">#REF!</definedName>
    <definedName name="MF" localSheetId="0">'[1]COAT&amp;WRAP-QIOT-#3'!#REF!</definedName>
    <definedName name="MF">'[1]COAT&amp;WRAP-QIOT-#3'!#REF!</definedName>
    <definedName name="mnh">'[5]2.74'!#REF!</definedName>
    <definedName name="n">'[5]2.74'!#REF!</definedName>
    <definedName name="nhan" localSheetId="8">#REF!</definedName>
    <definedName name="nhan" localSheetId="12">#REF!</definedName>
    <definedName name="nhan" localSheetId="6">#REF!</definedName>
    <definedName name="nhan" localSheetId="14">#REF!</definedName>
    <definedName name="nhan" localSheetId="11">#REF!</definedName>
    <definedName name="nhan" localSheetId="0">#REF!</definedName>
    <definedName name="nhan" localSheetId="7">#REF!</definedName>
    <definedName name="nhan">#REF!</definedName>
    <definedName name="Nhan_xet_cua_dai">"Picture 1"</definedName>
    <definedName name="nuoc" localSheetId="12">#REF!</definedName>
    <definedName name="nuoc" localSheetId="6">#REF!</definedName>
    <definedName name="nuoc" localSheetId="14">#REF!</definedName>
    <definedName name="nuoc" localSheetId="11">#REF!</definedName>
    <definedName name="nuoc">#REF!</definedName>
    <definedName name="oanh" localSheetId="8" hidden="1">{#N/A,#N/A,FALSE,"Chung"}</definedName>
    <definedName name="oanh" localSheetId="12" hidden="1">{#N/A,#N/A,FALSE,"Chung"}</definedName>
    <definedName name="oanh" localSheetId="14" hidden="1">{#N/A,#N/A,FALSE,"Chung"}</definedName>
    <definedName name="oanh" localSheetId="11" hidden="1">{#N/A,#N/A,FALSE,"Chung"}</definedName>
    <definedName name="oanh" localSheetId="0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>'[1]PNT-QUOT-#3'!#REF!</definedName>
    <definedName name="PEJM" localSheetId="0">'[1]COAT&amp;WRAP-QIOT-#3'!#REF!</definedName>
    <definedName name="PEJM">'[1]COAT&amp;WRAP-QIOT-#3'!#REF!</definedName>
    <definedName name="PF" localSheetId="0">'[1]PNT-QUOT-#3'!#REF!</definedName>
    <definedName name="PF">'[1]PNT-QUOT-#3'!#REF!</definedName>
    <definedName name="PM">[6]IBASE!$AH$16:$AV$110</definedName>
    <definedName name="Print_Area_MI" localSheetId="0">[7]ESTI.!$A$1:$U$52</definedName>
    <definedName name="Print_Area_MI">[8]ESTI.!$A$1:$U$52</definedName>
    <definedName name="_xlnm.Print_Titles">'[9]TiÕn ®é thùc hiÖn KC'!#REF!</definedName>
    <definedName name="pt" localSheetId="8">#REF!</definedName>
    <definedName name="pt" localSheetId="12">#REF!</definedName>
    <definedName name="pt" localSheetId="6">#REF!</definedName>
    <definedName name="pt" localSheetId="14">#REF!</definedName>
    <definedName name="pt" localSheetId="11">#REF!</definedName>
    <definedName name="pt" localSheetId="7">#REF!</definedName>
    <definedName name="pt">#REF!</definedName>
    <definedName name="ptr" localSheetId="8">#REF!</definedName>
    <definedName name="ptr" localSheetId="12">#REF!</definedName>
    <definedName name="ptr" localSheetId="6">#REF!</definedName>
    <definedName name="ptr" localSheetId="14">#REF!</definedName>
    <definedName name="ptr" localSheetId="11">#REF!</definedName>
    <definedName name="ptr" localSheetId="7">#REF!</definedName>
    <definedName name="ptr">#REF!</definedName>
    <definedName name="ptvt">'[10]ma-pt'!$A$6:$IV$228</definedName>
    <definedName name="qưeqwrqw" localSheetId="8" hidden="1">{#N/A,#N/A,FALSE,"Chung"}</definedName>
    <definedName name="qưeqwrqw" localSheetId="12" hidden="1">{#N/A,#N/A,FALSE,"Chung"}</definedName>
    <definedName name="qưeqwrqw" localSheetId="14" hidden="1">{#N/A,#N/A,FALSE,"Chung"}</definedName>
    <definedName name="qưeqwrqw" localSheetId="11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0">'[1]COAT&amp;WRAP-QIOT-#3'!#REF!</definedName>
    <definedName name="RT">'[1]COAT&amp;WRAP-QIOT-#3'!#REF!</definedName>
    <definedName name="SB">[6]IBASE!$AH$7:$AL$14</definedName>
    <definedName name="SORT" localSheetId="8">#REF!</definedName>
    <definedName name="SORT" localSheetId="12">#REF!</definedName>
    <definedName name="SORT" localSheetId="6">#REF!</definedName>
    <definedName name="SORT" localSheetId="14">#REF!</definedName>
    <definedName name="SORT" localSheetId="11">#REF!</definedName>
    <definedName name="SORT" localSheetId="0">#REF!</definedName>
    <definedName name="SORT" localSheetId="7">#REF!</definedName>
    <definedName name="SORT">#REF!</definedName>
    <definedName name="SORT_AREA" localSheetId="0">'[7]DI-ESTI'!$A$8:$R$489</definedName>
    <definedName name="SORT_AREA">'[8]DI-ESTI'!$A$8:$R$489</definedName>
    <definedName name="SP" localSheetId="0">'[1]PNT-QUOT-#3'!#REF!</definedName>
    <definedName name="SP">'[1]PNT-QUOT-#3'!#REF!</definedName>
    <definedName name="sss" localSheetId="8">#REF!</definedName>
    <definedName name="sss" localSheetId="12">#REF!</definedName>
    <definedName name="sss" localSheetId="6">#REF!</definedName>
    <definedName name="sss" localSheetId="14">#REF!</definedName>
    <definedName name="sss" localSheetId="11">#REF!</definedName>
    <definedName name="sss" localSheetId="0">#REF!</definedName>
    <definedName name="sss" localSheetId="7">#REF!</definedName>
    <definedName name="sss">#REF!</definedName>
    <definedName name="TBA" localSheetId="8">#REF!</definedName>
    <definedName name="TBA" localSheetId="12">#REF!</definedName>
    <definedName name="TBA" localSheetId="6">#REF!</definedName>
    <definedName name="TBA" localSheetId="14">#REF!</definedName>
    <definedName name="TBA" localSheetId="11">#REF!</definedName>
    <definedName name="TBA" localSheetId="0">#REF!</definedName>
    <definedName name="TBA" localSheetId="7">#REF!</definedName>
    <definedName name="TBA">#REF!</definedName>
    <definedName name="td" localSheetId="8">#REF!</definedName>
    <definedName name="td" localSheetId="12">#REF!</definedName>
    <definedName name="td" localSheetId="6">#REF!</definedName>
    <definedName name="td" localSheetId="14">#REF!</definedName>
    <definedName name="td" localSheetId="11">#REF!</definedName>
    <definedName name="td" localSheetId="7">#REF!</definedName>
    <definedName name="td">#REF!</definedName>
    <definedName name="th_bl" localSheetId="8">#REF!</definedName>
    <definedName name="th_bl" localSheetId="12">#REF!</definedName>
    <definedName name="th_bl" localSheetId="6">#REF!</definedName>
    <definedName name="th_bl" localSheetId="14">#REF!</definedName>
    <definedName name="th_bl" localSheetId="11">#REF!</definedName>
    <definedName name="th_bl" localSheetId="0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14" hidden="1">{"'TDTGT (theo Dphuong)'!$A$4:$F$75"}</definedName>
    <definedName name="thanh" localSheetId="11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0">'[1]COAT&amp;WRAP-QIOT-#3'!#REF!</definedName>
    <definedName name="THK">'[1]COAT&amp;WRAP-QIOT-#3'!#REF!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14" hidden="1">{"'TDTGT (theo Dphuong)'!$A$4:$F$75"}</definedName>
    <definedName name="Tnghiep" localSheetId="11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12">#REF!</definedName>
    <definedName name="ttt" localSheetId="6">#REF!</definedName>
    <definedName name="ttt" localSheetId="14">#REF!</definedName>
    <definedName name="ttt" localSheetId="11">#REF!</definedName>
    <definedName name="ttt">#REF!</definedName>
    <definedName name="vfff" localSheetId="8">#REF!</definedName>
    <definedName name="vfff" localSheetId="12">#REF!</definedName>
    <definedName name="vfff" localSheetId="6">#REF!</definedName>
    <definedName name="vfff" localSheetId="14">#REF!</definedName>
    <definedName name="vfff" localSheetId="11">#REF!</definedName>
    <definedName name="vfff" localSheetId="0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12" hidden="1">{"'TDTGT (theo Dphuong)'!$A$4:$F$75"}</definedName>
    <definedName name="vv" localSheetId="14" hidden="1">{"'TDTGT (theo Dphuong)'!$A$4:$F$75"}</definedName>
    <definedName name="vv" localSheetId="11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8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1" hidden="1">{#N/A,#N/A,FALSE,"Chung"}</definedName>
    <definedName name="wrn.thu." localSheetId="0" hidden="1">{#N/A,#N/A,FALSE,"Chung"}</definedName>
    <definedName name="wrn.thu." localSheetId="7" hidden="1">{#N/A,#N/A,FALSE,"Chung"}</definedName>
    <definedName name="wrn.thu." hidden="1">{#N/A,#N/A,FALSE,"Chung"}</definedName>
    <definedName name="xd">'[11]7 THAI NGUYEN'!$A$11</definedName>
    <definedName name="ZYX" localSheetId="8">#REF!</definedName>
    <definedName name="ZYX" localSheetId="12">#REF!</definedName>
    <definedName name="ZYX" localSheetId="6">#REF!</definedName>
    <definedName name="ZYX" localSheetId="14">#REF!</definedName>
    <definedName name="ZYX" localSheetId="11">#REF!</definedName>
    <definedName name="ZYX" localSheetId="0">#REF!</definedName>
    <definedName name="ZYX" localSheetId="7">#REF!</definedName>
    <definedName name="ZYX">#REF!</definedName>
    <definedName name="ZZZ" localSheetId="8">#REF!</definedName>
    <definedName name="ZZZ" localSheetId="12">#REF!</definedName>
    <definedName name="ZZZ" localSheetId="6">#REF!</definedName>
    <definedName name="ZZZ" localSheetId="14">#REF!</definedName>
    <definedName name="ZZZ" localSheetId="11">#REF!</definedName>
    <definedName name="ZZZ" localSheetId="0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I32" i="13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E15"/>
  <c r="H15" s="1"/>
  <c r="C15"/>
  <c r="I15" s="1"/>
  <c r="B15"/>
  <c r="D25" i="12"/>
  <c r="D24"/>
  <c r="D23"/>
  <c r="D22"/>
  <c r="D21"/>
  <c r="D20"/>
  <c r="D19"/>
  <c r="D18"/>
  <c r="D17"/>
  <c r="D16"/>
  <c r="D15"/>
  <c r="D14"/>
  <c r="D13"/>
  <c r="D12"/>
  <c r="D11"/>
  <c r="D10"/>
  <c r="D9"/>
  <c r="C8"/>
  <c r="D8" s="1"/>
  <c r="B8"/>
  <c r="P8" i="11"/>
  <c r="Q8"/>
  <c r="P9"/>
  <c r="Q9"/>
  <c r="D10"/>
  <c r="G10"/>
  <c r="J10"/>
  <c r="O10"/>
  <c r="P10" s="1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8" i="10"/>
  <c r="Q8"/>
  <c r="R8"/>
  <c r="S8"/>
  <c r="T8"/>
  <c r="P9"/>
  <c r="Q9"/>
  <c r="R9"/>
  <c r="T9"/>
  <c r="D10"/>
  <c r="D12" s="1"/>
  <c r="G10"/>
  <c r="J10"/>
  <c r="Q10" s="1"/>
  <c r="O10"/>
  <c r="P10"/>
  <c r="R10"/>
  <c r="D11"/>
  <c r="G11"/>
  <c r="H11"/>
  <c r="J11"/>
  <c r="M11"/>
  <c r="O11"/>
  <c r="P11"/>
  <c r="R11"/>
  <c r="G12"/>
  <c r="J12"/>
  <c r="O12"/>
  <c r="P14"/>
  <c r="R14"/>
  <c r="P15"/>
  <c r="R15"/>
  <c r="P16"/>
  <c r="R16"/>
  <c r="P17"/>
  <c r="R17"/>
  <c r="P18"/>
  <c r="R18"/>
  <c r="P19"/>
  <c r="R19"/>
  <c r="P20"/>
  <c r="R20"/>
  <c r="P21"/>
  <c r="R21"/>
  <c r="P22"/>
  <c r="R22"/>
  <c r="P23"/>
  <c r="R23"/>
  <c r="P24"/>
  <c r="R24"/>
  <c r="P25"/>
  <c r="R25"/>
  <c r="P26"/>
  <c r="R26"/>
  <c r="P27"/>
  <c r="R27"/>
  <c r="P28"/>
  <c r="R28"/>
  <c r="P29"/>
  <c r="R29"/>
  <c r="P30"/>
  <c r="R30"/>
  <c r="P31"/>
  <c r="R31"/>
  <c r="P32"/>
  <c r="R32"/>
  <c r="P33"/>
  <c r="R33"/>
  <c r="P34"/>
  <c r="R34"/>
  <c r="P35"/>
  <c r="R35"/>
  <c r="P36"/>
  <c r="R36"/>
  <c r="P37"/>
  <c r="R37"/>
  <c r="P38"/>
  <c r="R38"/>
  <c r="P39"/>
  <c r="R39"/>
  <c r="P40"/>
  <c r="R40"/>
  <c r="P41"/>
  <c r="R41"/>
  <c r="P12" l="1"/>
  <c r="R12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E7" i="1" l="1"/>
  <c r="E8"/>
  <c r="E9"/>
  <c r="E10"/>
  <c r="E11"/>
  <c r="E12"/>
  <c r="E14"/>
  <c r="E15"/>
  <c r="E16"/>
  <c r="E17"/>
  <c r="E18"/>
  <c r="E6"/>
</calcChain>
</file>

<file path=xl/sharedStrings.xml><?xml version="1.0" encoding="utf-8"?>
<sst xmlns="http://schemas.openxmlformats.org/spreadsheetml/2006/main" count="679" uniqueCount="427">
  <si>
    <r>
      <rPr>
        <sz val="9"/>
        <rFont val="Arial"/>
        <family val="2"/>
      </rPr>
      <t>Đơn vị tính:</t>
    </r>
    <r>
      <rPr>
        <i/>
        <sz val="9"/>
        <rFont val="Arial"/>
        <family val="2"/>
      </rPr>
      <t xml:space="preserve"> Nghìn ha</t>
    </r>
  </si>
  <si>
    <t>Thực hiện 
kỳ này</t>
  </si>
  <si>
    <t>Thực hiện kỳ này
so với cùng kỳ
năm trước (%)</t>
  </si>
  <si>
    <t>1. Gieo cấy lúa mùa</t>
  </si>
  <si>
    <t>Miền Bắc</t>
  </si>
  <si>
    <t>Miền Nam</t>
  </si>
  <si>
    <t>2. Thu hoạch lúa mùa</t>
  </si>
  <si>
    <t>3. Gieo cấy lúa đông xuân ở Đồng bằng sông Cửu Long</t>
  </si>
  <si>
    <t>4. Gieo trồng một số cây vụ đông</t>
  </si>
  <si>
    <t>Ngô</t>
  </si>
  <si>
    <t>Khoai lang</t>
  </si>
  <si>
    <t>Đậu tương</t>
  </si>
  <si>
    <t>Lạc</t>
  </si>
  <si>
    <t xml:space="preserve">5. Gieo trồng rau, đậu </t>
  </si>
  <si>
    <t>1. Sản xuất nông nghiệp đến ngày 15 tháng 11 năm 2016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</si>
  <si>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</si>
  <si>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</si>
  <si>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</si>
  <si>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</si>
  <si>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</si>
  <si>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</si>
  <si>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</si>
  <si>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</si>
  <si>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</si>
  <si>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</si>
  <si>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</si>
  <si>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</si>
  <si>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</si>
  <si>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</si>
  <si>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</si>
  <si>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</si>
  <si>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</si>
  <si>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</si>
  <si>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</si>
  <si>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</si>
  <si>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</si>
  <si>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</si>
  <si>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</si>
  <si>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</si>
  <si>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</si>
  <si>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</si>
  <si>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</si>
  <si>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</si>
  <si>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</si>
  <si>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10</t>
  </si>
  <si>
    <t>2016 so với</t>
  </si>
  <si>
    <t>11 tháng năm</t>
  </si>
  <si>
    <t>Tháng 11 năm</t>
  </si>
  <si>
    <t>10 tháng năm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</si>
  <si>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</si>
  <si>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</si>
  <si>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</si>
  <si>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</si>
  <si>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</si>
  <si>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</si>
  <si>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</si>
  <si>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</si>
  <si>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</si>
  <si>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</si>
  <si>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</si>
  <si>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</si>
  <si>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</si>
  <si>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</si>
  <si>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</si>
  <si>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</si>
  <si>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</si>
  <si>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</si>
  <si>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</si>
  <si>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</si>
  <si>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</si>
  <si>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</si>
  <si>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</si>
  <si>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</si>
  <si>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</si>
  <si>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</si>
  <si>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</si>
  <si>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</si>
  <si>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</si>
  <si>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</si>
  <si>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</si>
  <si>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</si>
  <si>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</si>
  <si>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</si>
  <si>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</si>
  <si>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</si>
  <si>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</si>
  <si>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</si>
  <si>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</si>
  <si>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</si>
  <si>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</si>
  <si>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</si>
  <si>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</si>
  <si>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</si>
  <si>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</si>
  <si>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</si>
  <si>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</si>
  <si>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cùng kì năm</t>
  </si>
  <si>
    <t>năm</t>
  </si>
  <si>
    <t>2016 so</t>
  </si>
  <si>
    <t>11 tháng</t>
  </si>
  <si>
    <t>tháng 11</t>
  </si>
  <si>
    <t>10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</si>
  <si>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</si>
  <si>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</si>
  <si>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</si>
  <si>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</si>
  <si>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</si>
  <si>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</si>
  <si>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</si>
  <si>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</si>
  <si>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</si>
  <si>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</si>
  <si>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</si>
  <si>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</si>
  <si>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tháng trước </t>
  </si>
  <si>
    <t xml:space="preserve"> thời điểm</t>
  </si>
  <si>
    <t>so với</t>
  </si>
  <si>
    <t>so với cùng</t>
  </si>
  <si>
    <t>điểm 01/11/2016</t>
  </si>
  <si>
    <t xml:space="preserve">10 tháng </t>
  </si>
  <si>
    <t xml:space="preserve"> tháng 10</t>
  </si>
  <si>
    <t>tồn kho thời</t>
  </si>
  <si>
    <t>tiêu thụ</t>
  </si>
  <si>
    <t>Chỉ số</t>
  </si>
  <si>
    <t xml:space="preserve">Chỉ số </t>
  </si>
  <si>
    <t>4. Chỉ số tiêu thụ và tồn kho ngành công nghiệp chế biến, chế tạo</t>
  </si>
  <si>
    <t>Hoạt động thu gom, xử lý và tiêu huỷ rác thải;
tái chế phế liệu</t>
  </si>
  <si>
    <t>Cung cấp nước; hoạt động quản lý
và xử lý rác thải, nước thải</t>
  </si>
  <si>
    <t>cùng thời điểm</t>
  </si>
  <si>
    <t>lao động thời điểm</t>
  </si>
  <si>
    <t>Chỉ số sử dụng</t>
  </si>
  <si>
    <t xml:space="preserve">5. Chỉ số sử dụng lao động của doanh nghiệp công nghiệp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</si>
  <si>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</si>
  <si>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</si>
  <si>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</si>
  <si>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</si>
  <si>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</si>
  <si>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</si>
  <si>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</si>
  <si>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Na Uy</t>
  </si>
  <si>
    <t>Bỉ</t>
  </si>
  <si>
    <t>Đan Mạch</t>
  </si>
  <si>
    <t>Thụy Sỹ</t>
  </si>
  <si>
    <t>Thụy Điển</t>
  </si>
  <si>
    <t>I-ta-li-a</t>
  </si>
  <si>
    <t>Tây Ban Nha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</si>
  <si>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</si>
  <si>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</si>
  <si>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</si>
  <si>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</si>
  <si>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</si>
  <si>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</si>
  <si>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</si>
  <si>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</si>
  <si>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</si>
  <si>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</si>
  <si>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</si>
  <si>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</si>
  <si>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</si>
  <si>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</si>
  <si>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</si>
  <si>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</si>
  <si>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</si>
  <si>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</si>
  <si>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</si>
  <si>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</si>
  <si>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</si>
  <si>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</si>
  <si>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</si>
  <si>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</si>
  <si>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</si>
  <si>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</si>
  <si>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</si>
  <si>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</si>
  <si>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</si>
  <si>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TỔNG SỐ</t>
  </si>
  <si>
    <t>Ước tính
tháng 11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</si>
  <si>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</si>
  <si>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</si>
  <si>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Lào Cai</t>
  </si>
  <si>
    <t>Nam Định</t>
  </si>
  <si>
    <t>Bắc Ninh</t>
  </si>
  <si>
    <t>Phú Thọ</t>
  </si>
  <si>
    <t>Hà Tĩnh</t>
  </si>
  <si>
    <t>Bình Định</t>
  </si>
  <si>
    <t>Khánh Hòa</t>
  </si>
  <si>
    <t>Thái Bình</t>
  </si>
  <si>
    <t>Cần Thơ</t>
  </si>
  <si>
    <t>Đà Nẵng</t>
  </si>
  <si>
    <t>Quảng Nam</t>
  </si>
  <si>
    <t>Kiên Giang</t>
  </si>
  <si>
    <t>Đồng Nai</t>
  </si>
  <si>
    <t>Thanh Hóa</t>
  </si>
  <si>
    <t>Hải Phòng</t>
  </si>
  <si>
    <t>Bà Rịa - Vũng Tàu</t>
  </si>
  <si>
    <t>Vĩnh Phúc</t>
  </si>
  <si>
    <t>Nghệ An</t>
  </si>
  <si>
    <t>Bình Dương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</si>
  <si>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</si>
  <si>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</si>
  <si>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</si>
  <si>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</si>
  <si>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</si>
  <si>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</si>
  <si>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</si>
  <si>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</si>
  <si>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</si>
  <si>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</si>
  <si>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</si>
  <si>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</si>
  <si>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</si>
  <si>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Xây dựng</t>
  </si>
  <si>
    <t>Bộ Y tế</t>
  </si>
  <si>
    <t>Bộ Giáo dục và Đào tạo</t>
  </si>
  <si>
    <t>Bộ NN và PTNT</t>
  </si>
  <si>
    <t>Bộ Giao thông vận tải</t>
  </si>
  <si>
    <t>Trong đó:</t>
  </si>
  <si>
    <t>Trung ương</t>
  </si>
  <si>
    <t>năm 2016 (%)</t>
  </si>
  <si>
    <t>với kế hoạch</t>
  </si>
  <si>
    <t>năm 2016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</si>
  <si>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</si>
  <si>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</si>
  <si>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</si>
  <si>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</si>
  <si>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</si>
  <si>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</si>
  <si>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</si>
  <si>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</si>
  <si>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</si>
  <si>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11 tháng năm
2016 so với
cùng kỳ
năm 2015 (%)</t>
  </si>
  <si>
    <t>Ước tính 11 tháng
năm 2016</t>
  </si>
  <si>
    <t>Ước tính
tháng 11
năm 2016
(Tỷ đồng)</t>
  </si>
  <si>
    <t>Hàng không</t>
  </si>
  <si>
    <t>Đường sông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</si>
  <si>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</si>
  <si>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</si>
  <si>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</si>
  <si>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</si>
  <si>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</si>
  <si>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</si>
  <si>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</si>
  <si>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</si>
  <si>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</si>
  <si>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</si>
  <si>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</si>
  <si>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</si>
  <si>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</si>
  <si>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</si>
  <si>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11 tháng năm 2016 so với
cùng kỳ năm trước (%)</t>
  </si>
  <si>
    <t>Thực hiện 11 tháng
năm 2016</t>
  </si>
  <si>
    <t>Phương tiện vận tải và phụ tùng</t>
  </si>
  <si>
    <t>Dây điện và cáp điện</t>
  </si>
  <si>
    <t>Máy móc, thiết bị, DC, PT khác</t>
  </si>
  <si>
    <t>Điện thoại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</si>
  <si>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</si>
  <si>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</si>
  <si>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</si>
  <si>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</si>
  <si>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</si>
  <si>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</si>
  <si>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</si>
  <si>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</si>
  <si>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</si>
  <si>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</si>
  <si>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</si>
  <si>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</si>
  <si>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</si>
  <si>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</si>
  <si>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</si>
  <si>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</si>
  <si>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</si>
  <si>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</si>
  <si>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</si>
  <si>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</si>
  <si>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</si>
  <si>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</si>
  <si>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</si>
  <si>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</si>
  <si>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</si>
  <si>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</si>
  <si>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</si>
  <si>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</si>
  <si>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</si>
  <si>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</si>
  <si>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utt11/t10</t>
  </si>
  <si>
    <t>tht10-utt10</t>
  </si>
  <si>
    <t>utt10</t>
  </si>
  <si>
    <t>Trị giá</t>
  </si>
  <si>
    <t>Lượng</t>
  </si>
  <si>
    <t>11 tháng năm
2016 so với cùng
kỳ năm 2015 (%)</t>
  </si>
  <si>
    <t>Cộng dồn
11 tháng
năm 2016</t>
  </si>
  <si>
    <t>Thực hiện
tháng 10
năm 2016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</si>
  <si>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</si>
  <si>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11. Hàng hóa xuất khẩu</t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</si>
  <si>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</si>
  <si>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</si>
  <si>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</si>
  <si>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</si>
  <si>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</si>
  <si>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</si>
  <si>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</si>
  <si>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</si>
  <si>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</si>
  <si>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</si>
  <si>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</si>
  <si>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</si>
  <si>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</si>
  <si>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</si>
  <si>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</si>
  <si>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</si>
  <si>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</si>
  <si>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</si>
  <si>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</si>
  <si>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</si>
  <si>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</si>
  <si>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</si>
  <si>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</si>
  <si>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</si>
  <si>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</si>
  <si>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</si>
  <si>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</si>
  <si>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</si>
  <si>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12. Hàng hóa nhập khẩu</t>
  </si>
  <si>
    <t>Đơn vị tính: %</t>
  </si>
  <si>
    <t>11 tháng
năm 2016
so với 
cùng kỳ năm
2015 (%)</t>
  </si>
  <si>
    <t>Tháng 11
năm 2016
so với
cùng kỳ năm 
2015 (%)</t>
  </si>
  <si>
    <t>Tháng 11
năm 2016
so với
tháng 10 năm 
2016 (%)</t>
  </si>
  <si>
    <t>Y tế và hoạt động trợ giúp xã hội</t>
  </si>
  <si>
    <t>Xây dựng</t>
  </si>
  <si>
    <t>Vận tải kho bãi</t>
  </si>
  <si>
    <t>Thông tin và truyền thông</t>
  </si>
  <si>
    <t>Tài chính, ngân hàng và bảo hiểm</t>
  </si>
  <si>
    <t>Sản xuất phân phối, điện, nước, gas</t>
  </si>
  <si>
    <t>Nghệ thuật, vui chơi và giải trí</t>
  </si>
  <si>
    <t>Nông nghiệp, lâm nghiệp và thuỷ sản</t>
  </si>
  <si>
    <t>Khoa học, công nghệ; dịch vụ tư vấn, thiết kế;
quảng cáo và chuyên môn khác</t>
  </si>
  <si>
    <t>Kinh doanh bất động sản</t>
  </si>
  <si>
    <t>Hoạt động dịch vụ khác</t>
  </si>
  <si>
    <t>Giáo dục và đào tạo</t>
  </si>
  <si>
    <t>Dịch vụ việc làm; du lịch; cho thuê máy móc thiết bị,
đồ dùng và các dịch vụ hỗ trợ khác</t>
  </si>
  <si>
    <t>Dịch vụ lưu trú và ăn uống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</si>
  <si>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</si>
  <si>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</si>
  <si>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</si>
  <si>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6. Số doanh nghiệp quay trở lại hoạt động theo lĩnh vực hoạt động</t>
  </si>
  <si>
    <t>Khoa học, công nghệ; dịch vụ tư vấn, thiết kế; quảng cáo và chuyên môn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</si>
  <si>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</si>
  <si>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</si>
  <si>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</si>
  <si>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</si>
  <si>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</si>
  <si>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</si>
  <si>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</si>
  <si>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</si>
  <si>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</si>
  <si>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</si>
  <si>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</si>
  <si>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</si>
  <si>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</si>
  <si>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2015</t>
  </si>
  <si>
    <t>7. Số doanh nghiệp tạm ngừng hoạt động theo lĩnh vực hoạt động</t>
  </si>
  <si>
    <t>Tây Ấn thuộc Anh</t>
  </si>
  <si>
    <t>Ấn Độ</t>
  </si>
  <si>
    <t>Bru-nây</t>
  </si>
  <si>
    <t>Xây-sen</t>
  </si>
  <si>
    <t>Xa-moa</t>
  </si>
  <si>
    <t>Quần đảo Vigin thuộc Anh</t>
  </si>
  <si>
    <t>Quần đảo Cay-men</t>
  </si>
  <si>
    <t>Tây Ninh</t>
  </si>
  <si>
    <t>Trà Vinh</t>
  </si>
  <si>
    <t>Long An</t>
  </si>
  <si>
    <t>Hưng Yên</t>
  </si>
  <si>
    <t>Tiền Giang</t>
  </si>
  <si>
    <t>Hà Nam</t>
  </si>
  <si>
    <t>Bắc Giang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</si>
  <si>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</si>
  <si>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</si>
  <si>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</si>
  <si>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</si>
  <si>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</si>
  <si>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</si>
  <si>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</si>
  <si>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</si>
  <si>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</si>
  <si>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</si>
  <si>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</si>
  <si>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</si>
  <si>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</si>
  <si>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</si>
  <si>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</si>
  <si>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</si>
  <si>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</si>
  <si>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</si>
  <si>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</si>
  <si>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mũ nón và giày dép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</si>
  <si>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</si>
  <si>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</si>
  <si>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</si>
  <si>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</si>
  <si>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</si>
  <si>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</si>
  <si>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</si>
  <si>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</si>
  <si>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</si>
  <si>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12</t>
  </si>
  <si>
    <t>Tháng 10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</si>
  <si>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</si>
  <si>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</si>
  <si>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13. Chỉ số giá tiêu dùng, chỉ số giá vàng, chỉ số giá đô la Mỹ </t>
  </si>
  <si>
    <t xml:space="preserve"> 11 tháng năm 2016</t>
  </si>
  <si>
    <t>9. Đầu tư trực tiếp của nước ngoài được cấp phép từ 01/01- 20/11/2016</t>
  </si>
  <si>
    <t xml:space="preserve">       và lạm phát cơ bản tháng 11 năm 2016</t>
  </si>
  <si>
    <t>Tháng 11</t>
  </si>
  <si>
    <t>Tháng 11 năm 2016 so với:</t>
  </si>
  <si>
    <t>Bình quân 11 tháng</t>
  </si>
  <si>
    <t>8. Vốn đầu tư thực hiện từ nguồn ngân sách Nhà nước</t>
  </si>
  <si>
    <t>10. Tổng mức hàng hóa bán lẻ và doanh thu dịch vụ tiêu dùng</t>
  </si>
  <si>
    <t>14. Vận tải hành khách và hàng hoá</t>
  </si>
  <si>
    <t>15. Khách quốc tế đến Việt Nam</t>
  </si>
  <si>
    <t>so với cùng kỳ</t>
  </si>
  <si>
    <t>Dịch vụ việc làm; du lịch; cho thuê máy móc
thiết bị, đồ dùng và các dịch vụ hỗ trợ khác</t>
  </si>
  <si>
    <t>kỳ 2015</t>
  </si>
  <si>
    <t>so với  cùng</t>
  </si>
  <si>
    <t>Ước tính
11 tháng
năm 2016</t>
  </si>
  <si>
    <t>01/11/2016 so với</t>
  </si>
  <si>
    <t>Thực hiện
cùng kỳ
năm trước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</si>
</sst>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\ \ ########"/>
    <numFmt numFmtId="166" formatCode="#,##0.0;[Red]\-#,##0.0;\ &quot;-&quot;;[Blue]@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\$#,##0\ ;\(\$#,##0\)"/>
    <numFmt numFmtId="188" formatCode="\t0.00%"/>
    <numFmt numFmtId="189" formatCode="\t#\ ??/??"/>
    <numFmt numFmtId="190" formatCode="_([$€-2]* #,##0.00_);_([$€-2]* \(#,##0.00\);_([$€-2]* &quot;-&quot;??_)"/>
    <numFmt numFmtId="191" formatCode="_-&quot;£&quot;* #,##0_-;\-&quot;£&quot;* #,##0_-;_-&quot;£&quot;* &quot;-&quot;_-;_-@_-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\-#,##0.0"/>
    <numFmt numFmtId="200" formatCode="#,##0.00;\-#,##0.00"/>
    <numFmt numFmtId="201" formatCode="0.00000"/>
    <numFmt numFmtId="202" formatCode="0.0%"/>
    <numFmt numFmtId="203" formatCode="_(* #,##0_);_(* \(#,##0\);_(* &quot;-&quot;??_);_(@_)"/>
  </numFmts>
  <fonts count="1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.Vn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</font>
    <font>
      <sz val="11"/>
      <name val="U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Arial"/>
    </font>
    <font>
      <sz val="13"/>
      <name val="Times New Roman"/>
      <family val="1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2"/>
      <name val="VNTime"/>
    </font>
    <font>
      <sz val="10"/>
      <color indexed="8"/>
      <name val="Arial"/>
      <family val="2"/>
      <charset val="163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3"/>
      <name val=".VnArial"/>
      <family val="2"/>
    </font>
    <font>
      <b/>
      <sz val="13"/>
      <name val=".VnArial"/>
      <family val="2"/>
    </font>
    <font>
      <b/>
      <i/>
      <sz val="10"/>
      <name val="Arial"/>
      <family val="2"/>
    </font>
    <font>
      <b/>
      <sz val="10"/>
      <name val="Arial"/>
      <family val="2"/>
      <charset val="163"/>
    </font>
    <font>
      <sz val="9.5"/>
      <name val="Arial"/>
      <family val="2"/>
    </font>
    <font>
      <sz val="11.5"/>
      <name val=".VnTimeH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Time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1.5"/>
      <name val=".VnArialH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i/>
      <sz val="9"/>
      <color indexed="8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9"/>
      <color theme="1"/>
      <name val="Calibri"/>
      <family val="2"/>
      <scheme val="minor"/>
    </font>
    <font>
      <b/>
      <sz val="9.5"/>
      <name val="Arial"/>
      <family val="2"/>
    </font>
    <font>
      <i/>
      <sz val="9.5"/>
      <name val="Arial"/>
      <family val="2"/>
    </font>
    <font>
      <b/>
      <sz val="12"/>
      <name val=".Vn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69">
    <xf numFmtId="0" fontId="0" fillId="0" borderId="0"/>
    <xf numFmtId="0" fontId="2" fillId="0" borderId="0"/>
    <xf numFmtId="0" fontId="2" fillId="0" borderId="0"/>
    <xf numFmtId="0" fontId="9" fillId="0" borderId="0"/>
    <xf numFmtId="0" fontId="1" fillId="0" borderId="0"/>
    <xf numFmtId="167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9" fontId="2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4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3" fillId="3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4" fillId="0" borderId="0"/>
    <xf numFmtId="0" fontId="24" fillId="2" borderId="0" applyNumberFormat="0"/>
    <xf numFmtId="0" fontId="24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4" fillId="0" borderId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4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6" fillId="0" borderId="0" applyBorder="0" applyAlignment="0" applyProtection="0"/>
    <xf numFmtId="0" fontId="27" fillId="3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7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4" fontId="8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79" fontId="8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0" fontId="38" fillId="22" borderId="4" applyNumberFormat="0" applyAlignment="0" applyProtection="0"/>
    <xf numFmtId="0" fontId="39" fillId="0" borderId="0"/>
    <xf numFmtId="180" fontId="20" fillId="0" borderId="0" applyFont="0" applyFill="0" applyBorder="0" applyAlignment="0" applyProtection="0"/>
    <xf numFmtId="0" fontId="40" fillId="23" borderId="5" applyNumberFormat="0" applyAlignment="0" applyProtection="0"/>
    <xf numFmtId="41" fontId="41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5" fontId="2" fillId="0" borderId="0" applyFont="0" applyFill="0" applyBorder="0" applyAlignment="0" applyProtection="0"/>
    <xf numFmtId="40" fontId="45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2" fillId="0" borderId="0" applyFont="0" applyFill="0" applyBorder="0" applyAlignment="0" applyProtection="0"/>
    <xf numFmtId="186" fontId="35" fillId="0" borderId="0"/>
    <xf numFmtId="3" fontId="8" fillId="0" borderId="0" applyFont="0" applyFill="0" applyBorder="0" applyAlignment="0" applyProtection="0"/>
    <xf numFmtId="0" fontId="48" fillId="0" borderId="0">
      <alignment horizontal="center"/>
    </xf>
    <xf numFmtId="44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/>
    <xf numFmtId="0" fontId="8" fillId="0" borderId="0" applyFont="0" applyFill="0" applyBorder="0" applyAlignment="0" applyProtection="0"/>
    <xf numFmtId="3" fontId="49" fillId="0" borderId="6">
      <alignment horizontal="left" vertical="top" wrapText="1"/>
    </xf>
    <xf numFmtId="189" fontId="8" fillId="0" borderId="0"/>
    <xf numFmtId="190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6" fillId="0" borderId="8" applyNumberFormat="0" applyFill="0" applyAlignment="0" applyProtection="0"/>
    <xf numFmtId="0" fontId="56" fillId="0" borderId="0" applyNumberFormat="0" applyFill="0" applyBorder="0" applyAlignment="0" applyProtection="0"/>
    <xf numFmtId="0" fontId="55" fillId="0" borderId="0" applyProtection="0"/>
    <xf numFmtId="0" fontId="3" fillId="0" borderId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8" fillId="9" borderId="4" applyNumberFormat="0" applyAlignment="0" applyProtection="0"/>
    <xf numFmtId="0" fontId="5" fillId="0" borderId="0"/>
    <xf numFmtId="0" fontId="59" fillId="0" borderId="10" applyNumberFormat="0" applyFill="0" applyAlignment="0" applyProtection="0"/>
    <xf numFmtId="0" fontId="60" fillId="0" borderId="11"/>
    <xf numFmtId="191" fontId="8" fillId="0" borderId="12"/>
    <xf numFmtId="191" fontId="21" fillId="0" borderId="12"/>
    <xf numFmtId="191" fontId="21" fillId="0" borderId="12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61" fillId="0" borderId="0" applyNumberFormat="0" applyFont="0" applyFill="0" applyAlignment="0"/>
    <xf numFmtId="0" fontId="62" fillId="25" borderId="0" applyNumberFormat="0" applyBorder="0" applyAlignment="0" applyProtection="0"/>
    <xf numFmtId="0" fontId="35" fillId="0" borderId="0"/>
    <xf numFmtId="0" fontId="2" fillId="0" borderId="0">
      <alignment horizontal="left"/>
    </xf>
    <xf numFmtId="37" fontId="63" fillId="0" borderId="0"/>
    <xf numFmtId="0" fontId="2" fillId="0" borderId="0">
      <alignment horizontal="left"/>
    </xf>
    <xf numFmtId="194" fontId="64" fillId="0" borderId="0"/>
    <xf numFmtId="194" fontId="64" fillId="0" borderId="0"/>
    <xf numFmtId="0" fontId="8" fillId="0" borderId="0"/>
    <xf numFmtId="0" fontId="1" fillId="0" borderId="0"/>
    <xf numFmtId="0" fontId="8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28" fillId="0" borderId="0"/>
    <xf numFmtId="0" fontId="28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65" fillId="0" borderId="0"/>
    <xf numFmtId="0" fontId="1" fillId="0" borderId="0"/>
    <xf numFmtId="0" fontId="66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65" fillId="0" borderId="0"/>
    <xf numFmtId="0" fontId="8" fillId="0" borderId="0"/>
    <xf numFmtId="0" fontId="21" fillId="0" borderId="0"/>
    <xf numFmtId="0" fontId="67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28" fillId="0" borderId="0"/>
    <xf numFmtId="0" fontId="13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65" fillId="0" borderId="0"/>
    <xf numFmtId="0" fontId="8" fillId="0" borderId="0"/>
    <xf numFmtId="0" fontId="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6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5" fillId="2" borderId="0" applyNumberFormat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 applyAlignment="0">
      <alignment vertical="top" wrapText="1"/>
      <protection locked="0"/>
    </xf>
    <xf numFmtId="0" fontId="68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66" fillId="0" borderId="0"/>
    <xf numFmtId="0" fontId="8" fillId="0" borderId="0"/>
    <xf numFmtId="0" fontId="6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0" fillId="0" borderId="0"/>
    <xf numFmtId="0" fontId="71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71" fillId="0" borderId="0"/>
    <xf numFmtId="0" fontId="71" fillId="0" borderId="0"/>
    <xf numFmtId="0" fontId="71" fillId="0" borderId="0"/>
    <xf numFmtId="0" fontId="7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8" fillId="26" borderId="13" applyNumberFormat="0" applyFont="0" applyAlignment="0" applyProtection="0"/>
    <xf numFmtId="0" fontId="74" fillId="22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6" fillId="0" borderId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95" fontId="8" fillId="0" borderId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77" fillId="0" borderId="0"/>
    <xf numFmtId="0" fontId="78" fillId="0" borderId="0">
      <alignment horizontal="center"/>
    </xf>
    <xf numFmtId="0" fontId="79" fillId="0" borderId="1">
      <alignment horizontal="center" vertical="center"/>
    </xf>
    <xf numFmtId="0" fontId="80" fillId="0" borderId="9" applyAlignment="0">
      <alignment horizontal="center" vertical="center" wrapText="1"/>
    </xf>
    <xf numFmtId="0" fontId="81" fillId="0" borderId="9">
      <alignment horizontal="center" vertical="center" wrapText="1"/>
    </xf>
    <xf numFmtId="3" fontId="13" fillId="0" borderId="0"/>
    <xf numFmtId="0" fontId="82" fillId="0" borderId="15"/>
    <xf numFmtId="0" fontId="60" fillId="0" borderId="0"/>
    <xf numFmtId="0" fontId="83" fillId="0" borderId="0" applyFont="0">
      <alignment horizontal="centerContinuous"/>
    </xf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4" fillId="0" borderId="0" applyNumberFormat="0" applyFill="0" applyBorder="0" applyAlignment="0" applyProtection="0"/>
    <xf numFmtId="0" fontId="71" fillId="0" borderId="6">
      <alignment horizontal="right"/>
    </xf>
    <xf numFmtId="0" fontId="85" fillId="0" borderId="0" applyNumberFormat="0" applyFill="0" applyBorder="0" applyAlignment="0" applyProtection="0"/>
    <xf numFmtId="0" fontId="86" fillId="0" borderId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5" fillId="0" borderId="0">
      <alignment vertical="center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90" fillId="0" borderId="0"/>
    <xf numFmtId="19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97" fontId="91" fillId="0" borderId="0" applyFont="0" applyFill="0" applyBorder="0" applyAlignment="0" applyProtection="0"/>
    <xf numFmtId="183" fontId="91" fillId="0" borderId="0" applyFont="0" applyFill="0" applyBorder="0" applyAlignment="0" applyProtection="0"/>
    <xf numFmtId="0" fontId="92" fillId="0" borderId="0"/>
    <xf numFmtId="0" fontId="61" fillId="0" borderId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" fillId="0" borderId="0"/>
    <xf numFmtId="167" fontId="6" fillId="0" borderId="0" applyFont="0" applyFill="0" applyBorder="0" applyAlignment="0" applyProtection="0"/>
    <xf numFmtId="198" fontId="93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28" fillId="0" borderId="0"/>
    <xf numFmtId="0" fontId="73" fillId="0" borderId="0"/>
    <xf numFmtId="0" fontId="9" fillId="0" borderId="0"/>
    <xf numFmtId="0" fontId="2" fillId="0" borderId="0"/>
    <xf numFmtId="0" fontId="45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1" fillId="0" borderId="0"/>
    <xf numFmtId="0" fontId="28" fillId="0" borderId="0"/>
    <xf numFmtId="0" fontId="65" fillId="0" borderId="0"/>
    <xf numFmtId="0" fontId="8" fillId="0" borderId="0"/>
    <xf numFmtId="0" fontId="28" fillId="0" borderId="0"/>
    <xf numFmtId="0" fontId="2" fillId="0" borderId="0"/>
    <xf numFmtId="0" fontId="8" fillId="0" borderId="0"/>
    <xf numFmtId="0" fontId="67" fillId="0" borderId="0"/>
    <xf numFmtId="0" fontId="2" fillId="0" borderId="0"/>
    <xf numFmtId="0" fontId="72" fillId="0" borderId="0"/>
    <xf numFmtId="0" fontId="8" fillId="0" borderId="0"/>
    <xf numFmtId="0" fontId="70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61" fillId="0" borderId="0"/>
    <xf numFmtId="0" fontId="45" fillId="0" borderId="0"/>
    <xf numFmtId="0" fontId="8" fillId="0" borderId="0"/>
    <xf numFmtId="0" fontId="2" fillId="0" borderId="0"/>
    <xf numFmtId="0" fontId="8" fillId="0" borderId="0"/>
    <xf numFmtId="0" fontId="8" fillId="0" borderId="0"/>
    <xf numFmtId="171" fontId="2" fillId="0" borderId="0" applyFont="0" applyFill="0" applyBorder="0" applyAlignment="0" applyProtection="0"/>
    <xf numFmtId="0" fontId="2" fillId="0" borderId="0"/>
    <xf numFmtId="175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2" fillId="0" borderId="0"/>
    <xf numFmtId="0" fontId="8" fillId="0" borderId="0"/>
    <xf numFmtId="0" fontId="2" fillId="0" borderId="0"/>
    <xf numFmtId="0" fontId="8" fillId="0" borderId="0"/>
    <xf numFmtId="0" fontId="8" fillId="0" borderId="0"/>
  </cellStyleXfs>
  <cellXfs count="493">
    <xf numFmtId="0" fontId="0" fillId="0" borderId="0" xfId="0"/>
    <xf numFmtId="0" fontId="3" fillId="0" borderId="0" xfId="1" applyNumberFormat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5" fillId="0" borderId="0" xfId="1" applyFont="1" applyBorder="1"/>
    <xf numFmtId="0" fontId="2" fillId="0" borderId="0" xfId="1" applyBorder="1"/>
    <xf numFmtId="0" fontId="6" fillId="0" borderId="0" xfId="1" applyFont="1" applyBorder="1"/>
    <xf numFmtId="0" fontId="6" fillId="0" borderId="0" xfId="2" applyFont="1" applyBorder="1"/>
    <xf numFmtId="0" fontId="6" fillId="0" borderId="1" xfId="2" applyFont="1" applyBorder="1"/>
    <xf numFmtId="0" fontId="7" fillId="0" borderId="0" xfId="2" applyFont="1" applyBorder="1" applyAlignment="1">
      <alignment horizontal="right"/>
    </xf>
    <xf numFmtId="0" fontId="6" fillId="0" borderId="2" xfId="2" applyFont="1" applyBorder="1"/>
    <xf numFmtId="164" fontId="8" fillId="0" borderId="0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165" fontId="10" fillId="0" borderId="0" xfId="3" applyNumberFormat="1" applyFont="1" applyBorder="1" applyAlignment="1"/>
    <xf numFmtId="49" fontId="11" fillId="0" borderId="0" xfId="3" applyNumberFormat="1" applyFont="1" applyBorder="1" applyAlignment="1"/>
    <xf numFmtId="164" fontId="10" fillId="0" borderId="0" xfId="1" applyNumberFormat="1" applyFont="1" applyBorder="1" applyAlignment="1">
      <alignment horizontal="right" indent="2"/>
    </xf>
    <xf numFmtId="49" fontId="8" fillId="0" borderId="0" xfId="3" applyNumberFormat="1" applyFont="1" applyBorder="1" applyAlignment="1"/>
    <xf numFmtId="164" fontId="8" fillId="0" borderId="0" xfId="1" applyNumberFormat="1" applyFont="1" applyBorder="1" applyAlignment="1">
      <alignment horizontal="right" indent="2"/>
    </xf>
    <xf numFmtId="166" fontId="10" fillId="0" borderId="0" xfId="3" applyNumberFormat="1" applyFont="1" applyBorder="1" applyAlignment="1"/>
    <xf numFmtId="0" fontId="8" fillId="0" borderId="0" xfId="1" applyFont="1" applyBorder="1"/>
    <xf numFmtId="0" fontId="12" fillId="0" borderId="0" xfId="1" applyFont="1" applyBorder="1"/>
    <xf numFmtId="164" fontId="13" fillId="0" borderId="0" xfId="1" applyNumberFormat="1" applyFont="1" applyBorder="1"/>
    <xf numFmtId="164" fontId="10" fillId="0" borderId="0" xfId="1" applyNumberFormat="1" applyFont="1" applyBorder="1" applyAlignment="1">
      <alignment horizontal="right"/>
    </xf>
    <xf numFmtId="164" fontId="12" fillId="0" borderId="0" xfId="1" applyNumberFormat="1" applyFont="1" applyBorder="1"/>
    <xf numFmtId="164" fontId="2" fillId="0" borderId="0" xfId="1" applyNumberFormat="1" applyBorder="1"/>
    <xf numFmtId="0" fontId="6" fillId="0" borderId="0" xfId="2629" applyFont="1"/>
    <xf numFmtId="0" fontId="6" fillId="0" borderId="0" xfId="2629" applyFont="1" applyFill="1"/>
    <xf numFmtId="0" fontId="13" fillId="0" borderId="0" xfId="2629" applyFont="1" applyFill="1" applyBorder="1" applyAlignment="1">
      <alignment vertical="center" wrapText="1"/>
    </xf>
    <xf numFmtId="0" fontId="6" fillId="0" borderId="0" xfId="2629" applyFont="1" applyFill="1" applyBorder="1"/>
    <xf numFmtId="0" fontId="6" fillId="0" borderId="0" xfId="2629" applyFont="1" applyBorder="1"/>
    <xf numFmtId="164" fontId="6" fillId="0" borderId="0" xfId="2629" applyNumberFormat="1" applyFont="1" applyFill="1" applyBorder="1" applyAlignment="1">
      <alignment horizontal="right" indent="1"/>
    </xf>
    <xf numFmtId="0" fontId="94" fillId="0" borderId="0" xfId="2630" applyNumberFormat="1" applyFont="1" applyFill="1" applyBorder="1" applyAlignment="1">
      <alignment horizontal="left" wrapText="1" indent="1"/>
    </xf>
    <xf numFmtId="0" fontId="95" fillId="0" borderId="0" xfId="2629" applyFont="1" applyFill="1"/>
    <xf numFmtId="164" fontId="95" fillId="0" borderId="0" xfId="2629" applyNumberFormat="1" applyFont="1" applyFill="1" applyBorder="1" applyAlignment="1">
      <alignment horizontal="right" indent="1"/>
    </xf>
    <xf numFmtId="0" fontId="96" fillId="0" borderId="0" xfId="2630" applyNumberFormat="1" applyFont="1" applyFill="1" applyBorder="1" applyAlignment="1">
      <alignment horizontal="left" wrapText="1"/>
    </xf>
    <xf numFmtId="0" fontId="7" fillId="0" borderId="0" xfId="2629" applyFont="1" applyFill="1"/>
    <xf numFmtId="0" fontId="10" fillId="0" borderId="0" xfId="2629" applyNumberFormat="1" applyFont="1" applyBorder="1" applyAlignment="1">
      <alignment horizontal="left" wrapText="1"/>
    </xf>
    <xf numFmtId="0" fontId="97" fillId="0" borderId="0" xfId="2629" applyFont="1" applyFill="1" applyAlignment="1">
      <alignment horizontal="center" vertical="center" wrapText="1"/>
    </xf>
    <xf numFmtId="0" fontId="95" fillId="0" borderId="0" xfId="2629" applyFont="1" applyFill="1" applyAlignment="1">
      <alignment horizontal="center" vertical="center" wrapText="1"/>
    </xf>
    <xf numFmtId="0" fontId="10" fillId="0" borderId="0" xfId="2631" applyFont="1" applyBorder="1" applyAlignment="1">
      <alignment horizontal="left"/>
    </xf>
    <xf numFmtId="0" fontId="6" fillId="0" borderId="0" xfId="2629" applyFont="1" applyFill="1" applyAlignment="1">
      <alignment horizontal="center" vertical="center" wrapText="1"/>
    </xf>
    <xf numFmtId="0" fontId="6" fillId="0" borderId="0" xfId="2629" applyNumberFormat="1" applyFont="1" applyFill="1" applyBorder="1" applyAlignment="1">
      <alignment horizontal="center" vertical="center" wrapText="1"/>
    </xf>
    <xf numFmtId="0" fontId="95" fillId="0" borderId="0" xfId="2629" applyNumberFormat="1" applyFont="1" applyBorder="1" applyAlignment="1">
      <alignment horizontal="center" vertical="center" wrapText="1"/>
    </xf>
    <xf numFmtId="0" fontId="53" fillId="0" borderId="1" xfId="2629" applyNumberFormat="1" applyFont="1" applyFill="1" applyBorder="1" applyAlignment="1">
      <alignment horizontal="center" vertical="center" wrapText="1"/>
    </xf>
    <xf numFmtId="0" fontId="53" fillId="0" borderId="0" xfId="2629" applyNumberFormat="1" applyFont="1" applyFill="1" applyBorder="1" applyAlignment="1">
      <alignment horizontal="center" vertical="center" wrapText="1"/>
    </xf>
    <xf numFmtId="0" fontId="53" fillId="0" borderId="2" xfId="2629" quotePrefix="1" applyNumberFormat="1" applyFont="1" applyFill="1" applyBorder="1" applyAlignment="1">
      <alignment horizontal="center" vertical="center" wrapText="1"/>
    </xf>
    <xf numFmtId="0" fontId="53" fillId="0" borderId="2" xfId="2629" applyNumberFormat="1" applyFont="1" applyFill="1" applyBorder="1" applyAlignment="1">
      <alignment horizontal="center" vertical="center" wrapText="1"/>
    </xf>
    <xf numFmtId="0" fontId="6" fillId="0" borderId="0" xfId="2629" applyFont="1" applyFill="1" applyAlignment="1">
      <alignment horizontal="right"/>
    </xf>
    <xf numFmtId="0" fontId="95" fillId="0" borderId="0" xfId="2629" applyNumberFormat="1" applyFont="1" applyFill="1" applyAlignment="1">
      <alignment horizontal="left"/>
    </xf>
    <xf numFmtId="0" fontId="95" fillId="0" borderId="0" xfId="2629" applyNumberFormat="1" applyFont="1" applyAlignment="1">
      <alignment wrapText="1"/>
    </xf>
    <xf numFmtId="0" fontId="3" fillId="0" borderId="0" xfId="2629" applyNumberFormat="1" applyFont="1" applyAlignment="1">
      <alignment wrapText="1"/>
    </xf>
    <xf numFmtId="0" fontId="61" fillId="0" borderId="0" xfId="2631" applyFont="1" applyBorder="1"/>
    <xf numFmtId="0" fontId="8" fillId="0" borderId="0" xfId="2631" applyFont="1" applyBorder="1"/>
    <xf numFmtId="164" fontId="6" fillId="0" borderId="0" xfId="2629" applyNumberFormat="1" applyFont="1" applyBorder="1" applyAlignment="1"/>
    <xf numFmtId="164" fontId="6" fillId="0" borderId="0" xfId="2629" applyNumberFormat="1" applyFont="1" applyBorder="1" applyAlignment="1">
      <alignment horizontal="right"/>
    </xf>
    <xf numFmtId="0" fontId="6" fillId="0" borderId="0" xfId="2631" applyNumberFormat="1" applyFont="1" applyBorder="1" applyAlignment="1">
      <alignment horizontal="center"/>
    </xf>
    <xf numFmtId="0" fontId="6" fillId="0" borderId="0" xfId="2629" applyNumberFormat="1" applyFont="1" applyBorder="1" applyAlignment="1">
      <alignment horizontal="left"/>
    </xf>
    <xf numFmtId="0" fontId="6" fillId="0" borderId="0" xfId="2629" applyNumberFormat="1" applyFont="1" applyBorder="1" applyAlignment="1"/>
    <xf numFmtId="0" fontId="94" fillId="0" borderId="0" xfId="2629" applyNumberFormat="1" applyFont="1" applyBorder="1" applyAlignment="1">
      <alignment horizontal="left" wrapText="1"/>
    </xf>
    <xf numFmtId="0" fontId="53" fillId="0" borderId="0" xfId="2633" applyFont="1" applyBorder="1" applyAlignment="1">
      <alignment horizontal="center" vertical="center"/>
    </xf>
    <xf numFmtId="0" fontId="53" fillId="0" borderId="0" xfId="2633" applyFont="1" applyBorder="1" applyAlignment="1">
      <alignment horizontal="centerContinuous"/>
    </xf>
    <xf numFmtId="0" fontId="6" fillId="0" borderId="0" xfId="2633" applyFont="1" applyBorder="1" applyAlignment="1">
      <alignment horizontal="centerContinuous"/>
    </xf>
    <xf numFmtId="0" fontId="53" fillId="0" borderId="1" xfId="2633" applyFont="1" applyBorder="1" applyAlignment="1">
      <alignment horizontal="center" vertical="center"/>
    </xf>
    <xf numFmtId="0" fontId="53" fillId="0" borderId="0" xfId="2633" quotePrefix="1" applyFont="1" applyBorder="1" applyAlignment="1">
      <alignment horizontal="center" vertical="center"/>
    </xf>
    <xf numFmtId="0" fontId="53" fillId="0" borderId="2" xfId="2633" quotePrefix="1" applyFont="1" applyBorder="1" applyAlignment="1">
      <alignment horizontal="center" vertical="center"/>
    </xf>
    <xf numFmtId="0" fontId="53" fillId="0" borderId="2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Continuous"/>
    </xf>
    <xf numFmtId="0" fontId="61" fillId="0" borderId="1" xfId="2631" applyFont="1" applyBorder="1"/>
    <xf numFmtId="0" fontId="61" fillId="0" borderId="0" xfId="2633" applyFont="1" applyBorder="1" applyAlignment="1">
      <alignment horizontal="center"/>
    </xf>
    <xf numFmtId="0" fontId="3" fillId="0" borderId="0" xfId="2632" applyFont="1" applyBorder="1" applyAlignment="1">
      <alignment horizontal="left"/>
    </xf>
    <xf numFmtId="0" fontId="61" fillId="0" borderId="0" xfId="2633" applyFont="1" applyBorder="1" applyAlignment="1"/>
    <xf numFmtId="0" fontId="3" fillId="0" borderId="0" xfId="2633" applyNumberFormat="1" applyFont="1" applyBorder="1" applyAlignment="1">
      <alignment horizontal="left"/>
    </xf>
    <xf numFmtId="0" fontId="12" fillId="0" borderId="0" xfId="2634" applyFont="1" applyBorder="1">
      <alignment vertical="top" wrapText="1"/>
      <protection locked="0"/>
    </xf>
    <xf numFmtId="0" fontId="12" fillId="0" borderId="0" xfId="2634" applyFont="1" applyBorder="1" applyAlignment="1">
      <alignment vertical="top" wrapText="1"/>
      <protection locked="0"/>
    </xf>
    <xf numFmtId="199" fontId="6" fillId="0" borderId="0" xfId="2634" applyNumberFormat="1" applyFont="1" applyFill="1" applyBorder="1" applyAlignment="1">
      <alignment horizontal="right"/>
      <protection locked="0"/>
    </xf>
    <xf numFmtId="199" fontId="6" fillId="0" borderId="0" xfId="2634" applyNumberFormat="1" applyFont="1" applyFill="1" applyBorder="1" applyAlignment="1">
      <alignment horizontal="left" wrapText="1"/>
      <protection locked="0"/>
    </xf>
    <xf numFmtId="0" fontId="12" fillId="0" borderId="0" xfId="2634" applyFont="1" applyFill="1" applyBorder="1">
      <alignment vertical="top" wrapText="1"/>
      <protection locked="0"/>
    </xf>
    <xf numFmtId="199" fontId="95" fillId="0" borderId="0" xfId="2629" applyNumberFormat="1" applyFont="1" applyFill="1" applyBorder="1" applyAlignment="1" applyProtection="1">
      <alignment horizontal="right"/>
      <protection locked="0"/>
    </xf>
    <xf numFmtId="0" fontId="53" fillId="0" borderId="0" xfId="2634" applyFont="1" applyFill="1" applyBorder="1" applyAlignment="1">
      <alignment horizontal="center" vertical="center" wrapText="1"/>
      <protection locked="0"/>
    </xf>
    <xf numFmtId="0" fontId="95" fillId="0" borderId="0" xfId="2634" applyFont="1" applyFill="1" applyBorder="1" applyAlignment="1">
      <alignment horizontal="center" vertical="center" wrapText="1"/>
      <protection locked="0"/>
    </xf>
    <xf numFmtId="0" fontId="53" fillId="0" borderId="1" xfId="2634" applyFont="1" applyFill="1" applyBorder="1" applyAlignment="1">
      <alignment horizontal="center" vertical="center" wrapText="1"/>
      <protection locked="0"/>
    </xf>
    <xf numFmtId="14" fontId="53" fillId="0" borderId="0" xfId="2634" applyNumberFormat="1" applyFont="1" applyFill="1" applyBorder="1" applyAlignment="1">
      <alignment horizontal="center" vertical="center" wrapText="1"/>
      <protection locked="0"/>
    </xf>
    <xf numFmtId="0" fontId="53" fillId="0" borderId="2" xfId="2634" applyFont="1" applyFill="1" applyBorder="1" applyAlignment="1">
      <alignment horizontal="center" vertical="center" wrapText="1"/>
      <protection locked="0"/>
    </xf>
    <xf numFmtId="0" fontId="95" fillId="0" borderId="2" xfId="2634" applyFont="1" applyFill="1" applyBorder="1" applyAlignment="1">
      <alignment horizontal="center" vertical="center" wrapText="1"/>
      <protection locked="0"/>
    </xf>
    <xf numFmtId="0" fontId="99" fillId="0" borderId="1" xfId="2634" applyFont="1" applyFill="1" applyBorder="1" applyAlignment="1">
      <alignment vertical="top" wrapText="1"/>
      <protection locked="0"/>
    </xf>
    <xf numFmtId="0" fontId="12" fillId="0" borderId="0" xfId="2634" applyFont="1" applyFill="1" applyBorder="1" applyAlignment="1">
      <alignment vertical="top" wrapText="1"/>
      <protection locked="0"/>
    </xf>
    <xf numFmtId="0" fontId="100" fillId="0" borderId="0" xfId="2634" applyFont="1" applyBorder="1" applyAlignment="1">
      <alignment horizontal="center" vertical="top" wrapText="1"/>
      <protection locked="0"/>
    </xf>
    <xf numFmtId="0" fontId="3" fillId="0" borderId="0" xfId="2634" applyFont="1" applyBorder="1" applyAlignment="1">
      <protection locked="0"/>
    </xf>
    <xf numFmtId="0" fontId="6" fillId="0" borderId="0" xfId="2635" applyFont="1"/>
    <xf numFmtId="0" fontId="6" fillId="0" borderId="0" xfId="2635" applyFont="1" applyFill="1"/>
    <xf numFmtId="0" fontId="6" fillId="0" borderId="0" xfId="2635" applyFont="1" applyFill="1" applyBorder="1"/>
    <xf numFmtId="0" fontId="6" fillId="0" borderId="0" xfId="2635" applyFont="1" applyBorder="1"/>
    <xf numFmtId="0" fontId="95" fillId="0" borderId="0" xfId="2635" applyFont="1" applyFill="1"/>
    <xf numFmtId="0" fontId="7" fillId="0" borderId="0" xfId="2635" applyFont="1" applyFill="1"/>
    <xf numFmtId="0" fontId="10" fillId="0" borderId="0" xfId="2635" applyNumberFormat="1" applyFont="1" applyBorder="1" applyAlignment="1">
      <alignment horizontal="left" wrapText="1"/>
    </xf>
    <xf numFmtId="0" fontId="97" fillId="0" borderId="0" xfId="2635" applyFont="1" applyFill="1" applyAlignment="1">
      <alignment horizontal="center" vertical="center" wrapText="1"/>
    </xf>
    <xf numFmtId="0" fontId="95" fillId="0" borderId="0" xfId="2635" applyFont="1" applyFill="1" applyAlignment="1">
      <alignment horizontal="center" vertical="center" wrapText="1"/>
    </xf>
    <xf numFmtId="0" fontId="6" fillId="0" borderId="0" xfId="2635" applyFont="1" applyFill="1" applyAlignment="1">
      <alignment horizontal="center" vertical="center" wrapText="1"/>
    </xf>
    <xf numFmtId="0" fontId="6" fillId="0" borderId="0" xfId="2635" applyNumberFormat="1" applyFont="1" applyFill="1" applyBorder="1" applyAlignment="1">
      <alignment horizontal="center" vertical="center" wrapText="1"/>
    </xf>
    <xf numFmtId="0" fontId="95" fillId="0" borderId="0" xfId="2635" applyNumberFormat="1" applyFont="1" applyBorder="1" applyAlignment="1">
      <alignment horizontal="center" vertical="center" wrapText="1"/>
    </xf>
    <xf numFmtId="0" fontId="65" fillId="0" borderId="0" xfId="2377"/>
    <xf numFmtId="0" fontId="6" fillId="0" borderId="0" xfId="2635" applyFont="1" applyFill="1" applyAlignment="1">
      <alignment horizontal="right"/>
    </xf>
    <xf numFmtId="0" fontId="95" fillId="0" borderId="0" xfId="2635" applyNumberFormat="1" applyFont="1" applyFill="1" applyAlignment="1">
      <alignment horizontal="left"/>
    </xf>
    <xf numFmtId="0" fontId="95" fillId="0" borderId="0" xfId="2635" applyNumberFormat="1" applyFont="1" applyAlignment="1">
      <alignment wrapText="1"/>
    </xf>
    <xf numFmtId="0" fontId="1" fillId="0" borderId="0" xfId="2636"/>
    <xf numFmtId="0" fontId="101" fillId="0" borderId="0" xfId="2637" applyFont="1" applyBorder="1"/>
    <xf numFmtId="0" fontId="65" fillId="0" borderId="0" xfId="2638"/>
    <xf numFmtId="0" fontId="102" fillId="0" borderId="0" xfId="2637" applyFont="1" applyBorder="1"/>
    <xf numFmtId="0" fontId="103" fillId="0" borderId="0" xfId="2637" applyFont="1" applyBorder="1"/>
    <xf numFmtId="164" fontId="1" fillId="0" borderId="0" xfId="2636" applyNumberFormat="1"/>
    <xf numFmtId="0" fontId="1" fillId="0" borderId="0" xfId="2636" applyFill="1"/>
    <xf numFmtId="164" fontId="104" fillId="0" borderId="0" xfId="2636" applyNumberFormat="1" applyFont="1"/>
    <xf numFmtId="0" fontId="6" fillId="0" borderId="0" xfId="2641" applyFont="1" applyBorder="1" applyAlignment="1">
      <alignment horizontal="center" vertical="top" wrapText="1"/>
    </xf>
    <xf numFmtId="1" fontId="6" fillId="0" borderId="0" xfId="2642" applyNumberFormat="1" applyFont="1" applyFill="1" applyBorder="1" applyAlignment="1">
      <alignment horizontal="center" vertical="top" wrapText="1"/>
    </xf>
    <xf numFmtId="0" fontId="6" fillId="0" borderId="0" xfId="2637" applyFont="1" applyBorder="1" applyAlignment="1">
      <alignment horizontal="center" vertical="top" wrapText="1"/>
    </xf>
    <xf numFmtId="0" fontId="8" fillId="0" borderId="0" xfId="2637" applyFont="1" applyBorder="1" applyAlignment="1">
      <alignment vertical="center" wrapText="1"/>
    </xf>
    <xf numFmtId="0" fontId="8" fillId="0" borderId="2" xfId="2637" applyFont="1" applyBorder="1" applyAlignment="1">
      <alignment vertical="center" wrapText="1"/>
    </xf>
    <xf numFmtId="0" fontId="8" fillId="0" borderId="1" xfId="2637" applyNumberFormat="1" applyFont="1" applyBorder="1" applyAlignment="1">
      <alignment horizontal="right"/>
    </xf>
    <xf numFmtId="0" fontId="8" fillId="0" borderId="0" xfId="2637" applyFont="1" applyBorder="1" applyAlignment="1">
      <alignment horizontal="center"/>
    </xf>
    <xf numFmtId="0" fontId="8" fillId="0" borderId="0" xfId="2637" applyFont="1" applyBorder="1"/>
    <xf numFmtId="0" fontId="105" fillId="0" borderId="0" xfId="2637" applyFont="1" applyBorder="1" applyAlignment="1">
      <alignment horizontal="left"/>
    </xf>
    <xf numFmtId="0" fontId="106" fillId="0" borderId="0" xfId="2637" applyNumberFormat="1" applyFont="1" applyBorder="1" applyAlignment="1">
      <alignment horizontal="left"/>
    </xf>
    <xf numFmtId="0" fontId="4" fillId="0" borderId="0" xfId="2637" applyFont="1" applyBorder="1" applyAlignment="1"/>
    <xf numFmtId="0" fontId="98" fillId="0" borderId="0" xfId="2637" applyNumberFormat="1" applyFont="1" applyBorder="1" applyAlignment="1"/>
    <xf numFmtId="0" fontId="2" fillId="0" borderId="0" xfId="2644"/>
    <xf numFmtId="0" fontId="2" fillId="0" borderId="0" xfId="2644" applyFill="1"/>
    <xf numFmtId="1" fontId="2" fillId="0" borderId="0" xfId="2644" applyNumberFormat="1"/>
    <xf numFmtId="164" fontId="2" fillId="0" borderId="0" xfId="2644" applyNumberFormat="1"/>
    <xf numFmtId="0" fontId="8" fillId="0" borderId="0" xfId="2632" applyFont="1" applyFill="1" applyBorder="1" applyAlignment="1">
      <alignment horizontal="left" indent="1"/>
    </xf>
    <xf numFmtId="0" fontId="8" fillId="0" borderId="0" xfId="2632" applyFont="1" applyBorder="1"/>
    <xf numFmtId="0" fontId="8" fillId="0" borderId="0" xfId="2632" applyFont="1" applyBorder="1" applyAlignment="1">
      <alignment horizontal="left" indent="1"/>
    </xf>
    <xf numFmtId="0" fontId="107" fillId="0" borderId="0" xfId="2645" applyFont="1" applyBorder="1"/>
    <xf numFmtId="0" fontId="8" fillId="0" borderId="0" xfId="2647" applyFont="1" applyFill="1" applyBorder="1" applyAlignment="1">
      <alignment horizontal="left" indent="1"/>
    </xf>
    <xf numFmtId="0" fontId="8" fillId="0" borderId="0" xfId="2645" applyFont="1" applyBorder="1"/>
    <xf numFmtId="0" fontId="107" fillId="0" borderId="0" xfId="2645" applyFont="1" applyBorder="1" applyAlignment="1">
      <alignment horizontal="left"/>
    </xf>
    <xf numFmtId="0" fontId="8" fillId="0" borderId="0" xfId="2645" applyFont="1" applyBorder="1" applyAlignment="1">
      <alignment horizontal="left" indent="1"/>
    </xf>
    <xf numFmtId="0" fontId="11" fillId="0" borderId="0" xfId="2645" applyFont="1" applyBorder="1"/>
    <xf numFmtId="0" fontId="10" fillId="0" borderId="0" xfId="2645" applyFont="1" applyBorder="1"/>
    <xf numFmtId="0" fontId="10" fillId="0" borderId="0" xfId="2645" applyFont="1" applyBorder="1" applyAlignment="1">
      <alignment horizontal="left"/>
    </xf>
    <xf numFmtId="0" fontId="6" fillId="0" borderId="0" xfId="2644" applyNumberFormat="1" applyFont="1" applyBorder="1" applyAlignment="1">
      <alignment horizontal="center" vertical="center" wrapText="1"/>
    </xf>
    <xf numFmtId="0" fontId="6" fillId="0" borderId="0" xfId="2644" applyNumberFormat="1" applyFont="1" applyFill="1" applyBorder="1" applyAlignment="1">
      <alignment horizontal="center" vertical="center" wrapText="1"/>
    </xf>
    <xf numFmtId="0" fontId="8" fillId="0" borderId="0" xfId="2644" applyFont="1" applyBorder="1"/>
    <xf numFmtId="0" fontId="53" fillId="0" borderId="1" xfId="2644" applyNumberFormat="1" applyFont="1" applyBorder="1" applyAlignment="1">
      <alignment horizontal="center" vertical="center" wrapText="1"/>
    </xf>
    <xf numFmtId="0" fontId="53" fillId="0" borderId="1" xfId="2644" applyNumberFormat="1" applyFont="1" applyFill="1" applyBorder="1" applyAlignment="1">
      <alignment horizontal="center" vertical="center" wrapText="1"/>
    </xf>
    <xf numFmtId="0" fontId="53" fillId="0" borderId="1" xfId="2644" applyFont="1" applyBorder="1" applyAlignment="1">
      <alignment horizontal="center" vertical="center" wrapText="1"/>
    </xf>
    <xf numFmtId="0" fontId="53" fillId="0" borderId="0" xfId="2644" applyNumberFormat="1" applyFont="1" applyBorder="1" applyAlignment="1">
      <alignment horizontal="center" vertical="center" wrapText="1"/>
    </xf>
    <xf numFmtId="0" fontId="53" fillId="0" borderId="0" xfId="2644" applyNumberFormat="1" applyFont="1" applyFill="1" applyBorder="1" applyAlignment="1">
      <alignment horizontal="center" vertical="center" wrapText="1"/>
    </xf>
    <xf numFmtId="0" fontId="53" fillId="0" borderId="0" xfId="2644" applyFont="1" applyBorder="1" applyAlignment="1">
      <alignment horizontal="center" vertical="center" wrapText="1"/>
    </xf>
    <xf numFmtId="0" fontId="53" fillId="0" borderId="2" xfId="2644" applyNumberFormat="1" applyFont="1" applyBorder="1" applyAlignment="1">
      <alignment horizontal="center" vertical="center" wrapText="1"/>
    </xf>
    <xf numFmtId="0" fontId="53" fillId="0" borderId="2" xfId="2644" applyNumberFormat="1" applyFont="1" applyFill="1" applyBorder="1" applyAlignment="1">
      <alignment horizontal="center" vertical="center" wrapText="1"/>
    </xf>
    <xf numFmtId="0" fontId="8" fillId="0" borderId="2" xfId="2644" applyFont="1" applyBorder="1"/>
    <xf numFmtId="0" fontId="6" fillId="0" borderId="1" xfId="2644" applyNumberFormat="1" applyFont="1" applyBorder="1" applyAlignment="1">
      <alignment horizontal="right"/>
    </xf>
    <xf numFmtId="0" fontId="6" fillId="0" borderId="0" xfId="2644" applyFont="1" applyFill="1"/>
    <xf numFmtId="0" fontId="6" fillId="0" borderId="0" xfId="2644" applyFont="1"/>
    <xf numFmtId="0" fontId="98" fillId="0" borderId="0" xfId="2648" applyNumberFormat="1" applyFont="1" applyBorder="1" applyAlignment="1"/>
    <xf numFmtId="0" fontId="98" fillId="0" borderId="0" xfId="2648" applyNumberFormat="1" applyFont="1" applyFill="1" applyBorder="1" applyAlignment="1"/>
    <xf numFmtId="0" fontId="3" fillId="0" borderId="0" xfId="2649" applyNumberFormat="1" applyFont="1" applyBorder="1" applyAlignment="1">
      <alignment horizontal="left"/>
    </xf>
    <xf numFmtId="0" fontId="8" fillId="0" borderId="0" xfId="2641" applyFont="1" applyBorder="1"/>
    <xf numFmtId="3" fontId="8" fillId="0" borderId="0" xfId="2641" applyNumberFormat="1" applyFont="1" applyBorder="1"/>
    <xf numFmtId="0" fontId="8" fillId="0" borderId="0" xfId="2641" applyFont="1" applyBorder="1" applyAlignment="1"/>
    <xf numFmtId="164" fontId="8" fillId="0" borderId="0" xfId="2641" applyNumberFormat="1" applyFont="1" applyBorder="1" applyAlignment="1">
      <alignment horizontal="right" indent="3"/>
    </xf>
    <xf numFmtId="164" fontId="8" fillId="0" borderId="0" xfId="2641" applyNumberFormat="1" applyFont="1" applyBorder="1" applyAlignment="1">
      <alignment horizontal="right" indent="1"/>
    </xf>
    <xf numFmtId="0" fontId="107" fillId="0" borderId="0" xfId="2641" applyFont="1" applyBorder="1" applyAlignment="1"/>
    <xf numFmtId="0" fontId="8" fillId="0" borderId="0" xfId="2641" applyFont="1" applyBorder="1" applyAlignment="1">
      <alignment horizontal="left"/>
    </xf>
    <xf numFmtId="0" fontId="107" fillId="0" borderId="0" xfId="2641" quotePrefix="1" applyFont="1" applyBorder="1" applyAlignment="1">
      <alignment horizontal="left"/>
    </xf>
    <xf numFmtId="0" fontId="10" fillId="0" borderId="0" xfId="2641" applyFont="1" applyBorder="1" applyAlignment="1"/>
    <xf numFmtId="164" fontId="10" fillId="0" borderId="0" xfId="2641" applyNumberFormat="1" applyFont="1" applyBorder="1" applyAlignment="1">
      <alignment horizontal="right" indent="3"/>
    </xf>
    <xf numFmtId="164" fontId="10" fillId="0" borderId="0" xfId="2641" applyNumberFormat="1" applyFont="1" applyBorder="1" applyAlignment="1">
      <alignment horizontal="right" indent="1"/>
    </xf>
    <xf numFmtId="164" fontId="10" fillId="0" borderId="0" xfId="2641" applyNumberFormat="1" applyFont="1" applyBorder="1" applyAlignment="1"/>
    <xf numFmtId="2" fontId="10" fillId="0" borderId="0" xfId="2641" applyNumberFormat="1" applyFont="1" applyBorder="1" applyAlignment="1"/>
    <xf numFmtId="0" fontId="10" fillId="0" borderId="0" xfId="2641" applyFont="1" applyBorder="1" applyAlignment="1">
      <alignment horizontal="left"/>
    </xf>
    <xf numFmtId="164" fontId="8" fillId="0" borderId="0" xfId="2641" applyNumberFormat="1" applyFont="1" applyBorder="1" applyAlignment="1">
      <alignment horizontal="right" indent="2"/>
    </xf>
    <xf numFmtId="164" fontId="6" fillId="0" borderId="0" xfId="2641" applyNumberFormat="1" applyFont="1" applyBorder="1" applyAlignment="1">
      <alignment horizontal="right" indent="2"/>
    </xf>
    <xf numFmtId="164" fontId="6" fillId="0" borderId="0" xfId="2641" applyNumberFormat="1" applyFont="1" applyBorder="1" applyAlignment="1">
      <alignment horizontal="right" indent="1"/>
    </xf>
    <xf numFmtId="164" fontId="108" fillId="0" borderId="0" xfId="2641" applyNumberFormat="1" applyFont="1" applyBorder="1" applyAlignment="1">
      <alignment horizontal="right" indent="2"/>
    </xf>
    <xf numFmtId="164" fontId="95" fillId="0" borderId="0" xfId="2641" applyNumberFormat="1" applyFont="1" applyBorder="1" applyAlignment="1">
      <alignment horizontal="right" indent="2"/>
    </xf>
    <xf numFmtId="164" fontId="95" fillId="0" borderId="0" xfId="2641" applyNumberFormat="1" applyFont="1" applyBorder="1" applyAlignment="1">
      <alignment horizontal="right" indent="1"/>
    </xf>
    <xf numFmtId="0" fontId="109" fillId="0" borderId="0" xfId="2641" applyFont="1" applyBorder="1" applyAlignment="1">
      <alignment wrapText="1"/>
    </xf>
    <xf numFmtId="0" fontId="8" fillId="0" borderId="0" xfId="2641" applyFont="1" applyBorder="1" applyAlignment="1">
      <alignment horizontal="center" vertical="center" wrapText="1"/>
    </xf>
    <xf numFmtId="1" fontId="8" fillId="0" borderId="0" xfId="2641" applyNumberFormat="1" applyFont="1" applyBorder="1" applyAlignment="1">
      <alignment horizontal="center" vertical="center" wrapText="1"/>
    </xf>
    <xf numFmtId="0" fontId="109" fillId="0" borderId="0" xfId="2641" applyFont="1" applyBorder="1" applyAlignment="1">
      <alignment horizontal="center" wrapText="1"/>
    </xf>
    <xf numFmtId="0" fontId="8" fillId="0" borderId="0" xfId="2641" applyFont="1" applyBorder="1" applyAlignment="1">
      <alignment horizontal="center" vertical="top" wrapText="1"/>
    </xf>
    <xf numFmtId="0" fontId="6" fillId="0" borderId="1" xfId="2650" applyFont="1" applyBorder="1" applyAlignment="1">
      <alignment horizontal="center" vertical="center" wrapText="1"/>
    </xf>
    <xf numFmtId="1" fontId="6" fillId="0" borderId="1" xfId="2650" applyNumberFormat="1" applyFont="1" applyBorder="1" applyAlignment="1">
      <alignment horizontal="center" vertical="center" wrapText="1"/>
    </xf>
    <xf numFmtId="0" fontId="109" fillId="0" borderId="2" xfId="2641" applyFont="1" applyBorder="1" applyAlignment="1">
      <alignment horizontal="center" wrapText="1"/>
    </xf>
    <xf numFmtId="0" fontId="10" fillId="0" borderId="0" xfId="2641" applyFont="1" applyBorder="1" applyAlignment="1">
      <alignment horizontal="center"/>
    </xf>
    <xf numFmtId="0" fontId="98" fillId="0" borderId="0" xfId="2641" applyFont="1" applyBorder="1" applyAlignment="1"/>
    <xf numFmtId="0" fontId="2" fillId="0" borderId="0" xfId="2651" applyFont="1"/>
    <xf numFmtId="0" fontId="5" fillId="0" borderId="0" xfId="2651" applyFont="1"/>
    <xf numFmtId="164" fontId="8" fillId="0" borderId="0" xfId="2654" applyNumberFormat="1" applyFont="1" applyBorder="1"/>
    <xf numFmtId="0" fontId="8" fillId="0" borderId="0" xfId="2654" applyFont="1" applyBorder="1"/>
    <xf numFmtId="0" fontId="5" fillId="0" borderId="0" xfId="2654" applyFont="1" applyBorder="1"/>
    <xf numFmtId="0" fontId="2" fillId="0" borderId="0" xfId="2651"/>
    <xf numFmtId="0" fontId="8" fillId="0" borderId="0" xfId="2651" applyFont="1" applyAlignment="1">
      <alignment horizontal="center"/>
    </xf>
    <xf numFmtId="164" fontId="5" fillId="0" borderId="0" xfId="2651" applyNumberFormat="1" applyFont="1"/>
    <xf numFmtId="0" fontId="8" fillId="0" borderId="0" xfId="2651" applyFont="1"/>
    <xf numFmtId="164" fontId="8" fillId="0" borderId="0" xfId="2653" applyNumberFormat="1" applyFont="1" applyBorder="1" applyAlignment="1"/>
    <xf numFmtId="164" fontId="8" fillId="0" borderId="0" xfId="2653" applyNumberFormat="1" applyFont="1" applyBorder="1" applyAlignment="1">
      <alignment horizontal="right" indent="1"/>
    </xf>
    <xf numFmtId="201" fontId="10" fillId="0" borderId="0" xfId="2653" applyNumberFormat="1" applyFont="1" applyBorder="1" applyAlignment="1">
      <alignment horizontal="right" indent="1"/>
    </xf>
    <xf numFmtId="164" fontId="6" fillId="0" borderId="0" xfId="2651" applyNumberFormat="1" applyFont="1" applyAlignment="1">
      <alignment horizontal="right" indent="2"/>
    </xf>
    <xf numFmtId="164" fontId="6" fillId="0" borderId="0" xfId="2651" applyNumberFormat="1" applyFont="1" applyAlignment="1">
      <alignment horizontal="right" indent="1"/>
    </xf>
    <xf numFmtId="0" fontId="8" fillId="0" borderId="0" xfId="2653" applyNumberFormat="1" applyFont="1" applyBorder="1" applyAlignment="1">
      <alignment horizontal="left"/>
    </xf>
    <xf numFmtId="0" fontId="8" fillId="0" borderId="0" xfId="2653" applyFont="1" applyBorder="1" applyAlignment="1">
      <alignment horizontal="left"/>
    </xf>
    <xf numFmtId="164" fontId="2" fillId="0" borderId="0" xfId="2651" applyNumberFormat="1" applyFont="1"/>
    <xf numFmtId="0" fontId="8" fillId="0" borderId="0" xfId="2653" applyFont="1" applyBorder="1" applyAlignment="1"/>
    <xf numFmtId="0" fontId="107" fillId="0" borderId="0" xfId="2653" applyNumberFormat="1" applyFont="1" applyBorder="1" applyAlignment="1"/>
    <xf numFmtId="0" fontId="8" fillId="0" borderId="0" xfId="2653" applyNumberFormat="1" applyFont="1" applyBorder="1" applyAlignment="1"/>
    <xf numFmtId="164" fontId="95" fillId="0" borderId="0" xfId="2651" applyNumberFormat="1" applyFont="1" applyAlignment="1">
      <alignment horizontal="right" indent="2"/>
    </xf>
    <xf numFmtId="164" fontId="95" fillId="0" borderId="0" xfId="2651" applyNumberFormat="1" applyFont="1" applyAlignment="1">
      <alignment horizontal="right" indent="1"/>
    </xf>
    <xf numFmtId="0" fontId="10" fillId="0" borderId="0" xfId="2653" applyNumberFormat="1" applyFont="1" applyBorder="1" applyAlignment="1"/>
    <xf numFmtId="0" fontId="6" fillId="0" borderId="0" xfId="2651" applyFont="1"/>
    <xf numFmtId="0" fontId="97" fillId="0" borderId="0" xfId="2652" applyFont="1" applyAlignment="1">
      <alignment horizontal="center"/>
    </xf>
    <xf numFmtId="0" fontId="8" fillId="0" borderId="0" xfId="2651" applyFont="1" applyAlignment="1"/>
    <xf numFmtId="164" fontId="97" fillId="0" borderId="0" xfId="2653" applyNumberFormat="1" applyFont="1" applyBorder="1" applyAlignment="1">
      <alignment horizontal="center"/>
    </xf>
    <xf numFmtId="164" fontId="97" fillId="0" borderId="0" xfId="2653" applyNumberFormat="1" applyFont="1" applyBorder="1" applyAlignment="1">
      <alignment horizontal="center" vertical="center"/>
    </xf>
    <xf numFmtId="0" fontId="8" fillId="0" borderId="0" xfId="2651" applyFont="1" applyAlignment="1">
      <alignment wrapText="1"/>
    </xf>
    <xf numFmtId="0" fontId="8" fillId="0" borderId="0" xfId="2651" applyFont="1" applyBorder="1" applyAlignment="1">
      <alignment horizontal="center" vertical="center" wrapText="1"/>
    </xf>
    <xf numFmtId="0" fontId="6" fillId="0" borderId="0" xfId="2651" applyFont="1" applyBorder="1" applyAlignment="1">
      <alignment horizontal="center" vertical="center"/>
    </xf>
    <xf numFmtId="0" fontId="8" fillId="0" borderId="0" xfId="2651" applyFont="1" applyBorder="1"/>
    <xf numFmtId="0" fontId="6" fillId="0" borderId="1" xfId="2651" applyFont="1" applyBorder="1"/>
    <xf numFmtId="0" fontId="6" fillId="0" borderId="1" xfId="2651" applyFont="1" applyBorder="1" applyAlignment="1"/>
    <xf numFmtId="0" fontId="61" fillId="0" borderId="0" xfId="2651" applyFont="1"/>
    <xf numFmtId="0" fontId="61" fillId="0" borderId="0" xfId="2651" applyFont="1" applyBorder="1"/>
    <xf numFmtId="0" fontId="3" fillId="0" borderId="0" xfId="2651" applyFont="1" applyBorder="1"/>
    <xf numFmtId="0" fontId="61" fillId="0" borderId="0" xfId="2651" applyFont="1" applyAlignment="1"/>
    <xf numFmtId="0" fontId="61" fillId="0" borderId="0" xfId="2651" applyFont="1" applyBorder="1" applyAlignment="1">
      <alignment vertical="center"/>
    </xf>
    <xf numFmtId="0" fontId="3" fillId="0" borderId="0" xfId="2651" applyNumberFormat="1" applyFont="1" applyBorder="1" applyAlignment="1"/>
    <xf numFmtId="0" fontId="101" fillId="0" borderId="0" xfId="2655" applyFont="1" applyFill="1" applyBorder="1"/>
    <xf numFmtId="0" fontId="101" fillId="0" borderId="0" xfId="2656" applyFont="1" applyFill="1" applyBorder="1"/>
    <xf numFmtId="0" fontId="101" fillId="0" borderId="0" xfId="2642" applyFont="1" applyFill="1" applyBorder="1"/>
    <xf numFmtId="0" fontId="8" fillId="0" borderId="0" xfId="2657"/>
    <xf numFmtId="164" fontId="110" fillId="27" borderId="0" xfId="2655" applyNumberFormat="1" applyFont="1" applyFill="1" applyBorder="1"/>
    <xf numFmtId="1" fontId="110" fillId="0" borderId="0" xfId="2655" applyNumberFormat="1" applyFont="1" applyFill="1" applyBorder="1"/>
    <xf numFmtId="1" fontId="6" fillId="0" borderId="0" xfId="2655" applyNumberFormat="1" applyFont="1" applyFill="1" applyBorder="1"/>
    <xf numFmtId="164" fontId="6" fillId="0" borderId="0" xfId="2655" applyNumberFormat="1" applyFont="1" applyFill="1" applyBorder="1"/>
    <xf numFmtId="0" fontId="6" fillId="0" borderId="0" xfId="2642" applyFont="1" applyFill="1" applyBorder="1" applyAlignment="1">
      <alignment horizontal="left"/>
    </xf>
    <xf numFmtId="0" fontId="6" fillId="0" borderId="0" xfId="2657" applyFont="1"/>
    <xf numFmtId="164" fontId="110" fillId="0" borderId="0" xfId="2655" applyNumberFormat="1" applyFont="1" applyFill="1" applyBorder="1"/>
    <xf numFmtId="0" fontId="6" fillId="0" borderId="0" xfId="2642" applyNumberFormat="1" applyFont="1" applyFill="1" applyBorder="1" applyAlignment="1">
      <alignment horizontal="left"/>
    </xf>
    <xf numFmtId="0" fontId="6" fillId="0" borderId="0" xfId="2642" applyFont="1" applyFill="1" applyBorder="1"/>
    <xf numFmtId="0" fontId="6" fillId="0" borderId="0" xfId="2655" applyFont="1" applyFill="1" applyBorder="1"/>
    <xf numFmtId="0" fontId="6" fillId="0" borderId="0" xfId="2642" applyFont="1" applyFill="1" applyBorder="1" applyAlignment="1">
      <alignment wrapText="1"/>
    </xf>
    <xf numFmtId="164" fontId="111" fillId="0" borderId="0" xfId="2655" applyNumberFormat="1" applyFont="1" applyFill="1" applyBorder="1"/>
    <xf numFmtId="1" fontId="111" fillId="0" borderId="0" xfId="2655" applyNumberFormat="1" applyFont="1" applyFill="1" applyBorder="1"/>
    <xf numFmtId="164" fontId="95" fillId="0" borderId="0" xfId="2655" applyNumberFormat="1" applyFont="1" applyFill="1" applyBorder="1"/>
    <xf numFmtId="0" fontId="6" fillId="0" borderId="0" xfId="2642" applyNumberFormat="1" applyFont="1" applyFill="1" applyBorder="1"/>
    <xf numFmtId="49" fontId="6" fillId="0" borderId="0" xfId="2642" applyNumberFormat="1" applyFont="1" applyFill="1" applyBorder="1" applyAlignment="1">
      <alignment horizontal="left"/>
    </xf>
    <xf numFmtId="1" fontId="101" fillId="0" borderId="0" xfId="2655" applyNumberFormat="1" applyFont="1" applyFill="1" applyBorder="1"/>
    <xf numFmtId="1" fontId="95" fillId="0" borderId="0" xfId="2655" applyNumberFormat="1" applyFont="1" applyFill="1" applyBorder="1"/>
    <xf numFmtId="0" fontId="95" fillId="0" borderId="0" xfId="2655" applyFont="1" applyFill="1" applyBorder="1"/>
    <xf numFmtId="49" fontId="95" fillId="0" borderId="0" xfId="2642" applyNumberFormat="1" applyFont="1" applyFill="1" applyBorder="1" applyAlignment="1">
      <alignment horizontal="left"/>
    </xf>
    <xf numFmtId="0" fontId="111" fillId="0" borderId="0" xfId="2655" applyFont="1" applyFill="1" applyBorder="1"/>
    <xf numFmtId="0" fontId="112" fillId="0" borderId="0" xfId="2642" applyFont="1" applyFill="1" applyBorder="1" applyAlignment="1">
      <alignment horizontal="center" wrapText="1"/>
    </xf>
    <xf numFmtId="0" fontId="101" fillId="0" borderId="0" xfId="2655" applyFont="1" applyFill="1" applyBorder="1" applyAlignment="1">
      <alignment horizontal="center" vertical="center"/>
    </xf>
    <xf numFmtId="0" fontId="101" fillId="0" borderId="0" xfId="2655" applyFont="1" applyFill="1" applyBorder="1" applyAlignment="1">
      <alignment vertical="center"/>
    </xf>
    <xf numFmtId="0" fontId="6" fillId="0" borderId="0" xfId="2642" applyFont="1" applyFill="1" applyBorder="1" applyAlignment="1">
      <alignment horizontal="center" vertical="center" wrapText="1"/>
    </xf>
    <xf numFmtId="0" fontId="6" fillId="0" borderId="0" xfId="2655" applyFont="1" applyFill="1" applyBorder="1" applyAlignment="1">
      <alignment horizontal="center" vertical="center"/>
    </xf>
    <xf numFmtId="0" fontId="6" fillId="0" borderId="2" xfId="2642" applyFont="1" applyFill="1" applyBorder="1" applyAlignment="1">
      <alignment vertical="center"/>
    </xf>
    <xf numFmtId="0" fontId="6" fillId="0" borderId="2" xfId="2655" applyFont="1" applyFill="1" applyBorder="1" applyAlignment="1">
      <alignment vertical="center"/>
    </xf>
    <xf numFmtId="0" fontId="6" fillId="0" borderId="1" xfId="2655" applyNumberFormat="1" applyFont="1" applyFill="1" applyBorder="1" applyAlignment="1">
      <alignment horizontal="right"/>
    </xf>
    <xf numFmtId="0" fontId="6" fillId="0" borderId="1" xfId="2655" applyNumberFormat="1" applyFont="1" applyFill="1" applyBorder="1" applyAlignment="1"/>
    <xf numFmtId="0" fontId="97" fillId="0" borderId="1" xfId="2655" applyFont="1" applyFill="1" applyBorder="1" applyAlignment="1"/>
    <xf numFmtId="0" fontId="6" fillId="0" borderId="0" xfId="2655" applyFont="1" applyFill="1" applyBorder="1" applyAlignment="1">
      <alignment vertical="center"/>
    </xf>
    <xf numFmtId="0" fontId="6" fillId="0" borderId="0" xfId="2642" applyFont="1" applyFill="1" applyBorder="1" applyAlignment="1">
      <alignment vertical="center"/>
    </xf>
    <xf numFmtId="1" fontId="113" fillId="0" borderId="0" xfId="2655" applyNumberFormat="1" applyFont="1" applyFill="1" applyBorder="1" applyAlignment="1">
      <alignment horizontal="center"/>
    </xf>
    <xf numFmtId="1" fontId="98" fillId="0" borderId="0" xfId="2655" applyNumberFormat="1" applyFont="1" applyFill="1" applyBorder="1" applyAlignment="1">
      <alignment horizontal="center"/>
    </xf>
    <xf numFmtId="1" fontId="106" fillId="0" borderId="0" xfId="2655" applyNumberFormat="1" applyFont="1" applyFill="1" applyBorder="1" applyAlignment="1"/>
    <xf numFmtId="1" fontId="98" fillId="0" borderId="0" xfId="2655" applyNumberFormat="1" applyFont="1" applyFill="1" applyBorder="1" applyAlignment="1"/>
    <xf numFmtId="1" fontId="3" fillId="0" borderId="0" xfId="2655" applyNumberFormat="1" applyFont="1" applyFill="1" applyBorder="1" applyAlignment="1"/>
    <xf numFmtId="0" fontId="2" fillId="0" borderId="0" xfId="2655" applyFont="1" applyFill="1" applyBorder="1"/>
    <xf numFmtId="0" fontId="2" fillId="0" borderId="0" xfId="2656" applyFont="1" applyFill="1" applyBorder="1"/>
    <xf numFmtId="0" fontId="114" fillId="0" borderId="0" xfId="2655" applyFont="1" applyFill="1" applyBorder="1"/>
    <xf numFmtId="0" fontId="114" fillId="0" borderId="0" xfId="2656" applyFont="1" applyFill="1" applyBorder="1"/>
    <xf numFmtId="0" fontId="115" fillId="0" borderId="0" xfId="2656" applyNumberFormat="1" applyFont="1" applyFill="1" applyBorder="1"/>
    <xf numFmtId="0" fontId="6" fillId="0" borderId="0" xfId="2656" applyNumberFormat="1" applyFont="1" applyFill="1" applyBorder="1" applyAlignment="1">
      <alignment vertical="center"/>
    </xf>
    <xf numFmtId="164" fontId="6" fillId="0" borderId="0" xfId="2642" applyNumberFormat="1" applyFont="1" applyFill="1" applyBorder="1" applyAlignment="1">
      <alignment vertical="center"/>
    </xf>
    <xf numFmtId="164" fontId="6" fillId="0" borderId="0" xfId="2657" applyNumberFormat="1" applyFont="1" applyFill="1" applyAlignment="1">
      <alignment vertical="center"/>
    </xf>
    <xf numFmtId="1" fontId="6" fillId="0" borderId="0" xfId="2657" applyNumberFormat="1" applyFont="1" applyFill="1" applyAlignment="1">
      <alignment vertical="center"/>
    </xf>
    <xf numFmtId="1" fontId="6" fillId="0" borderId="0" xfId="2642" applyNumberFormat="1" applyFont="1" applyFill="1" applyBorder="1" applyAlignment="1">
      <alignment vertical="center"/>
    </xf>
    <xf numFmtId="0" fontId="6" fillId="0" borderId="0" xfId="2642" applyNumberFormat="1" applyFont="1" applyFill="1" applyBorder="1" applyAlignment="1">
      <alignment vertical="center"/>
    </xf>
    <xf numFmtId="164" fontId="6" fillId="0" borderId="0" xfId="2642" applyNumberFormat="1" applyFont="1" applyFill="1" applyBorder="1"/>
    <xf numFmtId="164" fontId="6" fillId="0" borderId="0" xfId="2657" applyNumberFormat="1" applyFont="1" applyFill="1"/>
    <xf numFmtId="1" fontId="6" fillId="0" borderId="0" xfId="2657" applyNumberFormat="1" applyFont="1" applyFill="1"/>
    <xf numFmtId="1" fontId="6" fillId="0" borderId="0" xfId="2642" applyNumberFormat="1" applyFont="1" applyFill="1" applyBorder="1"/>
    <xf numFmtId="1" fontId="6" fillId="0" borderId="0" xfId="2657" applyNumberFormat="1" applyFont="1" applyFill="1" applyBorder="1" applyAlignment="1"/>
    <xf numFmtId="1" fontId="6" fillId="0" borderId="0" xfId="2655" applyNumberFormat="1" applyFont="1" applyFill="1" applyBorder="1" applyAlignment="1">
      <alignment vertical="center"/>
    </xf>
    <xf numFmtId="0" fontId="115" fillId="0" borderId="0" xfId="2642" applyNumberFormat="1" applyFont="1" applyFill="1" applyBorder="1"/>
    <xf numFmtId="164" fontId="116" fillId="0" borderId="0" xfId="2655" applyNumberFormat="1" applyFont="1" applyFill="1" applyBorder="1"/>
    <xf numFmtId="1" fontId="116" fillId="0" borderId="0" xfId="2655" applyNumberFormat="1" applyFont="1" applyFill="1" applyBorder="1"/>
    <xf numFmtId="0" fontId="6" fillId="0" borderId="1" xfId="2655" applyFont="1" applyFill="1" applyBorder="1" applyAlignment="1">
      <alignment vertical="center"/>
    </xf>
    <xf numFmtId="0" fontId="2" fillId="0" borderId="0" xfId="2655" applyFont="1" applyFill="1" applyBorder="1" applyAlignment="1">
      <alignment vertical="center"/>
    </xf>
    <xf numFmtId="0" fontId="6" fillId="0" borderId="0" xfId="2655" applyFont="1" applyFill="1" applyBorder="1" applyAlignment="1"/>
    <xf numFmtId="1" fontId="6" fillId="0" borderId="0" xfId="2642" applyNumberFormat="1" applyFont="1" applyFill="1" applyBorder="1" applyAlignment="1"/>
    <xf numFmtId="0" fontId="7" fillId="0" borderId="0" xfId="2642" applyNumberFormat="1" applyFont="1" applyFill="1" applyBorder="1" applyAlignment="1">
      <alignment horizontal="left"/>
    </xf>
    <xf numFmtId="1" fontId="6" fillId="0" borderId="0" xfId="2657" applyNumberFormat="1" applyFont="1" applyFill="1" applyAlignment="1"/>
    <xf numFmtId="1" fontId="118" fillId="0" borderId="0" xfId="2657" applyNumberFormat="1" applyFont="1" applyFill="1" applyAlignment="1"/>
    <xf numFmtId="1" fontId="95" fillId="0" borderId="0" xfId="2657" applyNumberFormat="1" applyFont="1" applyFill="1" applyAlignment="1"/>
    <xf numFmtId="0" fontId="25" fillId="0" borderId="0" xfId="2655" applyFont="1" applyFill="1" applyBorder="1"/>
    <xf numFmtId="1" fontId="119" fillId="0" borderId="0" xfId="2655" applyNumberFormat="1" applyFont="1" applyFill="1" applyBorder="1"/>
    <xf numFmtId="1" fontId="95" fillId="0" borderId="0" xfId="2642" applyNumberFormat="1" applyFont="1" applyFill="1" applyBorder="1"/>
    <xf numFmtId="164" fontId="95" fillId="0" borderId="0" xfId="2657" applyNumberFormat="1" applyFont="1" applyFill="1"/>
    <xf numFmtId="1" fontId="95" fillId="0" borderId="0" xfId="2657" applyNumberFormat="1" applyFont="1" applyFill="1"/>
    <xf numFmtId="0" fontId="116" fillId="0" borderId="0" xfId="2655" applyFont="1" applyFill="1" applyBorder="1"/>
    <xf numFmtId="0" fontId="6" fillId="0" borderId="0" xfId="2642" applyFont="1" applyFill="1" applyBorder="1" applyAlignment="1">
      <alignment horizontal="center"/>
    </xf>
    <xf numFmtId="0" fontId="6" fillId="0" borderId="1" xfId="2655" applyFont="1" applyFill="1" applyBorder="1" applyAlignment="1">
      <alignment horizontal="right"/>
    </xf>
    <xf numFmtId="0" fontId="7" fillId="0" borderId="1" xfId="2655" applyFont="1" applyFill="1" applyBorder="1" applyAlignment="1"/>
    <xf numFmtId="0" fontId="8" fillId="0" borderId="3" xfId="2" applyNumberFormat="1" applyFont="1" applyBorder="1" applyAlignment="1">
      <alignment horizontal="center" vertical="top" wrapText="1"/>
    </xf>
    <xf numFmtId="0" fontId="121" fillId="0" borderId="0" xfId="2629" applyFont="1" applyFill="1" applyBorder="1" applyAlignment="1" applyProtection="1">
      <alignment wrapText="1"/>
    </xf>
    <xf numFmtId="0" fontId="53" fillId="0" borderId="2" xfId="2633" applyFont="1" applyBorder="1" applyAlignment="1">
      <alignment horizontal="centerContinuous" vertical="center"/>
    </xf>
    <xf numFmtId="0" fontId="53" fillId="0" borderId="0" xfId="2633" applyFont="1" applyBorder="1" applyAlignment="1">
      <alignment horizontal="centerContinuous" vertical="center"/>
    </xf>
    <xf numFmtId="0" fontId="53" fillId="0" borderId="1" xfId="2633" applyFont="1" applyBorder="1" applyAlignment="1">
      <alignment horizontal="centerContinuous" vertical="center"/>
    </xf>
    <xf numFmtId="200" fontId="121" fillId="0" borderId="0" xfId="2629" applyNumberFormat="1" applyFont="1" applyFill="1" applyBorder="1" applyAlignment="1" applyProtection="1">
      <protection locked="0"/>
    </xf>
    <xf numFmtId="0" fontId="121" fillId="0" borderId="0" xfId="2635" applyFont="1" applyFill="1" applyBorder="1" applyAlignment="1" applyProtection="1">
      <alignment wrapText="1"/>
    </xf>
    <xf numFmtId="0" fontId="95" fillId="0" borderId="0" xfId="2639" applyNumberFormat="1" applyFont="1" applyBorder="1"/>
    <xf numFmtId="0" fontId="6" fillId="0" borderId="0" xfId="2637" applyFont="1" applyBorder="1"/>
    <xf numFmtId="164" fontId="95" fillId="0" borderId="0" xfId="2637" applyNumberFormat="1" applyFont="1" applyBorder="1" applyAlignment="1">
      <alignment horizontal="right" indent="1"/>
    </xf>
    <xf numFmtId="0" fontId="95" fillId="0" borderId="0" xfId="2640" applyNumberFormat="1" applyFont="1" applyBorder="1" applyAlignment="1"/>
    <xf numFmtId="0" fontId="6" fillId="0" borderId="0" xfId="2639" applyFont="1" applyBorder="1" applyAlignment="1"/>
    <xf numFmtId="0" fontId="95" fillId="0" borderId="0" xfId="2637" applyFont="1" applyBorder="1" applyAlignment="1">
      <alignment horizontal="right" indent="1"/>
    </xf>
    <xf numFmtId="0" fontId="6" fillId="0" borderId="0" xfId="2637" applyFont="1" applyBorder="1" applyAlignment="1"/>
    <xf numFmtId="0" fontId="6" fillId="0" borderId="0" xfId="2639" applyNumberFormat="1" applyFont="1" applyBorder="1" applyAlignment="1"/>
    <xf numFmtId="164" fontId="6" fillId="0" borderId="0" xfId="2637" applyNumberFormat="1" applyFont="1" applyBorder="1" applyAlignment="1">
      <alignment horizontal="right" indent="1"/>
    </xf>
    <xf numFmtId="0" fontId="95" fillId="0" borderId="0" xfId="2637" applyNumberFormat="1" applyFont="1" applyBorder="1" applyAlignment="1"/>
    <xf numFmtId="1" fontId="6" fillId="0" borderId="0" xfId="2637" applyNumberFormat="1" applyFont="1" applyBorder="1" applyAlignment="1">
      <alignment horizontal="right" indent="1"/>
    </xf>
    <xf numFmtId="0" fontId="95" fillId="0" borderId="0" xfId="2639" applyNumberFormat="1" applyFont="1" applyBorder="1" applyAlignment="1"/>
    <xf numFmtId="164" fontId="95" fillId="0" borderId="0" xfId="2637" applyNumberFormat="1" applyFont="1" applyFill="1" applyBorder="1" applyAlignment="1">
      <alignment horizontal="right" indent="1"/>
    </xf>
    <xf numFmtId="164" fontId="6" fillId="0" borderId="0" xfId="2637" applyNumberFormat="1" applyFont="1" applyFill="1" applyBorder="1" applyAlignment="1">
      <alignment horizontal="right" indent="1"/>
    </xf>
    <xf numFmtId="0" fontId="6" fillId="0" borderId="0" xfId="2639" applyNumberFormat="1" applyFont="1" applyBorder="1" applyAlignment="1">
      <alignment vertical="center" wrapText="1"/>
    </xf>
    <xf numFmtId="0" fontId="6" fillId="0" borderId="0" xfId="2637" applyFont="1" applyFill="1" applyBorder="1" applyAlignment="1"/>
    <xf numFmtId="0" fontId="6" fillId="0" borderId="0" xfId="2639" applyNumberFormat="1" applyFont="1" applyFill="1" applyBorder="1" applyAlignment="1"/>
    <xf numFmtId="1" fontId="95" fillId="0" borderId="0" xfId="2646" applyNumberFormat="1" applyFont="1" applyBorder="1" applyAlignment="1">
      <alignment horizontal="right"/>
    </xf>
    <xf numFmtId="1" fontId="95" fillId="0" borderId="0" xfId="2646" applyNumberFormat="1" applyFont="1" applyFill="1" applyBorder="1" applyAlignment="1">
      <alignment horizontal="right"/>
    </xf>
    <xf numFmtId="164" fontId="95" fillId="0" borderId="0" xfId="2646" applyNumberFormat="1" applyFont="1" applyBorder="1" applyAlignment="1">
      <alignment horizontal="right" indent="1"/>
    </xf>
    <xf numFmtId="1" fontId="97" fillId="0" borderId="0" xfId="2646" applyNumberFormat="1" applyFont="1" applyBorder="1" applyAlignment="1">
      <alignment horizontal="right"/>
    </xf>
    <xf numFmtId="1" fontId="122" fillId="0" borderId="0" xfId="2646" applyNumberFormat="1" applyFont="1" applyBorder="1" applyAlignment="1">
      <alignment horizontal="right"/>
    </xf>
    <xf numFmtId="1" fontId="122" fillId="0" borderId="0" xfId="2646" applyNumberFormat="1" applyFont="1" applyFill="1" applyBorder="1" applyAlignment="1">
      <alignment horizontal="right"/>
    </xf>
    <xf numFmtId="164" fontId="122" fillId="0" borderId="0" xfId="2646" applyNumberFormat="1" applyFont="1" applyBorder="1" applyAlignment="1">
      <alignment horizontal="right" indent="1"/>
    </xf>
    <xf numFmtId="1" fontId="6" fillId="0" borderId="0" xfId="2646" applyNumberFormat="1" applyFont="1" applyBorder="1" applyAlignment="1">
      <alignment horizontal="right"/>
    </xf>
    <xf numFmtId="1" fontId="94" fillId="0" borderId="0" xfId="2646" applyNumberFormat="1" applyFont="1" applyBorder="1" applyAlignment="1">
      <alignment horizontal="right"/>
    </xf>
    <xf numFmtId="1" fontId="94" fillId="0" borderId="0" xfId="2646" applyNumberFormat="1" applyFont="1" applyFill="1" applyBorder="1" applyAlignment="1">
      <alignment horizontal="right"/>
    </xf>
    <xf numFmtId="164" fontId="94" fillId="0" borderId="0" xfId="2646" applyNumberFormat="1" applyFont="1" applyBorder="1" applyAlignment="1">
      <alignment horizontal="right" indent="1"/>
    </xf>
    <xf numFmtId="164" fontId="6" fillId="0" borderId="0" xfId="2646" applyNumberFormat="1" applyFont="1" applyBorder="1" applyAlignment="1">
      <alignment horizontal="right" indent="1"/>
    </xf>
    <xf numFmtId="1" fontId="6" fillId="0" borderId="0" xfId="2646" applyNumberFormat="1" applyFont="1" applyFill="1" applyBorder="1" applyAlignment="1">
      <alignment horizontal="right"/>
    </xf>
    <xf numFmtId="1" fontId="6" fillId="0" borderId="0" xfId="2644" applyNumberFormat="1" applyFont="1" applyFill="1" applyAlignment="1">
      <alignment horizontal="right"/>
    </xf>
    <xf numFmtId="164" fontId="6" fillId="0" borderId="0" xfId="2644" applyNumberFormat="1" applyFont="1" applyAlignment="1">
      <alignment horizontal="right" indent="1"/>
    </xf>
    <xf numFmtId="164" fontId="6" fillId="0" borderId="0" xfId="2644" applyNumberFormat="1" applyFont="1" applyFill="1" applyBorder="1" applyAlignment="1">
      <alignment horizontal="right"/>
    </xf>
    <xf numFmtId="1" fontId="6" fillId="0" borderId="0" xfId="2644" applyNumberFormat="1" applyFont="1" applyFill="1" applyBorder="1" applyAlignment="1">
      <alignment horizontal="right"/>
    </xf>
    <xf numFmtId="164" fontId="6" fillId="0" borderId="0" xfId="2644" applyNumberFormat="1" applyFont="1" applyFill="1" applyAlignment="1">
      <alignment horizontal="right" indent="1"/>
    </xf>
    <xf numFmtId="0" fontId="6" fillId="0" borderId="3" xfId="2651" applyNumberFormat="1" applyFont="1" applyBorder="1" applyAlignment="1">
      <alignment horizontal="center" vertical="center" wrapText="1"/>
    </xf>
    <xf numFmtId="0" fontId="6" fillId="0" borderId="1" xfId="2651" applyNumberFormat="1" applyFont="1" applyBorder="1" applyAlignment="1">
      <alignment horizontal="center" vertical="center" wrapText="1"/>
    </xf>
    <xf numFmtId="1" fontId="6" fillId="0" borderId="2" xfId="2642" applyNumberFormat="1" applyFont="1" applyFill="1" applyBorder="1" applyAlignment="1">
      <alignment horizontal="center" vertical="center" wrapText="1"/>
    </xf>
    <xf numFmtId="1" fontId="6" fillId="0" borderId="0" xfId="2642" applyNumberFormat="1" applyFont="1" applyFill="1" applyBorder="1" applyAlignment="1">
      <alignment horizontal="center" vertical="center" wrapText="1"/>
    </xf>
    <xf numFmtId="1" fontId="6" fillId="0" borderId="1" xfId="2642" applyNumberFormat="1" applyFont="1" applyFill="1" applyBorder="1" applyAlignment="1">
      <alignment horizontal="center" vertical="center"/>
    </xf>
    <xf numFmtId="164" fontId="6" fillId="0" borderId="1" xfId="2642" applyNumberFormat="1" applyFont="1" applyFill="1" applyBorder="1" applyAlignment="1">
      <alignment horizontal="center" vertical="center"/>
    </xf>
    <xf numFmtId="1" fontId="6" fillId="0" borderId="1" xfId="2655" applyNumberFormat="1" applyFont="1" applyFill="1" applyBorder="1" applyAlignment="1">
      <alignment horizontal="center" vertical="center"/>
    </xf>
    <xf numFmtId="0" fontId="10" fillId="0" borderId="0" xfId="2661" applyFont="1" applyBorder="1" applyAlignment="1"/>
    <xf numFmtId="0" fontId="2" fillId="0" borderId="0" xfId="2662"/>
    <xf numFmtId="0" fontId="65" fillId="0" borderId="0" xfId="2377" applyAlignment="1">
      <alignment horizontal="center"/>
    </xf>
    <xf numFmtId="202" fontId="8" fillId="0" borderId="0" xfId="2570" applyNumberFormat="1" applyFont="1" applyFill="1"/>
    <xf numFmtId="0" fontId="8" fillId="0" borderId="0" xfId="2665" applyFont="1" applyFill="1" applyBorder="1"/>
    <xf numFmtId="202" fontId="8" fillId="0" borderId="0" xfId="2570" applyNumberFormat="1" applyFont="1"/>
    <xf numFmtId="0" fontId="8" fillId="0" borderId="0" xfId="2668" applyFill="1" applyBorder="1"/>
    <xf numFmtId="0" fontId="8" fillId="0" borderId="0" xfId="2668" applyBorder="1"/>
    <xf numFmtId="203" fontId="130" fillId="0" borderId="0" xfId="2230" applyNumberFormat="1" applyFont="1" applyBorder="1" applyAlignment="1">
      <alignment horizontal="center"/>
    </xf>
    <xf numFmtId="0" fontId="1" fillId="0" borderId="0" xfId="2378"/>
    <xf numFmtId="0" fontId="10" fillId="0" borderId="0" xfId="2662" applyFont="1" applyBorder="1"/>
    <xf numFmtId="164" fontId="8" fillId="0" borderId="0" xfId="2662" applyNumberFormat="1" applyFont="1" applyBorder="1" applyAlignment="1">
      <alignment horizontal="center"/>
    </xf>
    <xf numFmtId="0" fontId="8" fillId="0" borderId="0" xfId="2230" applyNumberFormat="1" applyFont="1" applyBorder="1" applyAlignment="1">
      <alignment horizontal="center"/>
    </xf>
    <xf numFmtId="0" fontId="8" fillId="0" borderId="0" xfId="2668" applyAlignment="1">
      <alignment horizontal="center"/>
    </xf>
    <xf numFmtId="0" fontId="1" fillId="0" borderId="0" xfId="2378" applyAlignment="1">
      <alignment horizontal="center"/>
    </xf>
    <xf numFmtId="164" fontId="6" fillId="0" borderId="0" xfId="2662" applyNumberFormat="1" applyFont="1" applyBorder="1" applyAlignment="1">
      <alignment horizontal="right" indent="3"/>
    </xf>
    <xf numFmtId="0" fontId="6" fillId="0" borderId="0" xfId="2230" applyNumberFormat="1" applyFont="1" applyBorder="1" applyAlignment="1">
      <alignment horizontal="right" indent="3"/>
    </xf>
    <xf numFmtId="0" fontId="8" fillId="0" borderId="0" xfId="2663" applyNumberFormat="1" applyFont="1" applyBorder="1" applyAlignment="1"/>
    <xf numFmtId="164" fontId="97" fillId="0" borderId="0" xfId="2230" applyNumberFormat="1" applyFont="1" applyBorder="1" applyAlignment="1">
      <alignment horizontal="right" indent="3"/>
    </xf>
    <xf numFmtId="203" fontId="97" fillId="0" borderId="0" xfId="2230" applyNumberFormat="1" applyFont="1" applyBorder="1" applyAlignment="1">
      <alignment horizontal="right" indent="3"/>
    </xf>
    <xf numFmtId="203" fontId="131" fillId="0" borderId="0" xfId="2230" applyNumberFormat="1" applyFont="1" applyBorder="1" applyAlignment="1">
      <alignment horizontal="center"/>
    </xf>
    <xf numFmtId="0" fontId="10" fillId="0" borderId="0" xfId="2662" applyNumberFormat="1" applyFont="1" applyBorder="1"/>
    <xf numFmtId="1" fontId="6" fillId="0" borderId="0" xfId="2662" applyNumberFormat="1" applyFont="1" applyBorder="1" applyAlignment="1">
      <alignment horizontal="right" indent="3"/>
    </xf>
    <xf numFmtId="0" fontId="132" fillId="0" borderId="0" xfId="2378" applyFont="1" applyAlignment="1">
      <alignment horizontal="right" indent="3"/>
    </xf>
    <xf numFmtId="0" fontId="13" fillId="0" borderId="0" xfId="2662" applyFont="1" applyBorder="1"/>
    <xf numFmtId="164" fontId="95" fillId="0" borderId="0" xfId="2662" applyNumberFormat="1" applyFont="1" applyAlignment="1">
      <alignment horizontal="right" indent="3"/>
    </xf>
    <xf numFmtId="1" fontId="95" fillId="0" borderId="0" xfId="2662" applyNumberFormat="1" applyFont="1" applyAlignment="1">
      <alignment horizontal="right" indent="3"/>
    </xf>
    <xf numFmtId="0" fontId="8" fillId="0" borderId="0" xfId="2668"/>
    <xf numFmtId="0" fontId="10" fillId="0" borderId="0" xfId="2662" applyNumberFormat="1" applyFont="1"/>
    <xf numFmtId="0" fontId="13" fillId="0" borderId="0" xfId="2662" applyFont="1" applyAlignment="1">
      <alignment horizontal="center"/>
    </xf>
    <xf numFmtId="0" fontId="13" fillId="0" borderId="0" xfId="2662" applyFont="1"/>
    <xf numFmtId="0" fontId="6" fillId="0" borderId="1" xfId="2662" applyNumberFormat="1" applyFont="1" applyBorder="1" applyAlignment="1">
      <alignment horizontal="center" vertical="center"/>
    </xf>
    <xf numFmtId="0" fontId="13" fillId="0" borderId="0" xfId="2662" applyFont="1" applyBorder="1" applyAlignment="1">
      <alignment vertical="center"/>
    </xf>
    <xf numFmtId="0" fontId="6" fillId="0" borderId="2" xfId="2662" applyNumberFormat="1" applyFont="1" applyBorder="1" applyAlignment="1">
      <alignment horizontal="center" vertical="center"/>
    </xf>
    <xf numFmtId="0" fontId="13" fillId="0" borderId="2" xfId="2662" applyFont="1" applyBorder="1" applyAlignment="1">
      <alignment vertical="center"/>
    </xf>
    <xf numFmtId="0" fontId="13" fillId="0" borderId="2" xfId="2662" applyFont="1" applyBorder="1"/>
    <xf numFmtId="0" fontId="61" fillId="0" borderId="0" xfId="2662" applyFont="1" applyAlignment="1">
      <alignment horizontal="center"/>
    </xf>
    <xf numFmtId="0" fontId="61" fillId="0" borderId="0" xfId="2662" applyFont="1"/>
    <xf numFmtId="0" fontId="61" fillId="0" borderId="0" xfId="2662" applyFont="1" applyAlignment="1">
      <alignment horizontal="left"/>
    </xf>
    <xf numFmtId="0" fontId="3" fillId="0" borderId="0" xfId="2662" applyNumberFormat="1" applyFont="1" applyAlignment="1">
      <alignment horizontal="left"/>
    </xf>
    <xf numFmtId="0" fontId="8" fillId="0" borderId="0" xfId="2667"/>
    <xf numFmtId="2" fontId="10" fillId="0" borderId="0" xfId="2666" applyNumberFormat="1" applyFont="1" applyBorder="1" applyAlignment="1">
      <alignment horizontal="right" indent="2"/>
    </xf>
    <xf numFmtId="2" fontId="10" fillId="0" borderId="0" xfId="2667" applyNumberFormat="1" applyFont="1"/>
    <xf numFmtId="0" fontId="8" fillId="0" borderId="0" xfId="2667" applyFont="1"/>
    <xf numFmtId="2" fontId="10" fillId="0" borderId="0" xfId="2666" applyNumberFormat="1" applyFont="1" applyBorder="1" applyAlignment="1">
      <alignment horizontal="right"/>
    </xf>
    <xf numFmtId="0" fontId="8" fillId="0" borderId="0" xfId="2667" applyFont="1" applyBorder="1" applyAlignment="1">
      <alignment horizontal="right" indent="3"/>
    </xf>
    <xf numFmtId="0" fontId="109" fillId="0" borderId="0" xfId="2667" applyFont="1" applyBorder="1"/>
    <xf numFmtId="0" fontId="133" fillId="0" borderId="0" xfId="2664" applyFont="1" applyBorder="1" applyAlignment="1">
      <alignment horizontal="left"/>
    </xf>
    <xf numFmtId="164" fontId="133" fillId="0" borderId="0" xfId="2664" applyNumberFormat="1" applyFont="1" applyBorder="1" applyAlignment="1">
      <alignment horizontal="center"/>
    </xf>
    <xf numFmtId="2" fontId="8" fillId="0" borderId="0" xfId="2666" applyNumberFormat="1" applyFont="1" applyBorder="1" applyAlignment="1">
      <alignment horizontal="right" indent="2"/>
    </xf>
    <xf numFmtId="2" fontId="8" fillId="0" borderId="0" xfId="2667" applyNumberFormat="1" applyFont="1"/>
    <xf numFmtId="0" fontId="109" fillId="0" borderId="0" xfId="2664" applyFont="1" applyBorder="1" applyAlignment="1"/>
    <xf numFmtId="0" fontId="109" fillId="0" borderId="0" xfId="2664" applyFont="1" applyBorder="1"/>
    <xf numFmtId="0" fontId="134" fillId="0" borderId="0" xfId="2664" applyFont="1" applyBorder="1" applyAlignment="1"/>
    <xf numFmtId="0" fontId="133" fillId="0" borderId="0" xfId="2664" applyFont="1" applyBorder="1" applyAlignment="1"/>
    <xf numFmtId="0" fontId="61" fillId="0" borderId="0" xfId="2664" applyFont="1" applyBorder="1"/>
    <xf numFmtId="0" fontId="13" fillId="0" borderId="0" xfId="2664" applyFont="1" applyBorder="1" applyAlignment="1">
      <alignment horizontal="center"/>
    </xf>
    <xf numFmtId="0" fontId="13" fillId="0" borderId="0" xfId="2664" applyFont="1" applyBorder="1"/>
    <xf numFmtId="0" fontId="2" fillId="0" borderId="0" xfId="2664" applyFont="1" applyBorder="1"/>
    <xf numFmtId="0" fontId="6" fillId="0" borderId="1" xfId="2664" applyNumberFormat="1" applyFont="1" applyBorder="1" applyAlignment="1">
      <alignment horizontal="center" vertical="center"/>
    </xf>
    <xf numFmtId="0" fontId="6" fillId="0" borderId="1" xfId="2664" quotePrefix="1" applyFont="1" applyBorder="1" applyAlignment="1">
      <alignment horizontal="center" vertical="center"/>
    </xf>
    <xf numFmtId="0" fontId="8" fillId="0" borderId="0" xfId="2664" applyFont="1" applyBorder="1"/>
    <xf numFmtId="0" fontId="6" fillId="0" borderId="0" xfId="2664" applyNumberFormat="1" applyFont="1" applyBorder="1" applyAlignment="1">
      <alignment horizontal="center" vertical="center"/>
    </xf>
    <xf numFmtId="0" fontId="6" fillId="0" borderId="2" xfId="2664" applyNumberFormat="1" applyFont="1" applyBorder="1" applyAlignment="1">
      <alignment horizontal="center" vertical="center"/>
    </xf>
    <xf numFmtId="0" fontId="8" fillId="0" borderId="2" xfId="2664" applyFont="1" applyBorder="1"/>
    <xf numFmtId="0" fontId="61" fillId="0" borderId="2" xfId="2664" applyFont="1" applyBorder="1"/>
    <xf numFmtId="0" fontId="8" fillId="0" borderId="0" xfId="2664" applyFont="1" applyBorder="1" applyAlignment="1">
      <alignment horizontal="right"/>
    </xf>
    <xf numFmtId="0" fontId="61" fillId="0" borderId="0" xfId="2667" applyFont="1"/>
    <xf numFmtId="0" fontId="135" fillId="0" borderId="0" xfId="2664" applyFont="1" applyBorder="1" applyAlignment="1">
      <alignment horizontal="left"/>
    </xf>
    <xf numFmtId="0" fontId="3" fillId="0" borderId="0" xfId="2667" applyFont="1"/>
    <xf numFmtId="0" fontId="6" fillId="0" borderId="1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" vertical="center"/>
    </xf>
    <xf numFmtId="0" fontId="6" fillId="0" borderId="0" xfId="2633" applyFont="1" applyBorder="1" applyAlignment="1">
      <alignment horizontal="center" vertical="center"/>
    </xf>
    <xf numFmtId="0" fontId="6" fillId="0" borderId="1" xfId="2633" applyFont="1" applyBorder="1" applyAlignment="1">
      <alignment horizontal="center" vertical="center"/>
    </xf>
    <xf numFmtId="0" fontId="120" fillId="0" borderId="0" xfId="0" applyFont="1"/>
    <xf numFmtId="0" fontId="123" fillId="0" borderId="0" xfId="0" applyFont="1"/>
    <xf numFmtId="0" fontId="129" fillId="0" borderId="0" xfId="0" applyFont="1"/>
    <xf numFmtId="0" fontId="124" fillId="0" borderId="0" xfId="0" applyFont="1"/>
    <xf numFmtId="0" fontId="124" fillId="0" borderId="0" xfId="0" applyFont="1" applyAlignment="1">
      <alignment horizontal="right"/>
    </xf>
    <xf numFmtId="0" fontId="127" fillId="0" borderId="2" xfId="0" applyFont="1" applyBorder="1" applyAlignment="1">
      <alignment horizontal="center" wrapText="1"/>
    </xf>
    <xf numFmtId="0" fontId="124" fillId="0" borderId="0" xfId="0" applyFont="1" applyBorder="1"/>
    <xf numFmtId="0" fontId="124" fillId="0" borderId="0" xfId="0" applyFont="1" applyBorder="1" applyAlignment="1">
      <alignment horizontal="center" wrapText="1"/>
    </xf>
    <xf numFmtId="0" fontId="126" fillId="0" borderId="0" xfId="0" applyFont="1" applyAlignment="1">
      <alignment horizontal="right" indent="1"/>
    </xf>
    <xf numFmtId="0" fontId="126" fillId="0" borderId="0" xfId="0" applyFont="1"/>
    <xf numFmtId="0" fontId="125" fillId="0" borderId="0" xfId="0" applyFont="1" applyBorder="1" applyAlignment="1">
      <alignment horizontal="left" wrapText="1" indent="1"/>
    </xf>
    <xf numFmtId="0" fontId="124" fillId="0" borderId="0" xfId="0" applyFont="1" applyAlignment="1">
      <alignment horizontal="right" indent="1"/>
    </xf>
    <xf numFmtId="0" fontId="124" fillId="0" borderId="0" xfId="0" applyFont="1" applyFill="1" applyBorder="1" applyAlignment="1">
      <alignment horizontal="right" wrapText="1" indent="1"/>
    </xf>
    <xf numFmtId="0" fontId="127" fillId="0" borderId="0" xfId="0" applyFont="1" applyBorder="1" applyAlignment="1">
      <alignment horizontal="center" wrapText="1"/>
    </xf>
    <xf numFmtId="0" fontId="126" fillId="0" borderId="0" xfId="0" applyFont="1" applyAlignment="1">
      <alignment horizontal="right"/>
    </xf>
    <xf numFmtId="164" fontId="126" fillId="0" borderId="0" xfId="0" applyNumberFormat="1" applyFont="1" applyAlignment="1">
      <alignment horizontal="right" indent="1"/>
    </xf>
    <xf numFmtId="0" fontId="124" fillId="0" borderId="0" xfId="0" applyFont="1" applyFill="1" applyBorder="1" applyAlignment="1">
      <alignment horizontal="right" wrapText="1"/>
    </xf>
    <xf numFmtId="164" fontId="124" fillId="0" borderId="0" xfId="0" applyNumberFormat="1" applyFont="1" applyAlignment="1">
      <alignment horizontal="right" indent="1"/>
    </xf>
    <xf numFmtId="164" fontId="6" fillId="0" borderId="0" xfId="2629" applyNumberFormat="1" applyFont="1" applyBorder="1" applyAlignment="1">
      <alignment horizontal="right" indent="2"/>
    </xf>
    <xf numFmtId="164" fontId="126" fillId="0" borderId="0" xfId="0" applyNumberFormat="1" applyFont="1" applyBorder="1" applyAlignment="1">
      <alignment wrapText="1"/>
    </xf>
    <xf numFmtId="164" fontId="124" fillId="0" borderId="0" xfId="0" applyNumberFormat="1" applyFont="1" applyBorder="1" applyAlignment="1">
      <alignment wrapText="1"/>
    </xf>
    <xf numFmtId="164" fontId="126" fillId="0" borderId="0" xfId="0" applyNumberFormat="1" applyFont="1" applyBorder="1" applyAlignment="1">
      <alignment horizontal="right" wrapText="1" indent="3"/>
    </xf>
    <xf numFmtId="164" fontId="124" fillId="0" borderId="0" xfId="0" applyNumberFormat="1" applyFont="1" applyBorder="1" applyAlignment="1">
      <alignment horizontal="right" wrapText="1" indent="3"/>
    </xf>
    <xf numFmtId="0" fontId="6" fillId="0" borderId="2" xfId="2634" applyFont="1" applyFill="1" applyBorder="1" applyAlignment="1">
      <alignment horizontal="center" vertical="center" wrapText="1"/>
      <protection locked="0"/>
    </xf>
    <xf numFmtId="0" fontId="6" fillId="0" borderId="0" xfId="2634" applyFont="1" applyFill="1" applyBorder="1" applyAlignment="1">
      <alignment horizontal="center" vertical="center" wrapText="1"/>
      <protection locked="0"/>
    </xf>
    <xf numFmtId="14" fontId="6" fillId="0" borderId="0" xfId="2634" quotePrefix="1" applyNumberFormat="1" applyFont="1" applyFill="1" applyBorder="1" applyAlignment="1">
      <alignment horizontal="center" vertical="center" wrapText="1"/>
      <protection locked="0"/>
    </xf>
    <xf numFmtId="0" fontId="6" fillId="0" borderId="1" xfId="2634" applyFont="1" applyFill="1" applyBorder="1" applyAlignment="1">
      <alignment horizontal="center" vertical="center" wrapText="1"/>
      <protection locked="0"/>
    </xf>
    <xf numFmtId="164" fontId="95" fillId="0" borderId="0" xfId="2635" applyNumberFormat="1" applyFont="1" applyFill="1" applyBorder="1" applyAlignment="1">
      <alignment horizontal="right" indent="4"/>
    </xf>
    <xf numFmtId="164" fontId="6" fillId="0" borderId="0" xfId="2635" applyNumberFormat="1" applyFont="1" applyFill="1" applyBorder="1" applyAlignment="1">
      <alignment horizontal="right" indent="4"/>
    </xf>
    <xf numFmtId="164" fontId="10" fillId="0" borderId="0" xfId="4" applyNumberFormat="1" applyFont="1" applyAlignment="1">
      <alignment horizontal="right" indent="1"/>
    </xf>
    <xf numFmtId="164" fontId="8" fillId="0" borderId="0" xfId="4" applyNumberFormat="1" applyFont="1" applyAlignment="1">
      <alignment horizontal="right" indent="1"/>
    </xf>
    <xf numFmtId="164" fontId="10" fillId="0" borderId="0" xfId="1" applyNumberFormat="1" applyFont="1" applyBorder="1" applyAlignment="1">
      <alignment horizontal="right" indent="1"/>
    </xf>
    <xf numFmtId="0" fontId="2" fillId="0" borderId="0" xfId="1" applyBorder="1" applyAlignment="1">
      <alignment horizontal="right" indent="1"/>
    </xf>
    <xf numFmtId="0" fontId="95" fillId="0" borderId="0" xfId="2629" applyNumberFormat="1" applyFont="1" applyAlignment="1">
      <alignment horizontal="center" wrapText="1"/>
    </xf>
    <xf numFmtId="0" fontId="95" fillId="0" borderId="2" xfId="2629" applyNumberFormat="1" applyFont="1" applyBorder="1" applyAlignment="1">
      <alignment horizontal="center" vertical="center" wrapText="1"/>
    </xf>
    <xf numFmtId="0" fontId="95" fillId="0" borderId="0" xfId="2629" applyNumberFormat="1" applyFont="1" applyBorder="1" applyAlignment="1">
      <alignment horizontal="center" vertical="center" wrapText="1"/>
    </xf>
    <xf numFmtId="0" fontId="3" fillId="0" borderId="0" xfId="2635" applyNumberFormat="1" applyFont="1" applyAlignment="1">
      <alignment horizontal="left" wrapText="1"/>
    </xf>
    <xf numFmtId="0" fontId="6" fillId="0" borderId="1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" vertical="center"/>
    </xf>
    <xf numFmtId="0" fontId="6" fillId="0" borderId="0" xfId="2633" applyFont="1" applyBorder="1" applyAlignment="1">
      <alignment horizontal="center" vertical="center"/>
    </xf>
    <xf numFmtId="0" fontId="10" fillId="0" borderId="0" xfId="2641" applyFont="1" applyBorder="1" applyAlignment="1">
      <alignment horizontal="left"/>
    </xf>
    <xf numFmtId="0" fontId="6" fillId="0" borderId="2" xfId="2650" applyFont="1" applyBorder="1" applyAlignment="1">
      <alignment horizontal="center" vertical="center" wrapText="1"/>
    </xf>
    <xf numFmtId="0" fontId="6" fillId="0" borderId="1" xfId="2650" applyFont="1" applyBorder="1" applyAlignment="1">
      <alignment horizontal="center" vertical="center" wrapText="1"/>
    </xf>
    <xf numFmtId="1" fontId="6" fillId="0" borderId="3" xfId="2650" applyNumberFormat="1" applyFont="1" applyBorder="1" applyAlignment="1">
      <alignment horizontal="center" vertical="center" wrapText="1"/>
    </xf>
    <xf numFmtId="0" fontId="95" fillId="0" borderId="0" xfId="2642" applyFont="1" applyFill="1" applyBorder="1" applyAlignment="1">
      <alignment horizontal="left"/>
    </xf>
    <xf numFmtId="0" fontId="6" fillId="0" borderId="2" xfId="2657" applyFont="1" applyBorder="1" applyAlignment="1">
      <alignment horizontal="center" vertical="center" wrapText="1"/>
    </xf>
    <xf numFmtId="0" fontId="6" fillId="0" borderId="1" xfId="2657" applyFont="1" applyBorder="1" applyAlignment="1">
      <alignment horizontal="center" vertical="center" wrapText="1"/>
    </xf>
    <xf numFmtId="0" fontId="6" fillId="0" borderId="2" xfId="2659" applyFont="1" applyBorder="1" applyAlignment="1">
      <alignment horizontal="center" vertical="center" wrapText="1"/>
    </xf>
    <xf numFmtId="0" fontId="6" fillId="0" borderId="1" xfId="2659" applyFont="1" applyBorder="1" applyAlignment="1">
      <alignment horizontal="center" vertical="center" wrapText="1"/>
    </xf>
    <xf numFmtId="0" fontId="6" fillId="0" borderId="0" xfId="2642" applyFont="1" applyFill="1" applyBorder="1" applyAlignment="1">
      <alignment horizontal="center" vertical="center" wrapText="1"/>
    </xf>
    <xf numFmtId="49" fontId="95" fillId="0" borderId="0" xfId="2658" applyNumberFormat="1" applyFont="1" applyFill="1" applyBorder="1" applyAlignment="1">
      <alignment horizontal="left" wrapText="1"/>
    </xf>
    <xf numFmtId="49" fontId="95" fillId="0" borderId="0" xfId="2660" applyNumberFormat="1" applyFont="1" applyFill="1" applyBorder="1" applyAlignment="1">
      <alignment horizontal="left" wrapText="1"/>
    </xf>
    <xf numFmtId="0" fontId="6" fillId="0" borderId="3" xfId="2664" applyNumberFormat="1" applyFont="1" applyBorder="1" applyAlignment="1">
      <alignment horizontal="center" vertical="center"/>
    </xf>
    <xf numFmtId="0" fontId="6" fillId="0" borderId="0" xfId="2651" applyFont="1" applyBorder="1" applyAlignment="1">
      <alignment horizontal="center" vertical="center" wrapText="1"/>
    </xf>
    <xf numFmtId="0" fontId="6" fillId="0" borderId="0" xfId="2651" applyFont="1" applyBorder="1" applyAlignment="1">
      <alignment horizontal="center" vertical="center"/>
    </xf>
    <xf numFmtId="0" fontId="6" fillId="0" borderId="1" xfId="2651" applyFont="1" applyBorder="1" applyAlignment="1">
      <alignment horizontal="center" vertical="center" wrapText="1"/>
    </xf>
    <xf numFmtId="0" fontId="6" fillId="0" borderId="1" xfId="2651" applyFont="1" applyBorder="1" applyAlignment="1">
      <alignment horizontal="center" vertical="center"/>
    </xf>
    <xf numFmtId="0" fontId="10" fillId="0" borderId="0" xfId="2653" applyNumberFormat="1" applyFont="1" applyBorder="1" applyAlignment="1">
      <alignment horizontal="left" vertical="center" wrapText="1"/>
    </xf>
    <xf numFmtId="0" fontId="10" fillId="0" borderId="0" xfId="2653" applyNumberFormat="1" applyFont="1" applyBorder="1" applyAlignment="1">
      <alignment horizontal="left"/>
    </xf>
    <xf numFmtId="0" fontId="53" fillId="0" borderId="2" xfId="2637" applyNumberFormat="1" applyFont="1" applyBorder="1" applyAlignment="1">
      <alignment horizontal="center" vertical="top" wrapText="1"/>
    </xf>
    <xf numFmtId="0" fontId="53" fillId="0" borderId="1" xfId="2637" applyFont="1" applyBorder="1" applyAlignment="1">
      <alignment horizontal="center" vertical="top" wrapText="1"/>
    </xf>
    <xf numFmtId="1" fontId="53" fillId="0" borderId="2" xfId="2642" applyNumberFormat="1" applyFont="1" applyFill="1" applyBorder="1" applyAlignment="1">
      <alignment horizontal="center" vertical="top" wrapText="1"/>
    </xf>
    <xf numFmtId="1" fontId="53" fillId="0" borderId="1" xfId="2642" applyNumberFormat="1" applyFont="1" applyFill="1" applyBorder="1" applyAlignment="1">
      <alignment horizontal="center" vertical="top" wrapText="1"/>
    </xf>
    <xf numFmtId="0" fontId="53" fillId="0" borderId="2" xfId="2641" applyNumberFormat="1" applyFont="1" applyBorder="1" applyAlignment="1">
      <alignment horizontal="center" vertical="top" wrapText="1"/>
    </xf>
    <xf numFmtId="0" fontId="53" fillId="0" borderId="1" xfId="2641" applyFont="1" applyBorder="1" applyAlignment="1">
      <alignment horizontal="center" vertical="top" wrapText="1"/>
    </xf>
  </cellXfs>
  <cellStyles count="2669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224"/>
    <cellStyle name="Comma 3" xfId="2225"/>
    <cellStyle name="Comma 3 2" xfId="2226"/>
    <cellStyle name="Comma 3 2 2" xfId="2227"/>
    <cellStyle name="Comma 3 2 3" xfId="2228"/>
    <cellStyle name="Comma 3 2 4" xfId="2229"/>
    <cellStyle name="Comma 3 2 5" xfId="2230"/>
    <cellStyle name="Comma 3 2 5 2" xfId="2231"/>
    <cellStyle name="Comma 3 3" xfId="2232"/>
    <cellStyle name="Comma 3 3 2" xfId="2233"/>
    <cellStyle name="Comma 3 3 3" xfId="2234"/>
    <cellStyle name="Comma 3 4" xfId="2235"/>
    <cellStyle name="Comma 3 5" xfId="2236"/>
    <cellStyle name="Comma 3_CS TT TK" xfId="2237"/>
    <cellStyle name="Comma 4" xfId="2238"/>
    <cellStyle name="Comma 4 2" xfId="2239"/>
    <cellStyle name="Comma 4 3" xfId="2240"/>
    <cellStyle name="Comma 4 4" xfId="2241"/>
    <cellStyle name="Comma 4_Xl0000115" xfId="2242"/>
    <cellStyle name="Comma 5" xfId="2243"/>
    <cellStyle name="Comma 5 2" xfId="2244"/>
    <cellStyle name="Comma 5_Xl0000108" xfId="2245"/>
    <cellStyle name="Comma 6" xfId="2246"/>
    <cellStyle name="Comma 6 2" xfId="2247"/>
    <cellStyle name="Comma 6_Xl0000115" xfId="2248"/>
    <cellStyle name="Comma 7" xfId="2249"/>
    <cellStyle name="Comma 7 2" xfId="2250"/>
    <cellStyle name="Comma 8" xfId="2251"/>
    <cellStyle name="Comma 8 2" xfId="2252"/>
    <cellStyle name="Comma 9" xfId="2253"/>
    <cellStyle name="Comma 9 2" xfId="2254"/>
    <cellStyle name="comma zerodec" xfId="2255"/>
    <cellStyle name="Comma_Bieu 012011 2" xfId="2658"/>
    <cellStyle name="Comma_Bieu 012011 2 2" xfId="2660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_01 Don vi HC" xfId="2312"/>
    <cellStyle name="Normal 10" xfId="2313"/>
    <cellStyle name="Normal 10 2" xfId="4"/>
    <cellStyle name="Normal 10 3" xfId="2314"/>
    <cellStyle name="Normal 10_Xl0000115" xfId="2315"/>
    <cellStyle name="Normal 100" xfId="2316"/>
    <cellStyle name="Normal 101" xfId="2317"/>
    <cellStyle name="Normal 102" xfId="2318"/>
    <cellStyle name="Normal 103" xfId="2319"/>
    <cellStyle name="Normal 104" xfId="2320"/>
    <cellStyle name="Normal 105" xfId="2321"/>
    <cellStyle name="Normal 106" xfId="2322"/>
    <cellStyle name="Normal 107" xfId="2323"/>
    <cellStyle name="Normal 108" xfId="2324"/>
    <cellStyle name="Normal 109" xfId="2325"/>
    <cellStyle name="Normal 11" xfId="2326"/>
    <cellStyle name="Normal 11 2" xfId="2327"/>
    <cellStyle name="Normal 11 3" xfId="2328"/>
    <cellStyle name="Normal 11_Mau" xfId="2329"/>
    <cellStyle name="Normal 110" xfId="2330"/>
    <cellStyle name="Normal 111" xfId="2331"/>
    <cellStyle name="Normal 112" xfId="2332"/>
    <cellStyle name="Normal 113" xfId="2333"/>
    <cellStyle name="Normal 114" xfId="2334"/>
    <cellStyle name="Normal 115" xfId="2335"/>
    <cellStyle name="Normal 116" xfId="2336"/>
    <cellStyle name="Normal 117" xfId="2337"/>
    <cellStyle name="Normal 118" xfId="2338"/>
    <cellStyle name="Normal 119" xfId="2339"/>
    <cellStyle name="Normal 12" xfId="2340"/>
    <cellStyle name="Normal 12 2" xfId="2341"/>
    <cellStyle name="Normal 120" xfId="2342"/>
    <cellStyle name="Normal 121" xfId="2343"/>
    <cellStyle name="Normal 122" xfId="2344"/>
    <cellStyle name="Normal 123" xfId="2345"/>
    <cellStyle name="Normal 124" xfId="2346"/>
    <cellStyle name="Normal 125" xfId="2347"/>
    <cellStyle name="Normal 126" xfId="2348"/>
    <cellStyle name="Normal 127" xfId="2349"/>
    <cellStyle name="Normal 128" xfId="2350"/>
    <cellStyle name="Normal 129" xfId="2351"/>
    <cellStyle name="Normal 13" xfId="2352"/>
    <cellStyle name="Normal 130" xfId="2353"/>
    <cellStyle name="Normal 131" xfId="2354"/>
    <cellStyle name="Normal 132" xfId="2355"/>
    <cellStyle name="Normal 133" xfId="2356"/>
    <cellStyle name="Normal 134" xfId="2357"/>
    <cellStyle name="Normal 135" xfId="2358"/>
    <cellStyle name="Normal 136" xfId="2359"/>
    <cellStyle name="Normal 137" xfId="2360"/>
    <cellStyle name="Normal 138" xfId="2361"/>
    <cellStyle name="Normal 139" xfId="2362"/>
    <cellStyle name="Normal 14" xfId="2363"/>
    <cellStyle name="Normal 140" xfId="2364"/>
    <cellStyle name="Normal 141" xfId="2365"/>
    <cellStyle name="Normal 142" xfId="2366"/>
    <cellStyle name="Normal 143" xfId="2367"/>
    <cellStyle name="Normal 144" xfId="2368"/>
    <cellStyle name="Normal 145" xfId="2369"/>
    <cellStyle name="Normal 146" xfId="2370"/>
    <cellStyle name="Normal 147" xfId="2371"/>
    <cellStyle name="Normal 148" xfId="2372"/>
    <cellStyle name="Normal 149" xfId="2373"/>
    <cellStyle name="Normal 15" xfId="2374"/>
    <cellStyle name="Normal 150" xfId="2375"/>
    <cellStyle name="Normal 151" xfId="2376"/>
    <cellStyle name="Normal 152" xfId="2377"/>
    <cellStyle name="Normal 153" xfId="2378"/>
    <cellStyle name="Normal 154" xfId="2643"/>
    <cellStyle name="Normal 16" xfId="2379"/>
    <cellStyle name="Normal 17" xfId="2380"/>
    <cellStyle name="Normal 18" xfId="2381"/>
    <cellStyle name="Normal 19" xfId="2382"/>
    <cellStyle name="Normal 2" xfId="2383"/>
    <cellStyle name="Normal 2 10" xfId="2384"/>
    <cellStyle name="Normal 2 11" xfId="2385"/>
    <cellStyle name="Normal 2 12" xfId="2386"/>
    <cellStyle name="Normal 2 13" xfId="2387"/>
    <cellStyle name="Normal 2 13 2" xfId="2388"/>
    <cellStyle name="Normal 2 13 3" xfId="2668"/>
    <cellStyle name="Normal 2 2" xfId="2389"/>
    <cellStyle name="Normal 2 2 2" xfId="2390"/>
    <cellStyle name="Normal 2 2 2 2" xfId="2391"/>
    <cellStyle name="Normal 2 2 2 3" xfId="2392"/>
    <cellStyle name="Normal 2 2 3" xfId="2393"/>
    <cellStyle name="Normal 2 2 3 2" xfId="2394"/>
    <cellStyle name="Normal 2 2 3 3" xfId="2395"/>
    <cellStyle name="Normal 2 2 4" xfId="2396"/>
    <cellStyle name="Normal 2 2 5" xfId="2397"/>
    <cellStyle name="Normal 2 2_CS TT TK" xfId="2398"/>
    <cellStyle name="Normal 2 3" xfId="2399"/>
    <cellStyle name="Normal 2 3 2" xfId="2400"/>
    <cellStyle name="Normal 2 3 3" xfId="2401"/>
    <cellStyle name="Normal 2 4" xfId="2402"/>
    <cellStyle name="Normal 2 4 2" xfId="2403"/>
    <cellStyle name="Normal 2 4 3" xfId="2404"/>
    <cellStyle name="Normal 2 5" xfId="2405"/>
    <cellStyle name="Normal 2 6" xfId="2406"/>
    <cellStyle name="Normal 2 7" xfId="2407"/>
    <cellStyle name="Normal 2 7 2" xfId="2638"/>
    <cellStyle name="Normal 2 8" xfId="2408"/>
    <cellStyle name="Normal 2 9" xfId="2409"/>
    <cellStyle name="Normal 2_12 Chi so gia 2012(chuan) co so" xfId="2410"/>
    <cellStyle name="Normal 20" xfId="2411"/>
    <cellStyle name="Normal 21" xfId="2412"/>
    <cellStyle name="Normal 22" xfId="2413"/>
    <cellStyle name="Normal 23" xfId="2414"/>
    <cellStyle name="Normal 24" xfId="2415"/>
    <cellStyle name="Normal 24 2" xfId="2416"/>
    <cellStyle name="Normal 24 3" xfId="2417"/>
    <cellStyle name="Normal 24 4" xfId="2418"/>
    <cellStyle name="Normal 24 5" xfId="2419"/>
    <cellStyle name="Normal 25" xfId="2420"/>
    <cellStyle name="Normal 25 2" xfId="2421"/>
    <cellStyle name="Normal 25 3" xfId="2422"/>
    <cellStyle name="Normal 25 4" xfId="2423"/>
    <cellStyle name="Normal 25_CS TT TK" xfId="2424"/>
    <cellStyle name="Normal 26" xfId="2425"/>
    <cellStyle name="Normal 27" xfId="2426"/>
    <cellStyle name="Normal 28" xfId="2427"/>
    <cellStyle name="Normal 29" xfId="2428"/>
    <cellStyle name="Normal 3" xfId="2429"/>
    <cellStyle name="Normal 3 2" xfId="2430"/>
    <cellStyle name="Normal 3 2 2" xfId="2431"/>
    <cellStyle name="Normal 3 2 2 2" xfId="2636"/>
    <cellStyle name="Normal 3 2 3" xfId="2432"/>
    <cellStyle name="Normal 3 2 4" xfId="2433"/>
    <cellStyle name="Normal 3 2_08 Thuong mai Tong muc - Diep" xfId="2434"/>
    <cellStyle name="Normal 3 3" xfId="2435"/>
    <cellStyle name="Normal 3 4" xfId="2436"/>
    <cellStyle name="Normal 3 5" xfId="2437"/>
    <cellStyle name="Normal 3 6" xfId="2438"/>
    <cellStyle name="Normal 3_01 Don vi HC" xfId="2439"/>
    <cellStyle name="Normal 30" xfId="2440"/>
    <cellStyle name="Normal 31" xfId="2441"/>
    <cellStyle name="Normal 32" xfId="2442"/>
    <cellStyle name="Normal 33" xfId="2443"/>
    <cellStyle name="Normal 34" xfId="2444"/>
    <cellStyle name="Normal 35" xfId="2445"/>
    <cellStyle name="Normal 36" xfId="2446"/>
    <cellStyle name="Normal 37" xfId="2447"/>
    <cellStyle name="Normal 38" xfId="2448"/>
    <cellStyle name="Normal 39" xfId="2449"/>
    <cellStyle name="Normal 4" xfId="2450"/>
    <cellStyle name="Normal 4 2" xfId="2451"/>
    <cellStyle name="Normal 4 2 2" xfId="2452"/>
    <cellStyle name="Normal 4 3" xfId="2453"/>
    <cellStyle name="Normal 4 4" xfId="2454"/>
    <cellStyle name="Normal 4 5" xfId="2455"/>
    <cellStyle name="Normal 4 6" xfId="2456"/>
    <cellStyle name="Normal 4_07 NGTT CN 2012" xfId="2457"/>
    <cellStyle name="Normal 40" xfId="2458"/>
    <cellStyle name="Normal 41" xfId="2459"/>
    <cellStyle name="Normal 42" xfId="2460"/>
    <cellStyle name="Normal 43" xfId="2461"/>
    <cellStyle name="Normal 44" xfId="2462"/>
    <cellStyle name="Normal 45" xfId="2463"/>
    <cellStyle name="Normal 46" xfId="2464"/>
    <cellStyle name="Normal 47" xfId="2465"/>
    <cellStyle name="Normal 48" xfId="2466"/>
    <cellStyle name="Normal 49" xfId="2467"/>
    <cellStyle name="Normal 5" xfId="2468"/>
    <cellStyle name="Normal 5 2" xfId="2469"/>
    <cellStyle name="Normal 5 3" xfId="2470"/>
    <cellStyle name="Normal 5 4" xfId="2471"/>
    <cellStyle name="Normal 5 5" xfId="2472"/>
    <cellStyle name="Normal 5 6" xfId="2473"/>
    <cellStyle name="Normal 5_Bieu GDP" xfId="2474"/>
    <cellStyle name="Normal 50" xfId="2475"/>
    <cellStyle name="Normal 51" xfId="2476"/>
    <cellStyle name="Normal 52" xfId="2477"/>
    <cellStyle name="Normal 53" xfId="2478"/>
    <cellStyle name="Normal 54" xfId="2479"/>
    <cellStyle name="Normal 55" xfId="2480"/>
    <cellStyle name="Normal 56" xfId="2481"/>
    <cellStyle name="Normal 57" xfId="2482"/>
    <cellStyle name="Normal 58" xfId="2483"/>
    <cellStyle name="Normal 59" xfId="2484"/>
    <cellStyle name="Normal 6" xfId="2485"/>
    <cellStyle name="Normal 6 2" xfId="2486"/>
    <cellStyle name="Normal 6 3" xfId="2487"/>
    <cellStyle name="Normal 6 4" xfId="2488"/>
    <cellStyle name="Normal 6 5" xfId="2489"/>
    <cellStyle name="Normal 6 6" xfId="2490"/>
    <cellStyle name="Normal 6_CS TT TK" xfId="2491"/>
    <cellStyle name="Normal 60" xfId="2492"/>
    <cellStyle name="Normal 61" xfId="2493"/>
    <cellStyle name="Normal 62" xfId="2494"/>
    <cellStyle name="Normal 63" xfId="2495"/>
    <cellStyle name="Normal 64" xfId="2496"/>
    <cellStyle name="Normal 65" xfId="2497"/>
    <cellStyle name="Normal 66" xfId="2498"/>
    <cellStyle name="Normal 67" xfId="2499"/>
    <cellStyle name="Normal 68" xfId="2500"/>
    <cellStyle name="Normal 69" xfId="2501"/>
    <cellStyle name="Normal 7" xfId="2502"/>
    <cellStyle name="Normal 7 2" xfId="2503"/>
    <cellStyle name="Normal 7 2 2" xfId="2504"/>
    <cellStyle name="Normal 7 2 3" xfId="2505"/>
    <cellStyle name="Normal 7 2 4" xfId="2506"/>
    <cellStyle name="Normal 7 3" xfId="2507"/>
    <cellStyle name="Normal 7 4" xfId="2508"/>
    <cellStyle name="Normal 7 5" xfId="2509"/>
    <cellStyle name="Normal 7 6" xfId="2510"/>
    <cellStyle name="Normal 7_Bieu GDP" xfId="2511"/>
    <cellStyle name="Normal 70" xfId="2512"/>
    <cellStyle name="Normal 71" xfId="2513"/>
    <cellStyle name="Normal 72" xfId="2514"/>
    <cellStyle name="Normal 73" xfId="2515"/>
    <cellStyle name="Normal 74" xfId="2516"/>
    <cellStyle name="Normal 75" xfId="2517"/>
    <cellStyle name="Normal 76" xfId="2518"/>
    <cellStyle name="Normal 77" xfId="2519"/>
    <cellStyle name="Normal 78" xfId="2520"/>
    <cellStyle name="Normal 79" xfId="2521"/>
    <cellStyle name="Normal 8" xfId="2522"/>
    <cellStyle name="Normal 8 2" xfId="2523"/>
    <cellStyle name="Normal 8 2 2" xfId="2524"/>
    <cellStyle name="Normal 8 2 3" xfId="2525"/>
    <cellStyle name="Normal 8 2 4" xfId="2526"/>
    <cellStyle name="Normal 8 2_CS TT TK" xfId="2527"/>
    <cellStyle name="Normal 8 3" xfId="2528"/>
    <cellStyle name="Normal 8 4" xfId="2529"/>
    <cellStyle name="Normal 8 5" xfId="2530"/>
    <cellStyle name="Normal 8 6" xfId="2531"/>
    <cellStyle name="Normal 8 7" xfId="2532"/>
    <cellStyle name="Normal 8_Bieu GDP" xfId="2533"/>
    <cellStyle name="Normal 80" xfId="2534"/>
    <cellStyle name="Normal 81" xfId="2535"/>
    <cellStyle name="Normal 82" xfId="2536"/>
    <cellStyle name="Normal 83" xfId="2537"/>
    <cellStyle name="Normal 84" xfId="2538"/>
    <cellStyle name="Normal 85" xfId="2539"/>
    <cellStyle name="Normal 86" xfId="2540"/>
    <cellStyle name="Normal 87" xfId="2541"/>
    <cellStyle name="Normal 88" xfId="2542"/>
    <cellStyle name="Normal 89" xfId="2543"/>
    <cellStyle name="Normal 9" xfId="2544"/>
    <cellStyle name="Normal 9 2" xfId="2545"/>
    <cellStyle name="Normal 9 3" xfId="2546"/>
    <cellStyle name="Normal 9_FDI " xfId="2547"/>
    <cellStyle name="Normal 90" xfId="2548"/>
    <cellStyle name="Normal 91" xfId="2549"/>
    <cellStyle name="Normal 92" xfId="2550"/>
    <cellStyle name="Normal 93" xfId="2551"/>
    <cellStyle name="Normal 94" xfId="2552"/>
    <cellStyle name="Normal 95" xfId="2553"/>
    <cellStyle name="Normal 96" xfId="2554"/>
    <cellStyle name="Normal 97" xfId="2555"/>
    <cellStyle name="Normal 98" xfId="2556"/>
    <cellStyle name="Normal 99" xfId="2557"/>
    <cellStyle name="Normal_02NN" xfId="1"/>
    <cellStyle name="Normal_02NN_bieu nongnghiep" xfId="2"/>
    <cellStyle name="Normal_03&amp;04CN" xfId="2631"/>
    <cellStyle name="Normal_05XD" xfId="2644"/>
    <cellStyle name="Normal_05XD_Dautu(6-2011)" xfId="2632"/>
    <cellStyle name="Normal_06DTNN" xfId="2662"/>
    <cellStyle name="Normal_07Dulich11" xfId="2639"/>
    <cellStyle name="Normal_07Dulich11 2" xfId="2663"/>
    <cellStyle name="Normal_07gia" xfId="2664"/>
    <cellStyle name="Normal_07VT" xfId="2651"/>
    <cellStyle name="Normal_08-12TM" xfId="2655"/>
    <cellStyle name="Normal_08tmt3" xfId="2641"/>
    <cellStyle name="Normal_08tmt3_VT- TM Diep" xfId="2650"/>
    <cellStyle name="Normal_08tmt3_Xl0000253" xfId="2659"/>
    <cellStyle name="Normal_Bctiendo2000" xfId="3"/>
    <cellStyle name="Normal_Bieu Dautu" xfId="2647"/>
    <cellStyle name="Normal_Bieu04.072" xfId="2665"/>
    <cellStyle name="Normal_Book1" xfId="2652"/>
    <cellStyle name="Normal_Book2" xfId="2666"/>
    <cellStyle name="Normal_Dau tu" xfId="2646"/>
    <cellStyle name="Normal_Gui Vu TH-Bao cao nhanh VDT 2006" xfId="2645"/>
    <cellStyle name="Normal_nhanh sap xep lai" xfId="2642"/>
    <cellStyle name="Normal_nhanh sap xep lai 2" xfId="2656"/>
    <cellStyle name="Normal_Sheet1" xfId="2630"/>
    <cellStyle name="Normal_solieu gdp 2" xfId="2661"/>
    <cellStyle name="Normal_SPT3-96" xfId="2633"/>
    <cellStyle name="Normal_SPT3-96_Bieu 012011" xfId="2648"/>
    <cellStyle name="Normal_SPT3-96_Bieudautu_Dautu(6-2011)" xfId="2649"/>
    <cellStyle name="Normal_SPT3-96_Van tai12.2010" xfId="2653"/>
    <cellStyle name="Normal_Tieu thu-Ton kho thang 7.2012 (dieu chinh)" xfId="2634"/>
    <cellStyle name="Normal_VT- TM Diep" xfId="2654"/>
    <cellStyle name="Normal_Xl0000008" xfId="2640"/>
    <cellStyle name="Normal_Xl0000107" xfId="2635"/>
    <cellStyle name="Normal_Xl0000141" xfId="2629"/>
    <cellStyle name="Normal_Xl0000156" xfId="2637"/>
    <cellStyle name="Normal_Xl0000163" xfId="2667"/>
    <cellStyle name="Normal_Xl0000203" xfId="2657"/>
    <cellStyle name="Normal1" xfId="2558"/>
    <cellStyle name="Normal1 2" xfId="2559"/>
    <cellStyle name="Normal1 3" xfId="2560"/>
    <cellStyle name="Note 2" xfId="2561"/>
    <cellStyle name="Output 2" xfId="2562"/>
    <cellStyle name="Percent [2]" xfId="2563"/>
    <cellStyle name="Percent 2" xfId="2564"/>
    <cellStyle name="Percent 2 2" xfId="2565"/>
    <cellStyle name="Percent 2 3" xfId="2566"/>
    <cellStyle name="Percent 3" xfId="2567"/>
    <cellStyle name="Percent 3 2" xfId="2568"/>
    <cellStyle name="Percent 3 3" xfId="2569"/>
    <cellStyle name="Percent 4" xfId="2570"/>
    <cellStyle name="Percent 4 2" xfId="2571"/>
    <cellStyle name="Percent 4 3" xfId="2572"/>
    <cellStyle name="Percent 5" xfId="2573"/>
    <cellStyle name="Percent 5 2" xfId="2574"/>
    <cellStyle name="Percent 5 3" xfId="2575"/>
    <cellStyle name="Style 1" xfId="2576"/>
    <cellStyle name="Style 10" xfId="2577"/>
    <cellStyle name="Style 11" xfId="2578"/>
    <cellStyle name="Style 2" xfId="2579"/>
    <cellStyle name="Style 3" xfId="2580"/>
    <cellStyle name="Style 4" xfId="2581"/>
    <cellStyle name="Style 5" xfId="2582"/>
    <cellStyle name="Style 6" xfId="2583"/>
    <cellStyle name="Style 7" xfId="2584"/>
    <cellStyle name="Style 8" xfId="2585"/>
    <cellStyle name="Style 9" xfId="2586"/>
    <cellStyle name="Style1" xfId="2587"/>
    <cellStyle name="Style2" xfId="2588"/>
    <cellStyle name="Style3" xfId="2589"/>
    <cellStyle name="Style4" xfId="2590"/>
    <cellStyle name="Style5" xfId="2591"/>
    <cellStyle name="Style6" xfId="2592"/>
    <cellStyle name="Style7" xfId="2593"/>
    <cellStyle name="subhead" xfId="2594"/>
    <cellStyle name="thvt" xfId="2595"/>
    <cellStyle name="Total 2" xfId="2596"/>
    <cellStyle name="Total 3" xfId="2597"/>
    <cellStyle name="Total 4" xfId="2598"/>
    <cellStyle name="Total 5" xfId="2599"/>
    <cellStyle name="Total 6" xfId="2600"/>
    <cellStyle name="Total 7" xfId="2601"/>
    <cellStyle name="Total 8" xfId="2602"/>
    <cellStyle name="Total 9" xfId="2603"/>
    <cellStyle name="Warning Text 2" xfId="2604"/>
    <cellStyle name="xanh" xfId="2605"/>
    <cellStyle name="xuan" xfId="2606"/>
    <cellStyle name="ปกติ_gdp2006q4" xfId="2607"/>
    <cellStyle name=" [0.00]_ Att. 1- Cover" xfId="2608"/>
    <cellStyle name="_ Att. 1- Cover" xfId="2609"/>
    <cellStyle name="?_ Att. 1- Cover" xfId="2610"/>
    <cellStyle name="똿뗦먛귟 [0.00]_PRODUCT DETAIL Q1" xfId="2611"/>
    <cellStyle name="똿뗦먛귟_PRODUCT DETAIL Q1" xfId="2612"/>
    <cellStyle name="믅됞 [0.00]_PRODUCT DETAIL Q1" xfId="2613"/>
    <cellStyle name="믅됞_PRODUCT DETAIL Q1" xfId="2614"/>
    <cellStyle name="백분율_95" xfId="2615"/>
    <cellStyle name="뷭?_BOOKSHIP" xfId="2616"/>
    <cellStyle name="콤마 [0]_1202" xfId="2617"/>
    <cellStyle name="콤마_1202" xfId="2618"/>
    <cellStyle name="통화 [0]_1202" xfId="2619"/>
    <cellStyle name="통화_1202" xfId="2620"/>
    <cellStyle name="표준_(정보부문)월별인원계획" xfId="2621"/>
    <cellStyle name="一般_00Q3902REV.1" xfId="2622"/>
    <cellStyle name="千分位[0]_00Q3902REV.1" xfId="2623"/>
    <cellStyle name="千分位_00Q3902REV.1" xfId="2624"/>
    <cellStyle name="標準_list of commodities" xfId="2625"/>
    <cellStyle name="貨幣 [0]_00Q3902REV.1" xfId="2626"/>
    <cellStyle name="貨幣[0]_BRE" xfId="2627"/>
    <cellStyle name="貨幣_00Q3902REV.1" xfId="26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0f__x0000_½"/>
      <sheetName val="CT.XF1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QD cua 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THQI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.tuanM"/>
      <sheetName val="Dinh_ha nha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}BHXH"/>
      <sheetName val="luong cty"/>
      <sheetName val="bangluong"/>
      <sheetName val="Tkecong"/>
      <sheetName val="thunhap03"/>
      <sheetName val="thungoaiSCTX"/>
      <sheetName val="TRICH73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29"/>
  <sheetViews>
    <sheetView tabSelected="1" topLeftCell="A13" workbookViewId="0">
      <selection activeCell="H26" sqref="H26"/>
    </sheetView>
  </sheetViews>
  <sheetFormatPr defaultColWidth="9.140625" defaultRowHeight="15"/>
  <cols>
    <col min="1" max="1" width="4.42578125" style="4" customWidth="1"/>
    <col min="2" max="2" width="48.5703125" style="4" customWidth="1"/>
    <col min="3" max="3" width="11" style="4" customWidth="1"/>
    <col min="4" max="4" width="9.5703125" style="4" customWidth="1"/>
    <col min="5" max="5" width="15.7109375" style="4" customWidth="1"/>
    <col min="6" max="16384" width="9.140625" style="4"/>
  </cols>
  <sheetData>
    <row r="1" spans="1:253" ht="23.1" customHeight="1">
      <c r="A1" s="1" t="s">
        <v>14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</row>
    <row r="2" spans="1:253" ht="23.1" customHeight="1">
      <c r="A2" s="5"/>
      <c r="B2" s="5"/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</row>
    <row r="3" spans="1:253" ht="23.1" customHeight="1">
      <c r="A3" s="6"/>
      <c r="B3" s="6"/>
      <c r="C3" s="7"/>
      <c r="D3" s="6"/>
      <c r="E3" s="8" t="s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</row>
    <row r="4" spans="1:253" ht="42" customHeight="1">
      <c r="A4" s="9"/>
      <c r="B4" s="9"/>
      <c r="C4" s="305" t="s">
        <v>426</v>
      </c>
      <c r="D4" s="305" t="s">
        <v>1</v>
      </c>
      <c r="E4" s="305" t="s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ht="23.1" customHeight="1">
      <c r="A5" s="5"/>
      <c r="B5" s="5"/>
      <c r="C5" s="10"/>
      <c r="D5" s="11"/>
      <c r="E5" s="1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pans="1:253" ht="23.1" customHeight="1">
      <c r="A6" s="12" t="s">
        <v>3</v>
      </c>
      <c r="B6" s="13"/>
      <c r="C6" s="457">
        <v>1924.4</v>
      </c>
      <c r="D6" s="457">
        <v>1837.2</v>
      </c>
      <c r="E6" s="14">
        <f>+D6/C6*100</f>
        <v>95.468717522344633</v>
      </c>
    </row>
    <row r="7" spans="1:253" ht="23.1" customHeight="1">
      <c r="A7" s="12"/>
      <c r="B7" s="15" t="s">
        <v>4</v>
      </c>
      <c r="C7" s="458">
        <v>1167.3</v>
      </c>
      <c r="D7" s="458">
        <v>1152.5999999999999</v>
      </c>
      <c r="E7" s="16">
        <f t="shared" ref="E7:E18" si="0">+D7/C7*100</f>
        <v>98.740683628887169</v>
      </c>
    </row>
    <row r="8" spans="1:253" ht="23.1" customHeight="1">
      <c r="A8" s="12"/>
      <c r="B8" s="15" t="s">
        <v>5</v>
      </c>
      <c r="C8" s="458">
        <v>757.2</v>
      </c>
      <c r="D8" s="458">
        <v>684.4</v>
      </c>
      <c r="E8" s="16">
        <f t="shared" si="0"/>
        <v>90.385631273111457</v>
      </c>
    </row>
    <row r="9" spans="1:253" ht="23.1" customHeight="1">
      <c r="A9" s="12" t="s">
        <v>6</v>
      </c>
      <c r="B9" s="13"/>
      <c r="C9" s="457">
        <v>1282.4000000000001</v>
      </c>
      <c r="D9" s="457">
        <v>1240.5</v>
      </c>
      <c r="E9" s="14">
        <f t="shared" si="0"/>
        <v>96.732688708671233</v>
      </c>
    </row>
    <row r="10" spans="1:253" ht="23.1" customHeight="1">
      <c r="A10" s="12"/>
      <c r="B10" s="15" t="s">
        <v>4</v>
      </c>
      <c r="C10" s="458">
        <v>1144</v>
      </c>
      <c r="D10" s="458">
        <v>1122.5999999999999</v>
      </c>
      <c r="E10" s="16">
        <f t="shared" si="0"/>
        <v>98.129370629370626</v>
      </c>
    </row>
    <row r="11" spans="1:253" ht="23.1" customHeight="1">
      <c r="A11" s="12"/>
      <c r="B11" s="15" t="s">
        <v>5</v>
      </c>
      <c r="C11" s="458">
        <v>138.4</v>
      </c>
      <c r="D11" s="458">
        <v>117.9</v>
      </c>
      <c r="E11" s="16">
        <f t="shared" si="0"/>
        <v>85.187861271676297</v>
      </c>
    </row>
    <row r="12" spans="1:253" ht="23.1" customHeight="1">
      <c r="A12" s="12" t="s">
        <v>7</v>
      </c>
      <c r="B12" s="17"/>
      <c r="C12" s="457">
        <v>351</v>
      </c>
      <c r="D12" s="457">
        <v>359.7</v>
      </c>
      <c r="E12" s="14">
        <f t="shared" si="0"/>
        <v>102.47863247863248</v>
      </c>
    </row>
    <row r="13" spans="1:253" ht="23.1" customHeight="1">
      <c r="A13" s="12" t="s">
        <v>8</v>
      </c>
      <c r="B13" s="18"/>
      <c r="C13" s="459"/>
      <c r="D13" s="460"/>
      <c r="E13" s="14"/>
    </row>
    <row r="14" spans="1:253" ht="23.1" customHeight="1">
      <c r="A14" s="18"/>
      <c r="B14" s="18" t="s">
        <v>9</v>
      </c>
      <c r="C14" s="458">
        <v>127.7</v>
      </c>
      <c r="D14" s="458">
        <v>120.7</v>
      </c>
      <c r="E14" s="16">
        <f t="shared" si="0"/>
        <v>94.518402505873141</v>
      </c>
    </row>
    <row r="15" spans="1:253" ht="23.1" customHeight="1">
      <c r="A15" s="18"/>
      <c r="B15" s="18" t="s">
        <v>10</v>
      </c>
      <c r="C15" s="458">
        <v>31.7</v>
      </c>
      <c r="D15" s="458">
        <v>29</v>
      </c>
      <c r="E15" s="16">
        <f t="shared" si="0"/>
        <v>91.482649842271286</v>
      </c>
    </row>
    <row r="16" spans="1:253" ht="23.1" customHeight="1">
      <c r="A16" s="18"/>
      <c r="B16" s="18" t="s">
        <v>11</v>
      </c>
      <c r="C16" s="458">
        <v>28</v>
      </c>
      <c r="D16" s="458">
        <v>17.7</v>
      </c>
      <c r="E16" s="16">
        <f t="shared" si="0"/>
        <v>63.214285714285708</v>
      </c>
    </row>
    <row r="17" spans="1:5" ht="23.1" customHeight="1">
      <c r="A17" s="18"/>
      <c r="B17" s="18" t="s">
        <v>12</v>
      </c>
      <c r="C17" s="458">
        <v>5.8</v>
      </c>
      <c r="D17" s="458">
        <v>6.3</v>
      </c>
      <c r="E17" s="16">
        <f t="shared" si="0"/>
        <v>108.62068965517241</v>
      </c>
    </row>
    <row r="18" spans="1:5" ht="23.1" customHeight="1">
      <c r="A18" s="12" t="s">
        <v>13</v>
      </c>
      <c r="B18" s="5"/>
      <c r="C18" s="457">
        <v>153.1</v>
      </c>
      <c r="D18" s="457">
        <v>153.30000000000001</v>
      </c>
      <c r="E18" s="14">
        <f t="shared" si="0"/>
        <v>100.13063357282823</v>
      </c>
    </row>
    <row r="19" spans="1:5">
      <c r="A19" s="19"/>
      <c r="B19" s="19"/>
      <c r="C19" s="20"/>
      <c r="D19" s="20"/>
      <c r="E19" s="21"/>
    </row>
    <row r="20" spans="1:5">
      <c r="A20" s="19"/>
      <c r="B20" s="19"/>
      <c r="C20" s="20"/>
      <c r="D20" s="20"/>
      <c r="E20" s="20"/>
    </row>
    <row r="21" spans="1:5">
      <c r="A21" s="19"/>
      <c r="B21" s="19"/>
      <c r="C21" s="20"/>
      <c r="D21" s="20"/>
      <c r="E21" s="20"/>
    </row>
    <row r="22" spans="1:5">
      <c r="A22" s="19"/>
      <c r="B22" s="19"/>
      <c r="C22" s="20"/>
      <c r="D22" s="20"/>
      <c r="E22" s="20"/>
    </row>
    <row r="23" spans="1:5">
      <c r="A23" s="19"/>
      <c r="B23" s="19"/>
      <c r="C23" s="20"/>
      <c r="D23" s="20"/>
      <c r="E23" s="20"/>
    </row>
    <row r="24" spans="1:5">
      <c r="A24" s="19"/>
      <c r="B24" s="19"/>
      <c r="C24" s="22"/>
      <c r="D24" s="22"/>
      <c r="E24" s="22"/>
    </row>
    <row r="25" spans="1:5">
      <c r="A25" s="19"/>
      <c r="B25" s="19"/>
      <c r="C25" s="22"/>
      <c r="D25" s="22"/>
      <c r="E25" s="22"/>
    </row>
    <row r="26" spans="1:5">
      <c r="A26" s="19"/>
      <c r="B26" s="19"/>
      <c r="C26" s="19"/>
      <c r="D26" s="19"/>
      <c r="E26" s="22"/>
    </row>
    <row r="27" spans="1:5">
      <c r="A27" s="19"/>
      <c r="B27" s="19"/>
      <c r="C27" s="19"/>
      <c r="D27" s="19"/>
      <c r="E27" s="22"/>
    </row>
    <row r="28" spans="1:5">
      <c r="E28" s="23"/>
    </row>
    <row r="29" spans="1:5">
      <c r="E29" s="23"/>
    </row>
  </sheetData>
  <pageMargins left="0.74803149606299202" right="0.511811023622047" top="0.74803149606299202" bottom="0.74803149606299202" header="0.31496062992126" footer="0.511811023622047"/>
  <pageSetup paperSize="9" firstPageNumber="1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H26" sqref="H26"/>
    </sheetView>
  </sheetViews>
  <sheetFormatPr defaultColWidth="8" defaultRowHeight="12.75"/>
  <cols>
    <col min="1" max="1" width="3" style="156" customWidth="1"/>
    <col min="2" max="2" width="32" style="156" customWidth="1"/>
    <col min="3" max="3" width="14.5703125" style="156" customWidth="1"/>
    <col min="4" max="4" width="14.28515625" style="156" customWidth="1"/>
    <col min="5" max="5" width="10.42578125" style="156" customWidth="1"/>
    <col min="6" max="6" width="13.28515625" style="156" customWidth="1"/>
    <col min="7" max="7" width="2.85546875" style="156" customWidth="1"/>
    <col min="8" max="10" width="13.42578125" style="156" customWidth="1"/>
    <col min="11" max="11" width="15.85546875" style="156" customWidth="1"/>
    <col min="12" max="16384" width="8" style="156"/>
  </cols>
  <sheetData>
    <row r="1" spans="1:12" ht="21" customHeight="1">
      <c r="A1" s="185" t="s">
        <v>417</v>
      </c>
      <c r="B1" s="185"/>
      <c r="C1" s="185"/>
      <c r="D1" s="185"/>
      <c r="E1" s="185"/>
      <c r="F1" s="185"/>
      <c r="G1" s="185"/>
    </row>
    <row r="2" spans="1:12" ht="21" customHeight="1">
      <c r="A2" s="184"/>
      <c r="B2" s="184"/>
      <c r="C2" s="184"/>
      <c r="D2" s="184"/>
    </row>
    <row r="3" spans="1:12" ht="21" customHeight="1"/>
    <row r="4" spans="1:12" s="176" customFormat="1" ht="30" customHeight="1">
      <c r="A4" s="183"/>
      <c r="B4" s="183"/>
      <c r="C4" s="469" t="s">
        <v>232</v>
      </c>
      <c r="D4" s="471" t="s">
        <v>231</v>
      </c>
      <c r="E4" s="471"/>
      <c r="F4" s="469" t="s">
        <v>230</v>
      </c>
      <c r="G4" s="180"/>
    </row>
    <row r="5" spans="1:12" s="176" customFormat="1" ht="30" customHeight="1">
      <c r="A5" s="179"/>
      <c r="B5" s="179"/>
      <c r="C5" s="470"/>
      <c r="D5" s="182" t="s">
        <v>229</v>
      </c>
      <c r="E5" s="181" t="s">
        <v>228</v>
      </c>
      <c r="F5" s="470"/>
      <c r="G5" s="180"/>
    </row>
    <row r="6" spans="1:12" s="176" customFormat="1" ht="21" customHeight="1">
      <c r="A6" s="179"/>
      <c r="B6" s="179"/>
      <c r="C6" s="179"/>
      <c r="D6" s="178"/>
      <c r="E6" s="177"/>
      <c r="F6" s="177"/>
      <c r="G6" s="177"/>
    </row>
    <row r="7" spans="1:12" s="158" customFormat="1" ht="21" customHeight="1">
      <c r="A7" s="468" t="s">
        <v>175</v>
      </c>
      <c r="B7" s="468"/>
      <c r="C7" s="174">
        <v>302924</v>
      </c>
      <c r="D7" s="175">
        <v>3201464.3</v>
      </c>
      <c r="E7" s="175">
        <v>100</v>
      </c>
      <c r="F7" s="174">
        <v>109.48339305386531</v>
      </c>
      <c r="H7" s="174"/>
      <c r="I7" s="175"/>
      <c r="J7" s="175"/>
      <c r="K7" s="174"/>
      <c r="L7" s="173"/>
    </row>
    <row r="8" spans="1:12" s="158" customFormat="1" ht="21" customHeight="1">
      <c r="A8" s="161"/>
      <c r="B8" s="158" t="s">
        <v>227</v>
      </c>
      <c r="C8" s="171">
        <v>227427.4</v>
      </c>
      <c r="D8" s="172">
        <v>2429074.9</v>
      </c>
      <c r="E8" s="172">
        <v>75.900000000000006</v>
      </c>
      <c r="F8" s="171">
        <v>109.3637064945612</v>
      </c>
      <c r="H8" s="171"/>
      <c r="I8" s="172"/>
      <c r="J8" s="172"/>
      <c r="K8" s="171"/>
      <c r="L8" s="170"/>
    </row>
    <row r="9" spans="1:12" s="158" customFormat="1" ht="21" customHeight="1">
      <c r="A9" s="163"/>
      <c r="B9" s="162" t="s">
        <v>226</v>
      </c>
      <c r="C9" s="171">
        <v>37304.300000000003</v>
      </c>
      <c r="D9" s="172">
        <v>374477.3</v>
      </c>
      <c r="E9" s="172">
        <v>11.7</v>
      </c>
      <c r="F9" s="171">
        <v>110.37037540700953</v>
      </c>
      <c r="H9" s="171"/>
      <c r="I9" s="172"/>
      <c r="J9" s="172"/>
      <c r="K9" s="171"/>
      <c r="L9" s="170"/>
    </row>
    <row r="10" spans="1:12" s="158" customFormat="1" ht="21" customHeight="1">
      <c r="A10" s="161"/>
      <c r="B10" s="158" t="s">
        <v>225</v>
      </c>
      <c r="C10" s="171">
        <v>3398.4</v>
      </c>
      <c r="D10" s="172">
        <v>30989.1</v>
      </c>
      <c r="E10" s="172">
        <v>1</v>
      </c>
      <c r="F10" s="171">
        <v>111.39235655936363</v>
      </c>
      <c r="H10" s="171"/>
      <c r="I10" s="172"/>
      <c r="J10" s="172"/>
      <c r="K10" s="171"/>
      <c r="L10" s="170"/>
    </row>
    <row r="11" spans="1:12" s="158" customFormat="1" ht="20.100000000000001" customHeight="1">
      <c r="A11" s="161"/>
      <c r="B11" s="158" t="s">
        <v>224</v>
      </c>
      <c r="C11" s="171">
        <v>34793.9</v>
      </c>
      <c r="D11" s="172">
        <v>366923</v>
      </c>
      <c r="E11" s="172">
        <v>11.4</v>
      </c>
      <c r="F11" s="171">
        <v>109.2208005710926</v>
      </c>
      <c r="H11" s="171"/>
      <c r="I11" s="172"/>
      <c r="J11" s="172"/>
      <c r="K11" s="171"/>
      <c r="L11" s="170"/>
    </row>
    <row r="12" spans="1:12" s="164" customFormat="1" ht="20.100000000000001" customHeight="1">
      <c r="A12" s="161" t="s">
        <v>223</v>
      </c>
      <c r="B12" s="164" t="s">
        <v>223</v>
      </c>
      <c r="C12" s="167"/>
      <c r="D12" s="167"/>
      <c r="H12" s="167"/>
      <c r="I12" s="167"/>
      <c r="J12" s="167"/>
      <c r="K12" s="167"/>
    </row>
    <row r="13" spans="1:12" s="164" customFormat="1" ht="20.100000000000001" customHeight="1">
      <c r="A13" s="169"/>
      <c r="B13" s="158"/>
      <c r="C13" s="168"/>
      <c r="D13" s="168"/>
      <c r="E13" s="168"/>
      <c r="F13" s="167"/>
      <c r="H13" s="160"/>
      <c r="I13" s="160"/>
      <c r="J13" s="166"/>
      <c r="K13" s="165"/>
    </row>
    <row r="14" spans="1:12" s="158" customFormat="1" ht="20.100000000000001" customHeight="1">
      <c r="A14" s="161"/>
      <c r="H14" s="160"/>
      <c r="I14" s="160"/>
      <c r="J14" s="160"/>
      <c r="K14" s="159"/>
    </row>
    <row r="15" spans="1:12" s="161" customFormat="1" ht="20.100000000000001" customHeight="1">
      <c r="A15" s="163"/>
      <c r="B15" s="162"/>
      <c r="H15" s="160"/>
      <c r="I15" s="160"/>
      <c r="J15" s="160"/>
      <c r="K15" s="159"/>
    </row>
    <row r="16" spans="1:12" s="158" customFormat="1" ht="20.100000000000001" customHeight="1">
      <c r="A16" s="161"/>
      <c r="H16" s="160"/>
      <c r="I16" s="160"/>
      <c r="J16" s="160"/>
      <c r="K16" s="159"/>
    </row>
    <row r="17" spans="1:11" s="158" customFormat="1" ht="20.100000000000001" customHeight="1">
      <c r="A17" s="161"/>
      <c r="H17" s="160"/>
      <c r="I17" s="160"/>
      <c r="J17" s="160"/>
      <c r="K17" s="159"/>
    </row>
    <row r="18" spans="1:11" ht="20.100000000000001" customHeight="1">
      <c r="D18" s="157"/>
    </row>
    <row r="19" spans="1:11" ht="20.100000000000001" customHeight="1"/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  <row r="29" spans="1:11" ht="20.100000000000001" customHeight="1"/>
    <row r="30" spans="1:11" ht="20.100000000000001" customHeight="1"/>
  </sheetData>
  <mergeCells count="4">
    <mergeCell ref="A7:B7"/>
    <mergeCell ref="C4:C5"/>
    <mergeCell ref="D4:E4"/>
    <mergeCell ref="F4:F5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T73"/>
  <sheetViews>
    <sheetView workbookViewId="0">
      <selection activeCell="H26" sqref="H26"/>
    </sheetView>
  </sheetViews>
  <sheetFormatPr defaultColWidth="11.7109375" defaultRowHeight="14.25"/>
  <cols>
    <col min="1" max="1" width="2.42578125" style="226" customWidth="1"/>
    <col min="2" max="2" width="27.28515625" style="227" customWidth="1"/>
    <col min="3" max="3" width="6" style="226" customWidth="1"/>
    <col min="4" max="4" width="7.140625" style="226" customWidth="1"/>
    <col min="5" max="5" width="0.7109375" style="226" customWidth="1"/>
    <col min="6" max="6" width="6" style="226" customWidth="1"/>
    <col min="7" max="7" width="6.7109375" style="226" customWidth="1"/>
    <col min="8" max="8" width="0.7109375" style="226" customWidth="1"/>
    <col min="9" max="9" width="6" style="226" customWidth="1"/>
    <col min="10" max="10" width="8.85546875" style="226" customWidth="1"/>
    <col min="11" max="11" width="0.7109375" style="226" customWidth="1"/>
    <col min="12" max="12" width="7.28515625" style="226" customWidth="1"/>
    <col min="13" max="13" width="9.140625" style="226" customWidth="1"/>
    <col min="14" max="20" width="0" style="226" hidden="1" customWidth="1"/>
    <col min="21" max="16384" width="11.7109375" style="226"/>
  </cols>
  <sheetData>
    <row r="1" spans="1:20" ht="21" customHeight="1">
      <c r="A1" s="267" t="s">
        <v>294</v>
      </c>
      <c r="B1" s="266"/>
      <c r="C1" s="266"/>
      <c r="D1" s="266"/>
      <c r="E1" s="266"/>
      <c r="F1" s="265"/>
      <c r="G1" s="265"/>
      <c r="H1" s="265"/>
      <c r="I1" s="265"/>
      <c r="J1" s="265"/>
      <c r="K1" s="265"/>
      <c r="L1" s="265"/>
      <c r="M1" s="265"/>
    </row>
    <row r="2" spans="1:20" ht="21" customHeight="1">
      <c r="A2" s="264"/>
      <c r="B2" s="264"/>
      <c r="C2" s="264"/>
      <c r="D2" s="264"/>
      <c r="E2" s="264"/>
      <c r="F2" s="263"/>
      <c r="G2" s="263"/>
      <c r="H2" s="263"/>
      <c r="I2" s="263"/>
      <c r="J2" s="263"/>
      <c r="K2" s="263"/>
      <c r="L2" s="263"/>
      <c r="M2" s="263"/>
    </row>
    <row r="3" spans="1:20" s="253" customFormat="1" ht="21" customHeight="1">
      <c r="A3" s="261"/>
      <c r="B3" s="262"/>
      <c r="C3" s="261"/>
      <c r="D3" s="261"/>
      <c r="E3" s="261"/>
      <c r="F3" s="261"/>
      <c r="G3" s="260"/>
      <c r="H3" s="260"/>
      <c r="I3" s="260"/>
      <c r="J3" s="259"/>
      <c r="K3" s="259"/>
      <c r="L3" s="259"/>
      <c r="M3" s="258" t="s">
        <v>293</v>
      </c>
    </row>
    <row r="4" spans="1:20" s="253" customFormat="1" ht="21" customHeight="1">
      <c r="A4" s="257"/>
      <c r="B4" s="256"/>
      <c r="C4" s="473" t="s">
        <v>292</v>
      </c>
      <c r="D4" s="473"/>
      <c r="E4" s="349"/>
      <c r="F4" s="473" t="s">
        <v>176</v>
      </c>
      <c r="G4" s="473"/>
      <c r="H4" s="349"/>
      <c r="I4" s="473" t="s">
        <v>291</v>
      </c>
      <c r="J4" s="473"/>
      <c r="K4" s="349"/>
      <c r="L4" s="475" t="s">
        <v>290</v>
      </c>
      <c r="M4" s="475"/>
    </row>
    <row r="5" spans="1:20" s="253" customFormat="1" ht="21" customHeight="1">
      <c r="A5" s="477" t="s">
        <v>223</v>
      </c>
      <c r="B5" s="477"/>
      <c r="C5" s="474"/>
      <c r="D5" s="474"/>
      <c r="E5" s="350"/>
      <c r="F5" s="474"/>
      <c r="G5" s="474"/>
      <c r="H5" s="350"/>
      <c r="I5" s="474"/>
      <c r="J5" s="474"/>
      <c r="K5" s="350"/>
      <c r="L5" s="476"/>
      <c r="M5" s="476"/>
    </row>
    <row r="6" spans="1:20" s="252" customFormat="1" ht="21" customHeight="1">
      <c r="A6" s="255"/>
      <c r="B6" s="254"/>
      <c r="C6" s="351" t="s">
        <v>289</v>
      </c>
      <c r="D6" s="351" t="s">
        <v>288</v>
      </c>
      <c r="E6" s="351"/>
      <c r="F6" s="352" t="s">
        <v>289</v>
      </c>
      <c r="G6" s="351" t="s">
        <v>288</v>
      </c>
      <c r="H6" s="351"/>
      <c r="I6" s="352" t="s">
        <v>289</v>
      </c>
      <c r="J6" s="351" t="s">
        <v>288</v>
      </c>
      <c r="K6" s="351"/>
      <c r="L6" s="353" t="s">
        <v>289</v>
      </c>
      <c r="M6" s="353" t="s">
        <v>288</v>
      </c>
      <c r="O6" s="252" t="s">
        <v>287</v>
      </c>
      <c r="P6" s="253" t="s">
        <v>286</v>
      </c>
      <c r="Q6" s="253" t="s">
        <v>285</v>
      </c>
    </row>
    <row r="7" spans="1:20" ht="18" customHeight="1">
      <c r="A7" s="239"/>
      <c r="B7" s="251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</row>
    <row r="8" spans="1:20" s="250" customFormat="1" ht="18" customHeight="1">
      <c r="A8" s="478" t="s">
        <v>284</v>
      </c>
      <c r="B8" s="478"/>
      <c r="C8" s="248"/>
      <c r="D8" s="247">
        <v>15401</v>
      </c>
      <c r="E8" s="248"/>
      <c r="F8" s="248"/>
      <c r="G8" s="248">
        <v>15600</v>
      </c>
      <c r="H8" s="248"/>
      <c r="I8" s="248"/>
      <c r="J8" s="247">
        <v>159501</v>
      </c>
      <c r="K8" s="248"/>
      <c r="L8" s="243"/>
      <c r="M8" s="243">
        <v>107.5</v>
      </c>
      <c r="N8" s="248"/>
      <c r="O8" s="248">
        <v>15500</v>
      </c>
      <c r="P8" s="242">
        <f>D8-O8</f>
        <v>-99</v>
      </c>
      <c r="Q8" s="242">
        <f>J8-'NK '!J8</f>
        <v>2846</v>
      </c>
      <c r="R8" s="241">
        <f>G8/D8*100-100</f>
        <v>1.2921238880592227</v>
      </c>
      <c r="S8" s="242">
        <f>D8-'NK '!D8</f>
        <v>-445</v>
      </c>
      <c r="T8" s="242">
        <f>O8-'NK '!O8</f>
        <v>-200</v>
      </c>
    </row>
    <row r="9" spans="1:20" ht="18" customHeight="1">
      <c r="A9" s="239"/>
      <c r="B9" s="249" t="s">
        <v>283</v>
      </c>
      <c r="C9" s="239"/>
      <c r="D9" s="247">
        <v>4194</v>
      </c>
      <c r="E9" s="248"/>
      <c r="F9" s="248"/>
      <c r="G9" s="248">
        <v>4320</v>
      </c>
      <c r="H9" s="248"/>
      <c r="I9" s="243"/>
      <c r="J9" s="247">
        <v>45424</v>
      </c>
      <c r="K9" s="239"/>
      <c r="L9" s="243"/>
      <c r="M9" s="243">
        <v>104.8</v>
      </c>
      <c r="N9" s="248"/>
      <c r="O9" s="248">
        <v>4435</v>
      </c>
      <c r="P9" s="242">
        <f>D9-O9</f>
        <v>-241</v>
      </c>
      <c r="Q9" s="246">
        <f>J9-'NK '!J9</f>
        <v>-18400</v>
      </c>
      <c r="R9" s="241">
        <f>G9/D9*100-100</f>
        <v>3.0042918454935545</v>
      </c>
      <c r="T9" s="246">
        <f>G8-'NK '!G8</f>
        <v>-400</v>
      </c>
    </row>
    <row r="10" spans="1:20" ht="18" customHeight="1">
      <c r="A10" s="239"/>
      <c r="B10" s="249" t="s">
        <v>282</v>
      </c>
      <c r="C10" s="239"/>
      <c r="D10" s="247">
        <f>D8-D9</f>
        <v>11207</v>
      </c>
      <c r="E10" s="248"/>
      <c r="F10" s="248"/>
      <c r="G10" s="247">
        <f>G8-G9</f>
        <v>11280</v>
      </c>
      <c r="H10" s="248"/>
      <c r="I10" s="248"/>
      <c r="J10" s="247">
        <f>J8-J9</f>
        <v>114077</v>
      </c>
      <c r="K10" s="248"/>
      <c r="L10" s="243"/>
      <c r="M10" s="243">
        <v>108.7</v>
      </c>
      <c r="N10" s="248"/>
      <c r="O10" s="247">
        <f>O8-O9</f>
        <v>11065</v>
      </c>
      <c r="P10" s="242">
        <f>D10-O10</f>
        <v>142</v>
      </c>
      <c r="Q10" s="246">
        <f>J10-'NK '!J10</f>
        <v>21246</v>
      </c>
      <c r="R10" s="241">
        <f>G10/D10*100-100</f>
        <v>0.6513786026590509</v>
      </c>
    </row>
    <row r="11" spans="1:20" ht="18" customHeight="1">
      <c r="A11" s="239"/>
      <c r="B11" s="245" t="s">
        <v>281</v>
      </c>
      <c r="C11" s="239"/>
      <c r="D11" s="232">
        <f>D23</f>
        <v>215.46230600000001</v>
      </c>
      <c r="E11" s="239"/>
      <c r="F11" s="239"/>
      <c r="G11" s="232">
        <f>G23</f>
        <v>180.4</v>
      </c>
      <c r="H11" s="239">
        <f>H10-H12</f>
        <v>0</v>
      </c>
      <c r="I11" s="239"/>
      <c r="J11" s="232">
        <f>J23</f>
        <v>2098.307785</v>
      </c>
      <c r="K11" s="239"/>
      <c r="L11" s="243"/>
      <c r="M11" s="233">
        <f>M23</f>
        <v>60.311965295581693</v>
      </c>
      <c r="N11" s="239"/>
      <c r="O11" s="232">
        <f>O23</f>
        <v>265.2</v>
      </c>
      <c r="P11" s="242">
        <f>D11-O11</f>
        <v>-49.737693999999976</v>
      </c>
      <c r="R11" s="241">
        <f>G11/D11*100-100</f>
        <v>-16.273057989085103</v>
      </c>
    </row>
    <row r="12" spans="1:20" ht="18" customHeight="1">
      <c r="A12" s="239"/>
      <c r="B12" s="244" t="s">
        <v>280</v>
      </c>
      <c r="C12" s="239"/>
      <c r="D12" s="232">
        <f>D10-D11</f>
        <v>10991.537694000001</v>
      </c>
      <c r="E12" s="239"/>
      <c r="F12" s="239"/>
      <c r="G12" s="232">
        <f>G10-G11</f>
        <v>11099.6</v>
      </c>
      <c r="H12" s="239"/>
      <c r="I12" s="239"/>
      <c r="J12" s="232">
        <f>J10-J11</f>
        <v>111978.692215</v>
      </c>
      <c r="K12" s="239"/>
      <c r="L12" s="243"/>
      <c r="M12" s="233">
        <v>110.3</v>
      </c>
      <c r="N12" s="239"/>
      <c r="O12" s="232">
        <f>O10-O11</f>
        <v>10799.8</v>
      </c>
      <c r="P12" s="242">
        <f>D12-O12</f>
        <v>191.73769400000128</v>
      </c>
      <c r="R12" s="241">
        <f>G12/D12*100-100</f>
        <v>0.98314093085436127</v>
      </c>
    </row>
    <row r="13" spans="1:20" ht="18" customHeight="1">
      <c r="A13" s="472" t="s">
        <v>279</v>
      </c>
      <c r="B13" s="472"/>
      <c r="C13" s="239"/>
      <c r="D13" s="239"/>
      <c r="E13" s="239"/>
      <c r="F13" s="239"/>
      <c r="G13" s="239"/>
      <c r="H13" s="239"/>
      <c r="I13" s="239"/>
      <c r="J13" s="239"/>
      <c r="K13" s="239"/>
      <c r="L13" s="233"/>
      <c r="M13" s="233"/>
      <c r="N13" s="239"/>
      <c r="O13" s="239"/>
      <c r="P13" s="231"/>
      <c r="R13" s="241"/>
    </row>
    <row r="14" spans="1:20" ht="18" customHeight="1">
      <c r="A14" s="239"/>
      <c r="B14" s="238" t="s">
        <v>278</v>
      </c>
      <c r="C14" s="232"/>
      <c r="D14" s="232">
        <v>724.23413700000003</v>
      </c>
      <c r="E14" s="232"/>
      <c r="F14" s="232"/>
      <c r="G14" s="232">
        <v>700</v>
      </c>
      <c r="H14" s="232"/>
      <c r="I14" s="232"/>
      <c r="J14" s="232">
        <v>6430.7215910000004</v>
      </c>
      <c r="K14" s="232"/>
      <c r="L14" s="233"/>
      <c r="M14" s="233">
        <v>107.50951077059855</v>
      </c>
      <c r="N14" s="232"/>
      <c r="O14" s="232">
        <v>720</v>
      </c>
      <c r="P14" s="231">
        <f t="shared" ref="P14:P41" si="0">D14-O14</f>
        <v>4.2341370000000325</v>
      </c>
      <c r="R14" s="236">
        <f t="shared" ref="R14:R41" si="1">G14/D14*100-100</f>
        <v>-3.3461743601848468</v>
      </c>
    </row>
    <row r="15" spans="1:20" ht="18" customHeight="1">
      <c r="A15" s="239"/>
      <c r="B15" s="238" t="s">
        <v>277</v>
      </c>
      <c r="C15" s="232"/>
      <c r="D15" s="232">
        <v>176.16429199999999</v>
      </c>
      <c r="E15" s="232"/>
      <c r="F15" s="232"/>
      <c r="G15" s="232">
        <v>180</v>
      </c>
      <c r="H15" s="232"/>
      <c r="I15" s="232"/>
      <c r="J15" s="232">
        <v>2172.2447970000003</v>
      </c>
      <c r="K15" s="232"/>
      <c r="L15" s="233"/>
      <c r="M15" s="233">
        <v>130.18306121323664</v>
      </c>
      <c r="N15" s="232"/>
      <c r="O15" s="232">
        <v>200</v>
      </c>
      <c r="P15" s="231">
        <f t="shared" si="0"/>
        <v>-23.835708000000011</v>
      </c>
      <c r="R15" s="236">
        <f t="shared" si="1"/>
        <v>2.1773470414764944</v>
      </c>
    </row>
    <row r="16" spans="1:20" ht="18" customHeight="1">
      <c r="A16" s="239"/>
      <c r="B16" s="238" t="s">
        <v>276</v>
      </c>
      <c r="C16" s="232">
        <v>33.398000000000003</v>
      </c>
      <c r="D16" s="232">
        <v>295.31714799999997</v>
      </c>
      <c r="E16" s="232"/>
      <c r="F16" s="232">
        <v>30</v>
      </c>
      <c r="G16" s="232">
        <v>270</v>
      </c>
      <c r="H16" s="232"/>
      <c r="I16" s="232">
        <v>320.93599999999998</v>
      </c>
      <c r="J16" s="232">
        <v>2607.0356000000002</v>
      </c>
      <c r="K16" s="232"/>
      <c r="L16" s="233">
        <v>106.67499850425787</v>
      </c>
      <c r="M16" s="233">
        <v>118.83082607611324</v>
      </c>
      <c r="N16" s="232">
        <v>32</v>
      </c>
      <c r="O16" s="232">
        <v>280</v>
      </c>
      <c r="P16" s="231">
        <f t="shared" si="0"/>
        <v>15.317147999999975</v>
      </c>
      <c r="R16" s="236">
        <f t="shared" si="1"/>
        <v>-8.5728675667692613</v>
      </c>
    </row>
    <row r="17" spans="1:18" ht="18" customHeight="1">
      <c r="A17" s="239"/>
      <c r="B17" s="238" t="s">
        <v>275</v>
      </c>
      <c r="C17" s="232">
        <v>117.321</v>
      </c>
      <c r="D17" s="232">
        <v>243.48478</v>
      </c>
      <c r="E17" s="232"/>
      <c r="F17" s="232">
        <v>120</v>
      </c>
      <c r="G17" s="232">
        <v>258.14334658046153</v>
      </c>
      <c r="H17" s="232"/>
      <c r="I17" s="232">
        <v>1638.16</v>
      </c>
      <c r="J17" s="232">
        <v>3016.5683105804615</v>
      </c>
      <c r="K17" s="232"/>
      <c r="L17" s="233">
        <v>137.73041106578466</v>
      </c>
      <c r="M17" s="233">
        <v>125.94714999408083</v>
      </c>
      <c r="N17" s="232">
        <v>130</v>
      </c>
      <c r="O17" s="232">
        <v>263.75130348144</v>
      </c>
      <c r="P17" s="231">
        <f t="shared" si="0"/>
        <v>-20.266523481440004</v>
      </c>
      <c r="R17" s="236">
        <f t="shared" si="1"/>
        <v>6.0203215085811621</v>
      </c>
    </row>
    <row r="18" spans="1:18" ht="18" customHeight="1">
      <c r="A18" s="239"/>
      <c r="B18" s="238" t="s">
        <v>274</v>
      </c>
      <c r="C18" s="232">
        <v>12.007</v>
      </c>
      <c r="D18" s="232">
        <v>22.918274</v>
      </c>
      <c r="E18" s="232"/>
      <c r="F18" s="232">
        <v>12</v>
      </c>
      <c r="G18" s="232">
        <v>21.041582366589328</v>
      </c>
      <c r="H18" s="232"/>
      <c r="I18" s="232">
        <v>118.19</v>
      </c>
      <c r="J18" s="232">
        <v>196.85595136658932</v>
      </c>
      <c r="K18" s="232"/>
      <c r="L18" s="233">
        <v>106.99897699598947</v>
      </c>
      <c r="M18" s="233">
        <v>104.17225795742149</v>
      </c>
      <c r="N18" s="232">
        <v>12</v>
      </c>
      <c r="O18" s="232">
        <v>22.586747886108718</v>
      </c>
      <c r="P18" s="231">
        <f t="shared" si="0"/>
        <v>0.33152611389128239</v>
      </c>
      <c r="R18" s="236">
        <f t="shared" si="1"/>
        <v>-8.1886255195773998</v>
      </c>
    </row>
    <row r="19" spans="1:18" ht="18" customHeight="1">
      <c r="A19" s="239"/>
      <c r="B19" s="238" t="s">
        <v>273</v>
      </c>
      <c r="C19" s="232">
        <v>11.84</v>
      </c>
      <c r="D19" s="232">
        <v>91.447879</v>
      </c>
      <c r="E19" s="232"/>
      <c r="F19" s="232">
        <v>12</v>
      </c>
      <c r="G19" s="232">
        <v>89.406556064073229</v>
      </c>
      <c r="H19" s="232"/>
      <c r="I19" s="232">
        <v>171.05</v>
      </c>
      <c r="J19" s="232">
        <v>1378.0216810640732</v>
      </c>
      <c r="K19" s="232"/>
      <c r="L19" s="233">
        <v>137.93464937745955</v>
      </c>
      <c r="M19" s="233">
        <v>116.03512155283251</v>
      </c>
      <c r="N19" s="232">
        <v>12</v>
      </c>
      <c r="O19" s="232">
        <v>92.525561797752815</v>
      </c>
      <c r="P19" s="231">
        <f t="shared" si="0"/>
        <v>-1.0776827977528143</v>
      </c>
      <c r="R19" s="236">
        <f t="shared" si="1"/>
        <v>-2.2322255674478413</v>
      </c>
    </row>
    <row r="20" spans="1:18" ht="18" customHeight="1">
      <c r="A20" s="239"/>
      <c r="B20" s="240" t="s">
        <v>272</v>
      </c>
      <c r="C20" s="232">
        <v>341.38299999999998</v>
      </c>
      <c r="D20" s="232">
        <v>154.904855</v>
      </c>
      <c r="E20" s="232"/>
      <c r="F20" s="232">
        <v>400</v>
      </c>
      <c r="G20" s="232">
        <v>177.20333603534692</v>
      </c>
      <c r="H20" s="232"/>
      <c r="I20" s="232">
        <v>4588.6329999999998</v>
      </c>
      <c r="J20" s="232">
        <v>2060.2939960353469</v>
      </c>
      <c r="K20" s="232"/>
      <c r="L20" s="233">
        <v>75.789552791009569</v>
      </c>
      <c r="M20" s="233">
        <v>79.931290223157802</v>
      </c>
      <c r="N20" s="232">
        <v>400</v>
      </c>
      <c r="O20" s="232">
        <v>180</v>
      </c>
      <c r="P20" s="231">
        <f t="shared" si="0"/>
        <v>-25.095145000000002</v>
      </c>
      <c r="R20" s="230">
        <f t="shared" si="1"/>
        <v>14.394952976358894</v>
      </c>
    </row>
    <row r="21" spans="1:18" ht="18" customHeight="1">
      <c r="A21" s="239"/>
      <c r="B21" s="238" t="s">
        <v>271</v>
      </c>
      <c r="C21" s="232">
        <v>247.30699999999999</v>
      </c>
      <c r="D21" s="232">
        <v>68.919883999999996</v>
      </c>
      <c r="E21" s="232"/>
      <c r="F21" s="232">
        <v>280</v>
      </c>
      <c r="G21" s="232">
        <v>76.440011454441333</v>
      </c>
      <c r="H21" s="232"/>
      <c r="I21" s="232">
        <v>3278.5479999999998</v>
      </c>
      <c r="J21" s="232">
        <v>892.41326245444134</v>
      </c>
      <c r="K21" s="232"/>
      <c r="L21" s="233">
        <v>88.596475109038124</v>
      </c>
      <c r="M21" s="233">
        <v>74.766089083064514</v>
      </c>
      <c r="N21" s="232">
        <v>210</v>
      </c>
      <c r="O21" s="232">
        <v>60</v>
      </c>
      <c r="P21" s="231">
        <f t="shared" si="0"/>
        <v>8.9198839999999961</v>
      </c>
      <c r="R21" s="236">
        <f t="shared" si="1"/>
        <v>10.911404689017374</v>
      </c>
    </row>
    <row r="22" spans="1:18" ht="18" customHeight="1">
      <c r="A22" s="239"/>
      <c r="B22" s="238" t="s">
        <v>270</v>
      </c>
      <c r="C22" s="232">
        <v>96.397000000000006</v>
      </c>
      <c r="D22" s="232">
        <v>9.6603460000000005</v>
      </c>
      <c r="E22" s="232"/>
      <c r="F22" s="232">
        <v>180</v>
      </c>
      <c r="G22" s="232">
        <v>17.867940402786257</v>
      </c>
      <c r="H22" s="232"/>
      <c r="I22" s="232">
        <v>1007.525</v>
      </c>
      <c r="J22" s="232">
        <v>101.32069040278625</v>
      </c>
      <c r="K22" s="232"/>
      <c r="L22" s="233">
        <v>61.549255593207086</v>
      </c>
      <c r="M22" s="233">
        <v>58.433402729227467</v>
      </c>
      <c r="N22" s="232">
        <v>110</v>
      </c>
      <c r="O22" s="232">
        <v>11.650954734137182</v>
      </c>
      <c r="P22" s="231">
        <f t="shared" si="0"/>
        <v>-1.9906087341371812</v>
      </c>
      <c r="R22" s="236">
        <f t="shared" si="1"/>
        <v>84.961702228742695</v>
      </c>
    </row>
    <row r="23" spans="1:18" ht="18" customHeight="1">
      <c r="A23" s="239"/>
      <c r="B23" s="238" t="s">
        <v>269</v>
      </c>
      <c r="C23" s="232">
        <v>553.91999999999996</v>
      </c>
      <c r="D23" s="232">
        <v>215.46230600000001</v>
      </c>
      <c r="E23" s="232"/>
      <c r="F23" s="232">
        <v>517.4</v>
      </c>
      <c r="G23" s="232">
        <v>180.4</v>
      </c>
      <c r="H23" s="232"/>
      <c r="I23" s="232">
        <v>6253.4669999999996</v>
      </c>
      <c r="J23" s="232">
        <v>2098.307785</v>
      </c>
      <c r="K23" s="232"/>
      <c r="L23" s="233">
        <v>74.890869648840379</v>
      </c>
      <c r="M23" s="233">
        <v>60.311965295581693</v>
      </c>
      <c r="N23" s="232">
        <v>763</v>
      </c>
      <c r="O23" s="232">
        <v>265.2</v>
      </c>
      <c r="P23" s="231">
        <f t="shared" si="0"/>
        <v>-49.737693999999976</v>
      </c>
      <c r="R23" s="236">
        <f t="shared" si="1"/>
        <v>-16.273057989085103</v>
      </c>
    </row>
    <row r="24" spans="1:18" ht="18" customHeight="1">
      <c r="A24" s="239"/>
      <c r="B24" s="238" t="s">
        <v>268</v>
      </c>
      <c r="C24" s="232">
        <v>120.938</v>
      </c>
      <c r="D24" s="232">
        <v>55.958458</v>
      </c>
      <c r="E24" s="232"/>
      <c r="F24" s="232">
        <v>160</v>
      </c>
      <c r="G24" s="232">
        <v>77.558837794777617</v>
      </c>
      <c r="H24" s="232"/>
      <c r="I24" s="232">
        <v>1829.7539999999999</v>
      </c>
      <c r="J24" s="232">
        <v>740.99303079477772</v>
      </c>
      <c r="K24" s="232"/>
      <c r="L24" s="233">
        <v>134.21221143245688</v>
      </c>
      <c r="M24" s="233">
        <v>101.72205078239287</v>
      </c>
      <c r="N24" s="232">
        <v>120</v>
      </c>
      <c r="O24" s="232">
        <v>55.057169744065007</v>
      </c>
      <c r="P24" s="231">
        <f t="shared" si="0"/>
        <v>0.90128825593499329</v>
      </c>
      <c r="R24" s="236">
        <f t="shared" si="1"/>
        <v>38.600741633691229</v>
      </c>
    </row>
    <row r="25" spans="1:18" ht="18" customHeight="1">
      <c r="A25" s="239"/>
      <c r="B25" s="238" t="s">
        <v>267</v>
      </c>
      <c r="C25" s="232"/>
      <c r="D25" s="232">
        <v>81.039811999999998</v>
      </c>
      <c r="E25" s="232"/>
      <c r="F25" s="232"/>
      <c r="G25" s="232">
        <v>85</v>
      </c>
      <c r="H25" s="232"/>
      <c r="I25" s="232"/>
      <c r="J25" s="232">
        <v>856.11976000000004</v>
      </c>
      <c r="K25" s="232"/>
      <c r="L25" s="233"/>
      <c r="M25" s="233">
        <v>101.83323024894599</v>
      </c>
      <c r="N25" s="232"/>
      <c r="O25" s="232">
        <v>70</v>
      </c>
      <c r="P25" s="231">
        <f t="shared" si="0"/>
        <v>11.039811999999998</v>
      </c>
      <c r="R25" s="236">
        <f t="shared" si="1"/>
        <v>4.8867191350345109</v>
      </c>
    </row>
    <row r="26" spans="1:18" ht="18" customHeight="1">
      <c r="A26" s="239"/>
      <c r="B26" s="238" t="s">
        <v>266</v>
      </c>
      <c r="C26" s="232"/>
      <c r="D26" s="232">
        <v>61.375762999999999</v>
      </c>
      <c r="E26" s="232"/>
      <c r="F26" s="232"/>
      <c r="G26" s="232">
        <v>60</v>
      </c>
      <c r="H26" s="232"/>
      <c r="I26" s="232"/>
      <c r="J26" s="232">
        <v>689.91326300000003</v>
      </c>
      <c r="K26" s="232"/>
      <c r="L26" s="233"/>
      <c r="M26" s="233">
        <v>100.14360845742746</v>
      </c>
      <c r="N26" s="232"/>
      <c r="O26" s="232">
        <v>65</v>
      </c>
      <c r="P26" s="231">
        <f t="shared" si="0"/>
        <v>-3.6242370000000008</v>
      </c>
      <c r="R26" s="236">
        <f t="shared" si="1"/>
        <v>-2.2415411764412596</v>
      </c>
    </row>
    <row r="27" spans="1:18" ht="18" customHeight="1">
      <c r="A27" s="239"/>
      <c r="B27" s="234" t="s">
        <v>265</v>
      </c>
      <c r="C27" s="232"/>
      <c r="D27" s="232">
        <v>186.255742</v>
      </c>
      <c r="E27" s="232"/>
      <c r="F27" s="232"/>
      <c r="G27" s="232">
        <v>200</v>
      </c>
      <c r="H27" s="232"/>
      <c r="I27" s="232"/>
      <c r="J27" s="232">
        <v>2003.1810250000001</v>
      </c>
      <c r="K27" s="232"/>
      <c r="L27" s="233"/>
      <c r="M27" s="233">
        <v>106.17312329140157</v>
      </c>
      <c r="N27" s="232"/>
      <c r="O27" s="232">
        <v>185</v>
      </c>
      <c r="P27" s="231">
        <f t="shared" si="0"/>
        <v>1.2557419999999979</v>
      </c>
      <c r="R27" s="236">
        <f t="shared" si="1"/>
        <v>7.3792398840514721</v>
      </c>
    </row>
    <row r="28" spans="1:18" ht="18" customHeight="1">
      <c r="A28" s="239"/>
      <c r="B28" s="238" t="s">
        <v>264</v>
      </c>
      <c r="C28" s="232">
        <v>130.28299999999999</v>
      </c>
      <c r="D28" s="232">
        <v>173.01688899999999</v>
      </c>
      <c r="E28" s="232"/>
      <c r="F28" s="232">
        <v>130</v>
      </c>
      <c r="G28" s="232">
        <v>183.49098417948105</v>
      </c>
      <c r="H28" s="232"/>
      <c r="I28" s="232">
        <v>1127.297</v>
      </c>
      <c r="J28" s="232">
        <v>1447.530965179481</v>
      </c>
      <c r="K28" s="232"/>
      <c r="L28" s="233">
        <v>113.61452995932322</v>
      </c>
      <c r="M28" s="233">
        <v>105.90205446369751</v>
      </c>
      <c r="N28" s="232">
        <v>160</v>
      </c>
      <c r="O28" s="232">
        <v>210</v>
      </c>
      <c r="P28" s="231">
        <f t="shared" si="0"/>
        <v>-36.983111000000008</v>
      </c>
      <c r="R28" s="236">
        <f t="shared" si="1"/>
        <v>6.0537992793761646</v>
      </c>
    </row>
    <row r="29" spans="1:18" ht="18" customHeight="1">
      <c r="A29" s="239"/>
      <c r="B29" s="234" t="s">
        <v>263</v>
      </c>
      <c r="C29" s="232"/>
      <c r="D29" s="232">
        <v>251.4263</v>
      </c>
      <c r="E29" s="232"/>
      <c r="F29" s="232"/>
      <c r="G29" s="232">
        <v>240</v>
      </c>
      <c r="H29" s="232"/>
      <c r="I29" s="232"/>
      <c r="J29" s="232">
        <v>2852.3564230000002</v>
      </c>
      <c r="K29" s="232"/>
      <c r="L29" s="233"/>
      <c r="M29" s="233">
        <v>109.51680244689123</v>
      </c>
      <c r="N29" s="232"/>
      <c r="O29" s="232">
        <v>260</v>
      </c>
      <c r="P29" s="231">
        <f t="shared" si="0"/>
        <v>-8.5737000000000023</v>
      </c>
      <c r="R29" s="236">
        <f t="shared" si="1"/>
        <v>-4.5445921926226447</v>
      </c>
    </row>
    <row r="30" spans="1:18" ht="18" customHeight="1">
      <c r="A30" s="239"/>
      <c r="B30" s="234" t="s">
        <v>262</v>
      </c>
      <c r="C30" s="232"/>
      <c r="D30" s="232">
        <v>23.319351000000001</v>
      </c>
      <c r="E30" s="232"/>
      <c r="F30" s="232"/>
      <c r="G30" s="232">
        <v>25</v>
      </c>
      <c r="H30" s="232"/>
      <c r="I30" s="232"/>
      <c r="J30" s="232">
        <v>237.179427</v>
      </c>
      <c r="K30" s="232"/>
      <c r="L30" s="233"/>
      <c r="M30" s="233">
        <v>102.09281698032426</v>
      </c>
      <c r="N30" s="232"/>
      <c r="O30" s="232">
        <v>24</v>
      </c>
      <c r="P30" s="231">
        <f t="shared" si="0"/>
        <v>-0.68064899999999895</v>
      </c>
      <c r="R30" s="236">
        <f t="shared" si="1"/>
        <v>7.2071002319061108</v>
      </c>
    </row>
    <row r="31" spans="1:18" ht="18" customHeight="1">
      <c r="A31" s="239"/>
      <c r="B31" s="234" t="s">
        <v>261</v>
      </c>
      <c r="C31" s="232"/>
      <c r="D31" s="232">
        <v>609.17982199999994</v>
      </c>
      <c r="E31" s="232"/>
      <c r="F31" s="232"/>
      <c r="G31" s="232">
        <v>620</v>
      </c>
      <c r="H31" s="232"/>
      <c r="I31" s="232"/>
      <c r="J31" s="232">
        <v>6207.6451660000002</v>
      </c>
      <c r="K31" s="232"/>
      <c r="L31" s="233"/>
      <c r="M31" s="233">
        <v>101.02297837127978</v>
      </c>
      <c r="N31" s="232"/>
      <c r="O31" s="232">
        <v>600</v>
      </c>
      <c r="P31" s="231">
        <f t="shared" si="0"/>
        <v>9.1798219999999446</v>
      </c>
      <c r="R31" s="236">
        <f t="shared" si="1"/>
        <v>1.7761878527880839</v>
      </c>
    </row>
    <row r="32" spans="1:18" ht="18" customHeight="1">
      <c r="A32" s="239"/>
      <c r="B32" s="234" t="s">
        <v>260</v>
      </c>
      <c r="C32" s="232"/>
      <c r="D32" s="232">
        <v>1933.80177</v>
      </c>
      <c r="E32" s="232"/>
      <c r="F32" s="232"/>
      <c r="G32" s="232">
        <v>1850</v>
      </c>
      <c r="H32" s="232"/>
      <c r="I32" s="232"/>
      <c r="J32" s="232">
        <v>21532.655871999999</v>
      </c>
      <c r="K32" s="232"/>
      <c r="L32" s="233"/>
      <c r="M32" s="233">
        <v>104.50699632421107</v>
      </c>
      <c r="N32" s="232"/>
      <c r="O32" s="232">
        <v>2100</v>
      </c>
      <c r="P32" s="231">
        <f t="shared" si="0"/>
        <v>-166.19822999999997</v>
      </c>
      <c r="R32" s="236">
        <f t="shared" si="1"/>
        <v>-4.3335243198169167</v>
      </c>
    </row>
    <row r="33" spans="1:18" ht="18" customHeight="1">
      <c r="A33" s="239"/>
      <c r="B33" s="234" t="s">
        <v>259</v>
      </c>
      <c r="C33" s="232"/>
      <c r="D33" s="232">
        <v>1045.516466</v>
      </c>
      <c r="E33" s="232"/>
      <c r="F33" s="232"/>
      <c r="G33" s="232">
        <v>1150</v>
      </c>
      <c r="H33" s="232"/>
      <c r="I33" s="232"/>
      <c r="J33" s="232">
        <v>11603.035449000001</v>
      </c>
      <c r="K33" s="232"/>
      <c r="L33" s="233"/>
      <c r="M33" s="233">
        <v>107.4770635120351</v>
      </c>
      <c r="N33" s="232"/>
      <c r="O33" s="232">
        <v>950</v>
      </c>
      <c r="P33" s="231">
        <f t="shared" si="0"/>
        <v>95.516466000000037</v>
      </c>
      <c r="R33" s="230">
        <f t="shared" si="1"/>
        <v>9.9934852675959576</v>
      </c>
    </row>
    <row r="34" spans="1:18" ht="18" customHeight="1">
      <c r="A34" s="239"/>
      <c r="B34" s="234" t="s">
        <v>258</v>
      </c>
      <c r="D34" s="232">
        <v>36.383066999999997</v>
      </c>
      <c r="E34" s="232"/>
      <c r="F34" s="232"/>
      <c r="G34" s="232">
        <v>40.317708000000003</v>
      </c>
      <c r="H34" s="232"/>
      <c r="I34" s="232"/>
      <c r="J34" s="232">
        <v>389.001462</v>
      </c>
      <c r="K34" s="232"/>
      <c r="L34" s="233"/>
      <c r="M34" s="233">
        <v>89.616956061499138</v>
      </c>
      <c r="N34" s="232"/>
      <c r="O34" s="232">
        <v>35</v>
      </c>
      <c r="P34" s="231">
        <f t="shared" si="0"/>
        <v>1.3830669999999969</v>
      </c>
      <c r="R34" s="236">
        <f t="shared" si="1"/>
        <v>10.814484111523655</v>
      </c>
    </row>
    <row r="35" spans="1:18" ht="18" customHeight="1">
      <c r="A35" s="239"/>
      <c r="B35" s="234" t="s">
        <v>257</v>
      </c>
      <c r="D35" s="232">
        <v>45.771427000000003</v>
      </c>
      <c r="E35" s="232"/>
      <c r="F35" s="232"/>
      <c r="G35" s="232">
        <v>45</v>
      </c>
      <c r="H35" s="232"/>
      <c r="I35" s="232"/>
      <c r="J35" s="232">
        <v>820.54257800000005</v>
      </c>
      <c r="K35" s="232"/>
      <c r="L35" s="233"/>
      <c r="M35" s="233">
        <v>147.54545287530479</v>
      </c>
      <c r="N35" s="232"/>
      <c r="O35" s="232">
        <v>45</v>
      </c>
      <c r="P35" s="231">
        <f t="shared" si="0"/>
        <v>0.77142700000000275</v>
      </c>
      <c r="R35" s="236">
        <f t="shared" si="1"/>
        <v>-1.6853898830814273</v>
      </c>
    </row>
    <row r="36" spans="1:18" ht="18" customHeight="1">
      <c r="A36" s="235"/>
      <c r="B36" s="234" t="s">
        <v>256</v>
      </c>
      <c r="C36" s="232">
        <v>268.452</v>
      </c>
      <c r="D36" s="232">
        <v>168.855367</v>
      </c>
      <c r="E36" s="232"/>
      <c r="F36" s="232">
        <v>270</v>
      </c>
      <c r="G36" s="232">
        <v>159.63282696608906</v>
      </c>
      <c r="H36" s="232"/>
      <c r="I36" s="232">
        <v>3058.4839999999999</v>
      </c>
      <c r="J36" s="232">
        <v>1773.2062349660891</v>
      </c>
      <c r="K36" s="232"/>
      <c r="L36" s="233">
        <v>133.44153563498824</v>
      </c>
      <c r="M36" s="233">
        <v>114.82309830528543</v>
      </c>
      <c r="N36" s="232">
        <v>250</v>
      </c>
      <c r="O36" s="232">
        <v>155.01613874892956</v>
      </c>
      <c r="P36" s="231">
        <f t="shared" si="0"/>
        <v>13.839228251070438</v>
      </c>
      <c r="R36" s="236">
        <f t="shared" si="1"/>
        <v>-5.4617985781351734</v>
      </c>
    </row>
    <row r="37" spans="1:18" ht="18" customHeight="1">
      <c r="A37" s="235"/>
      <c r="B37" s="238" t="s">
        <v>255</v>
      </c>
      <c r="C37" s="232"/>
      <c r="D37" s="232">
        <v>1911.9673680000001</v>
      </c>
      <c r="E37" s="232"/>
      <c r="F37" s="232"/>
      <c r="G37" s="232">
        <v>1950</v>
      </c>
      <c r="H37" s="232"/>
      <c r="I37" s="232"/>
      <c r="J37" s="232">
        <v>16750.014929999998</v>
      </c>
      <c r="K37" s="232"/>
      <c r="L37" s="233"/>
      <c r="M37" s="233">
        <v>117.12443495268683</v>
      </c>
      <c r="N37" s="232"/>
      <c r="O37" s="232">
        <v>1900</v>
      </c>
      <c r="P37" s="231">
        <f t="shared" si="0"/>
        <v>11.967368000000079</v>
      </c>
      <c r="R37" s="236">
        <f t="shared" si="1"/>
        <v>1.9891883426746801</v>
      </c>
    </row>
    <row r="38" spans="1:18" ht="18" customHeight="1">
      <c r="A38" s="235"/>
      <c r="B38" s="238" t="s">
        <v>254</v>
      </c>
      <c r="C38" s="232"/>
      <c r="D38" s="232">
        <v>2835.7145500000001</v>
      </c>
      <c r="E38" s="232"/>
      <c r="F38" s="232"/>
      <c r="G38" s="232">
        <v>3000</v>
      </c>
      <c r="H38" s="232"/>
      <c r="I38" s="232"/>
      <c r="J38" s="232">
        <v>31331.883878000001</v>
      </c>
      <c r="K38" s="232"/>
      <c r="L38" s="233"/>
      <c r="M38" s="233">
        <v>110.17076422599285</v>
      </c>
      <c r="N38" s="232"/>
      <c r="O38" s="232">
        <v>2800</v>
      </c>
      <c r="P38" s="231">
        <f t="shared" si="0"/>
        <v>35.714550000000145</v>
      </c>
      <c r="R38" s="230">
        <f t="shared" si="1"/>
        <v>5.7934410217699792</v>
      </c>
    </row>
    <row r="39" spans="1:18" ht="18" customHeight="1">
      <c r="A39" s="235"/>
      <c r="B39" s="234" t="s">
        <v>253</v>
      </c>
      <c r="C39" s="232"/>
      <c r="D39" s="232">
        <v>1012.855559</v>
      </c>
      <c r="E39" s="232"/>
      <c r="F39" s="232"/>
      <c r="G39" s="232">
        <v>1000</v>
      </c>
      <c r="H39" s="232"/>
      <c r="I39" s="232"/>
      <c r="J39" s="232">
        <v>9329.5433730000004</v>
      </c>
      <c r="K39" s="232"/>
      <c r="L39" s="233"/>
      <c r="M39" s="233">
        <v>126.0274045690702</v>
      </c>
      <c r="N39" s="232"/>
      <c r="O39" s="232">
        <v>970</v>
      </c>
      <c r="P39" s="231">
        <f t="shared" si="0"/>
        <v>42.855558999999971</v>
      </c>
      <c r="R39" s="236">
        <f t="shared" si="1"/>
        <v>-1.2692391215873187</v>
      </c>
    </row>
    <row r="40" spans="1:18" ht="18" customHeight="1">
      <c r="A40" s="235"/>
      <c r="B40" s="237" t="s">
        <v>252</v>
      </c>
      <c r="C40" s="232"/>
      <c r="D40" s="232">
        <v>135.941014</v>
      </c>
      <c r="E40" s="232"/>
      <c r="F40" s="232"/>
      <c r="G40" s="232">
        <v>140</v>
      </c>
      <c r="H40" s="232"/>
      <c r="I40" s="232"/>
      <c r="J40" s="232">
        <v>963.35459100000003</v>
      </c>
      <c r="K40" s="232"/>
      <c r="L40" s="233"/>
      <c r="M40" s="233">
        <v>117.97140989395164</v>
      </c>
      <c r="N40" s="232"/>
      <c r="O40" s="232">
        <v>140</v>
      </c>
      <c r="P40" s="231">
        <f t="shared" si="0"/>
        <v>-4.0589860000000044</v>
      </c>
      <c r="R40" s="236">
        <f t="shared" si="1"/>
        <v>2.985843551233188</v>
      </c>
    </row>
    <row r="41" spans="1:18" ht="18" customHeight="1">
      <c r="A41" s="235"/>
      <c r="B41" s="234" t="s">
        <v>251</v>
      </c>
      <c r="C41" s="232"/>
      <c r="D41" s="232">
        <v>505.50635199999999</v>
      </c>
      <c r="E41" s="232"/>
      <c r="F41" s="232"/>
      <c r="G41" s="232">
        <v>550</v>
      </c>
      <c r="H41" s="232"/>
      <c r="I41" s="232"/>
      <c r="J41" s="232">
        <v>5456.5690590000004</v>
      </c>
      <c r="K41" s="232"/>
      <c r="L41" s="233"/>
      <c r="M41" s="233">
        <v>101.41979895706865</v>
      </c>
      <c r="N41" s="232"/>
      <c r="O41" s="232">
        <v>480</v>
      </c>
      <c r="P41" s="231">
        <f t="shared" si="0"/>
        <v>25.506351999999993</v>
      </c>
      <c r="R41" s="230">
        <f t="shared" si="1"/>
        <v>8.8017980039150956</v>
      </c>
    </row>
    <row r="42" spans="1:18">
      <c r="A42" s="229"/>
      <c r="B42" s="229"/>
      <c r="E42" s="229"/>
      <c r="F42" s="229"/>
      <c r="G42" s="229"/>
      <c r="H42" s="229"/>
      <c r="I42" s="229"/>
      <c r="J42" s="229"/>
      <c r="K42" s="229"/>
      <c r="L42" s="229"/>
      <c r="M42" s="229"/>
    </row>
    <row r="43" spans="1:18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</row>
    <row r="44" spans="1:18">
      <c r="A44" s="229"/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</row>
    <row r="45" spans="1:18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</row>
    <row r="46" spans="1:18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</row>
    <row r="47" spans="1:18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</row>
    <row r="48" spans="1:18">
      <c r="A48" s="229"/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</row>
    <row r="49" spans="1:13">
      <c r="A49" s="229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>
      <c r="A50" s="229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</row>
    <row r="52" spans="1:13">
      <c r="A52" s="229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</row>
    <row r="53" spans="1:13">
      <c r="A53" s="229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</row>
    <row r="54" spans="1:13">
      <c r="A54" s="229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</row>
    <row r="55" spans="1:13">
      <c r="A55" s="229"/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</row>
    <row r="56" spans="1:13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</row>
    <row r="57" spans="1:13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</row>
    <row r="58" spans="1:13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</row>
    <row r="59" spans="1:13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</row>
    <row r="60" spans="1:13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</row>
    <row r="61" spans="1:13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</row>
    <row r="62" spans="1:13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</row>
    <row r="63" spans="1:13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</row>
    <row r="64" spans="1:13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</row>
    <row r="65" spans="1:13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</row>
    <row r="66" spans="1:13">
      <c r="A66" s="229"/>
      <c r="B66" s="229"/>
    </row>
    <row r="67" spans="1:13">
      <c r="A67" s="229"/>
      <c r="B67" s="229"/>
    </row>
    <row r="68" spans="1:13">
      <c r="A68" s="229"/>
      <c r="B68" s="229"/>
    </row>
    <row r="69" spans="1:13">
      <c r="A69" s="229"/>
      <c r="B69" s="229"/>
    </row>
    <row r="70" spans="1:13">
      <c r="B70" s="228"/>
    </row>
    <row r="71" spans="1:13">
      <c r="B71" s="228"/>
    </row>
    <row r="72" spans="1:13">
      <c r="B72" s="228"/>
    </row>
    <row r="73" spans="1:13">
      <c r="B73" s="228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Q72"/>
  <sheetViews>
    <sheetView workbookViewId="0">
      <selection activeCell="H26" sqref="H26"/>
    </sheetView>
  </sheetViews>
  <sheetFormatPr defaultColWidth="11.7109375" defaultRowHeight="15"/>
  <cols>
    <col min="1" max="1" width="2.42578125" style="268" customWidth="1"/>
    <col min="2" max="2" width="27.28515625" style="269" customWidth="1"/>
    <col min="3" max="3" width="6" style="268" customWidth="1"/>
    <col min="4" max="4" width="7.140625" style="268" customWidth="1"/>
    <col min="5" max="5" width="0.7109375" style="268" customWidth="1"/>
    <col min="6" max="6" width="6" style="268" customWidth="1"/>
    <col min="7" max="7" width="6.7109375" style="268" customWidth="1"/>
    <col min="8" max="8" width="0.7109375" style="268" customWidth="1"/>
    <col min="9" max="9" width="6" style="268" customWidth="1"/>
    <col min="10" max="10" width="8.85546875" style="268" customWidth="1"/>
    <col min="11" max="11" width="0.7109375" style="268" customWidth="1"/>
    <col min="12" max="12" width="7.28515625" style="268" customWidth="1"/>
    <col min="13" max="13" width="9.140625" style="268" customWidth="1"/>
    <col min="14" max="18" width="0" style="268" hidden="1" customWidth="1"/>
    <col min="19" max="16384" width="11.7109375" style="268"/>
  </cols>
  <sheetData>
    <row r="1" spans="1:17" s="226" customFormat="1" ht="21" customHeight="1">
      <c r="A1" s="267" t="s">
        <v>323</v>
      </c>
      <c r="B1" s="266"/>
      <c r="C1" s="266"/>
      <c r="D1" s="266"/>
      <c r="E1" s="266"/>
      <c r="F1" s="265"/>
      <c r="G1" s="265"/>
      <c r="H1" s="265"/>
      <c r="I1" s="265"/>
      <c r="J1" s="265"/>
      <c r="K1" s="265"/>
      <c r="L1" s="265"/>
      <c r="M1" s="265"/>
    </row>
    <row r="2" spans="1:17" s="226" customFormat="1" ht="15.95" customHeight="1">
      <c r="A2" s="264"/>
      <c r="B2" s="264"/>
      <c r="C2" s="264"/>
      <c r="D2" s="264"/>
      <c r="E2" s="264"/>
      <c r="F2" s="263"/>
      <c r="G2" s="263"/>
      <c r="H2" s="263"/>
      <c r="I2" s="263"/>
      <c r="J2" s="263"/>
      <c r="K2" s="263"/>
      <c r="L2" s="263"/>
      <c r="M2" s="263"/>
    </row>
    <row r="3" spans="1:17" s="253" customFormat="1" ht="15.95" customHeight="1">
      <c r="A3" s="261"/>
      <c r="B3" s="262"/>
      <c r="C3" s="261"/>
      <c r="D3" s="261"/>
      <c r="E3" s="261"/>
      <c r="F3" s="261"/>
      <c r="G3" s="261"/>
      <c r="H3" s="304"/>
      <c r="I3" s="304"/>
      <c r="J3" s="304"/>
      <c r="K3" s="304"/>
      <c r="L3" s="304"/>
      <c r="M3" s="303" t="s">
        <v>293</v>
      </c>
    </row>
    <row r="4" spans="1:17" s="253" customFormat="1" ht="21" customHeight="1">
      <c r="A4" s="257"/>
      <c r="B4" s="256"/>
      <c r="C4" s="473" t="s">
        <v>292</v>
      </c>
      <c r="D4" s="473"/>
      <c r="E4" s="349"/>
      <c r="F4" s="473" t="s">
        <v>176</v>
      </c>
      <c r="G4" s="473"/>
      <c r="H4" s="349"/>
      <c r="I4" s="473" t="s">
        <v>291</v>
      </c>
      <c r="J4" s="473"/>
      <c r="K4" s="349"/>
      <c r="L4" s="475" t="s">
        <v>290</v>
      </c>
      <c r="M4" s="475"/>
    </row>
    <row r="5" spans="1:17" s="253" customFormat="1" ht="21" customHeight="1">
      <c r="A5" s="477" t="s">
        <v>223</v>
      </c>
      <c r="B5" s="477"/>
      <c r="C5" s="474"/>
      <c r="D5" s="474"/>
      <c r="E5" s="350"/>
      <c r="F5" s="474"/>
      <c r="G5" s="474"/>
      <c r="H5" s="350"/>
      <c r="I5" s="474"/>
      <c r="J5" s="474"/>
      <c r="K5" s="350"/>
      <c r="L5" s="476"/>
      <c r="M5" s="476"/>
    </row>
    <row r="6" spans="1:17" s="252" customFormat="1" ht="21" customHeight="1">
      <c r="A6" s="255"/>
      <c r="B6" s="254"/>
      <c r="C6" s="351" t="s">
        <v>289</v>
      </c>
      <c r="D6" s="351" t="s">
        <v>288</v>
      </c>
      <c r="E6" s="351"/>
      <c r="F6" s="352" t="s">
        <v>289</v>
      </c>
      <c r="G6" s="351" t="s">
        <v>288</v>
      </c>
      <c r="H6" s="351"/>
      <c r="I6" s="352" t="s">
        <v>289</v>
      </c>
      <c r="J6" s="351" t="s">
        <v>288</v>
      </c>
      <c r="K6" s="351"/>
      <c r="L6" s="353" t="s">
        <v>289</v>
      </c>
      <c r="M6" s="353" t="s">
        <v>288</v>
      </c>
      <c r="O6" s="252" t="s">
        <v>287</v>
      </c>
      <c r="P6" s="252" t="s">
        <v>286</v>
      </c>
      <c r="Q6" s="252" t="s">
        <v>285</v>
      </c>
    </row>
    <row r="7" spans="1:17">
      <c r="A7" s="239"/>
      <c r="B7" s="302"/>
      <c r="C7" s="239"/>
      <c r="D7" s="233"/>
      <c r="E7" s="233"/>
      <c r="F7" s="239"/>
      <c r="G7" s="239"/>
      <c r="H7" s="239"/>
      <c r="I7" s="239"/>
      <c r="J7" s="239"/>
      <c r="K7" s="239"/>
      <c r="L7" s="239"/>
      <c r="M7" s="239"/>
    </row>
    <row r="8" spans="1:17" s="301" customFormat="1" ht="17.100000000000001" customHeight="1">
      <c r="A8" s="479" t="s">
        <v>284</v>
      </c>
      <c r="B8" s="479"/>
      <c r="C8" s="281"/>
      <c r="D8" s="295">
        <v>15846</v>
      </c>
      <c r="E8" s="300"/>
      <c r="F8" s="300"/>
      <c r="G8" s="298">
        <v>16000</v>
      </c>
      <c r="H8" s="298"/>
      <c r="I8" s="300"/>
      <c r="J8" s="298">
        <v>156655</v>
      </c>
      <c r="K8" s="298"/>
      <c r="L8" s="280"/>
      <c r="M8" s="299">
        <v>103.5</v>
      </c>
      <c r="N8" s="300"/>
      <c r="O8" s="298">
        <v>15700</v>
      </c>
      <c r="P8" s="297">
        <f t="shared" ref="P8:P43" si="0">D8-O8</f>
        <v>146</v>
      </c>
      <c r="Q8" s="286">
        <f>G8/D8*100-100</f>
        <v>0.97185409567082104</v>
      </c>
    </row>
    <row r="9" spans="1:17" s="296" customFormat="1" ht="17.100000000000001" customHeight="1">
      <c r="A9" s="239"/>
      <c r="B9" s="249" t="s">
        <v>283</v>
      </c>
      <c r="C9" s="281"/>
      <c r="D9" s="295">
        <v>6330</v>
      </c>
      <c r="E9" s="300"/>
      <c r="F9" s="299"/>
      <c r="G9" s="298">
        <v>6450</v>
      </c>
      <c r="H9" s="298"/>
      <c r="I9" s="300"/>
      <c r="J9" s="298">
        <v>63824</v>
      </c>
      <c r="K9" s="298"/>
      <c r="L9" s="280"/>
      <c r="M9" s="299">
        <v>103.4</v>
      </c>
      <c r="N9" s="299"/>
      <c r="O9" s="298">
        <v>6300</v>
      </c>
      <c r="P9" s="297">
        <f t="shared" si="0"/>
        <v>30</v>
      </c>
      <c r="Q9" s="286">
        <f>G9/D9*100-100</f>
        <v>1.895734597156391</v>
      </c>
    </row>
    <row r="10" spans="1:17" s="296" customFormat="1" ht="17.100000000000001" customHeight="1">
      <c r="A10" s="239"/>
      <c r="B10" s="249" t="s">
        <v>282</v>
      </c>
      <c r="C10" s="281"/>
      <c r="D10" s="295">
        <f>D8-D9</f>
        <v>9516</v>
      </c>
      <c r="E10" s="300"/>
      <c r="F10" s="299"/>
      <c r="G10" s="298">
        <f>G8-G9</f>
        <v>9550</v>
      </c>
      <c r="H10" s="298"/>
      <c r="I10" s="300"/>
      <c r="J10" s="298">
        <f>J8-J9</f>
        <v>92831</v>
      </c>
      <c r="K10" s="298"/>
      <c r="L10" s="280"/>
      <c r="M10" s="299">
        <v>103.6</v>
      </c>
      <c r="N10" s="299"/>
      <c r="O10" s="298">
        <f>O8-O9</f>
        <v>9400</v>
      </c>
      <c r="P10" s="297">
        <f t="shared" si="0"/>
        <v>116</v>
      </c>
      <c r="Q10" s="286">
        <f>G10/D10*100-100</f>
        <v>0.35729298024381251</v>
      </c>
    </row>
    <row r="11" spans="1:17" ht="17.100000000000001" customHeight="1">
      <c r="A11" s="472" t="s">
        <v>279</v>
      </c>
      <c r="B11" s="472"/>
      <c r="C11" s="293"/>
      <c r="D11" s="293"/>
      <c r="E11" s="295"/>
      <c r="F11" s="281"/>
      <c r="G11" s="281"/>
      <c r="H11" s="281"/>
      <c r="I11" s="281"/>
      <c r="J11" s="281"/>
      <c r="K11" s="281"/>
      <c r="L11" s="280"/>
      <c r="M11" s="280"/>
      <c r="N11" s="281"/>
      <c r="O11" s="281"/>
      <c r="P11" s="287">
        <f t="shared" si="0"/>
        <v>0</v>
      </c>
      <c r="Q11" s="286"/>
    </row>
    <row r="12" spans="1:17" ht="17.100000000000001" customHeight="1">
      <c r="A12" s="290"/>
      <c r="B12" s="234" t="s">
        <v>322</v>
      </c>
      <c r="C12" s="293"/>
      <c r="D12" s="293">
        <v>103.74068200000001</v>
      </c>
      <c r="E12" s="291"/>
      <c r="F12" s="282"/>
      <c r="G12" s="282">
        <v>100</v>
      </c>
      <c r="H12" s="282"/>
      <c r="I12" s="282"/>
      <c r="J12" s="281">
        <v>973.71312799999998</v>
      </c>
      <c r="K12" s="281"/>
      <c r="L12" s="280"/>
      <c r="M12" s="279">
        <v>99.628877458969882</v>
      </c>
      <c r="N12" s="282"/>
      <c r="O12" s="282">
        <v>100</v>
      </c>
      <c r="P12" s="287">
        <f t="shared" si="0"/>
        <v>3.7406820000000067</v>
      </c>
      <c r="Q12" s="286">
        <f t="shared" ref="Q12:Q43" si="1">G12/D12*100-100</f>
        <v>-3.6058004708316815</v>
      </c>
    </row>
    <row r="13" spans="1:17" ht="17.100000000000001" customHeight="1">
      <c r="A13" s="290"/>
      <c r="B13" s="237" t="s">
        <v>321</v>
      </c>
      <c r="C13" s="293"/>
      <c r="D13" s="293">
        <v>59.078685999999998</v>
      </c>
      <c r="E13" s="291"/>
      <c r="F13" s="282"/>
      <c r="G13" s="282">
        <v>70</v>
      </c>
      <c r="H13" s="282"/>
      <c r="I13" s="282"/>
      <c r="J13" s="281">
        <v>758.45820200000003</v>
      </c>
      <c r="K13" s="281"/>
      <c r="L13" s="280"/>
      <c r="M13" s="279">
        <v>91.380011271649792</v>
      </c>
      <c r="N13" s="282"/>
      <c r="O13" s="282">
        <v>65</v>
      </c>
      <c r="P13" s="287">
        <f t="shared" si="0"/>
        <v>-5.9213140000000024</v>
      </c>
      <c r="Q13" s="286">
        <f t="shared" si="1"/>
        <v>18.486047573908465</v>
      </c>
    </row>
    <row r="14" spans="1:17" ht="17.100000000000001" customHeight="1">
      <c r="A14" s="290"/>
      <c r="B14" s="234" t="s">
        <v>277</v>
      </c>
      <c r="C14" s="293"/>
      <c r="D14" s="293">
        <v>85.423112000000003</v>
      </c>
      <c r="E14" s="294"/>
      <c r="F14" s="282"/>
      <c r="G14" s="282">
        <v>85</v>
      </c>
      <c r="H14" s="282"/>
      <c r="I14" s="282"/>
      <c r="J14" s="281">
        <v>816.81668999999999</v>
      </c>
      <c r="K14" s="281"/>
      <c r="L14" s="280"/>
      <c r="M14" s="279">
        <v>144.65025479308295</v>
      </c>
      <c r="N14" s="282"/>
      <c r="O14" s="282">
        <v>100</v>
      </c>
      <c r="P14" s="287">
        <f t="shared" si="0"/>
        <v>-14.576887999999997</v>
      </c>
      <c r="Q14" s="286">
        <f t="shared" si="1"/>
        <v>-0.49531325901590151</v>
      </c>
    </row>
    <row r="15" spans="1:17" ht="17.100000000000001" customHeight="1">
      <c r="A15" s="290"/>
      <c r="B15" s="237" t="s">
        <v>320</v>
      </c>
      <c r="C15" s="232">
        <v>534.46699999999998</v>
      </c>
      <c r="D15" s="232">
        <v>115.1618</v>
      </c>
      <c r="E15" s="291"/>
      <c r="F15" s="282">
        <v>480</v>
      </c>
      <c r="G15" s="282">
        <v>100.109203869708</v>
      </c>
      <c r="H15" s="282"/>
      <c r="I15" s="282">
        <v>4486.9439999999995</v>
      </c>
      <c r="J15" s="281">
        <v>949.61457086970802</v>
      </c>
      <c r="K15" s="281"/>
      <c r="L15" s="280">
        <v>195.45120519583477</v>
      </c>
      <c r="M15" s="279">
        <v>160.61461352128396</v>
      </c>
      <c r="N15" s="282">
        <v>500</v>
      </c>
      <c r="O15" s="282">
        <v>105.8868442889502</v>
      </c>
      <c r="P15" s="287">
        <f t="shared" si="0"/>
        <v>9.2749557110497989</v>
      </c>
      <c r="Q15" s="286">
        <f t="shared" si="1"/>
        <v>-13.070823945346461</v>
      </c>
    </row>
    <row r="16" spans="1:17" ht="17.100000000000001" customHeight="1">
      <c r="A16" s="290"/>
      <c r="B16" s="237" t="s">
        <v>319</v>
      </c>
      <c r="C16" s="293"/>
      <c r="D16" s="293">
        <v>63.248559999999998</v>
      </c>
      <c r="E16" s="232"/>
      <c r="F16" s="232"/>
      <c r="G16" s="232">
        <v>80</v>
      </c>
      <c r="H16" s="232"/>
      <c r="I16" s="232"/>
      <c r="J16" s="232">
        <v>603.07167600000002</v>
      </c>
      <c r="K16" s="239"/>
      <c r="L16" s="280"/>
      <c r="M16" s="279">
        <v>99.17199972382484</v>
      </c>
      <c r="N16" s="232"/>
      <c r="O16" s="232">
        <v>60</v>
      </c>
      <c r="P16" s="287">
        <f t="shared" si="0"/>
        <v>3.2485599999999977</v>
      </c>
      <c r="Q16" s="286">
        <f t="shared" si="1"/>
        <v>26.485093099352781</v>
      </c>
    </row>
    <row r="17" spans="1:17" ht="17.100000000000001" customHeight="1">
      <c r="A17" s="290"/>
      <c r="B17" s="237" t="s">
        <v>318</v>
      </c>
      <c r="C17" s="293"/>
      <c r="D17" s="293">
        <v>293.20117699999997</v>
      </c>
      <c r="E17" s="291"/>
      <c r="F17" s="282"/>
      <c r="G17" s="282">
        <v>270</v>
      </c>
      <c r="H17" s="282"/>
      <c r="I17" s="282"/>
      <c r="J17" s="281">
        <v>3056.556775</v>
      </c>
      <c r="K17" s="281"/>
      <c r="L17" s="280"/>
      <c r="M17" s="279">
        <v>100.04757367700834</v>
      </c>
      <c r="N17" s="282"/>
      <c r="O17" s="282">
        <v>300</v>
      </c>
      <c r="P17" s="287">
        <f t="shared" si="0"/>
        <v>-6.7988230000000272</v>
      </c>
      <c r="Q17" s="286">
        <f t="shared" si="1"/>
        <v>-7.9130572521542035</v>
      </c>
    </row>
    <row r="18" spans="1:17" ht="17.100000000000001" customHeight="1">
      <c r="A18" s="290"/>
      <c r="B18" s="237" t="s">
        <v>317</v>
      </c>
      <c r="C18" s="293">
        <v>853.92200000000003</v>
      </c>
      <c r="D18" s="293">
        <v>397.06357800000001</v>
      </c>
      <c r="E18" s="291"/>
      <c r="F18" s="282">
        <v>900</v>
      </c>
      <c r="G18" s="282">
        <v>416.30875967747119</v>
      </c>
      <c r="H18" s="282"/>
      <c r="I18" s="282">
        <v>10434.287</v>
      </c>
      <c r="J18" s="281">
        <v>4225.0717626774713</v>
      </c>
      <c r="K18" s="281"/>
      <c r="L18" s="280">
        <v>115.61771280237596</v>
      </c>
      <c r="M18" s="279">
        <v>86.016802028601091</v>
      </c>
      <c r="N18" s="282">
        <v>850</v>
      </c>
      <c r="O18" s="282">
        <v>388.17372628288427</v>
      </c>
      <c r="P18" s="287">
        <f t="shared" si="0"/>
        <v>8.8898517171157323</v>
      </c>
      <c r="Q18" s="286">
        <f t="shared" si="1"/>
        <v>4.8468766071188725</v>
      </c>
    </row>
    <row r="19" spans="1:17" ht="17.100000000000001" customHeight="1">
      <c r="A19" s="290"/>
      <c r="B19" s="234" t="s">
        <v>316</v>
      </c>
      <c r="C19" s="293">
        <v>105.14</v>
      </c>
      <c r="D19" s="293">
        <v>43.241137000000002</v>
      </c>
      <c r="E19" s="291"/>
      <c r="F19" s="282">
        <v>120</v>
      </c>
      <c r="G19" s="282">
        <v>54.871694002849182</v>
      </c>
      <c r="H19" s="282"/>
      <c r="I19" s="282">
        <v>1123.069</v>
      </c>
      <c r="J19" s="281">
        <v>443.86179200284914</v>
      </c>
      <c r="K19" s="281"/>
      <c r="L19" s="280">
        <v>114.70538969859767</v>
      </c>
      <c r="M19" s="279">
        <v>91.846992311157138</v>
      </c>
      <c r="N19" s="282">
        <v>120</v>
      </c>
      <c r="O19" s="282">
        <v>48.150721477177761</v>
      </c>
      <c r="P19" s="287">
        <f t="shared" si="0"/>
        <v>-4.9095844771777593</v>
      </c>
      <c r="Q19" s="286">
        <f t="shared" si="1"/>
        <v>26.896973136597182</v>
      </c>
    </row>
    <row r="20" spans="1:17" ht="17.100000000000001" customHeight="1">
      <c r="A20" s="290"/>
      <c r="B20" s="234" t="s">
        <v>315</v>
      </c>
      <c r="C20" s="293"/>
      <c r="D20" s="293">
        <v>56.440739999999998</v>
      </c>
      <c r="E20" s="291"/>
      <c r="F20" s="282"/>
      <c r="G20" s="282">
        <v>65</v>
      </c>
      <c r="H20" s="282"/>
      <c r="I20" s="282"/>
      <c r="J20" s="281">
        <v>608.36912700000005</v>
      </c>
      <c r="K20" s="281"/>
      <c r="L20" s="280"/>
      <c r="M20" s="279">
        <v>65.309221157612399</v>
      </c>
      <c r="N20" s="282"/>
      <c r="O20" s="282">
        <v>50</v>
      </c>
      <c r="P20" s="287">
        <f t="shared" si="0"/>
        <v>6.4407399999999981</v>
      </c>
      <c r="Q20" s="286">
        <f t="shared" si="1"/>
        <v>15.165038587375008</v>
      </c>
    </row>
    <row r="21" spans="1:17" ht="17.100000000000001" customHeight="1">
      <c r="A21" s="290"/>
      <c r="B21" s="237" t="s">
        <v>267</v>
      </c>
      <c r="C21" s="293"/>
      <c r="D21" s="293">
        <v>267.85227600000002</v>
      </c>
      <c r="E21" s="291"/>
      <c r="F21" s="282"/>
      <c r="G21" s="282">
        <v>280</v>
      </c>
      <c r="H21" s="282"/>
      <c r="I21" s="282"/>
      <c r="J21" s="281">
        <v>2823.1243060000002</v>
      </c>
      <c r="K21" s="281"/>
      <c r="L21" s="280"/>
      <c r="M21" s="279">
        <v>98.243373767687984</v>
      </c>
      <c r="N21" s="282"/>
      <c r="O21" s="282">
        <v>270</v>
      </c>
      <c r="P21" s="287">
        <f t="shared" si="0"/>
        <v>-2.1477239999999824</v>
      </c>
      <c r="Q21" s="286">
        <f t="shared" si="1"/>
        <v>4.5352326966973351</v>
      </c>
    </row>
    <row r="22" spans="1:17" ht="17.100000000000001" customHeight="1">
      <c r="A22" s="290"/>
      <c r="B22" s="237" t="s">
        <v>314</v>
      </c>
      <c r="C22" s="293"/>
      <c r="D22" s="293">
        <v>333.718977</v>
      </c>
      <c r="E22" s="291"/>
      <c r="F22" s="282"/>
      <c r="G22" s="282">
        <v>350</v>
      </c>
      <c r="H22" s="282"/>
      <c r="I22" s="282"/>
      <c r="J22" s="281">
        <v>3407.9356440000001</v>
      </c>
      <c r="K22" s="281"/>
      <c r="L22" s="280"/>
      <c r="M22" s="279">
        <v>109.5846344104245</v>
      </c>
      <c r="N22" s="282"/>
      <c r="O22" s="282">
        <v>320</v>
      </c>
      <c r="P22" s="287">
        <f t="shared" si="0"/>
        <v>13.718976999999995</v>
      </c>
      <c r="Q22" s="286">
        <f t="shared" si="1"/>
        <v>4.8786626239717918</v>
      </c>
    </row>
    <row r="23" spans="1:17" ht="17.100000000000001" customHeight="1">
      <c r="A23" s="290"/>
      <c r="B23" s="237" t="s">
        <v>313</v>
      </c>
      <c r="C23" s="293"/>
      <c r="D23" s="293">
        <v>207.480546</v>
      </c>
      <c r="E23" s="291"/>
      <c r="F23" s="282"/>
      <c r="G23" s="282">
        <v>210</v>
      </c>
      <c r="H23" s="282"/>
      <c r="I23" s="282"/>
      <c r="J23" s="281">
        <v>2333.3739049999999</v>
      </c>
      <c r="K23" s="281"/>
      <c r="L23" s="280"/>
      <c r="M23" s="279">
        <v>111.64911707997074</v>
      </c>
      <c r="N23" s="282"/>
      <c r="O23" s="282">
        <v>200</v>
      </c>
      <c r="P23" s="287">
        <f t="shared" si="0"/>
        <v>7.4805460000000039</v>
      </c>
      <c r="Q23" s="286">
        <f t="shared" si="1"/>
        <v>1.2143085453418792</v>
      </c>
    </row>
    <row r="24" spans="1:17" ht="17.100000000000001" customHeight="1">
      <c r="A24" s="290"/>
      <c r="B24" s="237" t="s">
        <v>312</v>
      </c>
      <c r="C24" s="293">
        <v>375.78800000000001</v>
      </c>
      <c r="D24" s="293">
        <v>100.73262699999999</v>
      </c>
      <c r="E24" s="291"/>
      <c r="F24" s="282">
        <v>300</v>
      </c>
      <c r="G24" s="282">
        <v>75.696121772746082</v>
      </c>
      <c r="H24" s="282"/>
      <c r="I24" s="282">
        <v>3667.4940000000001</v>
      </c>
      <c r="J24" s="281">
        <v>994.25418877274615</v>
      </c>
      <c r="K24" s="281"/>
      <c r="L24" s="280">
        <v>90.875085764663993</v>
      </c>
      <c r="M24" s="279">
        <v>77.588073977735831</v>
      </c>
      <c r="N24" s="282">
        <v>310</v>
      </c>
      <c r="O24" s="282">
        <v>87.624858509911121</v>
      </c>
      <c r="P24" s="287">
        <f t="shared" si="0"/>
        <v>13.107768490088873</v>
      </c>
      <c r="Q24" s="286">
        <f t="shared" si="1"/>
        <v>-24.854415071746232</v>
      </c>
    </row>
    <row r="25" spans="1:17" ht="17.100000000000001" customHeight="1">
      <c r="A25" s="290"/>
      <c r="B25" s="237" t="s">
        <v>311</v>
      </c>
      <c r="C25" s="293"/>
      <c r="D25" s="293">
        <v>73.293042</v>
      </c>
      <c r="E25" s="291"/>
      <c r="F25" s="282"/>
      <c r="G25" s="282">
        <v>75</v>
      </c>
      <c r="H25" s="282"/>
      <c r="I25" s="282"/>
      <c r="J25" s="281">
        <v>649.83860600000003</v>
      </c>
      <c r="K25" s="281"/>
      <c r="L25" s="280"/>
      <c r="M25" s="279">
        <v>98.336294891315177</v>
      </c>
      <c r="N25" s="282"/>
      <c r="O25" s="282">
        <v>60</v>
      </c>
      <c r="P25" s="287">
        <f t="shared" si="0"/>
        <v>13.293042</v>
      </c>
      <c r="Q25" s="286">
        <f t="shared" si="1"/>
        <v>2.3289495884206985</v>
      </c>
    </row>
    <row r="26" spans="1:17" ht="17.100000000000001" customHeight="1">
      <c r="A26" s="290"/>
      <c r="B26" s="237" t="s">
        <v>310</v>
      </c>
      <c r="C26" s="293">
        <v>409.63499999999999</v>
      </c>
      <c r="D26" s="293">
        <v>569.27900799999998</v>
      </c>
      <c r="E26" s="291"/>
      <c r="F26" s="282">
        <v>450</v>
      </c>
      <c r="G26" s="282">
        <v>613.83200175105424</v>
      </c>
      <c r="H26" s="282"/>
      <c r="I26" s="282">
        <v>4120.1729999999998</v>
      </c>
      <c r="J26" s="281">
        <v>5653.4302947510541</v>
      </c>
      <c r="K26" s="281"/>
      <c r="L26" s="280">
        <v>115.92187643753269</v>
      </c>
      <c r="M26" s="279">
        <v>103.97529582189394</v>
      </c>
      <c r="N26" s="282">
        <v>410</v>
      </c>
      <c r="O26" s="282">
        <v>574.37990134021709</v>
      </c>
      <c r="P26" s="287">
        <f t="shared" si="0"/>
        <v>-5.1008933402171124</v>
      </c>
      <c r="Q26" s="286">
        <f t="shared" si="1"/>
        <v>7.8262140575986621</v>
      </c>
    </row>
    <row r="27" spans="1:17" ht="17.100000000000001" customHeight="1">
      <c r="A27" s="290"/>
      <c r="B27" s="234" t="s">
        <v>309</v>
      </c>
      <c r="C27" s="293"/>
      <c r="D27" s="293">
        <v>389.84551299999998</v>
      </c>
      <c r="E27" s="291"/>
      <c r="F27" s="282"/>
      <c r="G27" s="282">
        <v>400</v>
      </c>
      <c r="H27" s="282"/>
      <c r="I27" s="282"/>
      <c r="J27" s="281">
        <v>3988.7128160000002</v>
      </c>
      <c r="K27" s="281"/>
      <c r="L27" s="280"/>
      <c r="M27" s="279">
        <v>116.49743403579762</v>
      </c>
      <c r="N27" s="282"/>
      <c r="O27" s="282">
        <v>380</v>
      </c>
      <c r="P27" s="287">
        <f t="shared" si="0"/>
        <v>9.8455129999999826</v>
      </c>
      <c r="Q27" s="286">
        <f t="shared" si="1"/>
        <v>2.604746408867868</v>
      </c>
    </row>
    <row r="28" spans="1:17" ht="17.100000000000001" customHeight="1">
      <c r="A28" s="290"/>
      <c r="B28" s="237" t="s">
        <v>264</v>
      </c>
      <c r="C28" s="293">
        <v>39.777999999999999</v>
      </c>
      <c r="D28" s="293">
        <v>63.553130000000003</v>
      </c>
      <c r="E28" s="291"/>
      <c r="F28" s="282">
        <v>45</v>
      </c>
      <c r="G28" s="282">
        <v>75.932895011574601</v>
      </c>
      <c r="H28" s="282"/>
      <c r="I28" s="282">
        <v>388.01400000000001</v>
      </c>
      <c r="J28" s="281">
        <v>605.33910301157459</v>
      </c>
      <c r="K28" s="281"/>
      <c r="L28" s="280">
        <v>111.20906837104658</v>
      </c>
      <c r="M28" s="279">
        <v>102.72592802643565</v>
      </c>
      <c r="N28" s="282">
        <v>40</v>
      </c>
      <c r="O28" s="282">
        <v>65.250359219979472</v>
      </c>
      <c r="P28" s="287">
        <f t="shared" si="0"/>
        <v>-1.6972292199794694</v>
      </c>
      <c r="Q28" s="286">
        <f t="shared" si="1"/>
        <v>19.479394660144351</v>
      </c>
    </row>
    <row r="29" spans="1:17" ht="17.100000000000001" customHeight="1">
      <c r="A29" s="290"/>
      <c r="B29" s="237" t="s">
        <v>261</v>
      </c>
      <c r="C29" s="293"/>
      <c r="D29" s="283">
        <v>152.80190899999999</v>
      </c>
      <c r="E29" s="291"/>
      <c r="F29" s="282"/>
      <c r="G29" s="282">
        <v>160</v>
      </c>
      <c r="H29" s="282"/>
      <c r="I29" s="282"/>
      <c r="J29" s="281">
        <v>1602.383229</v>
      </c>
      <c r="K29" s="281"/>
      <c r="L29" s="280"/>
      <c r="M29" s="279">
        <v>81.929189273800091</v>
      </c>
      <c r="N29" s="282"/>
      <c r="O29" s="282">
        <v>160</v>
      </c>
      <c r="P29" s="287">
        <f t="shared" si="0"/>
        <v>-7.1980910000000051</v>
      </c>
      <c r="Q29" s="286">
        <f t="shared" si="1"/>
        <v>4.7107336859253621</v>
      </c>
    </row>
    <row r="30" spans="1:17" ht="17.100000000000001" customHeight="1">
      <c r="A30" s="290"/>
      <c r="B30" s="237" t="s">
        <v>308</v>
      </c>
      <c r="C30" s="293">
        <v>171.202</v>
      </c>
      <c r="D30" s="283">
        <v>136.20633699999999</v>
      </c>
      <c r="E30" s="291"/>
      <c r="F30" s="282">
        <v>180</v>
      </c>
      <c r="G30" s="282">
        <v>130</v>
      </c>
      <c r="H30" s="282"/>
      <c r="I30" s="282">
        <v>1732.181</v>
      </c>
      <c r="J30" s="281">
        <v>1361.935295</v>
      </c>
      <c r="K30" s="281"/>
      <c r="L30" s="280">
        <v>111.58335829524628</v>
      </c>
      <c r="M30" s="279">
        <v>106.48412742241477</v>
      </c>
      <c r="N30" s="282">
        <v>160</v>
      </c>
      <c r="O30" s="282">
        <v>130</v>
      </c>
      <c r="P30" s="287">
        <f t="shared" si="0"/>
        <v>6.2063369999999907</v>
      </c>
      <c r="Q30" s="286">
        <f t="shared" si="1"/>
        <v>-4.5565699340405814</v>
      </c>
    </row>
    <row r="31" spans="1:17" ht="17.100000000000001" customHeight="1">
      <c r="A31" s="290"/>
      <c r="B31" s="237" t="s">
        <v>307</v>
      </c>
      <c r="C31" s="293">
        <v>87.212999999999994</v>
      </c>
      <c r="D31" s="283">
        <v>150.75235799999999</v>
      </c>
      <c r="E31" s="291"/>
      <c r="F31" s="282">
        <v>90</v>
      </c>
      <c r="G31" s="282">
        <v>156.08358475397819</v>
      </c>
      <c r="H31" s="282"/>
      <c r="I31" s="282">
        <v>964.55200000000002</v>
      </c>
      <c r="J31" s="281">
        <v>1541.5061077539781</v>
      </c>
      <c r="K31" s="281"/>
      <c r="L31" s="280">
        <v>101.60847713484809</v>
      </c>
      <c r="M31" s="279">
        <v>101.25631431719707</v>
      </c>
      <c r="N31" s="282">
        <v>90</v>
      </c>
      <c r="O31" s="282">
        <v>154.24874160808335</v>
      </c>
      <c r="P31" s="287">
        <f t="shared" si="0"/>
        <v>-3.496383608083363</v>
      </c>
      <c r="Q31" s="286">
        <f t="shared" si="1"/>
        <v>3.5364135093516751</v>
      </c>
    </row>
    <row r="32" spans="1:17" ht="17.100000000000001" customHeight="1">
      <c r="A32" s="290"/>
      <c r="B32" s="237" t="s">
        <v>306</v>
      </c>
      <c r="C32" s="293">
        <v>73.578000000000003</v>
      </c>
      <c r="D32" s="283">
        <v>137.173844</v>
      </c>
      <c r="E32" s="291"/>
      <c r="F32" s="282">
        <v>75</v>
      </c>
      <c r="G32" s="282">
        <v>143.27616031578134</v>
      </c>
      <c r="H32" s="282"/>
      <c r="I32" s="282">
        <v>779.18100000000004</v>
      </c>
      <c r="J32" s="281">
        <v>1451.6688003157815</v>
      </c>
      <c r="K32" s="281"/>
      <c r="L32" s="280">
        <v>108.18442339572971</v>
      </c>
      <c r="M32" s="279">
        <v>104.42912030239575</v>
      </c>
      <c r="N32" s="282">
        <v>70</v>
      </c>
      <c r="O32" s="282">
        <v>135.84385892949342</v>
      </c>
      <c r="P32" s="287">
        <f t="shared" si="0"/>
        <v>1.3299850705065808</v>
      </c>
      <c r="Q32" s="286">
        <f t="shared" si="1"/>
        <v>4.4486005041758148</v>
      </c>
    </row>
    <row r="33" spans="1:17" ht="17.100000000000001" customHeight="1">
      <c r="A33" s="290"/>
      <c r="B33" s="237" t="s">
        <v>305</v>
      </c>
      <c r="C33" s="293"/>
      <c r="D33" s="283">
        <v>948.53551600000003</v>
      </c>
      <c r="E33" s="291"/>
      <c r="F33" s="282"/>
      <c r="G33" s="282">
        <v>950</v>
      </c>
      <c r="H33" s="282"/>
      <c r="I33" s="282"/>
      <c r="J33" s="281">
        <v>9484.1448610000007</v>
      </c>
      <c r="K33" s="281"/>
      <c r="L33" s="280"/>
      <c r="M33" s="279">
        <v>102.30777395807611</v>
      </c>
      <c r="N33" s="282"/>
      <c r="O33" s="282">
        <v>900</v>
      </c>
      <c r="P33" s="287">
        <f t="shared" si="0"/>
        <v>48.53551600000003</v>
      </c>
      <c r="Q33" s="286">
        <f t="shared" si="1"/>
        <v>0.15439421880330428</v>
      </c>
    </row>
    <row r="34" spans="1:17" ht="17.100000000000001" customHeight="1">
      <c r="A34" s="290"/>
      <c r="B34" s="237" t="s">
        <v>304</v>
      </c>
      <c r="C34" s="293"/>
      <c r="D34" s="283">
        <v>447.96699699999999</v>
      </c>
      <c r="E34" s="291"/>
      <c r="F34" s="282"/>
      <c r="G34" s="282">
        <v>450</v>
      </c>
      <c r="H34" s="282"/>
      <c r="I34" s="282"/>
      <c r="J34" s="281">
        <v>4651.2525070000002</v>
      </c>
      <c r="K34" s="281"/>
      <c r="L34" s="280"/>
      <c r="M34" s="279">
        <v>100.50724073878861</v>
      </c>
      <c r="N34" s="282"/>
      <c r="O34" s="282">
        <v>440</v>
      </c>
      <c r="P34" s="287">
        <f t="shared" si="0"/>
        <v>7.9669969999999921</v>
      </c>
      <c r="Q34" s="286">
        <f t="shared" si="1"/>
        <v>0.45382874488855407</v>
      </c>
    </row>
    <row r="35" spans="1:17" ht="17.100000000000001" customHeight="1">
      <c r="A35" s="290"/>
      <c r="B35" s="234" t="s">
        <v>303</v>
      </c>
      <c r="C35" s="293">
        <v>1545.9939999999999</v>
      </c>
      <c r="D35" s="283">
        <v>727.09067800000003</v>
      </c>
      <c r="E35" s="291"/>
      <c r="F35" s="282">
        <v>1600</v>
      </c>
      <c r="G35" s="282">
        <v>770</v>
      </c>
      <c r="H35" s="282"/>
      <c r="I35" s="282">
        <v>17013.194</v>
      </c>
      <c r="J35" s="281">
        <v>7317.3358170000001</v>
      </c>
      <c r="K35" s="281"/>
      <c r="L35" s="280">
        <v>123.43349424317331</v>
      </c>
      <c r="M35" s="279">
        <v>107.36868986817605</v>
      </c>
      <c r="N35" s="282">
        <v>1600</v>
      </c>
      <c r="O35" s="282">
        <v>753.69562676074872</v>
      </c>
      <c r="P35" s="287">
        <f t="shared" si="0"/>
        <v>-26.604948760748698</v>
      </c>
      <c r="Q35" s="286">
        <f t="shared" si="1"/>
        <v>5.9015090274613584</v>
      </c>
    </row>
    <row r="36" spans="1:17" ht="17.100000000000001" customHeight="1">
      <c r="A36" s="290"/>
      <c r="B36" s="237" t="s">
        <v>302</v>
      </c>
      <c r="C36" s="293">
        <v>159.68</v>
      </c>
      <c r="D36" s="283">
        <v>419.20692300000002</v>
      </c>
      <c r="E36" s="291"/>
      <c r="F36" s="282">
        <v>160</v>
      </c>
      <c r="G36" s="282">
        <v>434.23384599562922</v>
      </c>
      <c r="H36" s="282"/>
      <c r="I36" s="282">
        <v>1719.876</v>
      </c>
      <c r="J36" s="281">
        <v>4357.6132749956296</v>
      </c>
      <c r="K36" s="281"/>
      <c r="L36" s="280">
        <v>130.718073988724</v>
      </c>
      <c r="M36" s="279">
        <v>113.0205864214571</v>
      </c>
      <c r="N36" s="282">
        <v>200</v>
      </c>
      <c r="O36" s="282">
        <v>500</v>
      </c>
      <c r="P36" s="287">
        <f t="shared" si="0"/>
        <v>-80.793076999999982</v>
      </c>
      <c r="Q36" s="286">
        <f t="shared" si="1"/>
        <v>3.58460754609942</v>
      </c>
    </row>
    <row r="37" spans="1:17" ht="17.100000000000001" customHeight="1">
      <c r="A37" s="290"/>
      <c r="B37" s="237" t="s">
        <v>301</v>
      </c>
      <c r="C37" s="293"/>
      <c r="D37" s="283">
        <v>2705.7481339999999</v>
      </c>
      <c r="E37" s="291"/>
      <c r="F37" s="282"/>
      <c r="G37" s="282">
        <v>2600</v>
      </c>
      <c r="H37" s="282"/>
      <c r="I37" s="282"/>
      <c r="J37" s="281">
        <v>25399.759561999999</v>
      </c>
      <c r="K37" s="281"/>
      <c r="L37" s="280"/>
      <c r="M37" s="279">
        <v>118.88352204435498</v>
      </c>
      <c r="N37" s="282"/>
      <c r="O37" s="282">
        <v>2600</v>
      </c>
      <c r="P37" s="287">
        <f t="shared" si="0"/>
        <v>105.74813399999994</v>
      </c>
      <c r="Q37" s="286">
        <f t="shared" si="1"/>
        <v>-3.9082770739517656</v>
      </c>
    </row>
    <row r="38" spans="1:17" ht="17.100000000000001" customHeight="1">
      <c r="A38" s="290"/>
      <c r="B38" s="237" t="s">
        <v>254</v>
      </c>
      <c r="C38" s="293"/>
      <c r="D38" s="283">
        <v>1008.9976360000001</v>
      </c>
      <c r="E38" s="291"/>
      <c r="F38" s="282"/>
      <c r="G38" s="282">
        <v>1050</v>
      </c>
      <c r="H38" s="282"/>
      <c r="I38" s="282"/>
      <c r="J38" s="281">
        <v>9596.7542630000007</v>
      </c>
      <c r="K38" s="281"/>
      <c r="L38" s="280"/>
      <c r="M38" s="279">
        <v>96.484729561846336</v>
      </c>
      <c r="N38" s="282"/>
      <c r="O38" s="282">
        <v>1000</v>
      </c>
      <c r="P38" s="287">
        <f t="shared" si="0"/>
        <v>8.9976360000000568</v>
      </c>
      <c r="Q38" s="286">
        <f t="shared" si="1"/>
        <v>4.0636729499730961</v>
      </c>
    </row>
    <row r="39" spans="1:17" ht="17.100000000000001" customHeight="1">
      <c r="A39" s="290"/>
      <c r="B39" s="278" t="s">
        <v>300</v>
      </c>
      <c r="C39" s="293"/>
      <c r="D39" s="283">
        <v>2384.6347169999999</v>
      </c>
      <c r="E39" s="291"/>
      <c r="F39" s="282"/>
      <c r="G39" s="282">
        <v>2500</v>
      </c>
      <c r="H39" s="282"/>
      <c r="I39" s="282"/>
      <c r="J39" s="281">
        <v>25008.833396999999</v>
      </c>
      <c r="K39" s="281"/>
      <c r="L39" s="280"/>
      <c r="M39" s="279">
        <v>99.781839337854862</v>
      </c>
      <c r="N39" s="282"/>
      <c r="O39" s="282">
        <v>2400</v>
      </c>
      <c r="P39" s="287">
        <f t="shared" si="0"/>
        <v>-15.36528300000009</v>
      </c>
      <c r="Q39" s="286">
        <f t="shared" si="1"/>
        <v>4.8378597433629551</v>
      </c>
    </row>
    <row r="40" spans="1:17" ht="17.100000000000001" customHeight="1">
      <c r="A40" s="290"/>
      <c r="B40" s="237" t="s">
        <v>299</v>
      </c>
      <c r="C40" s="277"/>
      <c r="D40" s="283">
        <v>469.02342299999998</v>
      </c>
      <c r="E40" s="291"/>
      <c r="F40" s="282"/>
      <c r="G40" s="282">
        <v>504.40932401812688</v>
      </c>
      <c r="H40" s="282"/>
      <c r="I40" s="282"/>
      <c r="J40" s="281">
        <v>5295.8618470181264</v>
      </c>
      <c r="K40" s="281"/>
      <c r="L40" s="280"/>
      <c r="M40" s="279">
        <v>99.715838335519848</v>
      </c>
      <c r="N40" s="282"/>
      <c r="O40" s="282">
        <v>484.61927634194831</v>
      </c>
      <c r="P40" s="287">
        <f t="shared" si="0"/>
        <v>-15.595853341948327</v>
      </c>
      <c r="Q40" s="286">
        <f t="shared" si="1"/>
        <v>7.5445914389070623</v>
      </c>
    </row>
    <row r="41" spans="1:17" ht="17.100000000000001" customHeight="1">
      <c r="A41" s="290"/>
      <c r="B41" s="292" t="s">
        <v>298</v>
      </c>
      <c r="C41" s="283">
        <v>9.3420000000000005</v>
      </c>
      <c r="D41" s="232">
        <v>161.66410500000001</v>
      </c>
      <c r="E41" s="291"/>
      <c r="F41" s="282">
        <v>10</v>
      </c>
      <c r="G41" s="282">
        <v>174.40932401812688</v>
      </c>
      <c r="H41" s="282"/>
      <c r="I41" s="282">
        <v>96.858000000000004</v>
      </c>
      <c r="J41" s="281">
        <v>2082.660180018127</v>
      </c>
      <c r="K41" s="281"/>
      <c r="L41" s="280">
        <v>87.115052525543248</v>
      </c>
      <c r="M41" s="279">
        <v>80.423223817969586</v>
      </c>
      <c r="N41" s="282">
        <v>12</v>
      </c>
      <c r="O41" s="282">
        <v>164.61927634194831</v>
      </c>
      <c r="P41" s="287">
        <f t="shared" si="0"/>
        <v>-2.9551713419483008</v>
      </c>
      <c r="Q41" s="286">
        <f t="shared" si="1"/>
        <v>7.8837655508790192</v>
      </c>
    </row>
    <row r="42" spans="1:17" ht="17.100000000000001" customHeight="1">
      <c r="A42" s="290"/>
      <c r="B42" s="237" t="s">
        <v>297</v>
      </c>
      <c r="C42" s="289"/>
      <c r="D42" s="284">
        <v>40.009909</v>
      </c>
      <c r="E42" s="277"/>
      <c r="F42" s="277"/>
      <c r="G42" s="277">
        <v>40</v>
      </c>
      <c r="H42" s="277"/>
      <c r="I42" s="277"/>
      <c r="J42" s="276">
        <v>376.42468000000002</v>
      </c>
      <c r="K42" s="275"/>
      <c r="L42" s="280"/>
      <c r="M42" s="279">
        <v>118.07531819925529</v>
      </c>
      <c r="N42" s="277"/>
      <c r="O42" s="277">
        <v>40</v>
      </c>
      <c r="P42" s="287">
        <f t="shared" si="0"/>
        <v>9.9090000000003897E-3</v>
      </c>
      <c r="Q42" s="286">
        <f t="shared" si="1"/>
        <v>-2.4766364752295544E-2</v>
      </c>
    </row>
    <row r="43" spans="1:17" ht="17.100000000000001" customHeight="1">
      <c r="A43" s="288"/>
      <c r="B43" s="288" t="s">
        <v>296</v>
      </c>
      <c r="D43" s="284">
        <v>295.69509199999999</v>
      </c>
      <c r="E43" s="282"/>
      <c r="F43" s="282"/>
      <c r="G43" s="284">
        <v>250</v>
      </c>
      <c r="H43" s="284"/>
      <c r="I43" s="284"/>
      <c r="J43" s="284">
        <v>1373.27421</v>
      </c>
      <c r="K43" s="284"/>
      <c r="L43" s="280"/>
      <c r="M43" s="279">
        <v>67.678455330323516</v>
      </c>
      <c r="N43" s="282"/>
      <c r="O43" s="284">
        <v>270</v>
      </c>
      <c r="P43" s="287">
        <f t="shared" si="0"/>
        <v>25.695091999999988</v>
      </c>
      <c r="Q43" s="286">
        <f t="shared" si="1"/>
        <v>-15.45344959597773</v>
      </c>
    </row>
    <row r="44" spans="1:17" ht="13.5" customHeight="1">
      <c r="A44" s="239"/>
      <c r="B44" s="285" t="s">
        <v>295</v>
      </c>
      <c r="K44" s="280"/>
      <c r="L44" s="280"/>
      <c r="M44" s="279"/>
    </row>
    <row r="45" spans="1:17" ht="18" customHeight="1">
      <c r="A45" s="239"/>
      <c r="B45" s="239"/>
      <c r="C45" s="284"/>
      <c r="D45" s="283"/>
      <c r="E45" s="282"/>
      <c r="F45" s="279"/>
      <c r="G45" s="282"/>
      <c r="H45" s="279"/>
      <c r="I45" s="279"/>
      <c r="J45" s="281"/>
      <c r="K45" s="280"/>
      <c r="L45" s="280"/>
      <c r="M45" s="279"/>
    </row>
    <row r="46" spans="1:17" ht="18" customHeight="1">
      <c r="A46" s="239"/>
      <c r="B46" s="278"/>
      <c r="C46" s="239"/>
      <c r="D46" s="239"/>
      <c r="E46" s="277"/>
      <c r="F46" s="274"/>
      <c r="G46" s="277"/>
      <c r="H46" s="274"/>
      <c r="I46" s="274"/>
      <c r="J46" s="276"/>
      <c r="K46" s="275"/>
      <c r="L46" s="275"/>
      <c r="M46" s="274"/>
    </row>
    <row r="47" spans="1:17" ht="18" customHeight="1">
      <c r="A47" s="239"/>
      <c r="B47" s="27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</row>
    <row r="48" spans="1:17">
      <c r="A48" s="239"/>
      <c r="B48" s="272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</row>
    <row r="49" spans="1:13">
      <c r="A49" s="270"/>
      <c r="B49" s="271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</row>
    <row r="50" spans="1:13">
      <c r="A50" s="270"/>
      <c r="B50" s="271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</row>
    <row r="51" spans="1:13"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</row>
    <row r="52" spans="1:13"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</row>
    <row r="53" spans="1:13"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</row>
    <row r="54" spans="1:13"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</row>
    <row r="55" spans="1:13"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</row>
    <row r="56" spans="1:13"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</row>
    <row r="57" spans="1:13"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</row>
    <row r="58" spans="1:13"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</row>
    <row r="59" spans="1:13"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</row>
    <row r="60" spans="1:13"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</row>
    <row r="61" spans="1:13"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</row>
    <row r="62" spans="1:13"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</row>
    <row r="63" spans="1:13"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</row>
    <row r="64" spans="1:13"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</row>
    <row r="65" spans="2:13">
      <c r="B65" s="268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</row>
    <row r="66" spans="2:13">
      <c r="B66" s="268"/>
      <c r="C66" s="226"/>
      <c r="D66" s="226"/>
      <c r="E66" s="226"/>
      <c r="F66" s="226"/>
      <c r="G66" s="226"/>
      <c r="H66" s="226"/>
      <c r="I66" s="226"/>
      <c r="J66" s="226"/>
      <c r="K66" s="226"/>
      <c r="L66" s="226"/>
      <c r="M66" s="226"/>
    </row>
    <row r="67" spans="2:13">
      <c r="B67" s="268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</row>
    <row r="68" spans="2:13">
      <c r="B68" s="268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</row>
    <row r="69" spans="2:13">
      <c r="B69" s="268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</row>
    <row r="70" spans="2:13">
      <c r="B70" s="268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2:13">
      <c r="B71" s="268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2:13">
      <c r="B72" s="268"/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H26" sqref="H26"/>
    </sheetView>
  </sheetViews>
  <sheetFormatPr defaultColWidth="9.140625" defaultRowHeight="12.75"/>
  <cols>
    <col min="1" max="1" width="2.28515625" style="394" customWidth="1"/>
    <col min="2" max="2" width="11.28515625" style="394" customWidth="1"/>
    <col min="3" max="3" width="18.42578125" style="394" customWidth="1"/>
    <col min="4" max="5" width="9.140625" style="394" customWidth="1"/>
    <col min="6" max="6" width="9.7109375" style="394" customWidth="1"/>
    <col min="7" max="7" width="9.5703125" style="394" customWidth="1"/>
    <col min="8" max="8" width="18.42578125" style="394" customWidth="1"/>
    <col min="9" max="16384" width="9.140625" style="394"/>
  </cols>
  <sheetData>
    <row r="1" spans="1:8" s="421" customFormat="1" ht="21" customHeight="1">
      <c r="A1" s="423" t="s">
        <v>409</v>
      </c>
      <c r="B1" s="422"/>
      <c r="C1" s="422"/>
      <c r="D1" s="422"/>
      <c r="E1" s="422"/>
      <c r="F1" s="412"/>
    </row>
    <row r="2" spans="1:8" s="421" customFormat="1" ht="21" customHeight="1">
      <c r="A2" s="423" t="s">
        <v>412</v>
      </c>
      <c r="B2" s="422"/>
      <c r="C2" s="422"/>
      <c r="D2" s="422"/>
      <c r="E2" s="422"/>
      <c r="F2" s="412"/>
    </row>
    <row r="3" spans="1:8" ht="21" customHeight="1">
      <c r="A3" s="409"/>
      <c r="B3" s="415"/>
      <c r="C3" s="415"/>
      <c r="D3" s="415"/>
      <c r="E3" s="415"/>
      <c r="F3" s="415"/>
      <c r="G3" s="421"/>
      <c r="H3" s="409"/>
    </row>
    <row r="4" spans="1:8" ht="21" customHeight="1">
      <c r="A4" s="409"/>
      <c r="B4" s="415"/>
      <c r="C4" s="415"/>
      <c r="D4" s="415"/>
      <c r="E4" s="415"/>
      <c r="F4" s="421"/>
      <c r="G4" s="421"/>
      <c r="H4" s="420" t="s">
        <v>408</v>
      </c>
    </row>
    <row r="5" spans="1:8" ht="15.95" customHeight="1">
      <c r="A5" s="419"/>
      <c r="B5" s="418"/>
      <c r="C5" s="418"/>
      <c r="D5" s="480" t="s">
        <v>414</v>
      </c>
      <c r="E5" s="480"/>
      <c r="F5" s="480"/>
      <c r="G5" s="480"/>
      <c r="H5" s="417" t="s">
        <v>415</v>
      </c>
    </row>
    <row r="6" spans="1:8" ht="15.95" customHeight="1">
      <c r="A6" s="409"/>
      <c r="B6" s="415"/>
      <c r="C6" s="415"/>
      <c r="D6" s="416" t="s">
        <v>407</v>
      </c>
      <c r="E6" s="416" t="s">
        <v>413</v>
      </c>
      <c r="F6" s="416" t="s">
        <v>405</v>
      </c>
      <c r="G6" s="416" t="s">
        <v>406</v>
      </c>
      <c r="H6" s="416" t="s">
        <v>404</v>
      </c>
    </row>
    <row r="7" spans="1:8" ht="15.95" customHeight="1">
      <c r="A7" s="409"/>
      <c r="B7" s="415"/>
      <c r="C7" s="415"/>
      <c r="D7" s="414" t="s">
        <v>403</v>
      </c>
      <c r="E7" s="413" t="s">
        <v>41</v>
      </c>
      <c r="F7" s="413" t="s">
        <v>41</v>
      </c>
      <c r="G7" s="413" t="s">
        <v>42</v>
      </c>
      <c r="H7" s="413" t="s">
        <v>402</v>
      </c>
    </row>
    <row r="8" spans="1:8" ht="15.95" customHeight="1">
      <c r="A8" s="412"/>
      <c r="B8" s="411"/>
      <c r="C8" s="411"/>
      <c r="D8" s="411"/>
      <c r="E8" s="411"/>
      <c r="F8" s="410"/>
    </row>
    <row r="9" spans="1:8" ht="18.75" customHeight="1">
      <c r="A9" s="401" t="s">
        <v>401</v>
      </c>
      <c r="B9" s="409"/>
      <c r="C9" s="409"/>
      <c r="D9" s="398">
        <v>104.67463328152172</v>
      </c>
      <c r="E9" s="398">
        <v>104.51696256502203</v>
      </c>
      <c r="F9" s="398">
        <v>104.49951114666054</v>
      </c>
      <c r="G9" s="398">
        <v>100.4807</v>
      </c>
      <c r="H9" s="395">
        <v>102.47120065899075</v>
      </c>
    </row>
    <row r="10" spans="1:8" ht="18.75" customHeight="1">
      <c r="A10" s="406"/>
      <c r="B10" s="408"/>
      <c r="C10" s="408"/>
    </row>
    <row r="11" spans="1:8" ht="18.75" customHeight="1">
      <c r="A11" s="406"/>
      <c r="B11" s="405" t="s">
        <v>400</v>
      </c>
      <c r="C11" s="405"/>
      <c r="D11" s="404">
        <v>104.94649315402333</v>
      </c>
      <c r="E11" s="404">
        <v>103.06243653013145</v>
      </c>
      <c r="F11" s="404">
        <v>102.89995749724332</v>
      </c>
      <c r="G11" s="404">
        <v>100.4937</v>
      </c>
      <c r="H11" s="403">
        <v>102.31546611520891</v>
      </c>
    </row>
    <row r="12" spans="1:8" ht="18.75" customHeight="1">
      <c r="A12" s="406"/>
      <c r="B12" s="407" t="s">
        <v>387</v>
      </c>
      <c r="C12" s="405" t="s">
        <v>399</v>
      </c>
      <c r="D12" s="404">
        <v>101.73953379892124</v>
      </c>
      <c r="E12" s="404">
        <v>102.80333299096493</v>
      </c>
      <c r="F12" s="404">
        <v>102.33953023991762</v>
      </c>
      <c r="G12" s="404">
        <v>100.21550000000001</v>
      </c>
      <c r="H12" s="403">
        <v>101.5690262475179</v>
      </c>
    </row>
    <row r="13" spans="1:8" ht="18.75" customHeight="1">
      <c r="A13" s="406"/>
      <c r="B13" s="405"/>
      <c r="C13" s="405" t="s">
        <v>398</v>
      </c>
      <c r="D13" s="404">
        <v>105.23572618467749</v>
      </c>
      <c r="E13" s="404">
        <v>103.59149854283018</v>
      </c>
      <c r="F13" s="404">
        <v>103.45917425895298</v>
      </c>
      <c r="G13" s="404">
        <v>100.7092</v>
      </c>
      <c r="H13" s="403">
        <v>102.74557863099736</v>
      </c>
    </row>
    <row r="14" spans="1:8" ht="18.75" customHeight="1">
      <c r="A14" s="406"/>
      <c r="B14" s="405"/>
      <c r="C14" s="405" t="s">
        <v>397</v>
      </c>
      <c r="D14" s="404">
        <v>105.83257227256662</v>
      </c>
      <c r="E14" s="404">
        <v>101.88015976340547</v>
      </c>
      <c r="F14" s="404">
        <v>101.79088915361775</v>
      </c>
      <c r="G14" s="404">
        <v>100.09480000000001</v>
      </c>
      <c r="H14" s="403">
        <v>101.92916895643179</v>
      </c>
    </row>
    <row r="15" spans="1:8" ht="18.75" customHeight="1">
      <c r="A15" s="406"/>
      <c r="B15" s="405" t="s">
        <v>396</v>
      </c>
      <c r="C15" s="405"/>
      <c r="D15" s="404">
        <v>104.03473904660945</v>
      </c>
      <c r="E15" s="404">
        <v>101.91990007237118</v>
      </c>
      <c r="F15" s="404">
        <v>101.75719032504142</v>
      </c>
      <c r="G15" s="404">
        <v>100.0498</v>
      </c>
      <c r="H15" s="403">
        <v>102.23391232049778</v>
      </c>
    </row>
    <row r="16" spans="1:8" ht="18.75" customHeight="1">
      <c r="A16" s="406"/>
      <c r="B16" s="405" t="s">
        <v>395</v>
      </c>
      <c r="C16" s="405"/>
      <c r="D16" s="404">
        <v>103.34026680189439</v>
      </c>
      <c r="E16" s="404">
        <v>101.70907497224269</v>
      </c>
      <c r="F16" s="404">
        <v>101.38242081238519</v>
      </c>
      <c r="G16" s="404">
        <v>100.2392</v>
      </c>
      <c r="H16" s="403">
        <v>102.15399030482875</v>
      </c>
    </row>
    <row r="17" spans="1:8" ht="18.75" customHeight="1">
      <c r="A17" s="406"/>
      <c r="B17" s="405" t="s">
        <v>394</v>
      </c>
      <c r="C17" s="405"/>
      <c r="D17" s="404">
        <v>102.14619522391129</v>
      </c>
      <c r="E17" s="404">
        <v>103.57345278666213</v>
      </c>
      <c r="F17" s="404">
        <v>103.06308439274923</v>
      </c>
      <c r="G17" s="404">
        <v>100.4854</v>
      </c>
      <c r="H17" s="403">
        <v>102.42915316030864</v>
      </c>
    </row>
    <row r="18" spans="1:8" ht="18.75" customHeight="1">
      <c r="A18" s="406"/>
      <c r="B18" s="405" t="s">
        <v>393</v>
      </c>
      <c r="C18" s="405"/>
      <c r="D18" s="404">
        <v>104.08099614441684</v>
      </c>
      <c r="E18" s="404">
        <v>100.83910204166864</v>
      </c>
      <c r="F18" s="404">
        <v>100.93579853666677</v>
      </c>
      <c r="G18" s="404">
        <v>100.09529999999999</v>
      </c>
      <c r="H18" s="403">
        <v>101.13691704822121</v>
      </c>
    </row>
    <row r="19" spans="1:8" ht="18.75" customHeight="1">
      <c r="A19" s="406"/>
      <c r="B19" s="405" t="s">
        <v>392</v>
      </c>
      <c r="C19" s="405"/>
      <c r="D19" s="404">
        <v>151.36927902062251</v>
      </c>
      <c r="E19" s="404">
        <v>148.08721343852994</v>
      </c>
      <c r="F19" s="404">
        <v>147.88653141539922</v>
      </c>
      <c r="G19" s="404">
        <v>100.8982</v>
      </c>
      <c r="H19" s="403">
        <v>126.29672689887138</v>
      </c>
    </row>
    <row r="20" spans="1:8" ht="18.75" customHeight="1">
      <c r="A20" s="406"/>
      <c r="B20" s="407" t="s">
        <v>387</v>
      </c>
      <c r="C20" s="405" t="s">
        <v>391</v>
      </c>
      <c r="D20" s="404">
        <v>169.83021382803724</v>
      </c>
      <c r="E20" s="404">
        <v>166.30387323910074</v>
      </c>
      <c r="F20" s="404">
        <v>166.05479105252195</v>
      </c>
      <c r="G20" s="404">
        <v>101.1527</v>
      </c>
      <c r="H20" s="403">
        <v>135.03305405907079</v>
      </c>
    </row>
    <row r="21" spans="1:8" ht="18.75" customHeight="1">
      <c r="A21" s="406"/>
      <c r="B21" s="405" t="s">
        <v>390</v>
      </c>
      <c r="C21" s="405"/>
      <c r="D21" s="404">
        <v>85.294666384732409</v>
      </c>
      <c r="E21" s="404">
        <v>98.200486475474463</v>
      </c>
      <c r="F21" s="404">
        <v>99.768548756276871</v>
      </c>
      <c r="G21" s="404">
        <v>101.6285</v>
      </c>
      <c r="H21" s="403">
        <v>92.146758200841191</v>
      </c>
    </row>
    <row r="22" spans="1:8" ht="18.75" customHeight="1">
      <c r="A22" s="406"/>
      <c r="B22" s="405" t="s">
        <v>389</v>
      </c>
      <c r="C22" s="405"/>
      <c r="D22" s="404">
        <v>98.393264772762279</v>
      </c>
      <c r="E22" s="404">
        <v>99.289264734511292</v>
      </c>
      <c r="F22" s="404">
        <v>99.315086657042116</v>
      </c>
      <c r="G22" s="404">
        <v>99.978300000000004</v>
      </c>
      <c r="H22" s="403">
        <v>99.349081172814778</v>
      </c>
    </row>
    <row r="23" spans="1:8" ht="18.75" customHeight="1">
      <c r="A23" s="406"/>
      <c r="B23" s="405" t="s">
        <v>388</v>
      </c>
      <c r="C23" s="405"/>
      <c r="D23" s="404">
        <v>117.63643005165092</v>
      </c>
      <c r="E23" s="404">
        <v>110.85541964944903</v>
      </c>
      <c r="F23" s="404">
        <v>110.80887991988266</v>
      </c>
      <c r="G23" s="404">
        <v>100.00409999999999</v>
      </c>
      <c r="H23" s="403">
        <v>105.9072070713341</v>
      </c>
    </row>
    <row r="24" spans="1:8" ht="18.75" customHeight="1">
      <c r="A24" s="406"/>
      <c r="B24" s="407" t="s">
        <v>387</v>
      </c>
      <c r="C24" s="405" t="s">
        <v>386</v>
      </c>
      <c r="D24" s="404">
        <v>120.34550063912737</v>
      </c>
      <c r="E24" s="404">
        <v>112.54243821121565</v>
      </c>
      <c r="F24" s="404">
        <v>112.49743923552144</v>
      </c>
      <c r="G24" s="404">
        <v>100</v>
      </c>
      <c r="H24" s="403">
        <v>106.63856889412764</v>
      </c>
    </row>
    <row r="25" spans="1:8" ht="18.75" customHeight="1">
      <c r="A25" s="406"/>
      <c r="B25" s="405" t="s">
        <v>385</v>
      </c>
      <c r="C25" s="405"/>
      <c r="D25" s="404">
        <v>102.68360586017735</v>
      </c>
      <c r="E25" s="404">
        <v>101.31930362830823</v>
      </c>
      <c r="F25" s="404">
        <v>101.37404561293921</v>
      </c>
      <c r="G25" s="404">
        <v>100.0274</v>
      </c>
      <c r="H25" s="403">
        <v>101.53561525305807</v>
      </c>
    </row>
    <row r="26" spans="1:8" ht="18.75" customHeight="1">
      <c r="A26" s="406"/>
      <c r="B26" s="405" t="s">
        <v>384</v>
      </c>
      <c r="C26" s="405"/>
      <c r="D26" s="404">
        <v>106.50809452161032</v>
      </c>
      <c r="E26" s="404">
        <v>102.35761035976894</v>
      </c>
      <c r="F26" s="404">
        <v>102.20450800677479</v>
      </c>
      <c r="G26" s="404">
        <v>100.1305</v>
      </c>
      <c r="H26" s="403">
        <v>102.15907764853249</v>
      </c>
    </row>
    <row r="27" spans="1:8" ht="18.75" customHeight="1">
      <c r="A27" s="406"/>
      <c r="B27" s="405"/>
      <c r="C27" s="405"/>
    </row>
    <row r="28" spans="1:8" ht="18.75" customHeight="1">
      <c r="A28" s="401" t="s">
        <v>383</v>
      </c>
      <c r="B28" s="402"/>
      <c r="C28" s="402"/>
      <c r="D28" s="398">
        <v>104.61353409119599</v>
      </c>
      <c r="E28" s="398">
        <v>110.6543026315092</v>
      </c>
      <c r="F28" s="398">
        <v>113.8463259175865</v>
      </c>
      <c r="G28" s="398">
        <v>98.883499999999998</v>
      </c>
      <c r="H28" s="395">
        <v>105.50972796624183</v>
      </c>
    </row>
    <row r="29" spans="1:8" ht="18.75" customHeight="1">
      <c r="A29" s="401" t="s">
        <v>382</v>
      </c>
      <c r="B29" s="402"/>
      <c r="C29" s="402"/>
      <c r="D29" s="398">
        <v>104.49415555016111</v>
      </c>
      <c r="E29" s="398">
        <v>99.97904892018596</v>
      </c>
      <c r="F29" s="398">
        <v>99.290666727762385</v>
      </c>
      <c r="G29" s="398">
        <v>100.2157</v>
      </c>
      <c r="H29" s="395">
        <v>102.36280517997798</v>
      </c>
    </row>
    <row r="30" spans="1:8" ht="18.75" customHeight="1">
      <c r="A30" s="401" t="s">
        <v>381</v>
      </c>
      <c r="B30" s="400"/>
      <c r="C30" s="400"/>
      <c r="D30" s="399"/>
      <c r="E30" s="398">
        <v>1.87</v>
      </c>
      <c r="F30" s="397"/>
      <c r="G30" s="396">
        <v>0.1</v>
      </c>
      <c r="H30" s="395">
        <v>1.82</v>
      </c>
    </row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activeCell="H26" sqref="H26"/>
    </sheetView>
  </sheetViews>
  <sheetFormatPr defaultColWidth="10.28515625" defaultRowHeight="15"/>
  <cols>
    <col min="1" max="1" width="3.140625" style="186" customWidth="1"/>
    <col min="2" max="2" width="33.140625" style="186" customWidth="1"/>
    <col min="3" max="4" width="11.7109375" style="186" customWidth="1"/>
    <col min="5" max="5" width="0.85546875" style="186" customWidth="1"/>
    <col min="6" max="6" width="13.140625" style="186" customWidth="1"/>
    <col min="7" max="7" width="12.5703125" style="186" customWidth="1"/>
    <col min="8" max="16384" width="10.28515625" style="186"/>
  </cols>
  <sheetData>
    <row r="1" spans="1:8" ht="21" customHeight="1">
      <c r="A1" s="225" t="s">
        <v>418</v>
      </c>
      <c r="B1" s="224"/>
      <c r="C1" s="224"/>
      <c r="D1" s="224"/>
      <c r="E1" s="224"/>
      <c r="F1" s="224"/>
      <c r="G1" s="224"/>
    </row>
    <row r="2" spans="1:8" ht="21" customHeight="1">
      <c r="A2" s="223"/>
      <c r="B2" s="220"/>
      <c r="C2" s="221"/>
      <c r="D2" s="222"/>
      <c r="E2" s="222"/>
      <c r="F2" s="221"/>
      <c r="G2" s="221"/>
    </row>
    <row r="3" spans="1:8" ht="21" customHeight="1">
      <c r="A3" s="219"/>
      <c r="B3" s="218"/>
      <c r="C3" s="218"/>
      <c r="D3" s="218"/>
      <c r="E3" s="218"/>
      <c r="F3" s="218"/>
      <c r="G3" s="218"/>
    </row>
    <row r="4" spans="1:8" ht="27" customHeight="1">
      <c r="A4" s="217"/>
      <c r="B4" s="217"/>
      <c r="C4" s="481" t="s">
        <v>250</v>
      </c>
      <c r="D4" s="482"/>
      <c r="E4" s="216"/>
      <c r="F4" s="483" t="s">
        <v>249</v>
      </c>
      <c r="G4" s="484"/>
    </row>
    <row r="5" spans="1:8" ht="21" customHeight="1">
      <c r="A5" s="215"/>
      <c r="B5" s="215"/>
      <c r="C5" s="347" t="s">
        <v>248</v>
      </c>
      <c r="D5" s="347" t="s">
        <v>247</v>
      </c>
      <c r="E5" s="348"/>
      <c r="F5" s="347" t="s">
        <v>248</v>
      </c>
      <c r="G5" s="347" t="s">
        <v>247</v>
      </c>
    </row>
    <row r="6" spans="1:8" ht="21" customHeight="1">
      <c r="A6" s="194"/>
      <c r="B6" s="194"/>
      <c r="C6" s="194"/>
      <c r="D6" s="194"/>
      <c r="E6" s="214"/>
      <c r="F6" s="194"/>
      <c r="G6" s="194"/>
    </row>
    <row r="7" spans="1:8" ht="21" customHeight="1">
      <c r="A7" s="485" t="s">
        <v>246</v>
      </c>
      <c r="B7" s="485"/>
      <c r="C7" s="210" t="s">
        <v>245</v>
      </c>
      <c r="D7" s="210" t="s">
        <v>244</v>
      </c>
      <c r="E7" s="213"/>
      <c r="F7" s="212"/>
      <c r="G7" s="212"/>
    </row>
    <row r="8" spans="1:8" ht="21" customHeight="1">
      <c r="A8" s="208" t="s">
        <v>240</v>
      </c>
      <c r="B8" s="203"/>
      <c r="C8" s="207">
        <v>3312952.7</v>
      </c>
      <c r="D8" s="207">
        <v>156704.29999999999</v>
      </c>
      <c r="E8" s="207"/>
      <c r="F8" s="206">
        <v>109.36489626886858</v>
      </c>
      <c r="G8" s="206">
        <v>110.77982965430064</v>
      </c>
    </row>
    <row r="9" spans="1:8" ht="21" customHeight="1">
      <c r="A9" s="204" t="s">
        <v>239</v>
      </c>
      <c r="B9" s="203"/>
      <c r="C9" s="199"/>
      <c r="D9" s="199"/>
      <c r="E9" s="199"/>
      <c r="F9" s="198"/>
      <c r="G9" s="198"/>
    </row>
    <row r="10" spans="1:8" ht="21" customHeight="1">
      <c r="A10" s="203"/>
      <c r="B10" s="205" t="s">
        <v>238</v>
      </c>
      <c r="C10" s="199">
        <v>3304263.9</v>
      </c>
      <c r="D10" s="199">
        <v>131071.4</v>
      </c>
      <c r="E10" s="199"/>
      <c r="F10" s="198">
        <v>109.36296803945402</v>
      </c>
      <c r="G10" s="198">
        <v>110.09093619127425</v>
      </c>
    </row>
    <row r="11" spans="1:8" ht="21" customHeight="1">
      <c r="A11" s="203"/>
      <c r="B11" s="205" t="s">
        <v>237</v>
      </c>
      <c r="C11" s="199">
        <v>8688.7999999999993</v>
      </c>
      <c r="D11" s="199">
        <v>25632.9</v>
      </c>
      <c r="E11" s="199"/>
      <c r="F11" s="198">
        <v>110.10314836620788</v>
      </c>
      <c r="G11" s="198">
        <v>114.44162679444302</v>
      </c>
    </row>
    <row r="12" spans="1:8" ht="21" customHeight="1">
      <c r="A12" s="204" t="s">
        <v>236</v>
      </c>
      <c r="B12" s="203"/>
      <c r="C12" s="199"/>
      <c r="D12" s="199"/>
      <c r="E12" s="199"/>
      <c r="F12" s="198"/>
      <c r="G12" s="198"/>
      <c r="H12" s="202"/>
    </row>
    <row r="13" spans="1:8" ht="21" customHeight="1">
      <c r="A13" s="201"/>
      <c r="B13" s="200" t="s">
        <v>235</v>
      </c>
      <c r="C13" s="199">
        <v>9050.1</v>
      </c>
      <c r="D13" s="199">
        <v>3271.5</v>
      </c>
      <c r="E13" s="199"/>
      <c r="F13" s="198">
        <v>87.70037483325433</v>
      </c>
      <c r="G13" s="198">
        <v>84.187768708330736</v>
      </c>
    </row>
    <row r="14" spans="1:8" ht="21" customHeight="1">
      <c r="A14" s="201"/>
      <c r="B14" s="200" t="s">
        <v>172</v>
      </c>
      <c r="C14" s="199">
        <v>5508.6</v>
      </c>
      <c r="D14" s="199">
        <v>276.3</v>
      </c>
      <c r="E14" s="199"/>
      <c r="F14" s="198">
        <v>105.68901716109605</v>
      </c>
      <c r="G14" s="198">
        <v>102.68085260086718</v>
      </c>
    </row>
    <row r="15" spans="1:8" ht="21" customHeight="1">
      <c r="A15" s="201"/>
      <c r="B15" s="200" t="s">
        <v>234</v>
      </c>
      <c r="C15" s="199">
        <v>152294.1</v>
      </c>
      <c r="D15" s="199">
        <v>2658.6</v>
      </c>
      <c r="E15" s="199"/>
      <c r="F15" s="198">
        <v>105.70768242826367</v>
      </c>
      <c r="G15" s="198">
        <v>105.57716485426552</v>
      </c>
    </row>
    <row r="16" spans="1:8" ht="21" customHeight="1">
      <c r="A16" s="201"/>
      <c r="B16" s="200" t="s">
        <v>171</v>
      </c>
      <c r="C16" s="199">
        <v>3109251.6</v>
      </c>
      <c r="D16" s="199">
        <v>104442.7</v>
      </c>
      <c r="E16" s="199"/>
      <c r="F16" s="198">
        <v>109.46100945498804</v>
      </c>
      <c r="G16" s="198">
        <v>108.30367832541627</v>
      </c>
    </row>
    <row r="17" spans="1:7" ht="21" customHeight="1">
      <c r="A17" s="201"/>
      <c r="B17" s="200" t="s">
        <v>233</v>
      </c>
      <c r="C17" s="199">
        <v>36848.300000000003</v>
      </c>
      <c r="D17" s="199">
        <v>46055.199999999997</v>
      </c>
      <c r="E17" s="199"/>
      <c r="F17" s="198">
        <v>126.4</v>
      </c>
      <c r="G17" s="198">
        <v>120.10000000000001</v>
      </c>
    </row>
    <row r="18" spans="1:7" ht="21" customHeight="1">
      <c r="A18" s="211"/>
      <c r="B18" s="211"/>
      <c r="C18" s="209"/>
      <c r="D18" s="209"/>
      <c r="E18" s="209"/>
      <c r="F18" s="209"/>
      <c r="G18" s="209"/>
    </row>
    <row r="19" spans="1:7" ht="21" customHeight="1">
      <c r="A19" s="486" t="s">
        <v>243</v>
      </c>
      <c r="B19" s="486"/>
      <c r="C19" s="210" t="s">
        <v>242</v>
      </c>
      <c r="D19" s="210" t="s">
        <v>241</v>
      </c>
      <c r="E19" s="209"/>
      <c r="F19" s="209"/>
      <c r="G19" s="209"/>
    </row>
    <row r="20" spans="1:7" ht="21" customHeight="1">
      <c r="A20" s="208" t="s">
        <v>240</v>
      </c>
      <c r="B20" s="203"/>
      <c r="C20" s="207">
        <v>1160451.6000000001</v>
      </c>
      <c r="D20" s="207">
        <v>219666.8</v>
      </c>
      <c r="E20" s="207"/>
      <c r="F20" s="206">
        <v>110.85902157679573</v>
      </c>
      <c r="G20" s="206">
        <v>104.10789543037274</v>
      </c>
    </row>
    <row r="21" spans="1:7" ht="21" customHeight="1">
      <c r="A21" s="204" t="s">
        <v>239</v>
      </c>
      <c r="B21" s="203"/>
      <c r="C21" s="199"/>
      <c r="D21" s="199"/>
      <c r="E21" s="199"/>
      <c r="F21" s="198"/>
      <c r="G21" s="198"/>
    </row>
    <row r="22" spans="1:7" ht="21" customHeight="1">
      <c r="A22" s="203"/>
      <c r="B22" s="205" t="s">
        <v>238</v>
      </c>
      <c r="C22" s="199">
        <v>1130431</v>
      </c>
      <c r="D22" s="199">
        <v>101127.8</v>
      </c>
      <c r="E22" s="199"/>
      <c r="F22" s="198">
        <v>111.10588724533719</v>
      </c>
      <c r="G22" s="198">
        <v>107.84316587141258</v>
      </c>
    </row>
    <row r="23" spans="1:7" ht="21" customHeight="1">
      <c r="A23" s="203"/>
      <c r="B23" s="205" t="s">
        <v>237</v>
      </c>
      <c r="C23" s="199">
        <v>30020.6</v>
      </c>
      <c r="D23" s="199">
        <v>118539</v>
      </c>
      <c r="E23" s="199"/>
      <c r="F23" s="198">
        <v>102.3</v>
      </c>
      <c r="G23" s="198">
        <v>101.11993257269458</v>
      </c>
    </row>
    <row r="24" spans="1:7" ht="21" customHeight="1">
      <c r="A24" s="204" t="s">
        <v>236</v>
      </c>
      <c r="B24" s="203"/>
      <c r="C24" s="199"/>
      <c r="D24" s="199"/>
      <c r="E24" s="199"/>
      <c r="F24" s="198"/>
      <c r="G24" s="198"/>
    </row>
    <row r="25" spans="1:7" ht="21" customHeight="1">
      <c r="A25" s="201"/>
      <c r="B25" s="200" t="s">
        <v>235</v>
      </c>
      <c r="C25" s="199">
        <v>4625.5999999999995</v>
      </c>
      <c r="D25" s="199">
        <v>2853.7000000000003</v>
      </c>
      <c r="E25" s="199"/>
      <c r="F25" s="198">
        <v>75.736511898102322</v>
      </c>
      <c r="G25" s="198">
        <v>74.64426463920762</v>
      </c>
    </row>
    <row r="26" spans="1:7" ht="21" customHeight="1">
      <c r="A26" s="201"/>
      <c r="B26" s="200" t="s">
        <v>172</v>
      </c>
      <c r="C26" s="199">
        <v>55155.1</v>
      </c>
      <c r="D26" s="199">
        <v>120408.8</v>
      </c>
      <c r="E26" s="199"/>
      <c r="F26" s="198">
        <v>104.80229123896405</v>
      </c>
      <c r="G26" s="198">
        <v>99.548146967053853</v>
      </c>
    </row>
    <row r="27" spans="1:7" ht="21" customHeight="1">
      <c r="A27" s="201"/>
      <c r="B27" s="200" t="s">
        <v>234</v>
      </c>
      <c r="C27" s="199">
        <v>198253.1</v>
      </c>
      <c r="D27" s="199">
        <v>41177.1</v>
      </c>
      <c r="E27" s="199"/>
      <c r="F27" s="198">
        <v>106.58863415460193</v>
      </c>
      <c r="G27" s="198">
        <v>106.7153067671517</v>
      </c>
    </row>
    <row r="28" spans="1:7" ht="21" customHeight="1">
      <c r="A28" s="201"/>
      <c r="B28" s="200" t="s">
        <v>171</v>
      </c>
      <c r="C28" s="199">
        <v>902170.2</v>
      </c>
      <c r="D28" s="199">
        <v>54609.2</v>
      </c>
      <c r="E28" s="199"/>
      <c r="F28" s="198">
        <v>112.51165546703564</v>
      </c>
      <c r="G28" s="198">
        <v>115.86032039401346</v>
      </c>
    </row>
    <row r="29" spans="1:7" ht="21" customHeight="1">
      <c r="A29" s="201"/>
      <c r="B29" s="200" t="s">
        <v>233</v>
      </c>
      <c r="C29" s="199">
        <v>247.6</v>
      </c>
      <c r="D29" s="199">
        <v>618</v>
      </c>
      <c r="E29" s="199"/>
      <c r="F29" s="198">
        <v>122.7</v>
      </c>
      <c r="G29" s="198">
        <v>123.30760968304698</v>
      </c>
    </row>
    <row r="30" spans="1:7" ht="20.100000000000001" customHeight="1">
      <c r="A30" s="187"/>
      <c r="B30" s="187"/>
      <c r="C30" s="197"/>
      <c r="D30" s="196"/>
      <c r="E30" s="196"/>
      <c r="F30" s="195"/>
      <c r="G30" s="194"/>
    </row>
    <row r="31" spans="1:7" ht="20.100000000000001" customHeight="1">
      <c r="A31" s="187"/>
      <c r="B31" s="187"/>
      <c r="C31" s="187"/>
      <c r="D31" s="193"/>
      <c r="E31" s="193"/>
      <c r="F31" s="192"/>
      <c r="G31" s="187"/>
    </row>
    <row r="32" spans="1:7" ht="20.100000000000001" customHeight="1">
      <c r="A32" s="187"/>
      <c r="B32" s="187"/>
      <c r="C32" s="187"/>
      <c r="D32" s="187"/>
      <c r="E32" s="187"/>
      <c r="F32" s="192"/>
      <c r="G32" s="187"/>
    </row>
    <row r="33" spans="1:7" ht="20.100000000000001" customHeight="1">
      <c r="A33" s="187"/>
      <c r="B33" s="187"/>
      <c r="C33" s="187"/>
      <c r="D33" s="187"/>
      <c r="E33" s="187"/>
      <c r="F33" s="192"/>
      <c r="G33" s="187"/>
    </row>
    <row r="34" spans="1:7" ht="20.100000000000001" customHeight="1">
      <c r="A34" s="187"/>
      <c r="B34" s="187"/>
      <c r="C34" s="187"/>
      <c r="D34" s="187"/>
      <c r="E34" s="187"/>
      <c r="F34" s="192"/>
      <c r="G34" s="187"/>
    </row>
    <row r="35" spans="1:7" ht="20.100000000000001" customHeight="1">
      <c r="A35" s="187"/>
      <c r="B35" s="187"/>
      <c r="C35" s="187"/>
      <c r="D35" s="187"/>
      <c r="E35" s="187"/>
      <c r="F35" s="192"/>
      <c r="G35" s="187"/>
    </row>
    <row r="36" spans="1:7" ht="15.75">
      <c r="A36" s="187"/>
      <c r="B36" s="187"/>
      <c r="C36" s="187"/>
      <c r="D36" s="187"/>
      <c r="E36" s="187"/>
      <c r="F36" s="187"/>
      <c r="G36" s="187"/>
    </row>
    <row r="37" spans="1:7" ht="15.75">
      <c r="A37" s="191"/>
      <c r="B37" s="191"/>
      <c r="C37" s="187"/>
      <c r="D37" s="187"/>
      <c r="E37" s="187"/>
      <c r="F37" s="187"/>
      <c r="G37" s="191"/>
    </row>
    <row r="38" spans="1:7">
      <c r="A38" s="191"/>
      <c r="B38" s="191"/>
      <c r="C38" s="191"/>
      <c r="D38" s="191"/>
      <c r="E38" s="191"/>
      <c r="F38" s="191"/>
      <c r="G38" s="191"/>
    </row>
    <row r="39" spans="1:7">
      <c r="A39" s="191"/>
      <c r="B39" s="191"/>
      <c r="C39" s="191"/>
      <c r="D39" s="191"/>
      <c r="E39" s="191"/>
      <c r="F39" s="191"/>
      <c r="G39" s="191"/>
    </row>
    <row r="40" spans="1:7">
      <c r="A40" s="191"/>
      <c r="B40" s="191"/>
      <c r="C40" s="191"/>
      <c r="D40" s="191"/>
      <c r="E40" s="191"/>
      <c r="F40" s="191"/>
      <c r="G40" s="191"/>
    </row>
    <row r="41" spans="1:7">
      <c r="A41" s="191"/>
      <c r="B41" s="191"/>
      <c r="C41" s="191"/>
      <c r="D41" s="191"/>
      <c r="E41" s="191"/>
      <c r="F41" s="191"/>
      <c r="G41" s="191"/>
    </row>
    <row r="42" spans="1:7">
      <c r="A42" s="191"/>
      <c r="B42" s="191"/>
      <c r="C42" s="191"/>
      <c r="D42" s="191"/>
      <c r="E42" s="191"/>
      <c r="F42" s="191"/>
      <c r="G42" s="191"/>
    </row>
    <row r="43" spans="1:7" ht="15.75">
      <c r="A43" s="187"/>
      <c r="B43" s="190"/>
      <c r="C43" s="189"/>
      <c r="D43" s="189"/>
      <c r="E43" s="189"/>
      <c r="F43" s="188"/>
      <c r="G43" s="187"/>
    </row>
    <row r="44" spans="1:7" ht="15.75">
      <c r="A44" s="187"/>
      <c r="B44" s="190"/>
      <c r="C44" s="189"/>
      <c r="D44" s="189"/>
      <c r="E44" s="189"/>
      <c r="F44" s="188"/>
      <c r="G44" s="187"/>
    </row>
    <row r="45" spans="1:7" ht="15.75">
      <c r="A45" s="187"/>
      <c r="B45" s="190"/>
      <c r="C45" s="189"/>
      <c r="D45" s="189"/>
      <c r="E45" s="189"/>
      <c r="F45" s="188"/>
      <c r="G45" s="187"/>
    </row>
    <row r="46" spans="1:7" ht="15.75">
      <c r="A46" s="187"/>
      <c r="B46" s="190"/>
      <c r="C46" s="189"/>
      <c r="D46" s="189"/>
      <c r="E46" s="189"/>
      <c r="F46" s="188"/>
      <c r="G46" s="187"/>
    </row>
    <row r="47" spans="1:7" ht="15.75">
      <c r="A47" s="187"/>
      <c r="B47" s="190"/>
      <c r="C47" s="189"/>
      <c r="D47" s="189"/>
      <c r="E47" s="189"/>
      <c r="F47" s="188"/>
      <c r="G47" s="187"/>
    </row>
    <row r="48" spans="1:7" ht="15.75">
      <c r="A48" s="187"/>
      <c r="B48" s="190"/>
      <c r="C48" s="189"/>
      <c r="D48" s="189"/>
      <c r="E48" s="189"/>
      <c r="F48" s="188"/>
      <c r="G48" s="187"/>
    </row>
    <row r="49" spans="1:7" ht="15.75">
      <c r="A49" s="187"/>
      <c r="B49" s="190"/>
      <c r="C49" s="189"/>
      <c r="D49" s="189"/>
      <c r="E49" s="189"/>
      <c r="F49" s="188"/>
      <c r="G49" s="187"/>
    </row>
    <row r="50" spans="1:7" ht="15.75">
      <c r="A50" s="187"/>
      <c r="B50" s="190"/>
      <c r="C50" s="189"/>
      <c r="D50" s="189"/>
      <c r="E50" s="189"/>
      <c r="F50" s="188"/>
      <c r="G50" s="187"/>
    </row>
    <row r="51" spans="1:7" ht="15.75">
      <c r="A51" s="187"/>
      <c r="B51" s="190"/>
      <c r="C51" s="189"/>
      <c r="D51" s="189"/>
      <c r="E51" s="189"/>
      <c r="F51" s="188"/>
      <c r="G51" s="187"/>
    </row>
    <row r="52" spans="1:7" ht="15.75">
      <c r="A52" s="187"/>
      <c r="B52" s="190"/>
      <c r="C52" s="189"/>
      <c r="D52" s="189"/>
      <c r="E52" s="189"/>
      <c r="F52" s="188"/>
      <c r="G52" s="187"/>
    </row>
    <row r="53" spans="1:7" ht="15.75">
      <c r="A53" s="187"/>
      <c r="B53" s="190"/>
      <c r="C53" s="189"/>
      <c r="D53" s="189"/>
      <c r="E53" s="189"/>
      <c r="F53" s="188"/>
      <c r="G53" s="187"/>
    </row>
    <row r="54" spans="1:7" ht="15.75">
      <c r="A54" s="187"/>
      <c r="B54" s="190"/>
      <c r="C54" s="189"/>
      <c r="D54" s="189"/>
      <c r="E54" s="189"/>
      <c r="F54" s="188"/>
      <c r="G54" s="187"/>
    </row>
    <row r="55" spans="1:7" ht="15.75">
      <c r="A55" s="187"/>
      <c r="B55" s="190"/>
      <c r="C55" s="189"/>
      <c r="D55" s="189"/>
      <c r="E55" s="189"/>
      <c r="F55" s="188"/>
      <c r="G55" s="187"/>
    </row>
    <row r="56" spans="1:7" ht="15.75">
      <c r="A56" s="187"/>
      <c r="B56" s="190"/>
      <c r="C56" s="189"/>
      <c r="D56" s="189"/>
      <c r="E56" s="189"/>
      <c r="F56" s="188"/>
      <c r="G56" s="187"/>
    </row>
    <row r="57" spans="1:7" ht="15.75">
      <c r="A57" s="187"/>
      <c r="B57" s="190"/>
      <c r="C57" s="189"/>
      <c r="D57" s="189"/>
      <c r="E57" s="189"/>
      <c r="F57" s="188"/>
      <c r="G57" s="187"/>
    </row>
    <row r="58" spans="1:7" ht="15.75">
      <c r="A58" s="187"/>
      <c r="B58" s="190"/>
      <c r="C58" s="189"/>
      <c r="D58" s="189"/>
      <c r="E58" s="189"/>
      <c r="F58" s="188"/>
      <c r="G58" s="187"/>
    </row>
    <row r="59" spans="1:7" ht="15.75">
      <c r="A59" s="187"/>
      <c r="B59" s="190"/>
      <c r="C59" s="189"/>
      <c r="D59" s="189"/>
      <c r="E59" s="189"/>
      <c r="F59" s="188"/>
      <c r="G59" s="187"/>
    </row>
    <row r="60" spans="1:7" ht="15.75">
      <c r="A60" s="187"/>
      <c r="B60" s="190"/>
      <c r="C60" s="189"/>
      <c r="D60" s="189"/>
      <c r="E60" s="189"/>
      <c r="F60" s="188"/>
      <c r="G60" s="187"/>
    </row>
    <row r="61" spans="1:7" ht="15.75">
      <c r="A61" s="187"/>
      <c r="B61" s="190"/>
      <c r="C61" s="189"/>
      <c r="D61" s="189"/>
      <c r="E61" s="189"/>
      <c r="F61" s="188"/>
      <c r="G61" s="187"/>
    </row>
    <row r="62" spans="1:7" ht="15.75">
      <c r="A62" s="187"/>
      <c r="B62" s="190"/>
      <c r="C62" s="189"/>
      <c r="D62" s="189"/>
      <c r="E62" s="189"/>
      <c r="F62" s="188"/>
      <c r="G62" s="187"/>
    </row>
    <row r="63" spans="1:7" ht="15.75">
      <c r="A63" s="187"/>
      <c r="B63" s="190"/>
      <c r="C63" s="189"/>
      <c r="D63" s="189"/>
      <c r="E63" s="189"/>
      <c r="F63" s="188"/>
      <c r="G63" s="187"/>
    </row>
    <row r="64" spans="1:7" ht="15.75">
      <c r="A64" s="187"/>
      <c r="B64" s="190"/>
      <c r="C64" s="189"/>
      <c r="D64" s="189"/>
      <c r="E64" s="189"/>
      <c r="F64" s="188"/>
      <c r="G64" s="187"/>
    </row>
    <row r="65" spans="1:7" ht="15.75">
      <c r="A65" s="187"/>
      <c r="B65" s="190"/>
      <c r="C65" s="189"/>
      <c r="D65" s="189"/>
      <c r="E65" s="189"/>
      <c r="F65" s="188"/>
      <c r="G65" s="187"/>
    </row>
    <row r="66" spans="1:7" ht="15.75">
      <c r="A66" s="187"/>
      <c r="B66" s="190"/>
      <c r="C66" s="189"/>
      <c r="D66" s="189"/>
      <c r="E66" s="189"/>
      <c r="F66" s="188"/>
      <c r="G66" s="187"/>
    </row>
    <row r="67" spans="1:7" ht="15.75">
      <c r="A67" s="187"/>
      <c r="B67" s="190"/>
      <c r="C67" s="189"/>
      <c r="D67" s="189"/>
      <c r="E67" s="189"/>
      <c r="F67" s="188"/>
      <c r="G67" s="187"/>
    </row>
    <row r="68" spans="1:7" ht="15.75">
      <c r="A68" s="187"/>
      <c r="B68" s="190"/>
      <c r="C68" s="189"/>
      <c r="D68" s="189"/>
      <c r="E68" s="189"/>
      <c r="F68" s="188"/>
      <c r="G68" s="187"/>
    </row>
    <row r="69" spans="1:7" ht="15.75">
      <c r="A69" s="187"/>
      <c r="B69" s="190"/>
      <c r="C69" s="189"/>
      <c r="D69" s="189"/>
      <c r="E69" s="189"/>
      <c r="F69" s="188"/>
      <c r="G69" s="187"/>
    </row>
    <row r="70" spans="1:7" ht="15.75">
      <c r="A70" s="187"/>
      <c r="B70" s="190"/>
      <c r="C70" s="189"/>
      <c r="D70" s="189"/>
      <c r="E70" s="189"/>
      <c r="F70" s="188"/>
      <c r="G70" s="187"/>
    </row>
    <row r="71" spans="1:7" ht="15.75">
      <c r="A71" s="187"/>
      <c r="B71" s="190"/>
      <c r="C71" s="189"/>
      <c r="D71" s="189"/>
      <c r="E71" s="189"/>
      <c r="F71" s="188"/>
      <c r="G71" s="187"/>
    </row>
    <row r="72" spans="1:7" ht="15.75">
      <c r="A72" s="187"/>
      <c r="B72" s="190"/>
      <c r="C72" s="189"/>
      <c r="D72" s="189"/>
      <c r="E72" s="189"/>
      <c r="F72" s="188"/>
      <c r="G72" s="187"/>
    </row>
    <row r="73" spans="1:7" ht="15.75">
      <c r="A73" s="187"/>
      <c r="B73" s="190"/>
      <c r="C73" s="189"/>
      <c r="D73" s="189"/>
      <c r="E73" s="189"/>
      <c r="F73" s="188"/>
      <c r="G73" s="187"/>
    </row>
    <row r="74" spans="1:7" ht="15.75">
      <c r="A74" s="187"/>
      <c r="B74" s="190"/>
      <c r="C74" s="189"/>
      <c r="D74" s="189"/>
      <c r="E74" s="189"/>
      <c r="F74" s="188"/>
      <c r="G74" s="187"/>
    </row>
    <row r="75" spans="1:7" ht="15.75">
      <c r="A75" s="187"/>
      <c r="B75" s="190"/>
      <c r="C75" s="189"/>
      <c r="D75" s="189"/>
      <c r="E75" s="189"/>
      <c r="F75" s="188"/>
      <c r="G75" s="187"/>
    </row>
    <row r="76" spans="1:7" ht="15.75">
      <c r="A76" s="187"/>
      <c r="B76" s="190"/>
      <c r="C76" s="189"/>
      <c r="D76" s="189"/>
      <c r="E76" s="189"/>
      <c r="F76" s="188"/>
      <c r="G76" s="187"/>
    </row>
    <row r="77" spans="1:7" ht="15.75">
      <c r="A77" s="187"/>
      <c r="B77" s="190"/>
      <c r="C77" s="189"/>
      <c r="D77" s="189"/>
      <c r="E77" s="189"/>
      <c r="F77" s="188"/>
      <c r="G77" s="187"/>
    </row>
    <row r="78" spans="1:7" ht="15.75">
      <c r="A78" s="187"/>
      <c r="B78" s="190"/>
      <c r="C78" s="189"/>
      <c r="D78" s="189"/>
      <c r="E78" s="189"/>
      <c r="F78" s="188"/>
      <c r="G78" s="187"/>
    </row>
    <row r="79" spans="1:7" ht="15.75">
      <c r="A79" s="187"/>
      <c r="B79" s="190"/>
      <c r="C79" s="189"/>
      <c r="D79" s="189"/>
      <c r="E79" s="189"/>
      <c r="F79" s="190"/>
      <c r="G79" s="187"/>
    </row>
    <row r="80" spans="1:7" ht="15.75">
      <c r="A80" s="187"/>
      <c r="B80" s="190"/>
      <c r="C80" s="189"/>
      <c r="D80" s="189"/>
      <c r="E80" s="189"/>
      <c r="F80" s="188"/>
      <c r="G80" s="187"/>
    </row>
    <row r="81" spans="1:7" ht="15.75">
      <c r="A81" s="187"/>
      <c r="B81" s="190"/>
      <c r="C81" s="189"/>
      <c r="D81" s="189"/>
      <c r="E81" s="189"/>
      <c r="F81" s="188"/>
      <c r="G81" s="187"/>
    </row>
    <row r="82" spans="1:7" ht="15.75">
      <c r="A82" s="187"/>
      <c r="B82" s="190"/>
      <c r="C82" s="189"/>
      <c r="D82" s="189"/>
      <c r="E82" s="189"/>
      <c r="F82" s="188"/>
      <c r="G82" s="187"/>
    </row>
    <row r="83" spans="1:7" ht="15.75">
      <c r="A83" s="187"/>
      <c r="B83" s="190"/>
      <c r="C83" s="189"/>
      <c r="D83" s="189"/>
      <c r="E83" s="189"/>
      <c r="F83" s="188"/>
      <c r="G83" s="187"/>
    </row>
    <row r="84" spans="1:7" ht="15.75">
      <c r="A84" s="187"/>
      <c r="B84" s="190"/>
      <c r="C84" s="189"/>
      <c r="D84" s="189"/>
      <c r="E84" s="189"/>
      <c r="F84" s="188"/>
      <c r="G84" s="187"/>
    </row>
    <row r="85" spans="1:7" ht="15.75">
      <c r="A85" s="187"/>
      <c r="B85" s="190"/>
      <c r="C85" s="189"/>
      <c r="D85" s="189"/>
      <c r="E85" s="189"/>
      <c r="F85" s="188"/>
      <c r="G85" s="187"/>
    </row>
    <row r="86" spans="1:7" ht="15.75">
      <c r="A86" s="187"/>
      <c r="B86" s="190"/>
      <c r="C86" s="189"/>
      <c r="D86" s="189"/>
      <c r="E86" s="189"/>
      <c r="F86" s="188"/>
      <c r="G86" s="187"/>
    </row>
    <row r="87" spans="1:7" ht="15.75">
      <c r="A87" s="187"/>
      <c r="B87" s="190"/>
      <c r="C87" s="189"/>
      <c r="D87" s="189"/>
      <c r="E87" s="189"/>
      <c r="F87" s="188"/>
      <c r="G87" s="187"/>
    </row>
    <row r="88" spans="1:7" ht="15.75">
      <c r="A88" s="187"/>
      <c r="B88" s="190"/>
      <c r="C88" s="189"/>
      <c r="D88" s="189"/>
      <c r="E88" s="189"/>
      <c r="F88" s="188"/>
      <c r="G88" s="187"/>
    </row>
    <row r="89" spans="1:7" ht="15.75">
      <c r="A89" s="187"/>
      <c r="B89" s="190"/>
      <c r="C89" s="189"/>
      <c r="D89" s="189"/>
      <c r="E89" s="189"/>
      <c r="F89" s="188"/>
      <c r="G89" s="187"/>
    </row>
    <row r="90" spans="1:7" ht="15.75">
      <c r="A90" s="187"/>
      <c r="B90" s="190"/>
      <c r="C90" s="189"/>
      <c r="D90" s="189"/>
      <c r="E90" s="189"/>
      <c r="F90" s="188"/>
      <c r="G90" s="187"/>
    </row>
    <row r="91" spans="1:7" ht="15.75">
      <c r="A91" s="187"/>
      <c r="B91" s="190"/>
      <c r="C91" s="189"/>
      <c r="D91" s="189"/>
      <c r="E91" s="189"/>
      <c r="F91" s="188"/>
      <c r="G91" s="187"/>
    </row>
  </sheetData>
  <mergeCells count="4">
    <mergeCell ref="C4:D4"/>
    <mergeCell ref="F4:G4"/>
    <mergeCell ref="A7:B7"/>
    <mergeCell ref="A19:B19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M197"/>
  <sheetViews>
    <sheetView workbookViewId="0">
      <selection activeCell="H26" sqref="H26"/>
    </sheetView>
  </sheetViews>
  <sheetFormatPr defaultColWidth="7.85546875" defaultRowHeight="15"/>
  <cols>
    <col min="1" max="1" width="1.42578125" style="103" customWidth="1"/>
    <col min="2" max="2" width="35.5703125" style="103" customWidth="1"/>
    <col min="3" max="3" width="8.7109375" style="103" customWidth="1"/>
    <col min="4" max="4" width="9" style="103" customWidth="1"/>
    <col min="5" max="5" width="11.5703125" style="103" customWidth="1"/>
    <col min="6" max="6" width="11.140625" style="103" customWidth="1"/>
    <col min="7" max="7" width="11.7109375" style="103" customWidth="1"/>
    <col min="8" max="16384" width="7.85546875" style="103"/>
  </cols>
  <sheetData>
    <row r="1" spans="1:13" ht="21" customHeight="1">
      <c r="A1" s="122" t="s">
        <v>419</v>
      </c>
      <c r="B1" s="121"/>
      <c r="C1" s="121"/>
      <c r="D1" s="121"/>
      <c r="E1" s="121"/>
      <c r="F1" s="121"/>
      <c r="G1" s="121"/>
    </row>
    <row r="2" spans="1:13" ht="18" customHeight="1">
      <c r="A2" s="120" t="s">
        <v>178</v>
      </c>
      <c r="B2" s="119"/>
      <c r="C2" s="119"/>
      <c r="D2" s="119"/>
      <c r="E2" s="119"/>
      <c r="F2" s="119"/>
      <c r="G2" s="119"/>
    </row>
    <row r="3" spans="1:13" ht="18" customHeight="1">
      <c r="A3" s="118"/>
      <c r="B3" s="117"/>
      <c r="C3" s="117"/>
      <c r="D3" s="117"/>
      <c r="E3" s="117"/>
      <c r="F3" s="117"/>
      <c r="G3" s="116" t="s">
        <v>177</v>
      </c>
    </row>
    <row r="4" spans="1:13">
      <c r="A4" s="115"/>
      <c r="B4" s="115"/>
      <c r="C4" s="487" t="s">
        <v>176</v>
      </c>
      <c r="D4" s="487" t="s">
        <v>424</v>
      </c>
      <c r="E4" s="489" t="s">
        <v>327</v>
      </c>
      <c r="F4" s="489" t="s">
        <v>326</v>
      </c>
      <c r="G4" s="491" t="s">
        <v>325</v>
      </c>
    </row>
    <row r="5" spans="1:13" ht="42.75" customHeight="1">
      <c r="A5" s="114"/>
      <c r="B5" s="114"/>
      <c r="C5" s="488"/>
      <c r="D5" s="488"/>
      <c r="E5" s="490"/>
      <c r="F5" s="490"/>
      <c r="G5" s="492"/>
    </row>
    <row r="6" spans="1:13" ht="6" customHeight="1">
      <c r="A6" s="114"/>
      <c r="B6" s="114"/>
      <c r="C6" s="113"/>
      <c r="D6" s="113"/>
      <c r="E6" s="112"/>
      <c r="F6" s="112"/>
      <c r="G6" s="111"/>
    </row>
    <row r="7" spans="1:13" ht="15" customHeight="1">
      <c r="A7" s="312" t="s">
        <v>175</v>
      </c>
      <c r="B7" s="313"/>
      <c r="C7" s="314">
        <v>926.64200000000005</v>
      </c>
      <c r="D7" s="314">
        <v>9004.0390000000007</v>
      </c>
      <c r="E7" s="314">
        <v>114.11608377657119</v>
      </c>
      <c r="F7" s="314">
        <v>124.91365899820173</v>
      </c>
      <c r="G7" s="314">
        <v>125.35463276221859</v>
      </c>
      <c r="I7" s="108"/>
      <c r="J7" s="108"/>
      <c r="K7" s="108"/>
      <c r="L7" s="108"/>
      <c r="M7" s="108"/>
    </row>
    <row r="8" spans="1:13" ht="14.45" customHeight="1">
      <c r="A8" s="315" t="s">
        <v>174</v>
      </c>
      <c r="B8" s="316"/>
      <c r="C8" s="314"/>
      <c r="D8" s="314"/>
      <c r="E8" s="314"/>
      <c r="F8" s="317"/>
      <c r="G8" s="317"/>
    </row>
    <row r="9" spans="1:13" ht="14.45" customHeight="1">
      <c r="A9" s="318"/>
      <c r="B9" s="319" t="s">
        <v>173</v>
      </c>
      <c r="C9" s="320">
        <v>768.2</v>
      </c>
      <c r="D9" s="320">
        <v>7545.3</v>
      </c>
      <c r="E9" s="320">
        <v>114.9796813168259</v>
      </c>
      <c r="F9" s="320">
        <v>146.92418177401987</v>
      </c>
      <c r="G9" s="320">
        <v>132.51267310864731</v>
      </c>
      <c r="I9" s="108"/>
      <c r="J9" s="108"/>
      <c r="K9" s="108"/>
      <c r="L9" s="108"/>
      <c r="M9" s="108"/>
    </row>
    <row r="10" spans="1:13" ht="14.45" customHeight="1">
      <c r="A10" s="318"/>
      <c r="B10" s="319" t="s">
        <v>172</v>
      </c>
      <c r="C10" s="320">
        <v>16.8</v>
      </c>
      <c r="D10" s="320">
        <v>138.4</v>
      </c>
      <c r="E10" s="320">
        <v>163.23899980616397</v>
      </c>
      <c r="F10" s="320">
        <v>127.50189250567752</v>
      </c>
      <c r="G10" s="320">
        <v>88.649742811204845</v>
      </c>
      <c r="H10" s="108"/>
      <c r="I10" s="108"/>
      <c r="J10" s="108"/>
      <c r="K10" s="108"/>
      <c r="L10" s="108"/>
      <c r="M10" s="108"/>
    </row>
    <row r="11" spans="1:13" ht="14.45" customHeight="1">
      <c r="A11" s="318"/>
      <c r="B11" s="319" t="s">
        <v>171</v>
      </c>
      <c r="C11" s="320">
        <v>141.6</v>
      </c>
      <c r="D11" s="320">
        <v>1320.3</v>
      </c>
      <c r="E11" s="320">
        <v>106.00115945553357</v>
      </c>
      <c r="F11" s="320">
        <v>68.811695917801956</v>
      </c>
      <c r="G11" s="320">
        <v>99.071460643401508</v>
      </c>
      <c r="I11" s="108"/>
      <c r="J11" s="108"/>
      <c r="K11" s="108"/>
      <c r="L11" s="108"/>
      <c r="M11" s="108"/>
    </row>
    <row r="12" spans="1:13" ht="14.45" customHeight="1">
      <c r="A12" s="321" t="s">
        <v>170</v>
      </c>
      <c r="B12" s="313"/>
      <c r="C12" s="320"/>
      <c r="D12" s="320"/>
      <c r="E12" s="322"/>
      <c r="F12" s="322"/>
      <c r="G12" s="320"/>
      <c r="I12" s="108"/>
      <c r="J12" s="108"/>
      <c r="K12" s="110"/>
    </row>
    <row r="13" spans="1:13" ht="14.45" customHeight="1">
      <c r="A13" s="318"/>
      <c r="B13" s="323" t="s">
        <v>169</v>
      </c>
      <c r="C13" s="314">
        <v>655.5</v>
      </c>
      <c r="D13" s="324">
        <v>6530.2</v>
      </c>
      <c r="E13" s="324">
        <v>107.34103298470386</v>
      </c>
      <c r="F13" s="324">
        <v>127.45912795943129</v>
      </c>
      <c r="G13" s="324">
        <v>130.09300754551896</v>
      </c>
      <c r="I13" s="108"/>
      <c r="J13" s="108"/>
      <c r="K13" s="108"/>
      <c r="L13" s="108"/>
      <c r="M13" s="108"/>
    </row>
    <row r="14" spans="1:13" ht="14.45" customHeight="1">
      <c r="A14" s="318"/>
      <c r="B14" s="319" t="s">
        <v>168</v>
      </c>
      <c r="C14" s="320">
        <v>251.7</v>
      </c>
      <c r="D14" s="325">
        <v>2480.1999999999998</v>
      </c>
      <c r="E14" s="325">
        <v>104.4659460715946</v>
      </c>
      <c r="F14" s="325">
        <v>143.12418605444691</v>
      </c>
      <c r="G14" s="325">
        <v>153.87564244465239</v>
      </c>
      <c r="I14" s="108"/>
      <c r="J14" s="108"/>
      <c r="K14" s="108"/>
      <c r="L14" s="108"/>
      <c r="M14" s="108"/>
    </row>
    <row r="15" spans="1:13" ht="14.45" customHeight="1">
      <c r="A15" s="318"/>
      <c r="B15" s="319" t="s">
        <v>167</v>
      </c>
      <c r="C15" s="320">
        <v>132.69999999999999</v>
      </c>
      <c r="D15" s="325">
        <v>1389.7</v>
      </c>
      <c r="E15" s="325">
        <v>107.83896238988395</v>
      </c>
      <c r="F15" s="325">
        <v>131.66835347581909</v>
      </c>
      <c r="G15" s="325">
        <v>139.21723999410963</v>
      </c>
      <c r="I15" s="108"/>
      <c r="J15" s="108"/>
      <c r="K15" s="108"/>
      <c r="L15" s="108"/>
      <c r="M15" s="108"/>
    </row>
    <row r="16" spans="1:13" ht="14.45" customHeight="1">
      <c r="A16" s="318"/>
      <c r="B16" s="319" t="s">
        <v>166</v>
      </c>
      <c r="C16" s="320">
        <v>65.599999999999994</v>
      </c>
      <c r="D16" s="325">
        <v>677</v>
      </c>
      <c r="E16" s="325">
        <v>116.68742216687423</v>
      </c>
      <c r="F16" s="325">
        <v>108.07916028144413</v>
      </c>
      <c r="G16" s="325">
        <v>110.50947668088456</v>
      </c>
      <c r="I16" s="108"/>
      <c r="J16" s="108"/>
      <c r="K16" s="108"/>
      <c r="L16" s="108"/>
      <c r="M16" s="108"/>
    </row>
    <row r="17" spans="1:13" ht="14.45" customHeight="1">
      <c r="A17" s="318"/>
      <c r="B17" s="319" t="s">
        <v>165</v>
      </c>
      <c r="C17" s="320">
        <v>41.8</v>
      </c>
      <c r="D17" s="325">
        <v>465.2</v>
      </c>
      <c r="E17" s="325">
        <v>101.06984157650696</v>
      </c>
      <c r="F17" s="325">
        <v>113.31907289071808</v>
      </c>
      <c r="G17" s="325">
        <v>115.68281784976342</v>
      </c>
      <c r="I17" s="108"/>
      <c r="J17" s="108"/>
      <c r="K17" s="108"/>
      <c r="L17" s="108"/>
      <c r="M17" s="108"/>
    </row>
    <row r="18" spans="1:13" ht="14.45" customHeight="1">
      <c r="A18" s="318"/>
      <c r="B18" s="319" t="s">
        <v>164</v>
      </c>
      <c r="C18" s="320">
        <v>39.4</v>
      </c>
      <c r="D18" s="325">
        <v>359.3</v>
      </c>
      <c r="E18" s="325">
        <v>122.82764643503212</v>
      </c>
      <c r="F18" s="325">
        <v>130.50869925434964</v>
      </c>
      <c r="G18" s="325">
        <v>117.03428617965632</v>
      </c>
      <c r="I18" s="108"/>
      <c r="J18" s="108"/>
      <c r="K18" s="108"/>
      <c r="L18" s="108"/>
      <c r="M18" s="108"/>
    </row>
    <row r="19" spans="1:13" ht="14.45" customHeight="1">
      <c r="A19" s="318"/>
      <c r="B19" s="319" t="s">
        <v>163</v>
      </c>
      <c r="C19" s="320">
        <v>27.1</v>
      </c>
      <c r="D19" s="325">
        <v>239.3</v>
      </c>
      <c r="E19" s="325">
        <v>118.54609152616598</v>
      </c>
      <c r="F19" s="325">
        <v>116.18524400188849</v>
      </c>
      <c r="G19" s="325">
        <v>128.9740425600707</v>
      </c>
      <c r="I19" s="108"/>
      <c r="J19" s="108"/>
      <c r="K19" s="108"/>
      <c r="L19" s="108"/>
      <c r="M19" s="108"/>
    </row>
    <row r="20" spans="1:13" ht="14.45" customHeight="1">
      <c r="A20" s="318"/>
      <c r="B20" s="319" t="s">
        <v>162</v>
      </c>
      <c r="C20" s="320">
        <v>23.4</v>
      </c>
      <c r="D20" s="325">
        <v>223.1</v>
      </c>
      <c r="E20" s="325">
        <v>122.26866607450755</v>
      </c>
      <c r="F20" s="325">
        <v>109.95160456702533</v>
      </c>
      <c r="G20" s="325">
        <v>108.67782280059221</v>
      </c>
      <c r="I20" s="108"/>
      <c r="J20" s="108"/>
      <c r="K20" s="108"/>
      <c r="L20" s="108"/>
      <c r="M20" s="108"/>
    </row>
    <row r="21" spans="1:13" ht="14.45" customHeight="1">
      <c r="A21" s="318"/>
      <c r="B21" s="319" t="s">
        <v>161</v>
      </c>
      <c r="C21" s="320">
        <v>21.7</v>
      </c>
      <c r="D21" s="325">
        <v>194.4</v>
      </c>
      <c r="E21" s="325">
        <v>82.183777221336968</v>
      </c>
      <c r="F21" s="325">
        <v>114.43816366421893</v>
      </c>
      <c r="G21" s="325">
        <v>94.08723435155153</v>
      </c>
      <c r="I21" s="108"/>
      <c r="J21" s="108"/>
      <c r="K21" s="108"/>
      <c r="L21" s="108"/>
      <c r="M21" s="108"/>
    </row>
    <row r="22" spans="1:13" ht="14.45" customHeight="1">
      <c r="A22" s="318"/>
      <c r="B22" s="319" t="s">
        <v>160</v>
      </c>
      <c r="C22" s="320">
        <v>13.5</v>
      </c>
      <c r="D22" s="325">
        <v>125.5</v>
      </c>
      <c r="E22" s="325">
        <v>116.19766643788607</v>
      </c>
      <c r="F22" s="325">
        <v>136.40850035250276</v>
      </c>
      <c r="G22" s="325">
        <v>119.73207129498876</v>
      </c>
      <c r="I22" s="108"/>
      <c r="J22" s="108"/>
      <c r="K22" s="108"/>
      <c r="L22" s="108"/>
      <c r="M22" s="108"/>
    </row>
    <row r="23" spans="1:13" ht="14.45" customHeight="1">
      <c r="A23" s="318"/>
      <c r="B23" s="319" t="s">
        <v>159</v>
      </c>
      <c r="C23" s="320">
        <v>11.8</v>
      </c>
      <c r="D23" s="320">
        <v>102</v>
      </c>
      <c r="E23" s="320">
        <v>129.86529405322526</v>
      </c>
      <c r="F23" s="320">
        <v>121.07412701654074</v>
      </c>
      <c r="G23" s="320">
        <v>112.24957069261592</v>
      </c>
      <c r="I23" s="108"/>
      <c r="J23" s="108"/>
      <c r="K23" s="108"/>
      <c r="L23" s="108"/>
      <c r="M23" s="108"/>
    </row>
    <row r="24" spans="1:13" ht="14.45" customHeight="1">
      <c r="A24" s="318"/>
      <c r="B24" s="319" t="s">
        <v>158</v>
      </c>
      <c r="C24" s="320">
        <v>6.3</v>
      </c>
      <c r="D24" s="320">
        <v>63.1</v>
      </c>
      <c r="E24" s="320">
        <v>116.07604282022888</v>
      </c>
      <c r="F24" s="320">
        <v>116.50611337532419</v>
      </c>
      <c r="G24" s="320">
        <v>110.88301462317209</v>
      </c>
      <c r="I24" s="108"/>
      <c r="J24" s="108"/>
      <c r="K24" s="108"/>
      <c r="L24" s="108"/>
      <c r="M24" s="108"/>
    </row>
    <row r="25" spans="1:13" ht="14.45" customHeight="1">
      <c r="A25" s="318"/>
      <c r="B25" s="319" t="s">
        <v>157</v>
      </c>
      <c r="C25" s="320">
        <v>3.2</v>
      </c>
      <c r="D25" s="320">
        <v>31.8</v>
      </c>
      <c r="E25" s="320">
        <v>112.88064403220162</v>
      </c>
      <c r="F25" s="320">
        <v>177.10049423393738</v>
      </c>
      <c r="G25" s="320">
        <v>172.92856754257113</v>
      </c>
      <c r="I25" s="108"/>
      <c r="J25" s="108"/>
      <c r="K25" s="108"/>
      <c r="L25" s="108"/>
      <c r="M25" s="108"/>
    </row>
    <row r="26" spans="1:13" ht="14.45" customHeight="1">
      <c r="A26" s="318"/>
      <c r="B26" s="319" t="s">
        <v>156</v>
      </c>
      <c r="C26" s="320">
        <v>17.3</v>
      </c>
      <c r="D26" s="320">
        <v>179.6</v>
      </c>
      <c r="E26" s="320">
        <v>87.921991954783849</v>
      </c>
      <c r="F26" s="320">
        <v>88.922649088474614</v>
      </c>
      <c r="G26" s="320">
        <v>81.860475713114013</v>
      </c>
      <c r="I26" s="108"/>
      <c r="J26" s="108"/>
      <c r="K26" s="108"/>
      <c r="L26" s="108"/>
      <c r="M26" s="108"/>
    </row>
    <row r="27" spans="1:13" ht="14.45" customHeight="1">
      <c r="A27" s="318"/>
      <c r="B27" s="323" t="s">
        <v>155</v>
      </c>
      <c r="C27" s="314">
        <v>63.6</v>
      </c>
      <c r="D27" s="314">
        <v>663.8</v>
      </c>
      <c r="E27" s="314">
        <v>122.32505339310795</v>
      </c>
      <c r="F27" s="314">
        <v>110.17988977851721</v>
      </c>
      <c r="G27" s="314">
        <v>112.61786411061159</v>
      </c>
      <c r="I27" s="108"/>
      <c r="J27" s="108"/>
      <c r="K27" s="108"/>
      <c r="L27" s="108"/>
      <c r="M27" s="108"/>
    </row>
    <row r="28" spans="1:13" ht="14.45" customHeight="1">
      <c r="A28" s="318"/>
      <c r="B28" s="319" t="s">
        <v>154</v>
      </c>
      <c r="C28" s="320">
        <v>44.9</v>
      </c>
      <c r="D28" s="320">
        <v>506.2</v>
      </c>
      <c r="E28" s="320">
        <v>113.19279842654697</v>
      </c>
      <c r="F28" s="320">
        <v>105.92760394544338</v>
      </c>
      <c r="G28" s="320">
        <v>113.41520247713535</v>
      </c>
      <c r="I28" s="108"/>
      <c r="J28" s="108"/>
      <c r="K28" s="108"/>
      <c r="L28" s="108"/>
      <c r="M28" s="108"/>
    </row>
    <row r="29" spans="1:13" ht="14.45" customHeight="1">
      <c r="A29" s="318"/>
      <c r="B29" s="319" t="s">
        <v>153</v>
      </c>
      <c r="C29" s="320">
        <v>13</v>
      </c>
      <c r="D29" s="320">
        <v>111.1</v>
      </c>
      <c r="E29" s="320">
        <v>154.18345579521213</v>
      </c>
      <c r="F29" s="320">
        <v>123.97560510768058</v>
      </c>
      <c r="G29" s="320">
        <v>116.07719393565779</v>
      </c>
      <c r="I29" s="108"/>
      <c r="J29" s="108"/>
      <c r="K29" s="108"/>
      <c r="L29" s="108"/>
      <c r="M29" s="108"/>
    </row>
    <row r="30" spans="1:13" ht="14.45" customHeight="1">
      <c r="A30" s="318"/>
      <c r="B30" s="326" t="s">
        <v>152</v>
      </c>
      <c r="C30" s="320">
        <v>5.7</v>
      </c>
      <c r="D30" s="320">
        <v>46.5</v>
      </c>
      <c r="E30" s="320">
        <v>146.4018571060098</v>
      </c>
      <c r="F30" s="320">
        <v>117.51552795031056</v>
      </c>
      <c r="G30" s="320">
        <v>98.131629446869525</v>
      </c>
      <c r="I30" s="108"/>
      <c r="J30" s="108"/>
      <c r="K30" s="108"/>
      <c r="L30" s="108"/>
      <c r="M30" s="108"/>
    </row>
    <row r="31" spans="1:13" ht="14.45" customHeight="1">
      <c r="A31" s="318"/>
      <c r="B31" s="323" t="s">
        <v>151</v>
      </c>
      <c r="C31" s="314">
        <v>178</v>
      </c>
      <c r="D31" s="314">
        <v>1450.8</v>
      </c>
      <c r="E31" s="314">
        <v>154.05520022848634</v>
      </c>
      <c r="F31" s="314">
        <v>124.52080476816745</v>
      </c>
      <c r="G31" s="314">
        <v>117.1163047523405</v>
      </c>
      <c r="I31" s="108"/>
      <c r="J31" s="108"/>
      <c r="K31" s="108"/>
      <c r="L31" s="108"/>
      <c r="M31" s="108"/>
    </row>
    <row r="32" spans="1:13" s="109" customFormat="1" ht="14.45" customHeight="1">
      <c r="A32" s="327"/>
      <c r="B32" s="328" t="s">
        <v>150</v>
      </c>
      <c r="C32" s="325">
        <v>53</v>
      </c>
      <c r="D32" s="325">
        <v>383.8</v>
      </c>
      <c r="E32" s="325">
        <v>167.12384916130659</v>
      </c>
      <c r="F32" s="325">
        <v>143.04798402331733</v>
      </c>
      <c r="G32" s="325">
        <v>129.05536276329593</v>
      </c>
      <c r="I32" s="108"/>
      <c r="J32" s="108"/>
      <c r="K32" s="108"/>
      <c r="L32" s="108"/>
      <c r="M32" s="108"/>
    </row>
    <row r="33" spans="1:13" ht="14.45" customHeight="1">
      <c r="A33" s="318"/>
      <c r="B33" s="319" t="s">
        <v>149</v>
      </c>
      <c r="C33" s="320">
        <v>26.5</v>
      </c>
      <c r="D33" s="320">
        <v>235.6</v>
      </c>
      <c r="E33" s="320">
        <v>138.39928996554244</v>
      </c>
      <c r="F33" s="320">
        <v>113.84582349151815</v>
      </c>
      <c r="G33" s="320">
        <v>120.78173791321201</v>
      </c>
      <c r="I33" s="108"/>
      <c r="J33" s="108"/>
      <c r="K33" s="108"/>
      <c r="L33" s="108"/>
      <c r="M33" s="108"/>
    </row>
    <row r="34" spans="1:13" ht="14.45" customHeight="1">
      <c r="A34" s="318"/>
      <c r="B34" s="319" t="s">
        <v>148</v>
      </c>
      <c r="C34" s="320">
        <v>25</v>
      </c>
      <c r="D34" s="320">
        <v>220.7</v>
      </c>
      <c r="E34" s="320">
        <v>155.40515367898169</v>
      </c>
      <c r="F34" s="320">
        <v>118.62173562728091</v>
      </c>
      <c r="G34" s="320">
        <v>113.85115271545723</v>
      </c>
      <c r="I34" s="108"/>
      <c r="J34" s="108"/>
      <c r="K34" s="108"/>
      <c r="L34" s="108"/>
      <c r="M34" s="108"/>
    </row>
    <row r="35" spans="1:13" ht="14.45" customHeight="1">
      <c r="A35" s="318"/>
      <c r="B35" s="319" t="s">
        <v>147</v>
      </c>
      <c r="C35" s="320">
        <v>21.1</v>
      </c>
      <c r="D35" s="320">
        <v>160.6</v>
      </c>
      <c r="E35" s="320">
        <v>151.25959951195006</v>
      </c>
      <c r="F35" s="320">
        <v>120.11969222000569</v>
      </c>
      <c r="G35" s="320">
        <v>118.69794938111953</v>
      </c>
      <c r="I35" s="108"/>
      <c r="J35" s="108"/>
      <c r="K35" s="108"/>
      <c r="L35" s="108"/>
      <c r="M35" s="108"/>
    </row>
    <row r="36" spans="1:13" ht="14.45" customHeight="1">
      <c r="A36" s="318"/>
      <c r="B36" s="319" t="s">
        <v>146</v>
      </c>
      <c r="C36" s="320">
        <v>6.2</v>
      </c>
      <c r="D36" s="320">
        <v>59.5</v>
      </c>
      <c r="E36" s="320">
        <v>125</v>
      </c>
      <c r="F36" s="320">
        <v>117.87688202782543</v>
      </c>
      <c r="G36" s="320">
        <v>123.49488790725647</v>
      </c>
      <c r="I36" s="108"/>
      <c r="J36" s="108"/>
      <c r="K36" s="108"/>
      <c r="L36" s="108"/>
      <c r="M36" s="108"/>
    </row>
    <row r="37" spans="1:13" ht="14.45" customHeight="1">
      <c r="A37" s="318"/>
      <c r="B37" s="319" t="s">
        <v>145</v>
      </c>
      <c r="C37" s="320">
        <v>6</v>
      </c>
      <c r="D37" s="320">
        <v>53.7</v>
      </c>
      <c r="E37" s="320">
        <v>106.43201715204573</v>
      </c>
      <c r="F37" s="320">
        <v>130.92307692307691</v>
      </c>
      <c r="G37" s="320">
        <v>127.71651297651867</v>
      </c>
      <c r="I37" s="108"/>
      <c r="J37" s="108"/>
      <c r="K37" s="108"/>
      <c r="L37" s="108"/>
      <c r="M37" s="108"/>
    </row>
    <row r="38" spans="1:13" ht="14.45" customHeight="1">
      <c r="A38" s="318"/>
      <c r="B38" s="328" t="s">
        <v>144</v>
      </c>
      <c r="C38" s="320">
        <v>5.3</v>
      </c>
      <c r="D38" s="320">
        <v>47.2</v>
      </c>
      <c r="E38" s="320">
        <v>148.90387858347387</v>
      </c>
      <c r="F38" s="320">
        <v>115.39969505554346</v>
      </c>
      <c r="G38" s="320">
        <v>128.46484779175515</v>
      </c>
      <c r="I38" s="108"/>
      <c r="J38" s="108"/>
      <c r="K38" s="108"/>
      <c r="L38" s="108"/>
      <c r="M38" s="108"/>
    </row>
    <row r="39" spans="1:13" ht="14.45" customHeight="1">
      <c r="A39" s="318"/>
      <c r="B39" s="319" t="s">
        <v>143</v>
      </c>
      <c r="C39" s="320">
        <v>3.4</v>
      </c>
      <c r="D39" s="320">
        <v>33.700000000000003</v>
      </c>
      <c r="E39" s="320">
        <v>186.09125893347993</v>
      </c>
      <c r="F39" s="320">
        <v>104.28219346888478</v>
      </c>
      <c r="G39" s="320">
        <v>120.23643701560771</v>
      </c>
      <c r="I39" s="108"/>
      <c r="J39" s="108"/>
      <c r="K39" s="108"/>
      <c r="L39" s="108"/>
      <c r="M39" s="108"/>
    </row>
    <row r="40" spans="1:13" ht="14.45" customHeight="1">
      <c r="A40" s="318"/>
      <c r="B40" s="319" t="s">
        <v>142</v>
      </c>
      <c r="C40" s="320">
        <v>3.6</v>
      </c>
      <c r="D40" s="320">
        <v>28.8</v>
      </c>
      <c r="E40" s="320">
        <v>155.13859275053306</v>
      </c>
      <c r="F40" s="320">
        <v>111.80086047940996</v>
      </c>
      <c r="G40" s="320">
        <v>109.82442748091603</v>
      </c>
      <c r="I40" s="108"/>
      <c r="J40" s="108"/>
      <c r="K40" s="108"/>
      <c r="L40" s="108"/>
      <c r="M40" s="108"/>
    </row>
    <row r="41" spans="1:13" ht="14.45" customHeight="1">
      <c r="A41" s="318"/>
      <c r="B41" s="319" t="s">
        <v>141</v>
      </c>
      <c r="C41" s="320">
        <v>2.5</v>
      </c>
      <c r="D41" s="320">
        <v>28.7</v>
      </c>
      <c r="E41" s="320">
        <v>123.00446207238474</v>
      </c>
      <c r="F41" s="320">
        <v>117.36045411542099</v>
      </c>
      <c r="G41" s="320">
        <v>113.91817965591058</v>
      </c>
      <c r="I41" s="108"/>
      <c r="J41" s="108"/>
      <c r="K41" s="108"/>
      <c r="L41" s="108"/>
      <c r="M41" s="108"/>
    </row>
    <row r="42" spans="1:13" ht="14.45" customHeight="1">
      <c r="A42" s="318"/>
      <c r="B42" s="319" t="s">
        <v>140</v>
      </c>
      <c r="C42" s="320">
        <v>3.1</v>
      </c>
      <c r="D42" s="320">
        <v>24.2</v>
      </c>
      <c r="E42" s="320">
        <v>187.84933171324423</v>
      </c>
      <c r="F42" s="320">
        <v>121.97238658777121</v>
      </c>
      <c r="G42" s="320">
        <v>110.46926454445665</v>
      </c>
      <c r="I42" s="108"/>
      <c r="J42" s="108"/>
      <c r="K42" s="108"/>
      <c r="L42" s="108"/>
      <c r="M42" s="108"/>
    </row>
    <row r="43" spans="1:13" ht="14.45" customHeight="1">
      <c r="A43" s="318"/>
      <c r="B43" s="319" t="s">
        <v>139</v>
      </c>
      <c r="C43" s="320">
        <v>1.9</v>
      </c>
      <c r="D43" s="320">
        <v>21.4</v>
      </c>
      <c r="E43" s="320">
        <v>142.2641509433962</v>
      </c>
      <c r="F43" s="320">
        <v>104.83870967741935</v>
      </c>
      <c r="G43" s="320">
        <v>108.28684450755655</v>
      </c>
      <c r="I43" s="108"/>
      <c r="J43" s="108"/>
      <c r="K43" s="108"/>
      <c r="L43" s="108"/>
      <c r="M43" s="108"/>
    </row>
    <row r="44" spans="1:13" ht="14.45" customHeight="1">
      <c r="A44" s="318"/>
      <c r="B44" s="319" t="s">
        <v>138</v>
      </c>
      <c r="C44" s="320">
        <v>1.3</v>
      </c>
      <c r="D44" s="320">
        <v>13.7</v>
      </c>
      <c r="E44" s="320">
        <v>211.81102362204723</v>
      </c>
      <c r="F44" s="320">
        <v>136.40973630831644</v>
      </c>
      <c r="G44" s="320">
        <v>104.3597144159198</v>
      </c>
      <c r="I44" s="108"/>
      <c r="J44" s="108"/>
      <c r="K44" s="108"/>
      <c r="L44" s="108"/>
      <c r="M44" s="108"/>
    </row>
    <row r="45" spans="1:13" ht="14.45" customHeight="1">
      <c r="A45" s="318"/>
      <c r="B45" s="319" t="s">
        <v>137</v>
      </c>
      <c r="C45" s="320">
        <v>19.100000000000001</v>
      </c>
      <c r="D45" s="320">
        <v>139.19999999999999</v>
      </c>
      <c r="E45" s="320">
        <v>177.91530944625407</v>
      </c>
      <c r="F45" s="320">
        <v>122.20020455126566</v>
      </c>
      <c r="G45" s="320">
        <v>89.249408339052181</v>
      </c>
      <c r="I45" s="108"/>
      <c r="J45" s="108"/>
      <c r="K45" s="108"/>
      <c r="L45" s="108"/>
      <c r="M45" s="108"/>
    </row>
    <row r="46" spans="1:13" ht="14.45" customHeight="1">
      <c r="A46" s="313"/>
      <c r="B46" s="323" t="s">
        <v>136</v>
      </c>
      <c r="C46" s="314">
        <v>27.1</v>
      </c>
      <c r="D46" s="314">
        <v>334.4</v>
      </c>
      <c r="E46" s="314">
        <v>86.325140091696383</v>
      </c>
      <c r="F46" s="314">
        <v>108.69112046502305</v>
      </c>
      <c r="G46" s="314">
        <v>107.72265811206019</v>
      </c>
      <c r="I46" s="108"/>
      <c r="J46" s="108"/>
      <c r="K46" s="108"/>
      <c r="L46" s="108"/>
      <c r="M46" s="108"/>
    </row>
    <row r="47" spans="1:13" ht="14.45" customHeight="1">
      <c r="A47" s="313"/>
      <c r="B47" s="319" t="s">
        <v>135</v>
      </c>
      <c r="C47" s="320">
        <v>23.7</v>
      </c>
      <c r="D47" s="320">
        <v>293.8</v>
      </c>
      <c r="E47" s="320">
        <v>88.964040130763152</v>
      </c>
      <c r="F47" s="320">
        <v>106.97632387493223</v>
      </c>
      <c r="G47" s="320">
        <v>106.70504067402673</v>
      </c>
      <c r="I47" s="108"/>
      <c r="J47" s="108"/>
      <c r="K47" s="108"/>
      <c r="L47" s="108"/>
      <c r="M47" s="108"/>
    </row>
    <row r="48" spans="1:13" ht="14.45" customHeight="1">
      <c r="A48" s="313"/>
      <c r="B48" s="319" t="s">
        <v>134</v>
      </c>
      <c r="C48" s="320">
        <v>3.3</v>
      </c>
      <c r="D48" s="320">
        <v>39.799999999999997</v>
      </c>
      <c r="E48" s="320">
        <v>71.22591573152657</v>
      </c>
      <c r="F48" s="320">
        <v>139.0082644628099</v>
      </c>
      <c r="G48" s="320">
        <v>135.36970933197347</v>
      </c>
      <c r="I48" s="108"/>
      <c r="J48" s="108"/>
      <c r="K48" s="108"/>
      <c r="L48" s="108"/>
      <c r="M48" s="108"/>
    </row>
    <row r="49" spans="1:13" ht="14.45" customHeight="1">
      <c r="A49" s="313"/>
      <c r="B49" s="326" t="s">
        <v>133</v>
      </c>
      <c r="C49" s="320">
        <v>0.1</v>
      </c>
      <c r="D49" s="320">
        <v>0.8</v>
      </c>
      <c r="E49" s="320">
        <v>101.38888888888889</v>
      </c>
      <c r="F49" s="320">
        <v>18.575063613231553</v>
      </c>
      <c r="G49" s="320">
        <v>14.225574460620944</v>
      </c>
      <c r="I49" s="108"/>
      <c r="J49" s="108"/>
      <c r="K49" s="108"/>
      <c r="L49" s="108"/>
      <c r="M49" s="108"/>
    </row>
    <row r="50" spans="1:13" ht="14.45" customHeight="1">
      <c r="A50" s="313"/>
      <c r="B50" s="323" t="s">
        <v>132</v>
      </c>
      <c r="C50" s="314">
        <v>2.4</v>
      </c>
      <c r="D50" s="324">
        <v>24.8</v>
      </c>
      <c r="E50" s="324">
        <v>101.24172185430464</v>
      </c>
      <c r="F50" s="324">
        <v>125.88780236747299</v>
      </c>
      <c r="G50" s="324">
        <v>100.97055705081152</v>
      </c>
      <c r="H50" s="108"/>
      <c r="I50" s="108"/>
      <c r="J50" s="108"/>
      <c r="K50" s="108"/>
      <c r="L50" s="108"/>
      <c r="M50" s="108"/>
    </row>
    <row r="51" spans="1:13">
      <c r="A51" s="107"/>
    </row>
    <row r="52" spans="1:13">
      <c r="A52" s="107"/>
      <c r="B52" s="107"/>
      <c r="C52" s="107"/>
      <c r="D52" s="106"/>
      <c r="E52" s="106"/>
      <c r="F52" s="106"/>
      <c r="G52" s="107"/>
    </row>
    <row r="53" spans="1:13">
      <c r="A53" s="107"/>
    </row>
    <row r="54" spans="1:13">
      <c r="A54" s="107"/>
      <c r="B54" s="107"/>
      <c r="C54" s="107"/>
      <c r="D54" s="106"/>
      <c r="E54" s="106"/>
      <c r="F54" s="106"/>
      <c r="G54" s="107"/>
    </row>
    <row r="55" spans="1:13">
      <c r="A55" s="107"/>
      <c r="B55" s="107"/>
      <c r="C55" s="107"/>
      <c r="D55" s="106"/>
      <c r="E55" s="106"/>
      <c r="F55" s="106"/>
      <c r="G55" s="107"/>
    </row>
    <row r="56" spans="1:13">
      <c r="A56" s="107"/>
      <c r="B56" s="107"/>
      <c r="C56" s="107"/>
      <c r="D56" s="106"/>
      <c r="E56" s="106"/>
      <c r="F56" s="106"/>
      <c r="G56" s="107"/>
    </row>
    <row r="57" spans="1:13">
      <c r="A57" s="107"/>
      <c r="B57" s="107"/>
      <c r="C57" s="107"/>
      <c r="D57" s="106"/>
      <c r="E57" s="106"/>
      <c r="F57" s="106"/>
      <c r="G57" s="107"/>
    </row>
    <row r="58" spans="1:13">
      <c r="A58" s="107"/>
      <c r="B58" s="107"/>
      <c r="C58" s="107"/>
      <c r="D58" s="106"/>
      <c r="E58" s="106"/>
      <c r="F58" s="106"/>
      <c r="G58" s="107"/>
    </row>
    <row r="59" spans="1:13">
      <c r="A59" s="107"/>
      <c r="B59" s="107"/>
      <c r="C59" s="107"/>
      <c r="D59" s="106"/>
      <c r="E59" s="106"/>
      <c r="F59" s="106"/>
      <c r="G59" s="107"/>
    </row>
    <row r="60" spans="1:13">
      <c r="A60" s="107"/>
      <c r="B60" s="107"/>
      <c r="C60" s="107"/>
      <c r="D60" s="106"/>
      <c r="E60" s="106"/>
      <c r="F60" s="106"/>
      <c r="G60" s="107"/>
    </row>
    <row r="61" spans="1:13">
      <c r="A61" s="107"/>
      <c r="B61" s="107"/>
      <c r="C61" s="107"/>
      <c r="D61" s="106"/>
      <c r="E61" s="106"/>
      <c r="F61" s="106"/>
      <c r="G61" s="107"/>
    </row>
    <row r="62" spans="1:13">
      <c r="A62" s="107"/>
      <c r="B62" s="107"/>
      <c r="C62" s="107"/>
      <c r="D62" s="106"/>
      <c r="E62" s="106"/>
      <c r="F62" s="106"/>
      <c r="G62" s="107"/>
    </row>
    <row r="63" spans="1:13">
      <c r="A63" s="107"/>
      <c r="B63" s="107"/>
      <c r="C63" s="107"/>
      <c r="D63" s="106"/>
      <c r="E63" s="106"/>
      <c r="F63" s="106"/>
      <c r="G63" s="107"/>
    </row>
    <row r="64" spans="1:13">
      <c r="A64" s="107"/>
      <c r="B64" s="107"/>
      <c r="C64" s="107"/>
      <c r="D64" s="106"/>
      <c r="E64" s="106"/>
      <c r="F64" s="106"/>
      <c r="G64" s="107"/>
    </row>
    <row r="65" spans="1:7">
      <c r="A65" s="107"/>
      <c r="B65" s="107"/>
      <c r="C65" s="107"/>
      <c r="D65" s="106"/>
      <c r="E65" s="106"/>
      <c r="F65" s="106"/>
      <c r="G65" s="107"/>
    </row>
    <row r="66" spans="1:7">
      <c r="A66" s="107"/>
      <c r="B66" s="107"/>
      <c r="C66" s="107"/>
      <c r="D66" s="106"/>
      <c r="E66" s="106"/>
      <c r="F66" s="106"/>
      <c r="G66" s="107"/>
    </row>
    <row r="67" spans="1:7">
      <c r="A67" s="107"/>
      <c r="B67" s="107"/>
      <c r="C67" s="107"/>
      <c r="D67" s="106"/>
      <c r="E67" s="106"/>
      <c r="F67" s="106"/>
      <c r="G67" s="107"/>
    </row>
    <row r="68" spans="1:7">
      <c r="A68" s="107"/>
      <c r="B68" s="107"/>
      <c r="C68" s="107"/>
      <c r="D68" s="106"/>
      <c r="E68" s="106"/>
      <c r="F68" s="106"/>
      <c r="G68" s="107"/>
    </row>
    <row r="69" spans="1:7">
      <c r="A69" s="107"/>
      <c r="B69" s="107"/>
      <c r="C69" s="107"/>
      <c r="D69" s="106"/>
      <c r="E69" s="106"/>
      <c r="F69" s="106"/>
      <c r="G69" s="107"/>
    </row>
    <row r="70" spans="1:7">
      <c r="A70" s="107"/>
      <c r="B70" s="107"/>
      <c r="C70" s="107"/>
      <c r="D70" s="106"/>
      <c r="E70" s="106"/>
      <c r="F70" s="106"/>
      <c r="G70" s="107"/>
    </row>
    <row r="71" spans="1:7">
      <c r="A71" s="107"/>
      <c r="B71" s="107"/>
      <c r="C71" s="107"/>
      <c r="D71" s="106"/>
      <c r="E71" s="106"/>
      <c r="F71" s="106"/>
      <c r="G71" s="107"/>
    </row>
    <row r="72" spans="1:7">
      <c r="A72" s="107"/>
      <c r="B72" s="107"/>
      <c r="C72" s="107"/>
      <c r="D72" s="106"/>
      <c r="E72" s="106"/>
      <c r="F72" s="106"/>
      <c r="G72" s="107"/>
    </row>
    <row r="73" spans="1:7">
      <c r="A73" s="107"/>
      <c r="B73" s="107"/>
      <c r="C73" s="107"/>
      <c r="D73" s="106"/>
      <c r="E73" s="106"/>
      <c r="F73" s="106"/>
      <c r="G73" s="107"/>
    </row>
    <row r="74" spans="1:7">
      <c r="A74" s="107"/>
      <c r="B74" s="107"/>
      <c r="C74" s="107"/>
      <c r="D74" s="106"/>
      <c r="E74" s="106"/>
      <c r="F74" s="106"/>
      <c r="G74" s="107"/>
    </row>
    <row r="75" spans="1:7">
      <c r="A75" s="107"/>
      <c r="B75" s="107"/>
      <c r="C75" s="107"/>
      <c r="D75" s="106"/>
      <c r="E75" s="106"/>
      <c r="F75" s="106"/>
      <c r="G75" s="107"/>
    </row>
    <row r="76" spans="1:7">
      <c r="A76" s="107"/>
      <c r="B76" s="107"/>
      <c r="C76" s="107"/>
      <c r="D76" s="106"/>
      <c r="E76" s="106"/>
      <c r="F76" s="106"/>
      <c r="G76" s="107"/>
    </row>
    <row r="77" spans="1:7">
      <c r="A77" s="107"/>
      <c r="B77" s="107"/>
      <c r="C77" s="107"/>
      <c r="D77" s="106"/>
      <c r="E77" s="106"/>
      <c r="F77" s="106"/>
      <c r="G77" s="107"/>
    </row>
    <row r="78" spans="1:7">
      <c r="A78" s="107"/>
      <c r="B78" s="107"/>
      <c r="C78" s="107"/>
      <c r="D78" s="106"/>
      <c r="E78" s="106"/>
      <c r="F78" s="106"/>
      <c r="G78" s="107"/>
    </row>
    <row r="79" spans="1:7">
      <c r="A79" s="107"/>
      <c r="B79" s="107"/>
      <c r="C79" s="107"/>
      <c r="D79" s="106"/>
      <c r="E79" s="106"/>
      <c r="F79" s="106"/>
      <c r="G79" s="107"/>
    </row>
    <row r="80" spans="1:7">
      <c r="A80" s="107"/>
      <c r="B80" s="107"/>
      <c r="C80" s="107"/>
      <c r="D80" s="106"/>
      <c r="E80" s="106"/>
      <c r="F80" s="106"/>
      <c r="G80" s="107"/>
    </row>
    <row r="81" spans="1:7">
      <c r="A81" s="107"/>
      <c r="B81" s="107"/>
      <c r="C81" s="107"/>
      <c r="D81" s="106"/>
      <c r="E81" s="106"/>
      <c r="F81" s="106"/>
      <c r="G81" s="107"/>
    </row>
    <row r="82" spans="1:7">
      <c r="A82" s="107"/>
      <c r="B82" s="107"/>
      <c r="C82" s="107"/>
      <c r="D82" s="106"/>
      <c r="E82" s="106"/>
      <c r="F82" s="106"/>
      <c r="G82" s="107"/>
    </row>
    <row r="83" spans="1:7">
      <c r="A83" s="107"/>
      <c r="B83" s="107"/>
      <c r="C83" s="107"/>
      <c r="D83" s="106"/>
      <c r="E83" s="106"/>
      <c r="F83" s="106"/>
      <c r="G83" s="107"/>
    </row>
    <row r="84" spans="1:7">
      <c r="A84" s="107"/>
      <c r="B84" s="107"/>
      <c r="C84" s="107"/>
      <c r="D84" s="106"/>
      <c r="E84" s="106"/>
      <c r="F84" s="106"/>
      <c r="G84" s="107"/>
    </row>
    <row r="85" spans="1:7">
      <c r="A85" s="107"/>
      <c r="B85" s="107"/>
      <c r="C85" s="107"/>
      <c r="D85" s="106"/>
      <c r="E85" s="106"/>
      <c r="F85" s="106"/>
      <c r="G85" s="107"/>
    </row>
    <row r="86" spans="1:7">
      <c r="A86" s="107"/>
      <c r="B86" s="107"/>
      <c r="C86" s="107"/>
      <c r="D86" s="106"/>
      <c r="E86" s="106"/>
      <c r="F86" s="106"/>
      <c r="G86" s="107"/>
    </row>
    <row r="87" spans="1:7">
      <c r="A87" s="107"/>
      <c r="B87" s="107"/>
      <c r="C87" s="107"/>
      <c r="D87" s="106"/>
      <c r="E87" s="106"/>
      <c r="F87" s="106"/>
      <c r="G87" s="107"/>
    </row>
    <row r="88" spans="1:7">
      <c r="A88" s="107"/>
      <c r="B88" s="107"/>
      <c r="C88" s="107"/>
      <c r="D88" s="106"/>
      <c r="E88" s="106"/>
      <c r="F88" s="106"/>
      <c r="G88" s="107"/>
    </row>
    <row r="89" spans="1:7">
      <c r="A89" s="107"/>
      <c r="B89" s="107"/>
      <c r="C89" s="107"/>
      <c r="D89" s="106"/>
      <c r="E89" s="106"/>
      <c r="F89" s="106"/>
      <c r="G89" s="107"/>
    </row>
    <row r="90" spans="1:7">
      <c r="A90" s="107"/>
      <c r="B90" s="107"/>
      <c r="C90" s="107"/>
      <c r="D90" s="106"/>
      <c r="E90" s="106"/>
      <c r="F90" s="106"/>
      <c r="G90" s="107"/>
    </row>
    <row r="91" spans="1:7">
      <c r="A91" s="107"/>
      <c r="B91" s="107"/>
      <c r="C91" s="107"/>
      <c r="D91" s="106"/>
      <c r="E91" s="106"/>
      <c r="F91" s="106"/>
      <c r="G91" s="107"/>
    </row>
    <row r="92" spans="1:7">
      <c r="A92" s="107"/>
      <c r="B92" s="107"/>
      <c r="C92" s="107"/>
      <c r="D92" s="106"/>
      <c r="E92" s="106"/>
      <c r="F92" s="106"/>
      <c r="G92" s="107"/>
    </row>
    <row r="93" spans="1:7">
      <c r="A93" s="107"/>
      <c r="B93" s="107"/>
      <c r="C93" s="107"/>
      <c r="D93" s="106"/>
      <c r="E93" s="106"/>
      <c r="F93" s="106"/>
      <c r="G93" s="107"/>
    </row>
    <row r="94" spans="1:7">
      <c r="A94" s="107"/>
      <c r="B94" s="107"/>
      <c r="C94" s="107"/>
      <c r="D94" s="106"/>
      <c r="E94" s="106"/>
      <c r="F94" s="106"/>
      <c r="G94" s="107"/>
    </row>
    <row r="95" spans="1:7">
      <c r="A95" s="107"/>
      <c r="B95" s="107"/>
      <c r="C95" s="107"/>
      <c r="D95" s="106"/>
      <c r="E95" s="106"/>
      <c r="F95" s="106"/>
      <c r="G95" s="107"/>
    </row>
    <row r="96" spans="1:7">
      <c r="A96" s="107"/>
      <c r="B96" s="107"/>
      <c r="C96" s="107"/>
      <c r="D96" s="106"/>
      <c r="E96" s="106"/>
      <c r="F96" s="106"/>
      <c r="G96" s="107"/>
    </row>
    <row r="97" spans="1:7">
      <c r="A97" s="107"/>
      <c r="B97" s="107"/>
      <c r="C97" s="107"/>
      <c r="D97" s="106"/>
      <c r="E97" s="106"/>
      <c r="F97" s="106"/>
      <c r="G97" s="107"/>
    </row>
    <row r="98" spans="1:7">
      <c r="A98" s="107"/>
      <c r="B98" s="107"/>
      <c r="C98" s="107"/>
      <c r="D98" s="106"/>
      <c r="E98" s="106"/>
      <c r="F98" s="106"/>
      <c r="G98" s="107"/>
    </row>
    <row r="99" spans="1:7">
      <c r="A99" s="107"/>
      <c r="B99" s="107"/>
      <c r="C99" s="107"/>
      <c r="D99" s="106"/>
      <c r="E99" s="106"/>
      <c r="F99" s="106"/>
      <c r="G99" s="107"/>
    </row>
    <row r="100" spans="1:7">
      <c r="A100" s="107"/>
      <c r="B100" s="107"/>
      <c r="C100" s="107"/>
      <c r="D100" s="106"/>
      <c r="E100" s="106"/>
      <c r="F100" s="106"/>
      <c r="G100" s="107"/>
    </row>
    <row r="101" spans="1:7">
      <c r="A101" s="107"/>
      <c r="B101" s="107"/>
      <c r="C101" s="107"/>
      <c r="D101" s="106"/>
      <c r="E101" s="106"/>
      <c r="F101" s="106"/>
      <c r="G101" s="107"/>
    </row>
    <row r="102" spans="1:7">
      <c r="A102" s="107"/>
      <c r="B102" s="107"/>
      <c r="C102" s="107"/>
      <c r="D102" s="106"/>
      <c r="E102" s="106"/>
      <c r="F102" s="106"/>
      <c r="G102" s="107"/>
    </row>
    <row r="103" spans="1:7">
      <c r="A103" s="107"/>
      <c r="B103" s="107"/>
      <c r="C103" s="107"/>
      <c r="D103" s="106"/>
      <c r="E103" s="106"/>
      <c r="F103" s="106"/>
      <c r="G103" s="107"/>
    </row>
    <row r="104" spans="1:7">
      <c r="A104" s="107"/>
      <c r="B104" s="107"/>
      <c r="C104" s="107"/>
      <c r="D104" s="106"/>
      <c r="E104" s="106"/>
      <c r="F104" s="106"/>
      <c r="G104" s="107"/>
    </row>
    <row r="105" spans="1:7">
      <c r="A105" s="107"/>
      <c r="B105" s="107"/>
      <c r="C105" s="107"/>
      <c r="D105" s="106"/>
      <c r="E105" s="106"/>
      <c r="F105" s="106"/>
      <c r="G105" s="107"/>
    </row>
    <row r="106" spans="1:7">
      <c r="A106" s="107"/>
      <c r="B106" s="107"/>
      <c r="C106" s="107"/>
      <c r="D106" s="106"/>
      <c r="E106" s="106"/>
      <c r="F106" s="106"/>
      <c r="G106" s="107"/>
    </row>
    <row r="107" spans="1:7">
      <c r="A107" s="107"/>
      <c r="B107" s="107"/>
      <c r="C107" s="107"/>
      <c r="D107" s="106"/>
      <c r="E107" s="106"/>
      <c r="F107" s="106"/>
      <c r="G107" s="107"/>
    </row>
    <row r="108" spans="1:7">
      <c r="A108" s="107"/>
      <c r="B108" s="107"/>
      <c r="C108" s="107"/>
      <c r="D108" s="106"/>
      <c r="E108" s="106"/>
      <c r="F108" s="106"/>
      <c r="G108" s="107"/>
    </row>
    <row r="109" spans="1:7">
      <c r="A109" s="107"/>
      <c r="B109" s="107"/>
      <c r="C109" s="107"/>
      <c r="D109" s="106"/>
      <c r="E109" s="106"/>
      <c r="F109" s="106"/>
      <c r="G109" s="107"/>
    </row>
    <row r="110" spans="1:7">
      <c r="A110" s="107"/>
      <c r="B110" s="107"/>
      <c r="C110" s="107"/>
      <c r="D110" s="106"/>
      <c r="E110" s="106"/>
      <c r="F110" s="106"/>
      <c r="G110" s="107"/>
    </row>
    <row r="111" spans="1:7">
      <c r="A111" s="107"/>
      <c r="B111" s="107"/>
      <c r="C111" s="107"/>
      <c r="D111" s="106"/>
      <c r="E111" s="106"/>
      <c r="F111" s="106"/>
      <c r="G111" s="107"/>
    </row>
    <row r="112" spans="1:7">
      <c r="A112" s="107"/>
      <c r="B112" s="107"/>
      <c r="C112" s="107"/>
      <c r="D112" s="106"/>
      <c r="E112" s="106"/>
      <c r="F112" s="106"/>
      <c r="G112" s="107"/>
    </row>
    <row r="113" spans="1:7">
      <c r="A113" s="107"/>
      <c r="B113" s="107"/>
      <c r="C113" s="107"/>
      <c r="D113" s="106"/>
      <c r="E113" s="106"/>
      <c r="F113" s="106"/>
      <c r="G113" s="107"/>
    </row>
    <row r="114" spans="1:7">
      <c r="A114" s="107"/>
      <c r="B114" s="107"/>
      <c r="C114" s="107"/>
      <c r="D114" s="106"/>
      <c r="E114" s="106"/>
      <c r="F114" s="106"/>
      <c r="G114" s="107"/>
    </row>
    <row r="115" spans="1:7">
      <c r="A115" s="107"/>
      <c r="B115" s="107"/>
      <c r="C115" s="107"/>
      <c r="D115" s="106"/>
      <c r="E115" s="106"/>
      <c r="F115" s="106"/>
      <c r="G115" s="107"/>
    </row>
    <row r="116" spans="1:7">
      <c r="A116" s="107"/>
      <c r="B116" s="107"/>
      <c r="C116" s="107"/>
      <c r="D116" s="106"/>
      <c r="E116" s="106"/>
      <c r="F116" s="106"/>
      <c r="G116" s="107"/>
    </row>
    <row r="117" spans="1:7">
      <c r="A117" s="107"/>
      <c r="B117" s="107"/>
      <c r="C117" s="107"/>
      <c r="D117" s="106"/>
      <c r="E117" s="106"/>
      <c r="F117" s="106"/>
      <c r="G117" s="107"/>
    </row>
    <row r="118" spans="1:7">
      <c r="A118" s="107"/>
      <c r="B118" s="107"/>
      <c r="C118" s="107"/>
      <c r="D118" s="106"/>
      <c r="E118" s="106"/>
      <c r="F118" s="106"/>
      <c r="G118" s="107"/>
    </row>
    <row r="119" spans="1:7">
      <c r="A119" s="107"/>
      <c r="B119" s="107"/>
      <c r="C119" s="107"/>
      <c r="D119" s="106"/>
      <c r="E119" s="106"/>
      <c r="F119" s="106"/>
      <c r="G119" s="107"/>
    </row>
    <row r="120" spans="1:7">
      <c r="A120" s="107"/>
      <c r="B120" s="107"/>
      <c r="C120" s="107"/>
      <c r="D120" s="106"/>
      <c r="E120" s="106"/>
      <c r="F120" s="106"/>
      <c r="G120" s="107"/>
    </row>
    <row r="121" spans="1:7">
      <c r="A121" s="107"/>
      <c r="B121" s="107"/>
      <c r="C121" s="107"/>
      <c r="D121" s="106"/>
      <c r="E121" s="106"/>
      <c r="F121" s="106"/>
      <c r="G121" s="107"/>
    </row>
    <row r="122" spans="1:7">
      <c r="A122" s="107"/>
      <c r="B122" s="107"/>
      <c r="C122" s="107"/>
      <c r="D122" s="106"/>
      <c r="E122" s="106"/>
      <c r="F122" s="106"/>
      <c r="G122" s="107"/>
    </row>
    <row r="123" spans="1:7">
      <c r="A123" s="107"/>
      <c r="B123" s="107"/>
      <c r="C123" s="107"/>
      <c r="D123" s="106"/>
      <c r="E123" s="106"/>
      <c r="F123" s="106"/>
      <c r="G123" s="107"/>
    </row>
    <row r="124" spans="1:7">
      <c r="A124" s="107"/>
      <c r="B124" s="107"/>
      <c r="C124" s="107"/>
      <c r="D124" s="106"/>
      <c r="E124" s="106"/>
      <c r="F124" s="106"/>
      <c r="G124" s="107"/>
    </row>
    <row r="125" spans="1:7">
      <c r="A125" s="107"/>
      <c r="B125" s="107"/>
      <c r="C125" s="107"/>
      <c r="D125" s="106"/>
      <c r="E125" s="106"/>
      <c r="F125" s="106"/>
      <c r="G125" s="107"/>
    </row>
    <row r="126" spans="1:7">
      <c r="A126" s="107"/>
      <c r="B126" s="107"/>
      <c r="C126" s="107"/>
      <c r="D126" s="106"/>
      <c r="E126" s="106"/>
      <c r="F126" s="106"/>
      <c r="G126" s="107"/>
    </row>
    <row r="127" spans="1:7">
      <c r="A127" s="107"/>
      <c r="B127" s="107"/>
      <c r="C127" s="107"/>
      <c r="D127" s="106"/>
      <c r="E127" s="106"/>
      <c r="F127" s="106"/>
      <c r="G127" s="107"/>
    </row>
    <row r="128" spans="1:7">
      <c r="A128" s="107"/>
      <c r="B128" s="107"/>
      <c r="C128" s="107"/>
      <c r="D128" s="106"/>
      <c r="E128" s="106"/>
      <c r="F128" s="106"/>
      <c r="G128" s="107"/>
    </row>
    <row r="129" spans="1:7">
      <c r="A129" s="107"/>
      <c r="B129" s="107"/>
      <c r="C129" s="107"/>
      <c r="D129" s="106"/>
      <c r="E129" s="106"/>
      <c r="F129" s="106"/>
      <c r="G129" s="107"/>
    </row>
    <row r="130" spans="1:7">
      <c r="A130" s="107"/>
      <c r="B130" s="107"/>
      <c r="C130" s="107"/>
      <c r="D130" s="106"/>
      <c r="E130" s="106"/>
      <c r="F130" s="106"/>
      <c r="G130" s="107"/>
    </row>
    <row r="131" spans="1:7">
      <c r="A131" s="107"/>
      <c r="B131" s="107"/>
      <c r="C131" s="107"/>
      <c r="D131" s="106"/>
      <c r="E131" s="106"/>
      <c r="F131" s="106"/>
      <c r="G131" s="107"/>
    </row>
    <row r="132" spans="1:7">
      <c r="A132" s="107"/>
      <c r="B132" s="107"/>
      <c r="C132" s="107"/>
      <c r="D132" s="106"/>
      <c r="E132" s="106"/>
      <c r="F132" s="106"/>
      <c r="G132" s="107"/>
    </row>
    <row r="133" spans="1:7">
      <c r="A133" s="107"/>
      <c r="B133" s="107"/>
      <c r="C133" s="107"/>
      <c r="D133" s="106"/>
      <c r="E133" s="106"/>
      <c r="F133" s="106"/>
      <c r="G133" s="107"/>
    </row>
    <row r="134" spans="1:7">
      <c r="A134" s="107"/>
      <c r="B134" s="107"/>
      <c r="C134" s="107"/>
      <c r="D134" s="106"/>
      <c r="E134" s="106"/>
      <c r="F134" s="106"/>
      <c r="G134" s="107"/>
    </row>
    <row r="135" spans="1:7">
      <c r="A135" s="107"/>
      <c r="B135" s="107"/>
      <c r="C135" s="107"/>
      <c r="D135" s="106"/>
      <c r="E135" s="106"/>
      <c r="F135" s="106"/>
      <c r="G135" s="107"/>
    </row>
    <row r="136" spans="1:7">
      <c r="A136" s="107"/>
      <c r="B136" s="107"/>
      <c r="C136" s="107"/>
      <c r="D136" s="106"/>
      <c r="E136" s="106"/>
      <c r="F136" s="106"/>
      <c r="G136" s="107"/>
    </row>
    <row r="137" spans="1:7">
      <c r="A137" s="107"/>
      <c r="B137" s="107"/>
      <c r="C137" s="107"/>
      <c r="D137" s="106"/>
      <c r="E137" s="106"/>
      <c r="F137" s="106"/>
      <c r="G137" s="107"/>
    </row>
    <row r="138" spans="1:7">
      <c r="A138" s="107"/>
      <c r="B138" s="107"/>
      <c r="C138" s="107"/>
      <c r="D138" s="106"/>
      <c r="E138" s="106"/>
      <c r="F138" s="106"/>
      <c r="G138" s="107"/>
    </row>
    <row r="139" spans="1:7">
      <c r="A139" s="107"/>
      <c r="B139" s="107"/>
      <c r="C139" s="107"/>
      <c r="D139" s="106"/>
      <c r="E139" s="106"/>
      <c r="F139" s="106"/>
      <c r="G139" s="107"/>
    </row>
    <row r="140" spans="1:7">
      <c r="A140" s="107"/>
      <c r="B140" s="107"/>
      <c r="C140" s="107"/>
      <c r="D140" s="106"/>
      <c r="E140" s="106"/>
      <c r="F140" s="106"/>
      <c r="G140" s="107"/>
    </row>
    <row r="141" spans="1:7">
      <c r="A141" s="107"/>
      <c r="B141" s="107"/>
      <c r="C141" s="107"/>
      <c r="D141" s="106"/>
      <c r="E141" s="106"/>
      <c r="F141" s="106"/>
      <c r="G141" s="107"/>
    </row>
    <row r="142" spans="1:7">
      <c r="A142" s="107"/>
      <c r="B142" s="107"/>
      <c r="C142" s="107"/>
      <c r="D142" s="106"/>
      <c r="E142" s="106"/>
      <c r="F142" s="106"/>
      <c r="G142" s="107"/>
    </row>
    <row r="143" spans="1:7">
      <c r="A143" s="107"/>
      <c r="B143" s="107"/>
      <c r="C143" s="107"/>
      <c r="D143" s="106"/>
      <c r="E143" s="106"/>
      <c r="F143" s="106"/>
      <c r="G143" s="107"/>
    </row>
    <row r="144" spans="1:7">
      <c r="A144" s="107"/>
      <c r="B144" s="107"/>
      <c r="C144" s="107"/>
      <c r="D144" s="106"/>
      <c r="E144" s="106"/>
      <c r="F144" s="106"/>
      <c r="G144" s="107"/>
    </row>
    <row r="145" spans="1:7">
      <c r="A145" s="107"/>
      <c r="B145" s="107"/>
      <c r="C145" s="107"/>
      <c r="D145" s="106"/>
      <c r="E145" s="106"/>
      <c r="F145" s="106"/>
      <c r="G145" s="107"/>
    </row>
    <row r="146" spans="1:7">
      <c r="A146" s="107"/>
      <c r="B146" s="107"/>
      <c r="C146" s="107"/>
      <c r="D146" s="106"/>
      <c r="E146" s="106"/>
      <c r="F146" s="106"/>
      <c r="G146" s="107"/>
    </row>
    <row r="147" spans="1:7">
      <c r="A147" s="107"/>
      <c r="B147" s="107"/>
      <c r="C147" s="107"/>
      <c r="D147" s="106"/>
      <c r="E147" s="106"/>
      <c r="F147" s="106"/>
      <c r="G147" s="107"/>
    </row>
    <row r="148" spans="1:7">
      <c r="A148" s="107"/>
      <c r="B148" s="107"/>
      <c r="C148" s="107"/>
      <c r="D148" s="106"/>
      <c r="E148" s="106"/>
      <c r="F148" s="106"/>
      <c r="G148" s="107"/>
    </row>
    <row r="149" spans="1:7" ht="18.75">
      <c r="A149" s="107"/>
      <c r="B149" s="107"/>
      <c r="C149" s="107"/>
      <c r="D149" s="106"/>
      <c r="E149" s="106"/>
      <c r="F149" s="104"/>
      <c r="G149" s="105"/>
    </row>
    <row r="150" spans="1:7" ht="18.75">
      <c r="A150" s="105"/>
      <c r="B150" s="105"/>
      <c r="C150" s="105"/>
      <c r="D150" s="104"/>
      <c r="E150" s="104"/>
      <c r="F150" s="104"/>
      <c r="G150" s="105"/>
    </row>
    <row r="151" spans="1:7" ht="18.75">
      <c r="A151" s="105"/>
      <c r="B151" s="105"/>
      <c r="C151" s="105"/>
      <c r="D151" s="104"/>
      <c r="E151" s="104"/>
      <c r="F151" s="104"/>
      <c r="G151" s="105"/>
    </row>
    <row r="152" spans="1:7">
      <c r="D152" s="104"/>
      <c r="E152" s="104"/>
      <c r="F152" s="104"/>
    </row>
    <row r="153" spans="1:7">
      <c r="D153" s="104"/>
      <c r="E153" s="104"/>
      <c r="F153" s="104"/>
    </row>
    <row r="154" spans="1:7">
      <c r="D154" s="104"/>
      <c r="E154" s="104"/>
      <c r="F154" s="104"/>
    </row>
    <row r="155" spans="1:7">
      <c r="D155" s="104"/>
      <c r="E155" s="104"/>
      <c r="F155" s="104"/>
    </row>
    <row r="156" spans="1:7">
      <c r="D156" s="104"/>
      <c r="E156" s="104"/>
      <c r="F156" s="104"/>
    </row>
    <row r="157" spans="1:7">
      <c r="D157" s="104"/>
      <c r="E157" s="104"/>
      <c r="F157" s="104"/>
    </row>
    <row r="158" spans="1:7">
      <c r="D158" s="104"/>
      <c r="E158" s="104"/>
      <c r="F158" s="104"/>
    </row>
    <row r="159" spans="1:7">
      <c r="D159" s="104"/>
      <c r="E159" s="104"/>
      <c r="F159" s="104"/>
    </row>
    <row r="160" spans="1:7">
      <c r="D160" s="104"/>
      <c r="E160" s="104"/>
      <c r="F160" s="104"/>
    </row>
    <row r="161" spans="4:6">
      <c r="D161" s="104"/>
      <c r="E161" s="104"/>
      <c r="F161" s="104"/>
    </row>
    <row r="162" spans="4:6">
      <c r="D162" s="104"/>
      <c r="E162" s="104"/>
      <c r="F162" s="104"/>
    </row>
    <row r="163" spans="4:6">
      <c r="D163" s="104"/>
      <c r="E163" s="104"/>
      <c r="F163" s="104"/>
    </row>
    <row r="164" spans="4:6">
      <c r="D164" s="104"/>
      <c r="E164" s="104"/>
      <c r="F164" s="104"/>
    </row>
    <row r="165" spans="4:6">
      <c r="D165" s="104"/>
      <c r="E165" s="104"/>
      <c r="F165" s="104"/>
    </row>
    <row r="166" spans="4:6">
      <c r="D166" s="104"/>
      <c r="E166" s="104"/>
      <c r="F166" s="104"/>
    </row>
    <row r="167" spans="4:6">
      <c r="D167" s="104"/>
      <c r="E167" s="104"/>
      <c r="F167" s="104"/>
    </row>
    <row r="168" spans="4:6">
      <c r="D168" s="104"/>
      <c r="E168" s="104"/>
      <c r="F168" s="104"/>
    </row>
    <row r="169" spans="4:6">
      <c r="D169" s="104"/>
      <c r="E169" s="104"/>
      <c r="F169" s="104"/>
    </row>
    <row r="170" spans="4:6">
      <c r="D170" s="104"/>
      <c r="E170" s="104"/>
      <c r="F170" s="104"/>
    </row>
    <row r="171" spans="4:6">
      <c r="D171" s="104"/>
      <c r="E171" s="104"/>
      <c r="F171" s="104"/>
    </row>
    <row r="172" spans="4:6">
      <c r="D172" s="104"/>
      <c r="E172" s="104"/>
      <c r="F172" s="104"/>
    </row>
    <row r="173" spans="4:6">
      <c r="D173" s="104"/>
      <c r="E173" s="104"/>
      <c r="F173" s="104"/>
    </row>
    <row r="174" spans="4:6">
      <c r="D174" s="104"/>
      <c r="E174" s="104"/>
      <c r="F174" s="104"/>
    </row>
    <row r="175" spans="4:6">
      <c r="D175" s="104"/>
      <c r="E175" s="104"/>
      <c r="F175" s="104"/>
    </row>
    <row r="176" spans="4:6">
      <c r="D176" s="104"/>
      <c r="E176" s="104"/>
      <c r="F176" s="104"/>
    </row>
    <row r="177" spans="4:6">
      <c r="D177" s="104"/>
      <c r="E177" s="104"/>
      <c r="F177" s="104"/>
    </row>
    <row r="178" spans="4:6">
      <c r="D178" s="104"/>
      <c r="E178" s="104"/>
      <c r="F178" s="104"/>
    </row>
    <row r="179" spans="4:6">
      <c r="D179" s="104"/>
      <c r="E179" s="104"/>
      <c r="F179" s="104"/>
    </row>
    <row r="180" spans="4:6">
      <c r="D180" s="104"/>
      <c r="E180" s="104"/>
      <c r="F180" s="104"/>
    </row>
    <row r="181" spans="4:6">
      <c r="D181" s="104"/>
      <c r="E181" s="104"/>
      <c r="F181" s="104"/>
    </row>
    <row r="182" spans="4:6">
      <c r="D182" s="104"/>
      <c r="E182" s="104"/>
      <c r="F182" s="104"/>
    </row>
    <row r="183" spans="4:6">
      <c r="D183" s="104"/>
      <c r="E183" s="104"/>
      <c r="F183" s="104"/>
    </row>
    <row r="184" spans="4:6">
      <c r="D184" s="104"/>
      <c r="E184" s="104"/>
      <c r="F184" s="104"/>
    </row>
    <row r="185" spans="4:6">
      <c r="D185" s="104"/>
      <c r="E185" s="104"/>
      <c r="F185" s="104"/>
    </row>
    <row r="186" spans="4:6">
      <c r="D186" s="104"/>
      <c r="E186" s="104"/>
      <c r="F186" s="104"/>
    </row>
    <row r="187" spans="4:6">
      <c r="D187" s="104"/>
      <c r="E187" s="104"/>
      <c r="F187" s="104"/>
    </row>
    <row r="188" spans="4:6">
      <c r="D188" s="104"/>
      <c r="E188" s="104"/>
      <c r="F188" s="104"/>
    </row>
    <row r="189" spans="4:6">
      <c r="D189" s="104"/>
      <c r="E189" s="104"/>
      <c r="F189" s="104"/>
    </row>
    <row r="190" spans="4:6">
      <c r="D190" s="104"/>
      <c r="E190" s="104"/>
      <c r="F190" s="104"/>
    </row>
    <row r="191" spans="4:6">
      <c r="D191" s="104"/>
      <c r="E191" s="104"/>
      <c r="F191" s="104"/>
    </row>
    <row r="192" spans="4:6">
      <c r="D192" s="104"/>
      <c r="E192" s="104"/>
      <c r="F192" s="104"/>
    </row>
    <row r="193" spans="4:6">
      <c r="D193" s="104"/>
      <c r="E193" s="104"/>
      <c r="F193" s="104"/>
    </row>
    <row r="194" spans="4:6">
      <c r="D194" s="104"/>
      <c r="E194" s="104"/>
      <c r="F194" s="104"/>
    </row>
    <row r="195" spans="4:6">
      <c r="D195" s="104"/>
      <c r="E195" s="104"/>
      <c r="F195" s="104"/>
    </row>
    <row r="196" spans="4:6">
      <c r="D196" s="104"/>
      <c r="E196" s="104"/>
      <c r="F196" s="104"/>
    </row>
    <row r="197" spans="4:6">
      <c r="D197" s="104"/>
      <c r="E197" s="104"/>
      <c r="F197" s="104"/>
    </row>
  </sheetData>
  <mergeCells count="5">
    <mergeCell ref="C4:C5"/>
    <mergeCell ref="D4:D5"/>
    <mergeCell ref="E4:E5"/>
    <mergeCell ref="F4:F5"/>
    <mergeCell ref="G4:G5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P40"/>
  <sheetViews>
    <sheetView workbookViewId="0">
      <selection activeCell="H26" sqref="H26"/>
    </sheetView>
  </sheetViews>
  <sheetFormatPr defaultColWidth="9.140625" defaultRowHeight="16.5" customHeight="1"/>
  <cols>
    <col min="1" max="1" width="42.85546875" style="24" customWidth="1"/>
    <col min="2" max="2" width="11" style="24" customWidth="1"/>
    <col min="3" max="3" width="11.7109375" style="25" customWidth="1"/>
    <col min="4" max="4" width="11.28515625" style="25" customWidth="1"/>
    <col min="5" max="5" width="12.28515625" style="24" customWidth="1"/>
    <col min="6" max="16384" width="9.140625" style="24"/>
  </cols>
  <sheetData>
    <row r="1" spans="1:120" ht="18" customHeight="1">
      <c r="A1" s="49" t="s">
        <v>49</v>
      </c>
      <c r="B1" s="49"/>
      <c r="C1" s="48"/>
      <c r="D1" s="48"/>
    </row>
    <row r="2" spans="1:120" ht="18" customHeight="1">
      <c r="A2" s="461"/>
      <c r="B2" s="461"/>
      <c r="C2" s="461"/>
      <c r="D2" s="461"/>
    </row>
    <row r="3" spans="1:120" ht="18" customHeight="1">
      <c r="A3" s="47"/>
      <c r="B3" s="47"/>
      <c r="D3" s="46"/>
      <c r="E3" s="46" t="s">
        <v>324</v>
      </c>
    </row>
    <row r="4" spans="1:120" ht="16.5" customHeight="1">
      <c r="A4" s="462"/>
      <c r="B4" s="44" t="s">
        <v>48</v>
      </c>
      <c r="C4" s="45" t="s">
        <v>47</v>
      </c>
      <c r="D4" s="45" t="s">
        <v>47</v>
      </c>
      <c r="E4" s="44" t="s">
        <v>46</v>
      </c>
    </row>
    <row r="5" spans="1:120" ht="16.5" customHeight="1">
      <c r="A5" s="463"/>
      <c r="B5" s="43" t="s">
        <v>45</v>
      </c>
      <c r="C5" s="43" t="s">
        <v>45</v>
      </c>
      <c r="D5" s="43" t="s">
        <v>45</v>
      </c>
      <c r="E5" s="43" t="s">
        <v>45</v>
      </c>
    </row>
    <row r="6" spans="1:120" ht="16.5" customHeight="1">
      <c r="A6" s="463"/>
      <c r="B6" s="43" t="s">
        <v>43</v>
      </c>
      <c r="C6" s="43" t="s">
        <v>44</v>
      </c>
      <c r="D6" s="43" t="s">
        <v>43</v>
      </c>
      <c r="E6" s="43" t="s">
        <v>43</v>
      </c>
    </row>
    <row r="7" spans="1:120" ht="16.5" customHeight="1">
      <c r="A7" s="463"/>
      <c r="B7" s="42" t="s">
        <v>41</v>
      </c>
      <c r="C7" s="42" t="s">
        <v>42</v>
      </c>
      <c r="D7" s="42" t="s">
        <v>41</v>
      </c>
      <c r="E7" s="42" t="s">
        <v>41</v>
      </c>
    </row>
    <row r="8" spans="1:120" ht="16.5" customHeight="1">
      <c r="A8" s="41"/>
      <c r="B8" s="41"/>
      <c r="C8" s="40"/>
      <c r="D8" s="40"/>
    </row>
    <row r="9" spans="1:120" s="39" customFormat="1" ht="18" customHeight="1">
      <c r="A9" s="306" t="s">
        <v>40</v>
      </c>
      <c r="B9" s="32">
        <v>107.43567106309783</v>
      </c>
      <c r="C9" s="32">
        <v>101.986387197547</v>
      </c>
      <c r="D9" s="32">
        <v>107.204289801934</v>
      </c>
      <c r="E9" s="32">
        <v>107.27</v>
      </c>
    </row>
    <row r="10" spans="1:120" s="36" customFormat="1" ht="20.100000000000001" customHeight="1">
      <c r="A10" s="38" t="s">
        <v>39</v>
      </c>
      <c r="B10" s="32">
        <v>94.4362844606609</v>
      </c>
      <c r="C10" s="32">
        <v>94.871882724756304</v>
      </c>
      <c r="D10" s="32">
        <v>86.223440120396205</v>
      </c>
      <c r="E10" s="32">
        <v>93.668479319239793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</row>
    <row r="11" spans="1:120" s="25" customFormat="1" ht="20.100000000000001" customHeight="1">
      <c r="A11" s="30" t="s">
        <v>38</v>
      </c>
      <c r="B11" s="29">
        <v>100.378617926007</v>
      </c>
      <c r="C11" s="29">
        <v>101.19903921669101</v>
      </c>
      <c r="D11" s="29">
        <v>95.651014015851402</v>
      </c>
      <c r="E11" s="29">
        <v>99.8974819120169</v>
      </c>
    </row>
    <row r="12" spans="1:120" s="25" customFormat="1" ht="20.100000000000001" customHeight="1">
      <c r="A12" s="30" t="s">
        <v>37</v>
      </c>
      <c r="B12" s="29">
        <v>92.623653638842697</v>
      </c>
      <c r="C12" s="29">
        <v>92.535091015961399</v>
      </c>
      <c r="D12" s="29">
        <v>82.623801317106299</v>
      </c>
      <c r="E12" s="29">
        <v>91.707923504160405</v>
      </c>
    </row>
    <row r="13" spans="1:120" s="25" customFormat="1" ht="20.100000000000001" customHeight="1">
      <c r="A13" s="30" t="s">
        <v>36</v>
      </c>
      <c r="B13" s="29">
        <v>102.029763435288</v>
      </c>
      <c r="C13" s="29">
        <v>103.76571736695099</v>
      </c>
      <c r="D13" s="29">
        <v>105.897102102118</v>
      </c>
      <c r="E13" s="29">
        <v>102.38914234316</v>
      </c>
    </row>
    <row r="14" spans="1:120" s="31" customFormat="1" ht="20.100000000000001" customHeight="1">
      <c r="A14" s="35" t="s">
        <v>35</v>
      </c>
      <c r="B14" s="32">
        <v>111</v>
      </c>
      <c r="C14" s="32">
        <v>104.687286601712</v>
      </c>
      <c r="D14" s="32">
        <v>113.111833865592</v>
      </c>
      <c r="E14" s="32">
        <v>111</v>
      </c>
    </row>
    <row r="15" spans="1:120" s="25" customFormat="1" ht="20.100000000000001" customHeight="1">
      <c r="A15" s="30" t="s">
        <v>34</v>
      </c>
      <c r="B15" s="29">
        <v>109.000685964781</v>
      </c>
      <c r="C15" s="29">
        <v>105.97557248927799</v>
      </c>
      <c r="D15" s="29">
        <v>112.92032446992199</v>
      </c>
      <c r="E15" s="29">
        <v>109.370831154721</v>
      </c>
    </row>
    <row r="16" spans="1:120" s="25" customFormat="1" ht="20.100000000000001" customHeight="1">
      <c r="A16" s="30" t="s">
        <v>33</v>
      </c>
      <c r="B16" s="29">
        <v>110.13871645054699</v>
      </c>
      <c r="C16" s="29">
        <v>100.899135395183</v>
      </c>
      <c r="D16" s="29">
        <v>105.99103038104001</v>
      </c>
      <c r="E16" s="29">
        <v>109.683653254939</v>
      </c>
    </row>
    <row r="17" spans="1:120" s="25" customFormat="1" ht="20.100000000000001" customHeight="1">
      <c r="A17" s="30" t="s">
        <v>32</v>
      </c>
      <c r="B17" s="29">
        <v>104.218116106412</v>
      </c>
      <c r="C17" s="29">
        <v>97.719701767836696</v>
      </c>
      <c r="D17" s="29">
        <v>100.105404304047</v>
      </c>
      <c r="E17" s="29">
        <v>103.80085267945501</v>
      </c>
    </row>
    <row r="18" spans="1:120" s="25" customFormat="1" ht="20.100000000000001" customHeight="1">
      <c r="A18" s="30" t="s">
        <v>31</v>
      </c>
      <c r="B18" s="29">
        <v>116.29909077073199</v>
      </c>
      <c r="C18" s="29">
        <v>104.13498298293401</v>
      </c>
      <c r="D18" s="29">
        <v>127.09618383661901</v>
      </c>
      <c r="E18" s="29">
        <v>117.33175409404799</v>
      </c>
    </row>
    <row r="19" spans="1:120" s="25" customFormat="1" ht="20.100000000000001" customHeight="1">
      <c r="A19" s="30" t="s">
        <v>30</v>
      </c>
      <c r="B19" s="29">
        <v>108.067560248386</v>
      </c>
      <c r="C19" s="29">
        <v>106.204801747947</v>
      </c>
      <c r="D19" s="29">
        <v>115.145948071821</v>
      </c>
      <c r="E19" s="29">
        <v>108.76569750954199</v>
      </c>
    </row>
    <row r="20" spans="1:120" s="25" customFormat="1" ht="20.100000000000001" customHeight="1">
      <c r="A20" s="30" t="s">
        <v>29</v>
      </c>
      <c r="B20" s="29">
        <v>103.30185678735801</v>
      </c>
      <c r="C20" s="29">
        <v>109.163760489976</v>
      </c>
      <c r="D20" s="29">
        <v>111.846200315888</v>
      </c>
      <c r="E20" s="29">
        <v>104.16130896338299</v>
      </c>
    </row>
    <row r="21" spans="1:120" s="25" customFormat="1" ht="20.100000000000001" customHeight="1">
      <c r="A21" s="30" t="s">
        <v>28</v>
      </c>
      <c r="B21" s="29">
        <v>107.364116019595</v>
      </c>
      <c r="C21" s="29">
        <v>104.995205281582</v>
      </c>
      <c r="D21" s="29">
        <v>102.443722715817</v>
      </c>
      <c r="E21" s="29">
        <v>106.83687413710599</v>
      </c>
    </row>
    <row r="22" spans="1:120" s="25" customFormat="1" ht="20.100000000000001" customHeight="1">
      <c r="A22" s="30" t="s">
        <v>27</v>
      </c>
      <c r="B22" s="29">
        <v>101.35534171005899</v>
      </c>
      <c r="C22" s="29">
        <v>104.607106084398</v>
      </c>
      <c r="D22" s="29">
        <v>101.391605349532</v>
      </c>
      <c r="E22" s="29">
        <v>101.35887507093</v>
      </c>
    </row>
    <row r="23" spans="1:120" s="25" customFormat="1" ht="20.100000000000001" customHeight="1">
      <c r="A23" s="30" t="s">
        <v>26</v>
      </c>
      <c r="B23" s="29">
        <v>103.725023453644</v>
      </c>
      <c r="C23" s="29">
        <v>119.55952383291999</v>
      </c>
      <c r="D23" s="29">
        <v>114.17454823561199</v>
      </c>
      <c r="E23" s="29">
        <v>104.74999499870501</v>
      </c>
    </row>
    <row r="24" spans="1:120" s="34" customFormat="1" ht="20.100000000000001" customHeight="1">
      <c r="A24" s="30" t="s">
        <v>25</v>
      </c>
      <c r="B24" s="29">
        <v>110.766008640378</v>
      </c>
      <c r="C24" s="29">
        <v>104.19628802276701</v>
      </c>
      <c r="D24" s="29">
        <v>114.724893113649</v>
      </c>
      <c r="E24" s="29">
        <v>111.149238741236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</row>
    <row r="25" spans="1:120" s="25" customFormat="1" ht="20.100000000000001" customHeight="1">
      <c r="A25" s="30" t="s">
        <v>24</v>
      </c>
      <c r="B25" s="29">
        <v>112.986960192472</v>
      </c>
      <c r="C25" s="29">
        <v>102.8597401153</v>
      </c>
      <c r="D25" s="29">
        <v>110.585021945802</v>
      </c>
      <c r="E25" s="29">
        <v>112.736147976487</v>
      </c>
    </row>
    <row r="26" spans="1:120" s="25" customFormat="1" ht="20.100000000000001" customHeight="1">
      <c r="A26" s="30" t="s">
        <v>23</v>
      </c>
      <c r="B26" s="29">
        <v>117.29632999953699</v>
      </c>
      <c r="C26" s="29">
        <v>103.940013149802</v>
      </c>
      <c r="D26" s="29">
        <v>117.563593960456</v>
      </c>
      <c r="E26" s="29">
        <v>117.32270761687499</v>
      </c>
    </row>
    <row r="27" spans="1:120" s="25" customFormat="1" ht="27" customHeight="1">
      <c r="A27" s="30" t="s">
        <v>22</v>
      </c>
      <c r="B27" s="29">
        <v>108.394939144671</v>
      </c>
      <c r="C27" s="29">
        <v>102.147373259365</v>
      </c>
      <c r="D27" s="29">
        <v>110.241129380833</v>
      </c>
      <c r="E27" s="29">
        <v>108.577099648453</v>
      </c>
    </row>
    <row r="28" spans="1:120" s="25" customFormat="1" ht="27" customHeight="1">
      <c r="A28" s="30" t="s">
        <v>21</v>
      </c>
      <c r="B28" s="29">
        <v>113.12341297928501</v>
      </c>
      <c r="C28" s="29">
        <v>102.30688765500599</v>
      </c>
      <c r="D28" s="29">
        <v>111.73788801608799</v>
      </c>
      <c r="E28" s="29">
        <v>112.977495320674</v>
      </c>
    </row>
    <row r="29" spans="1:120" s="25" customFormat="1" ht="20.100000000000001" customHeight="1">
      <c r="A29" s="30" t="s">
        <v>20</v>
      </c>
      <c r="B29" s="29">
        <v>107.531947742623</v>
      </c>
      <c r="C29" s="29">
        <v>98.739958124665804</v>
      </c>
      <c r="D29" s="29">
        <v>114.008914109354</v>
      </c>
      <c r="E29" s="29">
        <v>108.13789980268101</v>
      </c>
    </row>
    <row r="30" spans="1:120" s="25" customFormat="1" ht="20.100000000000001" customHeight="1">
      <c r="A30" s="30" t="s">
        <v>19</v>
      </c>
      <c r="B30" s="29">
        <v>115.19406293864699</v>
      </c>
      <c r="C30" s="29">
        <v>102.84142256069001</v>
      </c>
      <c r="D30" s="29">
        <v>128.25067382612599</v>
      </c>
      <c r="E30" s="29">
        <v>116.479883488068</v>
      </c>
    </row>
    <row r="31" spans="1:120" s="25" customFormat="1" ht="20.100000000000001" customHeight="1">
      <c r="A31" s="30" t="s">
        <v>18</v>
      </c>
      <c r="B31" s="29">
        <v>105.03264581946</v>
      </c>
      <c r="C31" s="29">
        <v>109.616780347017</v>
      </c>
      <c r="D31" s="29">
        <v>115.437499236059</v>
      </c>
      <c r="E31" s="29">
        <v>106.075934646595</v>
      </c>
    </row>
    <row r="32" spans="1:120" s="25" customFormat="1" ht="20.100000000000001" customHeight="1">
      <c r="A32" s="30" t="s">
        <v>17</v>
      </c>
      <c r="B32" s="29">
        <v>109.908824395422</v>
      </c>
      <c r="C32" s="29">
        <v>112.04685484801099</v>
      </c>
      <c r="D32" s="29">
        <v>125.706138526628</v>
      </c>
      <c r="E32" s="29">
        <v>111.551576091933</v>
      </c>
    </row>
    <row r="33" spans="1:5" s="31" customFormat="1" ht="20.100000000000001" customHeight="1">
      <c r="A33" s="33" t="s">
        <v>16</v>
      </c>
      <c r="B33" s="32">
        <v>112.19044935653299</v>
      </c>
      <c r="C33" s="32">
        <v>96.998489347069295</v>
      </c>
      <c r="D33" s="32">
        <v>112.91821207592599</v>
      </c>
      <c r="E33" s="32">
        <v>112.25746389405001</v>
      </c>
    </row>
    <row r="34" spans="1:5" s="31" customFormat="1" ht="27" customHeight="1">
      <c r="A34" s="33" t="s">
        <v>127</v>
      </c>
      <c r="B34" s="32">
        <v>106.862089369758</v>
      </c>
      <c r="C34" s="32">
        <v>100.987164614763</v>
      </c>
      <c r="D34" s="32">
        <v>108.46218996079701</v>
      </c>
      <c r="E34" s="32">
        <v>107.010009795312</v>
      </c>
    </row>
    <row r="35" spans="1:5" s="25" customFormat="1" ht="20.100000000000001" customHeight="1">
      <c r="A35" s="30" t="s">
        <v>15</v>
      </c>
      <c r="B35" s="29">
        <v>108.091470428476</v>
      </c>
      <c r="C35" s="29">
        <v>101.820324578777</v>
      </c>
      <c r="D35" s="29">
        <v>108.71206536084399</v>
      </c>
      <c r="E35" s="29">
        <v>108.149959352881</v>
      </c>
    </row>
    <row r="36" spans="1:5" s="25" customFormat="1" ht="27" customHeight="1">
      <c r="A36" s="30" t="s">
        <v>126</v>
      </c>
      <c r="B36" s="29">
        <v>105.303167893286</v>
      </c>
      <c r="C36" s="29">
        <v>99.8927937663764</v>
      </c>
      <c r="D36" s="29">
        <v>108.12943378425599</v>
      </c>
      <c r="E36" s="29">
        <v>105.557952867894</v>
      </c>
    </row>
    <row r="37" spans="1:5" ht="16.5" customHeight="1">
      <c r="A37" s="28"/>
      <c r="B37" s="28"/>
      <c r="C37" s="27"/>
      <c r="D37" s="27"/>
      <c r="E37" s="26"/>
    </row>
    <row r="38" spans="1:5" ht="16.5" customHeight="1">
      <c r="E38" s="26"/>
    </row>
    <row r="39" spans="1:5" ht="16.5" customHeight="1">
      <c r="E39" s="26"/>
    </row>
    <row r="40" spans="1:5" ht="16.5" customHeight="1">
      <c r="E40" s="26"/>
    </row>
  </sheetData>
  <mergeCells count="2">
    <mergeCell ref="A2:D2"/>
    <mergeCell ref="A4:A7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H26" sqref="H26"/>
    </sheetView>
  </sheetViews>
  <sheetFormatPr defaultColWidth="9.140625" defaultRowHeight="15"/>
  <cols>
    <col min="1" max="1" width="34.140625" style="50" customWidth="1"/>
    <col min="2" max="2" width="10.28515625" style="50" bestFit="1" customWidth="1"/>
    <col min="3" max="3" width="7.85546875" style="50" bestFit="1" customWidth="1"/>
    <col min="4" max="4" width="7" style="50" bestFit="1" customWidth="1"/>
    <col min="5" max="5" width="8.28515625" style="50" customWidth="1"/>
    <col min="6" max="6" width="11" style="50" customWidth="1"/>
    <col min="7" max="7" width="10.5703125" style="50" customWidth="1"/>
    <col min="8" max="16384" width="9.140625" style="50"/>
  </cols>
  <sheetData>
    <row r="1" spans="1:7" ht="18" customHeight="1">
      <c r="A1" s="70" t="s">
        <v>107</v>
      </c>
      <c r="B1" s="69"/>
      <c r="C1" s="69"/>
      <c r="D1" s="69"/>
      <c r="E1" s="69"/>
      <c r="F1" s="69"/>
      <c r="G1" s="69"/>
    </row>
    <row r="2" spans="1:7" ht="18" customHeight="1">
      <c r="A2" s="68"/>
      <c r="B2" s="67"/>
    </row>
    <row r="3" spans="1:7" ht="18" customHeight="1">
      <c r="A3" s="60"/>
      <c r="B3" s="60"/>
      <c r="F3" s="66"/>
    </row>
    <row r="4" spans="1:7">
      <c r="A4" s="65"/>
      <c r="B4" s="307" t="s">
        <v>106</v>
      </c>
      <c r="C4" s="64" t="s">
        <v>105</v>
      </c>
      <c r="D4" s="64" t="s">
        <v>104</v>
      </c>
      <c r="E4" s="64" t="s">
        <v>103</v>
      </c>
      <c r="F4" s="63" t="s">
        <v>47</v>
      </c>
      <c r="G4" s="63" t="s">
        <v>46</v>
      </c>
    </row>
    <row r="5" spans="1:7">
      <c r="A5" s="60"/>
      <c r="B5" s="308" t="s">
        <v>102</v>
      </c>
      <c r="C5" s="58" t="s">
        <v>101</v>
      </c>
      <c r="D5" s="62" t="s">
        <v>100</v>
      </c>
      <c r="E5" s="58" t="s">
        <v>99</v>
      </c>
      <c r="F5" s="58" t="s">
        <v>45</v>
      </c>
      <c r="G5" s="58" t="s">
        <v>98</v>
      </c>
    </row>
    <row r="6" spans="1:7">
      <c r="A6" s="60"/>
      <c r="B6" s="308"/>
      <c r="C6" s="58" t="s">
        <v>42</v>
      </c>
      <c r="D6" s="58" t="s">
        <v>97</v>
      </c>
      <c r="E6" s="58" t="s">
        <v>97</v>
      </c>
      <c r="F6" s="58" t="s">
        <v>96</v>
      </c>
      <c r="G6" s="58" t="s">
        <v>95</v>
      </c>
    </row>
    <row r="7" spans="1:7">
      <c r="A7" s="60"/>
      <c r="B7" s="309"/>
      <c r="C7" s="61"/>
      <c r="D7" s="61">
        <v>2016</v>
      </c>
      <c r="E7" s="61">
        <v>2016</v>
      </c>
      <c r="F7" s="61" t="s">
        <v>94</v>
      </c>
      <c r="G7" s="61" t="s">
        <v>93</v>
      </c>
    </row>
    <row r="8" spans="1:7" ht="18" customHeight="1">
      <c r="A8" s="60"/>
      <c r="B8" s="59"/>
      <c r="C8" s="58"/>
      <c r="D8" s="58"/>
      <c r="E8" s="58"/>
      <c r="F8" s="58"/>
      <c r="G8" s="58"/>
    </row>
    <row r="9" spans="1:7" ht="18" customHeight="1">
      <c r="A9" s="55" t="s">
        <v>92</v>
      </c>
      <c r="B9" s="54" t="s">
        <v>64</v>
      </c>
      <c r="C9" s="53">
        <f t="shared" ref="C9:C39" si="0">+E9-D9</f>
        <v>33783.799999999996</v>
      </c>
      <c r="D9" s="52">
        <v>3613.8</v>
      </c>
      <c r="E9" s="52">
        <v>37397.599999999999</v>
      </c>
      <c r="F9" s="446">
        <v>95.671869636301395</v>
      </c>
      <c r="G9" s="446">
        <v>99.723273939147603</v>
      </c>
    </row>
    <row r="10" spans="1:7" ht="18" customHeight="1">
      <c r="A10" s="55" t="s">
        <v>91</v>
      </c>
      <c r="B10" s="54" t="s">
        <v>64</v>
      </c>
      <c r="C10" s="53">
        <f t="shared" si="0"/>
        <v>12746</v>
      </c>
      <c r="D10" s="52">
        <v>1190</v>
      </c>
      <c r="E10" s="52">
        <v>13936</v>
      </c>
      <c r="F10" s="446">
        <v>84.39716312056737</v>
      </c>
      <c r="G10" s="446">
        <v>89.996771068776241</v>
      </c>
    </row>
    <row r="11" spans="1:7" ht="18" customHeight="1">
      <c r="A11" s="55" t="s">
        <v>90</v>
      </c>
      <c r="B11" s="54" t="s">
        <v>50</v>
      </c>
      <c r="C11" s="53">
        <f t="shared" si="0"/>
        <v>8948</v>
      </c>
      <c r="D11" s="52">
        <v>690</v>
      </c>
      <c r="E11" s="52">
        <v>9638</v>
      </c>
      <c r="F11" s="446">
        <v>77.528089887640448</v>
      </c>
      <c r="G11" s="446">
        <v>99.360824742268036</v>
      </c>
    </row>
    <row r="12" spans="1:7" ht="18" customHeight="1">
      <c r="A12" s="55" t="s">
        <v>89</v>
      </c>
      <c r="B12" s="54" t="s">
        <v>64</v>
      </c>
      <c r="C12" s="53">
        <f t="shared" si="0"/>
        <v>668.80000000000007</v>
      </c>
      <c r="D12" s="52">
        <v>63.9</v>
      </c>
      <c r="E12" s="52">
        <v>732.7</v>
      </c>
      <c r="F12" s="446">
        <v>96.915341507721536</v>
      </c>
      <c r="G12" s="446">
        <v>109.27372387076019</v>
      </c>
    </row>
    <row r="13" spans="1:7" ht="18" customHeight="1">
      <c r="A13" s="55" t="s">
        <v>88</v>
      </c>
      <c r="B13" s="54" t="s">
        <v>54</v>
      </c>
      <c r="C13" s="53">
        <f t="shared" si="0"/>
        <v>2231.5</v>
      </c>
      <c r="D13" s="52">
        <v>269.10000000000002</v>
      </c>
      <c r="E13" s="52">
        <v>2500.6</v>
      </c>
      <c r="F13" s="446">
        <v>110.60000000000004</v>
      </c>
      <c r="G13" s="446">
        <v>107.46586577621351</v>
      </c>
    </row>
    <row r="14" spans="1:7" ht="18" customHeight="1">
      <c r="A14" s="55" t="s">
        <v>87</v>
      </c>
      <c r="B14" s="54" t="s">
        <v>80</v>
      </c>
      <c r="C14" s="53">
        <f t="shared" si="0"/>
        <v>957.2</v>
      </c>
      <c r="D14" s="52">
        <v>107.3</v>
      </c>
      <c r="E14" s="52">
        <v>1064.5</v>
      </c>
      <c r="F14" s="446">
        <v>110.38029236929434</v>
      </c>
      <c r="G14" s="446">
        <v>106.6896078057983</v>
      </c>
    </row>
    <row r="15" spans="1:7" ht="18" customHeight="1">
      <c r="A15" s="55" t="s">
        <v>86</v>
      </c>
      <c r="B15" s="54" t="s">
        <v>64</v>
      </c>
      <c r="C15" s="53">
        <f t="shared" si="0"/>
        <v>89.2</v>
      </c>
      <c r="D15" s="52">
        <v>10.1</v>
      </c>
      <c r="E15" s="52">
        <v>99.3</v>
      </c>
      <c r="F15" s="446">
        <v>111.94983111342307</v>
      </c>
      <c r="G15" s="446">
        <v>113.01371899652256</v>
      </c>
    </row>
    <row r="16" spans="1:7" ht="18" customHeight="1">
      <c r="A16" s="55" t="s">
        <v>85</v>
      </c>
      <c r="B16" s="54" t="s">
        <v>54</v>
      </c>
      <c r="C16" s="53">
        <f t="shared" si="0"/>
        <v>1165.8</v>
      </c>
      <c r="D16" s="52">
        <v>77.900000000000006</v>
      </c>
      <c r="E16" s="52">
        <v>1243.7</v>
      </c>
      <c r="F16" s="446">
        <v>78.63250122020699</v>
      </c>
      <c r="G16" s="446">
        <v>92.333241533098672</v>
      </c>
    </row>
    <row r="17" spans="1:7" ht="18" customHeight="1">
      <c r="A17" s="55" t="s">
        <v>84</v>
      </c>
      <c r="B17" s="54" t="s">
        <v>54</v>
      </c>
      <c r="C17" s="53">
        <f t="shared" si="0"/>
        <v>229</v>
      </c>
      <c r="D17" s="52">
        <v>27.3</v>
      </c>
      <c r="E17" s="52">
        <v>256.3</v>
      </c>
      <c r="F17" s="446">
        <v>118.13422179914326</v>
      </c>
      <c r="G17" s="446">
        <v>108.16999257158292</v>
      </c>
    </row>
    <row r="18" spans="1:7" ht="18" customHeight="1">
      <c r="A18" s="55" t="s">
        <v>83</v>
      </c>
      <c r="B18" s="54" t="s">
        <v>54</v>
      </c>
      <c r="C18" s="53">
        <f t="shared" si="0"/>
        <v>11382.6</v>
      </c>
      <c r="D18" s="52">
        <v>1146.5</v>
      </c>
      <c r="E18" s="52">
        <v>12529.1</v>
      </c>
      <c r="F18" s="446">
        <v>121.8</v>
      </c>
      <c r="G18" s="446">
        <v>118.50160618746033</v>
      </c>
    </row>
    <row r="19" spans="1:7" ht="18" customHeight="1">
      <c r="A19" s="55" t="s">
        <v>82</v>
      </c>
      <c r="B19" s="54" t="s">
        <v>54</v>
      </c>
      <c r="C19" s="53">
        <f t="shared" si="0"/>
        <v>2984</v>
      </c>
      <c r="D19" s="52">
        <v>332.8</v>
      </c>
      <c r="E19" s="52">
        <v>3316.8</v>
      </c>
      <c r="F19" s="446">
        <v>122.7707317654869</v>
      </c>
      <c r="G19" s="446">
        <v>109.42226820724525</v>
      </c>
    </row>
    <row r="20" spans="1:7" ht="18" customHeight="1">
      <c r="A20" s="55" t="s">
        <v>81</v>
      </c>
      <c r="B20" s="54" t="s">
        <v>80</v>
      </c>
      <c r="C20" s="53">
        <f t="shared" si="0"/>
        <v>3058.2</v>
      </c>
      <c r="D20" s="52">
        <v>351.5</v>
      </c>
      <c r="E20" s="52">
        <v>3409.7</v>
      </c>
      <c r="F20" s="446">
        <v>106.03637679926369</v>
      </c>
      <c r="G20" s="446">
        <v>108.43542217947986</v>
      </c>
    </row>
    <row r="21" spans="1:7" ht="18" customHeight="1">
      <c r="A21" s="56" t="s">
        <v>79</v>
      </c>
      <c r="B21" s="54" t="s">
        <v>78</v>
      </c>
      <c r="C21" s="53">
        <f t="shared" si="0"/>
        <v>4385.8999999999996</v>
      </c>
      <c r="D21" s="52">
        <v>463.6</v>
      </c>
      <c r="E21" s="52">
        <v>4849.5</v>
      </c>
      <c r="F21" s="446">
        <v>100.1</v>
      </c>
      <c r="G21" s="446">
        <v>103.47407457753499</v>
      </c>
    </row>
    <row r="22" spans="1:7" ht="18" customHeight="1">
      <c r="A22" s="56" t="s">
        <v>77</v>
      </c>
      <c r="B22" s="54" t="s">
        <v>76</v>
      </c>
      <c r="C22" s="53">
        <f t="shared" si="0"/>
        <v>261.60000000000002</v>
      </c>
      <c r="D22" s="52">
        <v>31.9</v>
      </c>
      <c r="E22" s="52">
        <v>293.5</v>
      </c>
      <c r="F22" s="446">
        <v>118.28721727065377</v>
      </c>
      <c r="G22" s="446">
        <v>97.775114963187988</v>
      </c>
    </row>
    <row r="23" spans="1:7" ht="18" customHeight="1">
      <c r="A23" s="55" t="s">
        <v>75</v>
      </c>
      <c r="B23" s="54" t="s">
        <v>54</v>
      </c>
      <c r="C23" s="53">
        <f t="shared" si="0"/>
        <v>585</v>
      </c>
      <c r="D23" s="52">
        <v>66.099999999999994</v>
      </c>
      <c r="E23" s="52">
        <v>651.1</v>
      </c>
      <c r="F23" s="446">
        <v>114.01261248711474</v>
      </c>
      <c r="G23" s="446">
        <v>106.06572740896618</v>
      </c>
    </row>
    <row r="24" spans="1:7" ht="18" customHeight="1">
      <c r="A24" s="55" t="s">
        <v>74</v>
      </c>
      <c r="B24" s="54" t="s">
        <v>60</v>
      </c>
      <c r="C24" s="53">
        <f t="shared" si="0"/>
        <v>2795.8</v>
      </c>
      <c r="D24" s="52">
        <v>334.1</v>
      </c>
      <c r="E24" s="52">
        <v>3129.9</v>
      </c>
      <c r="F24" s="446">
        <v>116.468108665055</v>
      </c>
      <c r="G24" s="446">
        <v>107.05624905271142</v>
      </c>
    </row>
    <row r="25" spans="1:7" ht="18" customHeight="1">
      <c r="A25" s="57" t="s">
        <v>73</v>
      </c>
      <c r="B25" s="54" t="s">
        <v>72</v>
      </c>
      <c r="C25" s="53">
        <f t="shared" si="0"/>
        <v>218.7</v>
      </c>
      <c r="D25" s="52">
        <v>24.5</v>
      </c>
      <c r="E25" s="52">
        <v>243.2</v>
      </c>
      <c r="F25" s="446">
        <v>105.3</v>
      </c>
      <c r="G25" s="446">
        <v>101.9050408511341</v>
      </c>
    </row>
    <row r="26" spans="1:7" ht="18" customHeight="1">
      <c r="A26" s="55" t="s">
        <v>71</v>
      </c>
      <c r="B26" s="54" t="s">
        <v>64</v>
      </c>
      <c r="C26" s="53">
        <f t="shared" si="0"/>
        <v>1726.8</v>
      </c>
      <c r="D26" s="52">
        <v>190.2</v>
      </c>
      <c r="E26" s="52">
        <v>1917</v>
      </c>
      <c r="F26" s="446">
        <v>94.149080475020241</v>
      </c>
      <c r="G26" s="446">
        <v>94.524019823711967</v>
      </c>
    </row>
    <row r="27" spans="1:7" ht="18" customHeight="1">
      <c r="A27" s="55" t="s">
        <v>70</v>
      </c>
      <c r="B27" s="54" t="s">
        <v>54</v>
      </c>
      <c r="C27" s="53">
        <f t="shared" si="0"/>
        <v>1834.6999999999998</v>
      </c>
      <c r="D27" s="52">
        <v>199.4</v>
      </c>
      <c r="E27" s="52">
        <v>2034.1</v>
      </c>
      <c r="F27" s="446">
        <v>95.366783411416179</v>
      </c>
      <c r="G27" s="446">
        <v>89.48648904590975</v>
      </c>
    </row>
    <row r="28" spans="1:7" ht="18" customHeight="1">
      <c r="A28" s="55" t="s">
        <v>69</v>
      </c>
      <c r="B28" s="54" t="s">
        <v>54</v>
      </c>
      <c r="C28" s="53">
        <f t="shared" si="0"/>
        <v>598.80000000000007</v>
      </c>
      <c r="D28" s="52">
        <v>67.3</v>
      </c>
      <c r="E28" s="52">
        <v>666.1</v>
      </c>
      <c r="F28" s="446">
        <v>108.2</v>
      </c>
      <c r="G28" s="446">
        <v>108.49339327576324</v>
      </c>
    </row>
    <row r="29" spans="1:7" ht="18" customHeight="1">
      <c r="A29" s="55" t="s">
        <v>68</v>
      </c>
      <c r="B29" s="54" t="s">
        <v>54</v>
      </c>
      <c r="C29" s="53">
        <f t="shared" si="0"/>
        <v>56.2</v>
      </c>
      <c r="D29" s="52">
        <v>6</v>
      </c>
      <c r="E29" s="52">
        <v>62.2</v>
      </c>
      <c r="F29" s="446">
        <v>116.39161304788902</v>
      </c>
      <c r="G29" s="446">
        <v>109.40897760847992</v>
      </c>
    </row>
    <row r="30" spans="1:7" ht="18" customHeight="1">
      <c r="A30" s="55" t="s">
        <v>67</v>
      </c>
      <c r="B30" s="54" t="s">
        <v>66</v>
      </c>
      <c r="C30" s="53">
        <f t="shared" si="0"/>
        <v>64</v>
      </c>
      <c r="D30" s="52">
        <v>7.3</v>
      </c>
      <c r="E30" s="52">
        <v>71.3</v>
      </c>
      <c r="F30" s="446">
        <v>110.93559871734956</v>
      </c>
      <c r="G30" s="446">
        <v>114.5349465356452</v>
      </c>
    </row>
    <row r="31" spans="1:7" ht="18" customHeight="1">
      <c r="A31" s="55" t="s">
        <v>65</v>
      </c>
      <c r="B31" s="54" t="s">
        <v>64</v>
      </c>
      <c r="C31" s="53">
        <f t="shared" si="0"/>
        <v>4191.3</v>
      </c>
      <c r="D31" s="52">
        <v>466.5</v>
      </c>
      <c r="E31" s="52">
        <v>4657.8</v>
      </c>
      <c r="F31" s="446">
        <v>133.92907111062902</v>
      </c>
      <c r="G31" s="446">
        <v>120.16046071168741</v>
      </c>
    </row>
    <row r="32" spans="1:7" ht="18" customHeight="1">
      <c r="A32" s="56" t="s">
        <v>63</v>
      </c>
      <c r="B32" s="54" t="s">
        <v>54</v>
      </c>
      <c r="C32" s="53">
        <f t="shared" si="0"/>
        <v>4286.5</v>
      </c>
      <c r="D32" s="52">
        <v>511.9</v>
      </c>
      <c r="E32" s="52">
        <v>4798.3999999999996</v>
      </c>
      <c r="F32" s="446">
        <v>128.93851923562286</v>
      </c>
      <c r="G32" s="446">
        <v>125.9110074445789</v>
      </c>
    </row>
    <row r="33" spans="1:7" ht="18" customHeight="1">
      <c r="A33" s="55" t="s">
        <v>62</v>
      </c>
      <c r="B33" s="54" t="s">
        <v>54</v>
      </c>
      <c r="C33" s="53">
        <f t="shared" si="0"/>
        <v>3870.2999999999997</v>
      </c>
      <c r="D33" s="52">
        <v>385.6</v>
      </c>
      <c r="E33" s="52">
        <v>4255.8999999999996</v>
      </c>
      <c r="F33" s="446">
        <v>98.61971273558953</v>
      </c>
      <c r="G33" s="446">
        <v>109.4114157777062</v>
      </c>
    </row>
    <row r="34" spans="1:7" ht="18" customHeight="1">
      <c r="A34" s="55" t="s">
        <v>61</v>
      </c>
      <c r="B34" s="54" t="s">
        <v>60</v>
      </c>
      <c r="C34" s="53">
        <f t="shared" si="0"/>
        <v>170.8</v>
      </c>
      <c r="D34" s="52">
        <v>18.7</v>
      </c>
      <c r="E34" s="52">
        <v>189.5</v>
      </c>
      <c r="F34" s="446">
        <v>104.71710506235755</v>
      </c>
      <c r="G34" s="446">
        <v>91.775006388513773</v>
      </c>
    </row>
    <row r="35" spans="1:7" ht="18" customHeight="1">
      <c r="A35" s="55" t="s">
        <v>59</v>
      </c>
      <c r="B35" s="54" t="s">
        <v>58</v>
      </c>
      <c r="C35" s="53">
        <f t="shared" si="0"/>
        <v>6988.2</v>
      </c>
      <c r="D35" s="52">
        <v>760.3</v>
      </c>
      <c r="E35" s="52">
        <v>7748.5</v>
      </c>
      <c r="F35" s="446">
        <v>121.57226852075979</v>
      </c>
      <c r="G35" s="446">
        <v>168.17510227439178</v>
      </c>
    </row>
    <row r="36" spans="1:7" ht="18" customHeight="1">
      <c r="A36" s="55" t="s">
        <v>57</v>
      </c>
      <c r="B36" s="54" t="s">
        <v>56</v>
      </c>
      <c r="C36" s="53">
        <f t="shared" si="0"/>
        <v>193.6</v>
      </c>
      <c r="D36" s="52">
        <v>23.5</v>
      </c>
      <c r="E36" s="52">
        <v>217.1</v>
      </c>
      <c r="F36" s="446">
        <v>125.42933694987836</v>
      </c>
      <c r="G36" s="446">
        <v>121.03238657649345</v>
      </c>
    </row>
    <row r="37" spans="1:7" ht="18" customHeight="1">
      <c r="A37" s="55" t="s">
        <v>55</v>
      </c>
      <c r="B37" s="54" t="s">
        <v>54</v>
      </c>
      <c r="C37" s="53">
        <f t="shared" si="0"/>
        <v>2672.3</v>
      </c>
      <c r="D37" s="52">
        <v>322.2</v>
      </c>
      <c r="E37" s="52">
        <v>2994.5</v>
      </c>
      <c r="F37" s="446">
        <v>115.20427982808708</v>
      </c>
      <c r="G37" s="446">
        <v>102.28346599385074</v>
      </c>
    </row>
    <row r="38" spans="1:7" ht="18" customHeight="1">
      <c r="A38" s="55" t="s">
        <v>53</v>
      </c>
      <c r="B38" s="54" t="s">
        <v>52</v>
      </c>
      <c r="C38" s="53">
        <f t="shared" si="0"/>
        <v>146.60000000000002</v>
      </c>
      <c r="D38" s="52">
        <v>14.7</v>
      </c>
      <c r="E38" s="52">
        <v>161.30000000000001</v>
      </c>
      <c r="F38" s="446">
        <v>113.07225316900953</v>
      </c>
      <c r="G38" s="446">
        <v>111.84912118885879</v>
      </c>
    </row>
    <row r="39" spans="1:7" ht="18" customHeight="1">
      <c r="A39" s="55" t="s">
        <v>51</v>
      </c>
      <c r="B39" s="54" t="s">
        <v>50</v>
      </c>
      <c r="C39" s="53">
        <f t="shared" si="0"/>
        <v>2114.6</v>
      </c>
      <c r="D39" s="52">
        <v>221.9</v>
      </c>
      <c r="E39" s="52">
        <v>2336.5</v>
      </c>
      <c r="F39" s="446">
        <v>108.67741370760322</v>
      </c>
      <c r="G39" s="446">
        <v>107.9217302389407</v>
      </c>
    </row>
    <row r="40" spans="1:7">
      <c r="A40" s="51"/>
    </row>
    <row r="41" spans="1:7">
      <c r="A41" s="51"/>
    </row>
    <row r="42" spans="1:7">
      <c r="A42" s="51"/>
    </row>
  </sheetData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H26" sqref="H26"/>
    </sheetView>
  </sheetViews>
  <sheetFormatPr defaultColWidth="18.85546875" defaultRowHeight="12"/>
  <cols>
    <col min="1" max="1" width="35.28515625" style="72" customWidth="1"/>
    <col min="2" max="2" width="9.42578125" style="71" customWidth="1"/>
    <col min="3" max="3" width="10" style="71" customWidth="1"/>
    <col min="4" max="4" width="9.42578125" style="71" customWidth="1"/>
    <col min="5" max="5" width="12.140625" style="71" customWidth="1"/>
    <col min="6" max="6" width="12.85546875" style="71" customWidth="1"/>
    <col min="7" max="7" width="18.85546875" style="71" customWidth="1"/>
    <col min="8" max="16384" width="18.85546875" style="71"/>
  </cols>
  <sheetData>
    <row r="1" spans="1:6" ht="18" customHeight="1">
      <c r="A1" s="86" t="s">
        <v>125</v>
      </c>
      <c r="B1" s="86"/>
      <c r="C1" s="86"/>
      <c r="D1" s="86"/>
      <c r="E1" s="86"/>
      <c r="F1" s="86"/>
    </row>
    <row r="2" spans="1:6" ht="18" customHeight="1">
      <c r="A2" s="86"/>
      <c r="B2" s="86"/>
      <c r="C2" s="86"/>
      <c r="D2" s="86"/>
      <c r="E2" s="86"/>
      <c r="F2" s="86"/>
    </row>
    <row r="3" spans="1:6" ht="18" customHeight="1">
      <c r="A3" s="85"/>
      <c r="B3" s="85"/>
      <c r="C3" s="85"/>
      <c r="D3" s="85"/>
      <c r="E3" s="85"/>
      <c r="F3" s="85"/>
    </row>
    <row r="4" spans="1:6" s="75" customFormat="1" ht="18" customHeight="1">
      <c r="A4" s="84"/>
      <c r="B4" s="83"/>
      <c r="C4" s="83"/>
      <c r="D4" s="83"/>
      <c r="E4" s="83"/>
      <c r="F4" s="46" t="s">
        <v>324</v>
      </c>
    </row>
    <row r="5" spans="1:6" ht="15.95" customHeight="1">
      <c r="A5" s="82"/>
      <c r="B5" s="81" t="s">
        <v>123</v>
      </c>
      <c r="C5" s="81" t="s">
        <v>124</v>
      </c>
      <c r="D5" s="81" t="s">
        <v>124</v>
      </c>
      <c r="E5" s="81" t="s">
        <v>123</v>
      </c>
      <c r="F5" s="81" t="s">
        <v>123</v>
      </c>
    </row>
    <row r="6" spans="1:6" ht="15.95" customHeight="1">
      <c r="A6" s="78"/>
      <c r="B6" s="77" t="s">
        <v>122</v>
      </c>
      <c r="C6" s="77" t="s">
        <v>122</v>
      </c>
      <c r="D6" s="77" t="s">
        <v>122</v>
      </c>
      <c r="E6" s="77" t="s">
        <v>121</v>
      </c>
      <c r="F6" s="77" t="s">
        <v>121</v>
      </c>
    </row>
    <row r="7" spans="1:6" ht="15.95" customHeight="1">
      <c r="A7" s="78"/>
      <c r="B7" s="77" t="s">
        <v>120</v>
      </c>
      <c r="C7" s="77" t="s">
        <v>120</v>
      </c>
      <c r="D7" s="77" t="s">
        <v>119</v>
      </c>
      <c r="E7" s="80" t="s">
        <v>118</v>
      </c>
      <c r="F7" s="80" t="s">
        <v>118</v>
      </c>
    </row>
    <row r="8" spans="1:6" ht="15.95" customHeight="1">
      <c r="A8" s="78"/>
      <c r="B8" s="77" t="s">
        <v>42</v>
      </c>
      <c r="C8" s="77" t="s">
        <v>42</v>
      </c>
      <c r="D8" s="77" t="s">
        <v>42</v>
      </c>
      <c r="E8" s="77" t="s">
        <v>117</v>
      </c>
      <c r="F8" s="77" t="s">
        <v>117</v>
      </c>
    </row>
    <row r="9" spans="1:6" ht="15.95" customHeight="1">
      <c r="A9" s="78"/>
      <c r="B9" s="77" t="s">
        <v>116</v>
      </c>
      <c r="C9" s="77" t="s">
        <v>423</v>
      </c>
      <c r="D9" s="77" t="s">
        <v>117</v>
      </c>
      <c r="E9" s="77" t="s">
        <v>115</v>
      </c>
      <c r="F9" s="77" t="s">
        <v>115</v>
      </c>
    </row>
    <row r="10" spans="1:6" ht="15.95" customHeight="1">
      <c r="A10" s="78"/>
      <c r="B10" s="79" t="s">
        <v>114</v>
      </c>
      <c r="C10" s="79" t="s">
        <v>422</v>
      </c>
      <c r="D10" s="79" t="s">
        <v>422</v>
      </c>
      <c r="E10" s="79" t="s">
        <v>113</v>
      </c>
      <c r="F10" s="79" t="s">
        <v>41</v>
      </c>
    </row>
    <row r="11" spans="1:6" ht="16.5" customHeight="1">
      <c r="A11" s="78"/>
      <c r="B11" s="77"/>
      <c r="C11" s="77"/>
      <c r="D11" s="77"/>
      <c r="E11" s="77"/>
      <c r="F11" s="77"/>
    </row>
    <row r="12" spans="1:6" ht="20.100000000000001" customHeight="1">
      <c r="A12" s="310" t="s">
        <v>112</v>
      </c>
      <c r="B12" s="76">
        <v>102.9175858293702</v>
      </c>
      <c r="C12" s="76">
        <v>109.2306229277836</v>
      </c>
      <c r="D12" s="76">
        <v>108.250054277372</v>
      </c>
      <c r="E12" s="76">
        <v>102.61069426878851</v>
      </c>
      <c r="F12" s="76">
        <v>108.83226811775199</v>
      </c>
    </row>
    <row r="13" spans="1:6" s="75" customFormat="1" ht="20.100000000000001" customHeight="1">
      <c r="A13" s="74" t="s">
        <v>34</v>
      </c>
      <c r="B13" s="73">
        <v>102.3641940460806</v>
      </c>
      <c r="C13" s="73">
        <v>107.01348514685525</v>
      </c>
      <c r="D13" s="73">
        <v>106.64909020426499</v>
      </c>
      <c r="E13" s="73">
        <v>99.518485477360116</v>
      </c>
      <c r="F13" s="73">
        <v>111.8374457405982</v>
      </c>
    </row>
    <row r="14" spans="1:6" s="75" customFormat="1" ht="20.100000000000001" customHeight="1">
      <c r="A14" s="74" t="s">
        <v>33</v>
      </c>
      <c r="B14" s="73">
        <v>103.10605704621889</v>
      </c>
      <c r="C14" s="73">
        <v>115.1112293800537</v>
      </c>
      <c r="D14" s="73">
        <v>111.58287841162129</v>
      </c>
      <c r="E14" s="73">
        <v>111.7872648067658</v>
      </c>
      <c r="F14" s="73">
        <v>129.25825209592429</v>
      </c>
    </row>
    <row r="15" spans="1:6" s="75" customFormat="1" ht="20.100000000000001" customHeight="1">
      <c r="A15" s="74" t="s">
        <v>111</v>
      </c>
      <c r="B15" s="73">
        <v>104.65900000000001</v>
      </c>
      <c r="C15" s="73">
        <v>100.5116</v>
      </c>
      <c r="D15" s="73">
        <v>102.7895</v>
      </c>
      <c r="E15" s="73">
        <v>111.6062</v>
      </c>
      <c r="F15" s="73">
        <v>76.471400000000003</v>
      </c>
    </row>
    <row r="16" spans="1:6" s="75" customFormat="1" ht="20.100000000000001" customHeight="1">
      <c r="A16" s="74" t="s">
        <v>31</v>
      </c>
      <c r="B16" s="73">
        <v>102.22936636147671</v>
      </c>
      <c r="C16" s="73">
        <v>98.152748872489411</v>
      </c>
      <c r="D16" s="73">
        <v>108.77956122333499</v>
      </c>
      <c r="E16" s="73">
        <v>101.8867287507865</v>
      </c>
      <c r="F16" s="73">
        <v>102.314983566447</v>
      </c>
    </row>
    <row r="17" spans="1:6" s="75" customFormat="1" ht="20.100000000000001" customHeight="1">
      <c r="A17" s="74" t="s">
        <v>30</v>
      </c>
      <c r="B17" s="73">
        <v>99.052859959757654</v>
      </c>
      <c r="C17" s="73">
        <v>117.05331312631269</v>
      </c>
      <c r="D17" s="73">
        <v>109.8867207629644</v>
      </c>
      <c r="E17" s="73">
        <v>104.9077476912108</v>
      </c>
      <c r="F17" s="73">
        <v>101.9347147723026</v>
      </c>
    </row>
    <row r="18" spans="1:6" s="75" customFormat="1" ht="21.75" customHeight="1">
      <c r="A18" s="74" t="s">
        <v>29</v>
      </c>
      <c r="B18" s="73">
        <v>104.5421399433166</v>
      </c>
      <c r="C18" s="73">
        <v>106.24129964567381</v>
      </c>
      <c r="D18" s="73">
        <v>105.17445539954539</v>
      </c>
      <c r="E18" s="73">
        <v>101.8571841466794</v>
      </c>
      <c r="F18" s="73">
        <v>86.303312156933814</v>
      </c>
    </row>
    <row r="19" spans="1:6" s="75" customFormat="1" ht="20.100000000000001" customHeight="1">
      <c r="A19" s="74" t="s">
        <v>28</v>
      </c>
      <c r="B19" s="73">
        <v>98.742828987154709</v>
      </c>
      <c r="C19" s="73">
        <v>98.804015062533068</v>
      </c>
      <c r="D19" s="73">
        <v>100.39504418148169</v>
      </c>
      <c r="E19" s="73">
        <v>120.41012981296809</v>
      </c>
      <c r="F19" s="73">
        <v>210.26383934162811</v>
      </c>
    </row>
    <row r="20" spans="1:6" s="75" customFormat="1" ht="20.100000000000001" customHeight="1">
      <c r="A20" s="74" t="s">
        <v>110</v>
      </c>
      <c r="B20" s="73">
        <v>94.808105713894577</v>
      </c>
      <c r="C20" s="73">
        <v>102.3829062015693</v>
      </c>
      <c r="D20" s="73">
        <v>102.7693213988866</v>
      </c>
      <c r="E20" s="73">
        <v>107.7849447050455</v>
      </c>
      <c r="F20" s="73">
        <v>98.253372703069914</v>
      </c>
    </row>
    <row r="21" spans="1:6" s="75" customFormat="1" ht="20.100000000000001" customHeight="1">
      <c r="A21" s="74" t="s">
        <v>109</v>
      </c>
      <c r="B21" s="73">
        <v>109.9298747092019</v>
      </c>
      <c r="C21" s="73">
        <v>100.89841137846889</v>
      </c>
      <c r="D21" s="73">
        <v>102.93784313116311</v>
      </c>
      <c r="E21" s="73">
        <v>95.467802486575636</v>
      </c>
      <c r="F21" s="73">
        <v>86.699006346891267</v>
      </c>
    </row>
    <row r="22" spans="1:6" s="75" customFormat="1" ht="20.100000000000001" customHeight="1">
      <c r="A22" s="74" t="s">
        <v>25</v>
      </c>
      <c r="B22" s="73">
        <v>99.799169214562866</v>
      </c>
      <c r="C22" s="73">
        <v>105.3273578125294</v>
      </c>
      <c r="D22" s="73">
        <v>105.7756007614319</v>
      </c>
      <c r="E22" s="73">
        <v>104.07535854081675</v>
      </c>
      <c r="F22" s="73">
        <v>126.8046193918882</v>
      </c>
    </row>
    <row r="23" spans="1:6" s="75" customFormat="1" ht="20.100000000000001" customHeight="1">
      <c r="A23" s="74" t="s">
        <v>108</v>
      </c>
      <c r="B23" s="73">
        <v>104.04645825375265</v>
      </c>
      <c r="C23" s="73">
        <v>108.710970944313</v>
      </c>
      <c r="D23" s="73">
        <v>110.897743796103</v>
      </c>
      <c r="E23" s="73">
        <v>100.07083739027591</v>
      </c>
      <c r="F23" s="73">
        <v>124.08537798603696</v>
      </c>
    </row>
    <row r="24" spans="1:6" s="75" customFormat="1" ht="20.100000000000001" customHeight="1">
      <c r="A24" s="74" t="s">
        <v>23</v>
      </c>
      <c r="B24" s="73">
        <v>101.5373116634335</v>
      </c>
      <c r="C24" s="73">
        <v>110.431030055812</v>
      </c>
      <c r="D24" s="73">
        <v>110.73641440445201</v>
      </c>
      <c r="E24" s="73">
        <v>98.463158838424619</v>
      </c>
      <c r="F24" s="73">
        <v>111.9205067150791</v>
      </c>
    </row>
    <row r="25" spans="1:6" s="75" customFormat="1" ht="30" customHeight="1">
      <c r="A25" s="74" t="s">
        <v>22</v>
      </c>
      <c r="B25" s="73">
        <v>103.4410824845353</v>
      </c>
      <c r="C25" s="73">
        <v>109.1111001212638</v>
      </c>
      <c r="D25" s="73">
        <v>108.48166593625039</v>
      </c>
      <c r="E25" s="73">
        <v>102.1749157005188</v>
      </c>
      <c r="F25" s="73">
        <v>90.396602195897231</v>
      </c>
    </row>
    <row r="26" spans="1:6" ht="30" customHeight="1">
      <c r="A26" s="74" t="s">
        <v>21</v>
      </c>
      <c r="B26" s="73">
        <v>105.04405257951848</v>
      </c>
      <c r="C26" s="73">
        <v>115.9942277873462</v>
      </c>
      <c r="D26" s="73">
        <v>116.1443164626175</v>
      </c>
      <c r="E26" s="73">
        <v>127.2039132339202</v>
      </c>
      <c r="F26" s="73">
        <v>149.72439357370641</v>
      </c>
    </row>
    <row r="27" spans="1:6" ht="20.100000000000001" customHeight="1">
      <c r="A27" s="74" t="s">
        <v>20</v>
      </c>
      <c r="B27" s="73">
        <v>109.4060511089351</v>
      </c>
      <c r="C27" s="73">
        <v>116.4004228092397</v>
      </c>
      <c r="D27" s="73">
        <v>107.05248860119762</v>
      </c>
      <c r="E27" s="73">
        <v>105.38382029831121</v>
      </c>
      <c r="F27" s="73">
        <v>94.942298565686087</v>
      </c>
    </row>
    <row r="28" spans="1:6" ht="20.100000000000001" customHeight="1">
      <c r="A28" s="74" t="s">
        <v>19</v>
      </c>
      <c r="B28" s="73">
        <v>103.8360739291206</v>
      </c>
      <c r="C28" s="73">
        <v>123.3526161971223</v>
      </c>
      <c r="D28" s="73">
        <v>119.9000255372154</v>
      </c>
      <c r="E28" s="73">
        <v>99.380910797208642</v>
      </c>
      <c r="F28" s="73">
        <v>110.91982332863169</v>
      </c>
    </row>
    <row r="29" spans="1:6" ht="20.100000000000001" customHeight="1">
      <c r="A29" s="74" t="s">
        <v>18</v>
      </c>
      <c r="B29" s="73">
        <v>105.5524939636677</v>
      </c>
      <c r="C29" s="73">
        <v>106.339363057304</v>
      </c>
      <c r="D29" s="73">
        <v>98.832387321796332</v>
      </c>
      <c r="E29" s="73">
        <v>124.35140384164031</v>
      </c>
      <c r="F29" s="73">
        <v>68.594734277174524</v>
      </c>
    </row>
    <row r="30" spans="1:6" ht="20.100000000000001" customHeight="1">
      <c r="A30" s="74" t="s">
        <v>17</v>
      </c>
      <c r="B30" s="73">
        <v>110.06058373561005</v>
      </c>
      <c r="C30" s="73">
        <v>108.5842128917367</v>
      </c>
      <c r="D30" s="73">
        <v>108.8391494482694</v>
      </c>
      <c r="E30" s="73">
        <v>103.69846332210339</v>
      </c>
      <c r="F30" s="73">
        <v>122.18452432016571</v>
      </c>
    </row>
  </sheetData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T41"/>
  <sheetViews>
    <sheetView workbookViewId="0">
      <selection activeCell="H26" sqref="H26"/>
    </sheetView>
  </sheetViews>
  <sheetFormatPr defaultColWidth="9.140625" defaultRowHeight="16.5" customHeight="1"/>
  <cols>
    <col min="1" max="1" width="47.85546875" style="87" customWidth="1"/>
    <col min="2" max="2" width="19.140625" style="88" customWidth="1"/>
    <col min="3" max="3" width="19.5703125" style="88" customWidth="1"/>
    <col min="4" max="4" width="11.42578125" style="87" customWidth="1"/>
    <col min="5" max="16384" width="9.140625" style="87"/>
  </cols>
  <sheetData>
    <row r="1" spans="1:124" ht="20.100000000000001" customHeight="1">
      <c r="A1" s="464" t="s">
        <v>131</v>
      </c>
      <c r="B1" s="464"/>
      <c r="C1" s="464"/>
    </row>
    <row r="2" spans="1:124" ht="17.25" customHeight="1">
      <c r="A2" s="102"/>
      <c r="B2" s="102"/>
    </row>
    <row r="3" spans="1:124" ht="17.25" customHeight="1">
      <c r="A3" s="101"/>
      <c r="C3" s="100" t="s">
        <v>324</v>
      </c>
    </row>
    <row r="4" spans="1:124" s="99" customFormat="1" ht="17.25" customHeight="1">
      <c r="A4" s="82"/>
      <c r="B4" s="451" t="s">
        <v>130</v>
      </c>
      <c r="C4" s="451" t="s">
        <v>130</v>
      </c>
    </row>
    <row r="5" spans="1:124" s="99" customFormat="1" ht="17.25" customHeight="1">
      <c r="A5" s="78"/>
      <c r="B5" s="452" t="s">
        <v>129</v>
      </c>
      <c r="C5" s="452" t="s">
        <v>129</v>
      </c>
    </row>
    <row r="6" spans="1:124" s="99" customFormat="1" ht="17.25" customHeight="1">
      <c r="A6" s="78"/>
      <c r="B6" s="453" t="s">
        <v>425</v>
      </c>
      <c r="C6" s="453" t="s">
        <v>425</v>
      </c>
    </row>
    <row r="7" spans="1:124" s="99" customFormat="1" ht="17.25" customHeight="1">
      <c r="A7" s="78"/>
      <c r="B7" s="452" t="s">
        <v>128</v>
      </c>
      <c r="C7" s="452" t="s">
        <v>128</v>
      </c>
    </row>
    <row r="8" spans="1:124" s="99" customFormat="1" ht="17.25" customHeight="1">
      <c r="A8" s="78"/>
      <c r="B8" s="454" t="s">
        <v>113</v>
      </c>
      <c r="C8" s="454" t="s">
        <v>41</v>
      </c>
    </row>
    <row r="9" spans="1:124" ht="16.5" customHeight="1">
      <c r="A9" s="98"/>
      <c r="B9" s="97"/>
      <c r="C9" s="97"/>
    </row>
    <row r="10" spans="1:124" s="96" customFormat="1" ht="18" customHeight="1">
      <c r="A10" s="311" t="s">
        <v>40</v>
      </c>
      <c r="B10" s="455">
        <v>101.274706932519</v>
      </c>
      <c r="C10" s="455">
        <v>104.32748948848401</v>
      </c>
    </row>
    <row r="11" spans="1:124" s="94" customFormat="1" ht="18" customHeight="1">
      <c r="A11" s="38" t="s">
        <v>39</v>
      </c>
      <c r="B11" s="455">
        <v>100.03310370919201</v>
      </c>
      <c r="C11" s="455">
        <v>92.819635204118896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</row>
    <row r="12" spans="1:124" s="88" customFormat="1" ht="18" customHeight="1">
      <c r="A12" s="30" t="s">
        <v>38</v>
      </c>
      <c r="B12" s="456">
        <v>99.937074062641003</v>
      </c>
      <c r="C12" s="456">
        <v>91.477476498396996</v>
      </c>
    </row>
    <row r="13" spans="1:124" s="88" customFormat="1" ht="18" customHeight="1">
      <c r="A13" s="30" t="s">
        <v>37</v>
      </c>
      <c r="B13" s="456">
        <v>100.03254149040001</v>
      </c>
      <c r="C13" s="456">
        <v>99.870045484080606</v>
      </c>
    </row>
    <row r="14" spans="1:124" s="88" customFormat="1" ht="18" customHeight="1">
      <c r="A14" s="30" t="s">
        <v>36</v>
      </c>
      <c r="B14" s="456">
        <v>100.332707061218</v>
      </c>
      <c r="C14" s="456">
        <v>98.2144909766658</v>
      </c>
    </row>
    <row r="15" spans="1:124" s="91" customFormat="1" ht="18" customHeight="1">
      <c r="A15" s="93" t="s">
        <v>35</v>
      </c>
      <c r="B15" s="455">
        <v>101.39166201686</v>
      </c>
      <c r="C15" s="455">
        <v>105.02921998800301</v>
      </c>
    </row>
    <row r="16" spans="1:124" s="88" customFormat="1" ht="18" customHeight="1">
      <c r="A16" s="30" t="s">
        <v>34</v>
      </c>
      <c r="B16" s="456">
        <v>100.851091701374</v>
      </c>
      <c r="C16" s="456">
        <v>99.035591187520595</v>
      </c>
    </row>
    <row r="17" spans="1:124" s="88" customFormat="1" ht="18" customHeight="1">
      <c r="A17" s="30" t="s">
        <v>33</v>
      </c>
      <c r="B17" s="456">
        <v>99.813793103448305</v>
      </c>
      <c r="C17" s="456">
        <v>103.37857142857099</v>
      </c>
    </row>
    <row r="18" spans="1:124" s="88" customFormat="1" ht="18" customHeight="1">
      <c r="A18" s="30" t="s">
        <v>32</v>
      </c>
      <c r="B18" s="456">
        <v>99.981381493204296</v>
      </c>
      <c r="C18" s="456">
        <v>96.539325842696599</v>
      </c>
    </row>
    <row r="19" spans="1:124" s="88" customFormat="1" ht="18" customHeight="1">
      <c r="A19" s="30" t="s">
        <v>31</v>
      </c>
      <c r="B19" s="456">
        <v>104.82652213474699</v>
      </c>
      <c r="C19" s="456">
        <v>109.295275022171</v>
      </c>
    </row>
    <row r="20" spans="1:124" s="88" customFormat="1" ht="18" customHeight="1">
      <c r="A20" s="30" t="s">
        <v>30</v>
      </c>
      <c r="B20" s="456">
        <v>101.377933337474</v>
      </c>
      <c r="C20" s="456">
        <v>104.621617443566</v>
      </c>
    </row>
    <row r="21" spans="1:124" s="88" customFormat="1" ht="18" customHeight="1">
      <c r="A21" s="30" t="s">
        <v>29</v>
      </c>
      <c r="B21" s="456">
        <v>101.190560007968</v>
      </c>
      <c r="C21" s="456">
        <v>102.17133860779801</v>
      </c>
    </row>
    <row r="22" spans="1:124" s="88" customFormat="1" ht="18" customHeight="1">
      <c r="A22" s="30" t="s">
        <v>28</v>
      </c>
      <c r="B22" s="456">
        <v>100.369763030128</v>
      </c>
      <c r="C22" s="456">
        <v>101.541864550127</v>
      </c>
    </row>
    <row r="23" spans="1:124" s="88" customFormat="1" ht="18" customHeight="1">
      <c r="A23" s="30" t="s">
        <v>27</v>
      </c>
      <c r="B23" s="456">
        <v>100.426998776826</v>
      </c>
      <c r="C23" s="456">
        <v>100.420298879203</v>
      </c>
    </row>
    <row r="24" spans="1:124" s="88" customFormat="1" ht="18" customHeight="1">
      <c r="A24" s="30" t="s">
        <v>26</v>
      </c>
      <c r="B24" s="456">
        <v>100.27522547317599</v>
      </c>
      <c r="C24" s="456">
        <v>105.38916826131501</v>
      </c>
    </row>
    <row r="25" spans="1:124" s="92" customFormat="1" ht="18" customHeight="1">
      <c r="A25" s="30" t="s">
        <v>25</v>
      </c>
      <c r="B25" s="456">
        <v>101.43311600365401</v>
      </c>
      <c r="C25" s="456">
        <v>107.95119334942299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</row>
    <row r="26" spans="1:124" s="88" customFormat="1" ht="18" customHeight="1">
      <c r="A26" s="30" t="s">
        <v>24</v>
      </c>
      <c r="B26" s="456">
        <v>100.599655033212</v>
      </c>
      <c r="C26" s="456">
        <v>98.115179498192504</v>
      </c>
    </row>
    <row r="27" spans="1:124" s="88" customFormat="1" ht="18" customHeight="1">
      <c r="A27" s="30" t="s">
        <v>23</v>
      </c>
      <c r="B27" s="456">
        <v>100.84935408402001</v>
      </c>
      <c r="C27" s="456">
        <v>102.448979591837</v>
      </c>
    </row>
    <row r="28" spans="1:124" s="88" customFormat="1" ht="27" customHeight="1">
      <c r="A28" s="30" t="s">
        <v>22</v>
      </c>
      <c r="B28" s="456">
        <v>101.567810705659</v>
      </c>
      <c r="C28" s="456">
        <v>106.864595063457</v>
      </c>
    </row>
    <row r="29" spans="1:124" s="88" customFormat="1" ht="27" customHeight="1">
      <c r="A29" s="30" t="s">
        <v>21</v>
      </c>
      <c r="B29" s="456">
        <v>102.098090664897</v>
      </c>
      <c r="C29" s="456">
        <v>121.36449373929</v>
      </c>
    </row>
    <row r="30" spans="1:124" s="88" customFormat="1" ht="18" customHeight="1">
      <c r="A30" s="30" t="s">
        <v>20</v>
      </c>
      <c r="B30" s="456">
        <v>100.969441517387</v>
      </c>
      <c r="C30" s="456">
        <v>105.774723682576</v>
      </c>
    </row>
    <row r="31" spans="1:124" s="88" customFormat="1" ht="18" customHeight="1">
      <c r="A31" s="30" t="s">
        <v>19</v>
      </c>
      <c r="B31" s="456">
        <v>100.873161122676</v>
      </c>
      <c r="C31" s="456">
        <v>110.186329716614</v>
      </c>
    </row>
    <row r="32" spans="1:124" s="88" customFormat="1" ht="18" customHeight="1">
      <c r="A32" s="30" t="s">
        <v>18</v>
      </c>
      <c r="B32" s="456">
        <v>100.340790298976</v>
      </c>
      <c r="C32" s="456">
        <v>102.53599965816301</v>
      </c>
    </row>
    <row r="33" spans="1:3" s="88" customFormat="1" ht="18" customHeight="1">
      <c r="A33" s="30" t="s">
        <v>17</v>
      </c>
      <c r="B33" s="456">
        <v>102.37178301803399</v>
      </c>
      <c r="C33" s="456">
        <v>101.51965747909099</v>
      </c>
    </row>
    <row r="34" spans="1:3" s="91" customFormat="1" ht="18" customHeight="1">
      <c r="A34" s="33" t="s">
        <v>16</v>
      </c>
      <c r="B34" s="455">
        <v>100.018176034898</v>
      </c>
      <c r="C34" s="455">
        <v>99.879750425411203</v>
      </c>
    </row>
    <row r="35" spans="1:3" s="91" customFormat="1" ht="27" customHeight="1">
      <c r="A35" s="33" t="s">
        <v>127</v>
      </c>
      <c r="B35" s="455">
        <v>100.458030082484</v>
      </c>
      <c r="C35" s="455">
        <v>102.062506161885</v>
      </c>
    </row>
    <row r="36" spans="1:3" s="88" customFormat="1" ht="18" customHeight="1">
      <c r="A36" s="30" t="s">
        <v>15</v>
      </c>
      <c r="B36" s="456">
        <v>100.432519867783</v>
      </c>
      <c r="C36" s="456">
        <v>101.79271509017001</v>
      </c>
    </row>
    <row r="37" spans="1:3" s="88" customFormat="1" ht="27" customHeight="1">
      <c r="A37" s="30" t="s">
        <v>126</v>
      </c>
      <c r="B37" s="456">
        <v>100.087599766401</v>
      </c>
      <c r="C37" s="456">
        <v>102.12026416406</v>
      </c>
    </row>
    <row r="38" spans="1:3" ht="18" customHeight="1">
      <c r="A38" s="90"/>
      <c r="B38" s="89"/>
      <c r="C38" s="89"/>
    </row>
    <row r="39" spans="1:3" ht="18" customHeight="1"/>
    <row r="40" spans="1:3" ht="18" customHeight="1"/>
    <row r="41" spans="1:3" ht="18" customHeight="1"/>
  </sheetData>
  <mergeCells count="1">
    <mergeCell ref="A1:C1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50"/>
  <sheetViews>
    <sheetView workbookViewId="0">
      <selection activeCell="H26" sqref="H26"/>
    </sheetView>
  </sheetViews>
  <sheetFormatPr defaultRowHeight="12.75"/>
  <cols>
    <col min="1" max="1" width="47.42578125" style="429" customWidth="1"/>
    <col min="2" max="2" width="10.85546875" style="429" customWidth="1"/>
    <col min="3" max="3" width="10.42578125" style="429" customWidth="1"/>
    <col min="4" max="4" width="18" style="429" customWidth="1"/>
    <col min="5" max="256" width="9" style="429"/>
    <col min="257" max="257" width="44.7109375" style="429" customWidth="1"/>
    <col min="258" max="258" width="9.5703125" style="429" customWidth="1"/>
    <col min="259" max="259" width="9.28515625" style="429" customWidth="1"/>
    <col min="260" max="260" width="15.5703125" style="429" customWidth="1"/>
    <col min="261" max="512" width="9" style="429"/>
    <col min="513" max="513" width="44.7109375" style="429" customWidth="1"/>
    <col min="514" max="514" width="9.5703125" style="429" customWidth="1"/>
    <col min="515" max="515" width="9.28515625" style="429" customWidth="1"/>
    <col min="516" max="516" width="15.5703125" style="429" customWidth="1"/>
    <col min="517" max="768" width="9" style="429"/>
    <col min="769" max="769" width="44.7109375" style="429" customWidth="1"/>
    <col min="770" max="770" width="9.5703125" style="429" customWidth="1"/>
    <col min="771" max="771" width="9.28515625" style="429" customWidth="1"/>
    <col min="772" max="772" width="15.5703125" style="429" customWidth="1"/>
    <col min="773" max="1024" width="9" style="429"/>
    <col min="1025" max="1025" width="44.7109375" style="429" customWidth="1"/>
    <col min="1026" max="1026" width="9.5703125" style="429" customWidth="1"/>
    <col min="1027" max="1027" width="9.28515625" style="429" customWidth="1"/>
    <col min="1028" max="1028" width="15.5703125" style="429" customWidth="1"/>
    <col min="1029" max="1280" width="9" style="429"/>
    <col min="1281" max="1281" width="44.7109375" style="429" customWidth="1"/>
    <col min="1282" max="1282" width="9.5703125" style="429" customWidth="1"/>
    <col min="1283" max="1283" width="9.28515625" style="429" customWidth="1"/>
    <col min="1284" max="1284" width="15.5703125" style="429" customWidth="1"/>
    <col min="1285" max="1536" width="9" style="429"/>
    <col min="1537" max="1537" width="44.7109375" style="429" customWidth="1"/>
    <col min="1538" max="1538" width="9.5703125" style="429" customWidth="1"/>
    <col min="1539" max="1539" width="9.28515625" style="429" customWidth="1"/>
    <col min="1540" max="1540" width="15.5703125" style="429" customWidth="1"/>
    <col min="1541" max="1792" width="9" style="429"/>
    <col min="1793" max="1793" width="44.7109375" style="429" customWidth="1"/>
    <col min="1794" max="1794" width="9.5703125" style="429" customWidth="1"/>
    <col min="1795" max="1795" width="9.28515625" style="429" customWidth="1"/>
    <col min="1796" max="1796" width="15.5703125" style="429" customWidth="1"/>
    <col min="1797" max="2048" width="9" style="429"/>
    <col min="2049" max="2049" width="44.7109375" style="429" customWidth="1"/>
    <col min="2050" max="2050" width="9.5703125" style="429" customWidth="1"/>
    <col min="2051" max="2051" width="9.28515625" style="429" customWidth="1"/>
    <col min="2052" max="2052" width="15.5703125" style="429" customWidth="1"/>
    <col min="2053" max="2304" width="9" style="429"/>
    <col min="2305" max="2305" width="44.7109375" style="429" customWidth="1"/>
    <col min="2306" max="2306" width="9.5703125" style="429" customWidth="1"/>
    <col min="2307" max="2307" width="9.28515625" style="429" customWidth="1"/>
    <col min="2308" max="2308" width="15.5703125" style="429" customWidth="1"/>
    <col min="2309" max="2560" width="9" style="429"/>
    <col min="2561" max="2561" width="44.7109375" style="429" customWidth="1"/>
    <col min="2562" max="2562" width="9.5703125" style="429" customWidth="1"/>
    <col min="2563" max="2563" width="9.28515625" style="429" customWidth="1"/>
    <col min="2564" max="2564" width="15.5703125" style="429" customWidth="1"/>
    <col min="2565" max="2816" width="9" style="429"/>
    <col min="2817" max="2817" width="44.7109375" style="429" customWidth="1"/>
    <col min="2818" max="2818" width="9.5703125" style="429" customWidth="1"/>
    <col min="2819" max="2819" width="9.28515625" style="429" customWidth="1"/>
    <col min="2820" max="2820" width="15.5703125" style="429" customWidth="1"/>
    <col min="2821" max="3072" width="9" style="429"/>
    <col min="3073" max="3073" width="44.7109375" style="429" customWidth="1"/>
    <col min="3074" max="3074" width="9.5703125" style="429" customWidth="1"/>
    <col min="3075" max="3075" width="9.28515625" style="429" customWidth="1"/>
    <col min="3076" max="3076" width="15.5703125" style="429" customWidth="1"/>
    <col min="3077" max="3328" width="9" style="429"/>
    <col min="3329" max="3329" width="44.7109375" style="429" customWidth="1"/>
    <col min="3330" max="3330" width="9.5703125" style="429" customWidth="1"/>
    <col min="3331" max="3331" width="9.28515625" style="429" customWidth="1"/>
    <col min="3332" max="3332" width="15.5703125" style="429" customWidth="1"/>
    <col min="3333" max="3584" width="9" style="429"/>
    <col min="3585" max="3585" width="44.7109375" style="429" customWidth="1"/>
    <col min="3586" max="3586" width="9.5703125" style="429" customWidth="1"/>
    <col min="3587" max="3587" width="9.28515625" style="429" customWidth="1"/>
    <col min="3588" max="3588" width="15.5703125" style="429" customWidth="1"/>
    <col min="3589" max="3840" width="9" style="429"/>
    <col min="3841" max="3841" width="44.7109375" style="429" customWidth="1"/>
    <col min="3842" max="3842" width="9.5703125" style="429" customWidth="1"/>
    <col min="3843" max="3843" width="9.28515625" style="429" customWidth="1"/>
    <col min="3844" max="3844" width="15.5703125" style="429" customWidth="1"/>
    <col min="3845" max="4096" width="9" style="429"/>
    <col min="4097" max="4097" width="44.7109375" style="429" customWidth="1"/>
    <col min="4098" max="4098" width="9.5703125" style="429" customWidth="1"/>
    <col min="4099" max="4099" width="9.28515625" style="429" customWidth="1"/>
    <col min="4100" max="4100" width="15.5703125" style="429" customWidth="1"/>
    <col min="4101" max="4352" width="9" style="429"/>
    <col min="4353" max="4353" width="44.7109375" style="429" customWidth="1"/>
    <col min="4354" max="4354" width="9.5703125" style="429" customWidth="1"/>
    <col min="4355" max="4355" width="9.28515625" style="429" customWidth="1"/>
    <col min="4356" max="4356" width="15.5703125" style="429" customWidth="1"/>
    <col min="4357" max="4608" width="9" style="429"/>
    <col min="4609" max="4609" width="44.7109375" style="429" customWidth="1"/>
    <col min="4610" max="4610" width="9.5703125" style="429" customWidth="1"/>
    <col min="4611" max="4611" width="9.28515625" style="429" customWidth="1"/>
    <col min="4612" max="4612" width="15.5703125" style="429" customWidth="1"/>
    <col min="4613" max="4864" width="9" style="429"/>
    <col min="4865" max="4865" width="44.7109375" style="429" customWidth="1"/>
    <col min="4866" max="4866" width="9.5703125" style="429" customWidth="1"/>
    <col min="4867" max="4867" width="9.28515625" style="429" customWidth="1"/>
    <col min="4868" max="4868" width="15.5703125" style="429" customWidth="1"/>
    <col min="4869" max="5120" width="9" style="429"/>
    <col min="5121" max="5121" width="44.7109375" style="429" customWidth="1"/>
    <col min="5122" max="5122" width="9.5703125" style="429" customWidth="1"/>
    <col min="5123" max="5123" width="9.28515625" style="429" customWidth="1"/>
    <col min="5124" max="5124" width="15.5703125" style="429" customWidth="1"/>
    <col min="5125" max="5376" width="9" style="429"/>
    <col min="5377" max="5377" width="44.7109375" style="429" customWidth="1"/>
    <col min="5378" max="5378" width="9.5703125" style="429" customWidth="1"/>
    <col min="5379" max="5379" width="9.28515625" style="429" customWidth="1"/>
    <col min="5380" max="5380" width="15.5703125" style="429" customWidth="1"/>
    <col min="5381" max="5632" width="9" style="429"/>
    <col min="5633" max="5633" width="44.7109375" style="429" customWidth="1"/>
    <col min="5634" max="5634" width="9.5703125" style="429" customWidth="1"/>
    <col min="5635" max="5635" width="9.28515625" style="429" customWidth="1"/>
    <col min="5636" max="5636" width="15.5703125" style="429" customWidth="1"/>
    <col min="5637" max="5888" width="9" style="429"/>
    <col min="5889" max="5889" width="44.7109375" style="429" customWidth="1"/>
    <col min="5890" max="5890" width="9.5703125" style="429" customWidth="1"/>
    <col min="5891" max="5891" width="9.28515625" style="429" customWidth="1"/>
    <col min="5892" max="5892" width="15.5703125" style="429" customWidth="1"/>
    <col min="5893" max="6144" width="9" style="429"/>
    <col min="6145" max="6145" width="44.7109375" style="429" customWidth="1"/>
    <col min="6146" max="6146" width="9.5703125" style="429" customWidth="1"/>
    <col min="6147" max="6147" width="9.28515625" style="429" customWidth="1"/>
    <col min="6148" max="6148" width="15.5703125" style="429" customWidth="1"/>
    <col min="6149" max="6400" width="9" style="429"/>
    <col min="6401" max="6401" width="44.7109375" style="429" customWidth="1"/>
    <col min="6402" max="6402" width="9.5703125" style="429" customWidth="1"/>
    <col min="6403" max="6403" width="9.28515625" style="429" customWidth="1"/>
    <col min="6404" max="6404" width="15.5703125" style="429" customWidth="1"/>
    <col min="6405" max="6656" width="9" style="429"/>
    <col min="6657" max="6657" width="44.7109375" style="429" customWidth="1"/>
    <col min="6658" max="6658" width="9.5703125" style="429" customWidth="1"/>
    <col min="6659" max="6659" width="9.28515625" style="429" customWidth="1"/>
    <col min="6660" max="6660" width="15.5703125" style="429" customWidth="1"/>
    <col min="6661" max="6912" width="9" style="429"/>
    <col min="6913" max="6913" width="44.7109375" style="429" customWidth="1"/>
    <col min="6914" max="6914" width="9.5703125" style="429" customWidth="1"/>
    <col min="6915" max="6915" width="9.28515625" style="429" customWidth="1"/>
    <col min="6916" max="6916" width="15.5703125" style="429" customWidth="1"/>
    <col min="6917" max="7168" width="9" style="429"/>
    <col min="7169" max="7169" width="44.7109375" style="429" customWidth="1"/>
    <col min="7170" max="7170" width="9.5703125" style="429" customWidth="1"/>
    <col min="7171" max="7171" width="9.28515625" style="429" customWidth="1"/>
    <col min="7172" max="7172" width="15.5703125" style="429" customWidth="1"/>
    <col min="7173" max="7424" width="9" style="429"/>
    <col min="7425" max="7425" width="44.7109375" style="429" customWidth="1"/>
    <col min="7426" max="7426" width="9.5703125" style="429" customWidth="1"/>
    <col min="7427" max="7427" width="9.28515625" style="429" customWidth="1"/>
    <col min="7428" max="7428" width="15.5703125" style="429" customWidth="1"/>
    <col min="7429" max="7680" width="9" style="429"/>
    <col min="7681" max="7681" width="44.7109375" style="429" customWidth="1"/>
    <col min="7682" max="7682" width="9.5703125" style="429" customWidth="1"/>
    <col min="7683" max="7683" width="9.28515625" style="429" customWidth="1"/>
    <col min="7684" max="7684" width="15.5703125" style="429" customWidth="1"/>
    <col min="7685" max="7936" width="9" style="429"/>
    <col min="7937" max="7937" width="44.7109375" style="429" customWidth="1"/>
    <col min="7938" max="7938" width="9.5703125" style="429" customWidth="1"/>
    <col min="7939" max="7939" width="9.28515625" style="429" customWidth="1"/>
    <col min="7940" max="7940" width="15.5703125" style="429" customWidth="1"/>
    <col min="7941" max="8192" width="9" style="429"/>
    <col min="8193" max="8193" width="44.7109375" style="429" customWidth="1"/>
    <col min="8194" max="8194" width="9.5703125" style="429" customWidth="1"/>
    <col min="8195" max="8195" width="9.28515625" style="429" customWidth="1"/>
    <col min="8196" max="8196" width="15.5703125" style="429" customWidth="1"/>
    <col min="8197" max="8448" width="9" style="429"/>
    <col min="8449" max="8449" width="44.7109375" style="429" customWidth="1"/>
    <col min="8450" max="8450" width="9.5703125" style="429" customWidth="1"/>
    <col min="8451" max="8451" width="9.28515625" style="429" customWidth="1"/>
    <col min="8452" max="8452" width="15.5703125" style="429" customWidth="1"/>
    <col min="8453" max="8704" width="9" style="429"/>
    <col min="8705" max="8705" width="44.7109375" style="429" customWidth="1"/>
    <col min="8706" max="8706" width="9.5703125" style="429" customWidth="1"/>
    <col min="8707" max="8707" width="9.28515625" style="429" customWidth="1"/>
    <col min="8708" max="8708" width="15.5703125" style="429" customWidth="1"/>
    <col min="8709" max="8960" width="9" style="429"/>
    <col min="8961" max="8961" width="44.7109375" style="429" customWidth="1"/>
    <col min="8962" max="8962" width="9.5703125" style="429" customWidth="1"/>
    <col min="8963" max="8963" width="9.28515625" style="429" customWidth="1"/>
    <col min="8964" max="8964" width="15.5703125" style="429" customWidth="1"/>
    <col min="8965" max="9216" width="9" style="429"/>
    <col min="9217" max="9217" width="44.7109375" style="429" customWidth="1"/>
    <col min="9218" max="9218" width="9.5703125" style="429" customWidth="1"/>
    <col min="9219" max="9219" width="9.28515625" style="429" customWidth="1"/>
    <col min="9220" max="9220" width="15.5703125" style="429" customWidth="1"/>
    <col min="9221" max="9472" width="9" style="429"/>
    <col min="9473" max="9473" width="44.7109375" style="429" customWidth="1"/>
    <col min="9474" max="9474" width="9.5703125" style="429" customWidth="1"/>
    <col min="9475" max="9475" width="9.28515625" style="429" customWidth="1"/>
    <col min="9476" max="9476" width="15.5703125" style="429" customWidth="1"/>
    <col min="9477" max="9728" width="9" style="429"/>
    <col min="9729" max="9729" width="44.7109375" style="429" customWidth="1"/>
    <col min="9730" max="9730" width="9.5703125" style="429" customWidth="1"/>
    <col min="9731" max="9731" width="9.28515625" style="429" customWidth="1"/>
    <col min="9732" max="9732" width="15.5703125" style="429" customWidth="1"/>
    <col min="9733" max="9984" width="9" style="429"/>
    <col min="9985" max="9985" width="44.7109375" style="429" customWidth="1"/>
    <col min="9986" max="9986" width="9.5703125" style="429" customWidth="1"/>
    <col min="9987" max="9987" width="9.28515625" style="429" customWidth="1"/>
    <col min="9988" max="9988" width="15.5703125" style="429" customWidth="1"/>
    <col min="9989" max="10240" width="9" style="429"/>
    <col min="10241" max="10241" width="44.7109375" style="429" customWidth="1"/>
    <col min="10242" max="10242" width="9.5703125" style="429" customWidth="1"/>
    <col min="10243" max="10243" width="9.28515625" style="429" customWidth="1"/>
    <col min="10244" max="10244" width="15.5703125" style="429" customWidth="1"/>
    <col min="10245" max="10496" width="9" style="429"/>
    <col min="10497" max="10497" width="44.7109375" style="429" customWidth="1"/>
    <col min="10498" max="10498" width="9.5703125" style="429" customWidth="1"/>
    <col min="10499" max="10499" width="9.28515625" style="429" customWidth="1"/>
    <col min="10500" max="10500" width="15.5703125" style="429" customWidth="1"/>
    <col min="10501" max="10752" width="9" style="429"/>
    <col min="10753" max="10753" width="44.7109375" style="429" customWidth="1"/>
    <col min="10754" max="10754" width="9.5703125" style="429" customWidth="1"/>
    <col min="10755" max="10755" width="9.28515625" style="429" customWidth="1"/>
    <col min="10756" max="10756" width="15.5703125" style="429" customWidth="1"/>
    <col min="10757" max="11008" width="9" style="429"/>
    <col min="11009" max="11009" width="44.7109375" style="429" customWidth="1"/>
    <col min="11010" max="11010" width="9.5703125" style="429" customWidth="1"/>
    <col min="11011" max="11011" width="9.28515625" style="429" customWidth="1"/>
    <col min="11012" max="11012" width="15.5703125" style="429" customWidth="1"/>
    <col min="11013" max="11264" width="9" style="429"/>
    <col min="11265" max="11265" width="44.7109375" style="429" customWidth="1"/>
    <col min="11266" max="11266" width="9.5703125" style="429" customWidth="1"/>
    <col min="11267" max="11267" width="9.28515625" style="429" customWidth="1"/>
    <col min="11268" max="11268" width="15.5703125" style="429" customWidth="1"/>
    <col min="11269" max="11520" width="9" style="429"/>
    <col min="11521" max="11521" width="44.7109375" style="429" customWidth="1"/>
    <col min="11522" max="11522" width="9.5703125" style="429" customWidth="1"/>
    <col min="11523" max="11523" width="9.28515625" style="429" customWidth="1"/>
    <col min="11524" max="11524" width="15.5703125" style="429" customWidth="1"/>
    <col min="11525" max="11776" width="9" style="429"/>
    <col min="11777" max="11777" width="44.7109375" style="429" customWidth="1"/>
    <col min="11778" max="11778" width="9.5703125" style="429" customWidth="1"/>
    <col min="11779" max="11779" width="9.28515625" style="429" customWidth="1"/>
    <col min="11780" max="11780" width="15.5703125" style="429" customWidth="1"/>
    <col min="11781" max="12032" width="9" style="429"/>
    <col min="12033" max="12033" width="44.7109375" style="429" customWidth="1"/>
    <col min="12034" max="12034" width="9.5703125" style="429" customWidth="1"/>
    <col min="12035" max="12035" width="9.28515625" style="429" customWidth="1"/>
    <col min="12036" max="12036" width="15.5703125" style="429" customWidth="1"/>
    <col min="12037" max="12288" width="9" style="429"/>
    <col min="12289" max="12289" width="44.7109375" style="429" customWidth="1"/>
    <col min="12290" max="12290" width="9.5703125" style="429" customWidth="1"/>
    <col min="12291" max="12291" width="9.28515625" style="429" customWidth="1"/>
    <col min="12292" max="12292" width="15.5703125" style="429" customWidth="1"/>
    <col min="12293" max="12544" width="9" style="429"/>
    <col min="12545" max="12545" width="44.7109375" style="429" customWidth="1"/>
    <col min="12546" max="12546" width="9.5703125" style="429" customWidth="1"/>
    <col min="12547" max="12547" width="9.28515625" style="429" customWidth="1"/>
    <col min="12548" max="12548" width="15.5703125" style="429" customWidth="1"/>
    <col min="12549" max="12800" width="9" style="429"/>
    <col min="12801" max="12801" width="44.7109375" style="429" customWidth="1"/>
    <col min="12802" max="12802" width="9.5703125" style="429" customWidth="1"/>
    <col min="12803" max="12803" width="9.28515625" style="429" customWidth="1"/>
    <col min="12804" max="12804" width="15.5703125" style="429" customWidth="1"/>
    <col min="12805" max="13056" width="9" style="429"/>
    <col min="13057" max="13057" width="44.7109375" style="429" customWidth="1"/>
    <col min="13058" max="13058" width="9.5703125" style="429" customWidth="1"/>
    <col min="13059" max="13059" width="9.28515625" style="429" customWidth="1"/>
    <col min="13060" max="13060" width="15.5703125" style="429" customWidth="1"/>
    <col min="13061" max="13312" width="9" style="429"/>
    <col min="13313" max="13313" width="44.7109375" style="429" customWidth="1"/>
    <col min="13314" max="13314" width="9.5703125" style="429" customWidth="1"/>
    <col min="13315" max="13315" width="9.28515625" style="429" customWidth="1"/>
    <col min="13316" max="13316" width="15.5703125" style="429" customWidth="1"/>
    <col min="13317" max="13568" width="9" style="429"/>
    <col min="13569" max="13569" width="44.7109375" style="429" customWidth="1"/>
    <col min="13570" max="13570" width="9.5703125" style="429" customWidth="1"/>
    <col min="13571" max="13571" width="9.28515625" style="429" customWidth="1"/>
    <col min="13572" max="13572" width="15.5703125" style="429" customWidth="1"/>
    <col min="13573" max="13824" width="9" style="429"/>
    <col min="13825" max="13825" width="44.7109375" style="429" customWidth="1"/>
    <col min="13826" max="13826" width="9.5703125" style="429" customWidth="1"/>
    <col min="13827" max="13827" width="9.28515625" style="429" customWidth="1"/>
    <col min="13828" max="13828" width="15.5703125" style="429" customWidth="1"/>
    <col min="13829" max="14080" width="9" style="429"/>
    <col min="14081" max="14081" width="44.7109375" style="429" customWidth="1"/>
    <col min="14082" max="14082" width="9.5703125" style="429" customWidth="1"/>
    <col min="14083" max="14083" width="9.28515625" style="429" customWidth="1"/>
    <col min="14084" max="14084" width="15.5703125" style="429" customWidth="1"/>
    <col min="14085" max="14336" width="9" style="429"/>
    <col min="14337" max="14337" width="44.7109375" style="429" customWidth="1"/>
    <col min="14338" max="14338" width="9.5703125" style="429" customWidth="1"/>
    <col min="14339" max="14339" width="9.28515625" style="429" customWidth="1"/>
    <col min="14340" max="14340" width="15.5703125" style="429" customWidth="1"/>
    <col min="14341" max="14592" width="9" style="429"/>
    <col min="14593" max="14593" width="44.7109375" style="429" customWidth="1"/>
    <col min="14594" max="14594" width="9.5703125" style="429" customWidth="1"/>
    <col min="14595" max="14595" width="9.28515625" style="429" customWidth="1"/>
    <col min="14596" max="14596" width="15.5703125" style="429" customWidth="1"/>
    <col min="14597" max="14848" width="9" style="429"/>
    <col min="14849" max="14849" width="44.7109375" style="429" customWidth="1"/>
    <col min="14850" max="14850" width="9.5703125" style="429" customWidth="1"/>
    <col min="14851" max="14851" width="9.28515625" style="429" customWidth="1"/>
    <col min="14852" max="14852" width="15.5703125" style="429" customWidth="1"/>
    <col min="14853" max="15104" width="9" style="429"/>
    <col min="15105" max="15105" width="44.7109375" style="429" customWidth="1"/>
    <col min="15106" max="15106" width="9.5703125" style="429" customWidth="1"/>
    <col min="15107" max="15107" width="9.28515625" style="429" customWidth="1"/>
    <col min="15108" max="15108" width="15.5703125" style="429" customWidth="1"/>
    <col min="15109" max="15360" width="9" style="429"/>
    <col min="15361" max="15361" width="44.7109375" style="429" customWidth="1"/>
    <col min="15362" max="15362" width="9.5703125" style="429" customWidth="1"/>
    <col min="15363" max="15363" width="9.28515625" style="429" customWidth="1"/>
    <col min="15364" max="15364" width="15.5703125" style="429" customWidth="1"/>
    <col min="15365" max="15616" width="9" style="429"/>
    <col min="15617" max="15617" width="44.7109375" style="429" customWidth="1"/>
    <col min="15618" max="15618" width="9.5703125" style="429" customWidth="1"/>
    <col min="15619" max="15619" width="9.28515625" style="429" customWidth="1"/>
    <col min="15620" max="15620" width="15.5703125" style="429" customWidth="1"/>
    <col min="15621" max="15872" width="9" style="429"/>
    <col min="15873" max="15873" width="44.7109375" style="429" customWidth="1"/>
    <col min="15874" max="15874" width="9.5703125" style="429" customWidth="1"/>
    <col min="15875" max="15875" width="9.28515625" style="429" customWidth="1"/>
    <col min="15876" max="15876" width="15.5703125" style="429" customWidth="1"/>
    <col min="15877" max="16128" width="9" style="429"/>
    <col min="16129" max="16129" width="44.7109375" style="429" customWidth="1"/>
    <col min="16130" max="16130" width="9.5703125" style="429" customWidth="1"/>
    <col min="16131" max="16131" width="9.28515625" style="429" customWidth="1"/>
    <col min="16132" max="16132" width="15.5703125" style="429" customWidth="1"/>
    <col min="16133" max="16384" width="9" style="429"/>
  </cols>
  <sheetData>
    <row r="1" spans="1:4" ht="21" customHeight="1">
      <c r="A1" s="428" t="s">
        <v>345</v>
      </c>
    </row>
    <row r="2" spans="1:4" ht="21" customHeight="1">
      <c r="A2" s="430"/>
    </row>
    <row r="3" spans="1:4" s="431" customFormat="1" ht="20.100000000000001" customHeight="1">
      <c r="D3" s="432" t="s">
        <v>344</v>
      </c>
    </row>
    <row r="4" spans="1:4" s="431" customFormat="1" ht="20.100000000000001" customHeight="1">
      <c r="A4" s="433"/>
      <c r="B4" s="425" t="s">
        <v>99</v>
      </c>
      <c r="C4" s="425" t="s">
        <v>99</v>
      </c>
      <c r="D4" s="425" t="s">
        <v>410</v>
      </c>
    </row>
    <row r="5" spans="1:4" s="431" customFormat="1" ht="20.100000000000001" customHeight="1">
      <c r="A5" s="434"/>
      <c r="B5" s="426" t="s">
        <v>41</v>
      </c>
      <c r="C5" s="426" t="s">
        <v>42</v>
      </c>
      <c r="D5" s="426" t="s">
        <v>343</v>
      </c>
    </row>
    <row r="6" spans="1:4" s="431" customFormat="1" ht="20.100000000000001" customHeight="1">
      <c r="A6" s="434"/>
      <c r="B6" s="424"/>
      <c r="C6" s="424"/>
      <c r="D6" s="424" t="s">
        <v>93</v>
      </c>
    </row>
    <row r="7" spans="1:4" s="431" customFormat="1" ht="20.100000000000001" customHeight="1">
      <c r="A7" s="434"/>
      <c r="D7" s="435"/>
    </row>
    <row r="8" spans="1:4" s="437" customFormat="1" ht="20.100000000000001" customHeight="1">
      <c r="A8" s="354" t="s">
        <v>175</v>
      </c>
      <c r="B8" s="436">
        <f>SUM(B9:B25)</f>
        <v>18646</v>
      </c>
      <c r="C8" s="436">
        <f>SUM(C9:C25)</f>
        <v>24560</v>
      </c>
      <c r="D8" s="449">
        <f>+C8/B8*100</f>
        <v>131.71725839322107</v>
      </c>
    </row>
    <row r="9" spans="1:4" s="431" customFormat="1" ht="20.100000000000001" customHeight="1">
      <c r="A9" s="438" t="s">
        <v>342</v>
      </c>
      <c r="B9" s="439">
        <v>6831</v>
      </c>
      <c r="C9" s="440">
        <v>9242</v>
      </c>
      <c r="D9" s="450">
        <f t="shared" ref="D9:D25" si="0">+C9/B9*100</f>
        <v>135.29497877323965</v>
      </c>
    </row>
    <row r="10" spans="1:4" s="431" customFormat="1" ht="20.100000000000001" customHeight="1">
      <c r="A10" s="438" t="s">
        <v>35</v>
      </c>
      <c r="B10" s="439">
        <v>2356</v>
      </c>
      <c r="C10" s="440">
        <v>3340</v>
      </c>
      <c r="D10" s="450">
        <f t="shared" si="0"/>
        <v>141.76570458404075</v>
      </c>
    </row>
    <row r="11" spans="1:4" s="431" customFormat="1" ht="20.100000000000001" customHeight="1">
      <c r="A11" s="438" t="s">
        <v>341</v>
      </c>
      <c r="B11" s="439">
        <v>943</v>
      </c>
      <c r="C11" s="440">
        <v>1290</v>
      </c>
      <c r="D11" s="450">
        <f t="shared" si="0"/>
        <v>136.79745493107106</v>
      </c>
    </row>
    <row r="12" spans="1:4" s="431" customFormat="1" ht="30" customHeight="1">
      <c r="A12" s="438" t="s">
        <v>340</v>
      </c>
      <c r="B12" s="439">
        <v>986</v>
      </c>
      <c r="C12" s="440">
        <v>1256</v>
      </c>
      <c r="D12" s="450">
        <f t="shared" si="0"/>
        <v>127.38336713995943</v>
      </c>
    </row>
    <row r="13" spans="1:4" s="431" customFormat="1" ht="20.100000000000001" customHeight="1">
      <c r="A13" s="438" t="s">
        <v>339</v>
      </c>
      <c r="B13" s="439">
        <v>275</v>
      </c>
      <c r="C13" s="440">
        <v>418</v>
      </c>
      <c r="D13" s="450">
        <f t="shared" si="0"/>
        <v>152</v>
      </c>
    </row>
    <row r="14" spans="1:4" s="431" customFormat="1" ht="20.100000000000001" customHeight="1">
      <c r="A14" s="438" t="s">
        <v>338</v>
      </c>
      <c r="B14" s="439">
        <v>361</v>
      </c>
      <c r="C14" s="440">
        <v>347</v>
      </c>
      <c r="D14" s="450">
        <f t="shared" si="0"/>
        <v>96.121883656509695</v>
      </c>
    </row>
    <row r="15" spans="1:4" s="431" customFormat="1" ht="20.100000000000001" customHeight="1">
      <c r="A15" s="438" t="s">
        <v>337</v>
      </c>
      <c r="B15" s="439">
        <v>308</v>
      </c>
      <c r="C15" s="440">
        <v>415</v>
      </c>
      <c r="D15" s="450">
        <f t="shared" si="0"/>
        <v>134.74025974025975</v>
      </c>
    </row>
    <row r="16" spans="1:4" s="431" customFormat="1" ht="20.100000000000001" customHeight="1">
      <c r="A16" s="438" t="s">
        <v>39</v>
      </c>
      <c r="B16" s="439">
        <v>227</v>
      </c>
      <c r="C16" s="440">
        <v>272</v>
      </c>
      <c r="D16" s="450">
        <f t="shared" si="0"/>
        <v>119.8237885462555</v>
      </c>
    </row>
    <row r="17" spans="1:4" s="431" customFormat="1" ht="30" customHeight="1">
      <c r="A17" s="438" t="s">
        <v>336</v>
      </c>
      <c r="B17" s="439">
        <v>982</v>
      </c>
      <c r="C17" s="440">
        <v>1232</v>
      </c>
      <c r="D17" s="450">
        <f t="shared" si="0"/>
        <v>125.45824847250509</v>
      </c>
    </row>
    <row r="18" spans="1:4" s="431" customFormat="1" ht="20.100000000000001" customHeight="1">
      <c r="A18" s="438" t="s">
        <v>335</v>
      </c>
      <c r="B18" s="439">
        <v>448</v>
      </c>
      <c r="C18" s="440">
        <v>518</v>
      </c>
      <c r="D18" s="450">
        <f t="shared" si="0"/>
        <v>115.625</v>
      </c>
    </row>
    <row r="19" spans="1:4" s="431" customFormat="1" ht="20.100000000000001" customHeight="1">
      <c r="A19" s="438" t="s">
        <v>334</v>
      </c>
      <c r="B19" s="439">
        <v>174</v>
      </c>
      <c r="C19" s="440">
        <v>251</v>
      </c>
      <c r="D19" s="450">
        <f t="shared" si="0"/>
        <v>144.25287356321837</v>
      </c>
    </row>
    <row r="20" spans="1:4" s="431" customFormat="1" ht="20.100000000000001" customHeight="1">
      <c r="A20" s="438" t="s">
        <v>333</v>
      </c>
      <c r="B20" s="439">
        <v>110</v>
      </c>
      <c r="C20" s="440">
        <v>134</v>
      </c>
      <c r="D20" s="450">
        <f t="shared" si="0"/>
        <v>121.81818181818183</v>
      </c>
    </row>
    <row r="21" spans="1:4" s="431" customFormat="1" ht="20.100000000000001" customHeight="1">
      <c r="A21" s="438" t="s">
        <v>332</v>
      </c>
      <c r="B21" s="439">
        <v>146</v>
      </c>
      <c r="C21" s="440">
        <v>180</v>
      </c>
      <c r="D21" s="450">
        <f t="shared" si="0"/>
        <v>123.28767123287672</v>
      </c>
    </row>
    <row r="22" spans="1:4" s="431" customFormat="1" ht="20.100000000000001" customHeight="1">
      <c r="A22" s="438" t="s">
        <v>331</v>
      </c>
      <c r="B22" s="439">
        <v>455</v>
      </c>
      <c r="C22" s="440">
        <v>475</v>
      </c>
      <c r="D22" s="450">
        <f t="shared" si="0"/>
        <v>104.39560439560441</v>
      </c>
    </row>
    <row r="23" spans="1:4" s="431" customFormat="1" ht="20.100000000000001" customHeight="1">
      <c r="A23" s="438" t="s">
        <v>330</v>
      </c>
      <c r="B23" s="439">
        <v>956</v>
      </c>
      <c r="C23" s="440">
        <v>1241</v>
      </c>
      <c r="D23" s="450">
        <f t="shared" si="0"/>
        <v>129.81171548117155</v>
      </c>
    </row>
    <row r="24" spans="1:4" s="431" customFormat="1" ht="20.100000000000001" customHeight="1">
      <c r="A24" s="438" t="s">
        <v>329</v>
      </c>
      <c r="B24" s="439">
        <v>3025</v>
      </c>
      <c r="C24" s="440">
        <v>3869</v>
      </c>
      <c r="D24" s="450">
        <f t="shared" si="0"/>
        <v>127.900826446281</v>
      </c>
    </row>
    <row r="25" spans="1:4" s="431" customFormat="1" ht="20.100000000000001" customHeight="1">
      <c r="A25" s="438" t="s">
        <v>328</v>
      </c>
      <c r="B25" s="439">
        <v>63</v>
      </c>
      <c r="C25" s="440">
        <v>80</v>
      </c>
      <c r="D25" s="450">
        <f t="shared" si="0"/>
        <v>126.98412698412697</v>
      </c>
    </row>
    <row r="26" spans="1:4" ht="20.100000000000001" customHeight="1"/>
    <row r="27" spans="1:4" ht="20.100000000000001" customHeight="1"/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</sheetData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workbookViewId="0">
      <selection activeCell="H26" sqref="H26"/>
    </sheetView>
  </sheetViews>
  <sheetFormatPr defaultRowHeight="12.75"/>
  <cols>
    <col min="1" max="1" width="38.85546875" style="431" customWidth="1"/>
    <col min="2" max="2" width="7.42578125" style="431" customWidth="1"/>
    <col min="3" max="3" width="8.7109375" style="431" customWidth="1"/>
    <col min="4" max="4" width="0.42578125" style="431" customWidth="1"/>
    <col min="5" max="5" width="7.42578125" style="431" customWidth="1"/>
    <col min="6" max="6" width="8.7109375" style="431" customWidth="1"/>
    <col min="7" max="7" width="0.5703125" style="431" customWidth="1"/>
    <col min="8" max="8" width="7.42578125" style="431" customWidth="1"/>
    <col min="9" max="9" width="9.28515625" style="431" customWidth="1"/>
    <col min="10" max="256" width="9" style="429"/>
    <col min="257" max="257" width="33.42578125" style="429" customWidth="1"/>
    <col min="258" max="258" width="5.85546875" style="429" customWidth="1"/>
    <col min="259" max="259" width="7.42578125" style="429" customWidth="1"/>
    <col min="260" max="260" width="0.42578125" style="429" customWidth="1"/>
    <col min="261" max="261" width="5.85546875" style="429" customWidth="1"/>
    <col min="262" max="262" width="7.42578125" style="429" customWidth="1"/>
    <col min="263" max="263" width="0.5703125" style="429" customWidth="1"/>
    <col min="264" max="264" width="7.85546875" style="429" customWidth="1"/>
    <col min="265" max="265" width="11" style="429" customWidth="1"/>
    <col min="266" max="512" width="9" style="429"/>
    <col min="513" max="513" width="33.42578125" style="429" customWidth="1"/>
    <col min="514" max="514" width="5.85546875" style="429" customWidth="1"/>
    <col min="515" max="515" width="7.42578125" style="429" customWidth="1"/>
    <col min="516" max="516" width="0.42578125" style="429" customWidth="1"/>
    <col min="517" max="517" width="5.85546875" style="429" customWidth="1"/>
    <col min="518" max="518" width="7.42578125" style="429" customWidth="1"/>
    <col min="519" max="519" width="0.5703125" style="429" customWidth="1"/>
    <col min="520" max="520" width="7.85546875" style="429" customWidth="1"/>
    <col min="521" max="521" width="11" style="429" customWidth="1"/>
    <col min="522" max="768" width="9" style="429"/>
    <col min="769" max="769" width="33.42578125" style="429" customWidth="1"/>
    <col min="770" max="770" width="5.85546875" style="429" customWidth="1"/>
    <col min="771" max="771" width="7.42578125" style="429" customWidth="1"/>
    <col min="772" max="772" width="0.42578125" style="429" customWidth="1"/>
    <col min="773" max="773" width="5.85546875" style="429" customWidth="1"/>
    <col min="774" max="774" width="7.42578125" style="429" customWidth="1"/>
    <col min="775" max="775" width="0.5703125" style="429" customWidth="1"/>
    <col min="776" max="776" width="7.85546875" style="429" customWidth="1"/>
    <col min="777" max="777" width="11" style="429" customWidth="1"/>
    <col min="778" max="1024" width="9" style="429"/>
    <col min="1025" max="1025" width="33.42578125" style="429" customWidth="1"/>
    <col min="1026" max="1026" width="5.85546875" style="429" customWidth="1"/>
    <col min="1027" max="1027" width="7.42578125" style="429" customWidth="1"/>
    <col min="1028" max="1028" width="0.42578125" style="429" customWidth="1"/>
    <col min="1029" max="1029" width="5.85546875" style="429" customWidth="1"/>
    <col min="1030" max="1030" width="7.42578125" style="429" customWidth="1"/>
    <col min="1031" max="1031" width="0.5703125" style="429" customWidth="1"/>
    <col min="1032" max="1032" width="7.85546875" style="429" customWidth="1"/>
    <col min="1033" max="1033" width="11" style="429" customWidth="1"/>
    <col min="1034" max="1280" width="9" style="429"/>
    <col min="1281" max="1281" width="33.42578125" style="429" customWidth="1"/>
    <col min="1282" max="1282" width="5.85546875" style="429" customWidth="1"/>
    <col min="1283" max="1283" width="7.42578125" style="429" customWidth="1"/>
    <col min="1284" max="1284" width="0.42578125" style="429" customWidth="1"/>
    <col min="1285" max="1285" width="5.85546875" style="429" customWidth="1"/>
    <col min="1286" max="1286" width="7.42578125" style="429" customWidth="1"/>
    <col min="1287" max="1287" width="0.5703125" style="429" customWidth="1"/>
    <col min="1288" max="1288" width="7.85546875" style="429" customWidth="1"/>
    <col min="1289" max="1289" width="11" style="429" customWidth="1"/>
    <col min="1290" max="1536" width="9" style="429"/>
    <col min="1537" max="1537" width="33.42578125" style="429" customWidth="1"/>
    <col min="1538" max="1538" width="5.85546875" style="429" customWidth="1"/>
    <col min="1539" max="1539" width="7.42578125" style="429" customWidth="1"/>
    <col min="1540" max="1540" width="0.42578125" style="429" customWidth="1"/>
    <col min="1541" max="1541" width="5.85546875" style="429" customWidth="1"/>
    <col min="1542" max="1542" width="7.42578125" style="429" customWidth="1"/>
    <col min="1543" max="1543" width="0.5703125" style="429" customWidth="1"/>
    <col min="1544" max="1544" width="7.85546875" style="429" customWidth="1"/>
    <col min="1545" max="1545" width="11" style="429" customWidth="1"/>
    <col min="1546" max="1792" width="9" style="429"/>
    <col min="1793" max="1793" width="33.42578125" style="429" customWidth="1"/>
    <col min="1794" max="1794" width="5.85546875" style="429" customWidth="1"/>
    <col min="1795" max="1795" width="7.42578125" style="429" customWidth="1"/>
    <col min="1796" max="1796" width="0.42578125" style="429" customWidth="1"/>
    <col min="1797" max="1797" width="5.85546875" style="429" customWidth="1"/>
    <col min="1798" max="1798" width="7.42578125" style="429" customWidth="1"/>
    <col min="1799" max="1799" width="0.5703125" style="429" customWidth="1"/>
    <col min="1800" max="1800" width="7.85546875" style="429" customWidth="1"/>
    <col min="1801" max="1801" width="11" style="429" customWidth="1"/>
    <col min="1802" max="2048" width="9" style="429"/>
    <col min="2049" max="2049" width="33.42578125" style="429" customWidth="1"/>
    <col min="2050" max="2050" width="5.85546875" style="429" customWidth="1"/>
    <col min="2051" max="2051" width="7.42578125" style="429" customWidth="1"/>
    <col min="2052" max="2052" width="0.42578125" style="429" customWidth="1"/>
    <col min="2053" max="2053" width="5.85546875" style="429" customWidth="1"/>
    <col min="2054" max="2054" width="7.42578125" style="429" customWidth="1"/>
    <col min="2055" max="2055" width="0.5703125" style="429" customWidth="1"/>
    <col min="2056" max="2056" width="7.85546875" style="429" customWidth="1"/>
    <col min="2057" max="2057" width="11" style="429" customWidth="1"/>
    <col min="2058" max="2304" width="9" style="429"/>
    <col min="2305" max="2305" width="33.42578125" style="429" customWidth="1"/>
    <col min="2306" max="2306" width="5.85546875" style="429" customWidth="1"/>
    <col min="2307" max="2307" width="7.42578125" style="429" customWidth="1"/>
    <col min="2308" max="2308" width="0.42578125" style="429" customWidth="1"/>
    <col min="2309" max="2309" width="5.85546875" style="429" customWidth="1"/>
    <col min="2310" max="2310" width="7.42578125" style="429" customWidth="1"/>
    <col min="2311" max="2311" width="0.5703125" style="429" customWidth="1"/>
    <col min="2312" max="2312" width="7.85546875" style="429" customWidth="1"/>
    <col min="2313" max="2313" width="11" style="429" customWidth="1"/>
    <col min="2314" max="2560" width="9" style="429"/>
    <col min="2561" max="2561" width="33.42578125" style="429" customWidth="1"/>
    <col min="2562" max="2562" width="5.85546875" style="429" customWidth="1"/>
    <col min="2563" max="2563" width="7.42578125" style="429" customWidth="1"/>
    <col min="2564" max="2564" width="0.42578125" style="429" customWidth="1"/>
    <col min="2565" max="2565" width="5.85546875" style="429" customWidth="1"/>
    <col min="2566" max="2566" width="7.42578125" style="429" customWidth="1"/>
    <col min="2567" max="2567" width="0.5703125" style="429" customWidth="1"/>
    <col min="2568" max="2568" width="7.85546875" style="429" customWidth="1"/>
    <col min="2569" max="2569" width="11" style="429" customWidth="1"/>
    <col min="2570" max="2816" width="9" style="429"/>
    <col min="2817" max="2817" width="33.42578125" style="429" customWidth="1"/>
    <col min="2818" max="2818" width="5.85546875" style="429" customWidth="1"/>
    <col min="2819" max="2819" width="7.42578125" style="429" customWidth="1"/>
    <col min="2820" max="2820" width="0.42578125" style="429" customWidth="1"/>
    <col min="2821" max="2821" width="5.85546875" style="429" customWidth="1"/>
    <col min="2822" max="2822" width="7.42578125" style="429" customWidth="1"/>
    <col min="2823" max="2823" width="0.5703125" style="429" customWidth="1"/>
    <col min="2824" max="2824" width="7.85546875" style="429" customWidth="1"/>
    <col min="2825" max="2825" width="11" style="429" customWidth="1"/>
    <col min="2826" max="3072" width="9" style="429"/>
    <col min="3073" max="3073" width="33.42578125" style="429" customWidth="1"/>
    <col min="3074" max="3074" width="5.85546875" style="429" customWidth="1"/>
    <col min="3075" max="3075" width="7.42578125" style="429" customWidth="1"/>
    <col min="3076" max="3076" width="0.42578125" style="429" customWidth="1"/>
    <col min="3077" max="3077" width="5.85546875" style="429" customWidth="1"/>
    <col min="3078" max="3078" width="7.42578125" style="429" customWidth="1"/>
    <col min="3079" max="3079" width="0.5703125" style="429" customWidth="1"/>
    <col min="3080" max="3080" width="7.85546875" style="429" customWidth="1"/>
    <col min="3081" max="3081" width="11" style="429" customWidth="1"/>
    <col min="3082" max="3328" width="9" style="429"/>
    <col min="3329" max="3329" width="33.42578125" style="429" customWidth="1"/>
    <col min="3330" max="3330" width="5.85546875" style="429" customWidth="1"/>
    <col min="3331" max="3331" width="7.42578125" style="429" customWidth="1"/>
    <col min="3332" max="3332" width="0.42578125" style="429" customWidth="1"/>
    <col min="3333" max="3333" width="5.85546875" style="429" customWidth="1"/>
    <col min="3334" max="3334" width="7.42578125" style="429" customWidth="1"/>
    <col min="3335" max="3335" width="0.5703125" style="429" customWidth="1"/>
    <col min="3336" max="3336" width="7.85546875" style="429" customWidth="1"/>
    <col min="3337" max="3337" width="11" style="429" customWidth="1"/>
    <col min="3338" max="3584" width="9" style="429"/>
    <col min="3585" max="3585" width="33.42578125" style="429" customWidth="1"/>
    <col min="3586" max="3586" width="5.85546875" style="429" customWidth="1"/>
    <col min="3587" max="3587" width="7.42578125" style="429" customWidth="1"/>
    <col min="3588" max="3588" width="0.42578125" style="429" customWidth="1"/>
    <col min="3589" max="3589" width="5.85546875" style="429" customWidth="1"/>
    <col min="3590" max="3590" width="7.42578125" style="429" customWidth="1"/>
    <col min="3591" max="3591" width="0.5703125" style="429" customWidth="1"/>
    <col min="3592" max="3592" width="7.85546875" style="429" customWidth="1"/>
    <col min="3593" max="3593" width="11" style="429" customWidth="1"/>
    <col min="3594" max="3840" width="9" style="429"/>
    <col min="3841" max="3841" width="33.42578125" style="429" customWidth="1"/>
    <col min="3842" max="3842" width="5.85546875" style="429" customWidth="1"/>
    <col min="3843" max="3843" width="7.42578125" style="429" customWidth="1"/>
    <col min="3844" max="3844" width="0.42578125" style="429" customWidth="1"/>
    <col min="3845" max="3845" width="5.85546875" style="429" customWidth="1"/>
    <col min="3846" max="3846" width="7.42578125" style="429" customWidth="1"/>
    <col min="3847" max="3847" width="0.5703125" style="429" customWidth="1"/>
    <col min="3848" max="3848" width="7.85546875" style="429" customWidth="1"/>
    <col min="3849" max="3849" width="11" style="429" customWidth="1"/>
    <col min="3850" max="4096" width="9" style="429"/>
    <col min="4097" max="4097" width="33.42578125" style="429" customWidth="1"/>
    <col min="4098" max="4098" width="5.85546875" style="429" customWidth="1"/>
    <col min="4099" max="4099" width="7.42578125" style="429" customWidth="1"/>
    <col min="4100" max="4100" width="0.42578125" style="429" customWidth="1"/>
    <col min="4101" max="4101" width="5.85546875" style="429" customWidth="1"/>
    <col min="4102" max="4102" width="7.42578125" style="429" customWidth="1"/>
    <col min="4103" max="4103" width="0.5703125" style="429" customWidth="1"/>
    <col min="4104" max="4104" width="7.85546875" style="429" customWidth="1"/>
    <col min="4105" max="4105" width="11" style="429" customWidth="1"/>
    <col min="4106" max="4352" width="9" style="429"/>
    <col min="4353" max="4353" width="33.42578125" style="429" customWidth="1"/>
    <col min="4354" max="4354" width="5.85546875" style="429" customWidth="1"/>
    <col min="4355" max="4355" width="7.42578125" style="429" customWidth="1"/>
    <col min="4356" max="4356" width="0.42578125" style="429" customWidth="1"/>
    <col min="4357" max="4357" width="5.85546875" style="429" customWidth="1"/>
    <col min="4358" max="4358" width="7.42578125" style="429" customWidth="1"/>
    <col min="4359" max="4359" width="0.5703125" style="429" customWidth="1"/>
    <col min="4360" max="4360" width="7.85546875" style="429" customWidth="1"/>
    <col min="4361" max="4361" width="11" style="429" customWidth="1"/>
    <col min="4362" max="4608" width="9" style="429"/>
    <col min="4609" max="4609" width="33.42578125" style="429" customWidth="1"/>
    <col min="4610" max="4610" width="5.85546875" style="429" customWidth="1"/>
    <col min="4611" max="4611" width="7.42578125" style="429" customWidth="1"/>
    <col min="4612" max="4612" width="0.42578125" style="429" customWidth="1"/>
    <col min="4613" max="4613" width="5.85546875" style="429" customWidth="1"/>
    <col min="4614" max="4614" width="7.42578125" style="429" customWidth="1"/>
    <col min="4615" max="4615" width="0.5703125" style="429" customWidth="1"/>
    <col min="4616" max="4616" width="7.85546875" style="429" customWidth="1"/>
    <col min="4617" max="4617" width="11" style="429" customWidth="1"/>
    <col min="4618" max="4864" width="9" style="429"/>
    <col min="4865" max="4865" width="33.42578125" style="429" customWidth="1"/>
    <col min="4866" max="4866" width="5.85546875" style="429" customWidth="1"/>
    <col min="4867" max="4867" width="7.42578125" style="429" customWidth="1"/>
    <col min="4868" max="4868" width="0.42578125" style="429" customWidth="1"/>
    <col min="4869" max="4869" width="5.85546875" style="429" customWidth="1"/>
    <col min="4870" max="4870" width="7.42578125" style="429" customWidth="1"/>
    <col min="4871" max="4871" width="0.5703125" style="429" customWidth="1"/>
    <col min="4872" max="4872" width="7.85546875" style="429" customWidth="1"/>
    <col min="4873" max="4873" width="11" style="429" customWidth="1"/>
    <col min="4874" max="5120" width="9" style="429"/>
    <col min="5121" max="5121" width="33.42578125" style="429" customWidth="1"/>
    <col min="5122" max="5122" width="5.85546875" style="429" customWidth="1"/>
    <col min="5123" max="5123" width="7.42578125" style="429" customWidth="1"/>
    <col min="5124" max="5124" width="0.42578125" style="429" customWidth="1"/>
    <col min="5125" max="5125" width="5.85546875" style="429" customWidth="1"/>
    <col min="5126" max="5126" width="7.42578125" style="429" customWidth="1"/>
    <col min="5127" max="5127" width="0.5703125" style="429" customWidth="1"/>
    <col min="5128" max="5128" width="7.85546875" style="429" customWidth="1"/>
    <col min="5129" max="5129" width="11" style="429" customWidth="1"/>
    <col min="5130" max="5376" width="9" style="429"/>
    <col min="5377" max="5377" width="33.42578125" style="429" customWidth="1"/>
    <col min="5378" max="5378" width="5.85546875" style="429" customWidth="1"/>
    <col min="5379" max="5379" width="7.42578125" style="429" customWidth="1"/>
    <col min="5380" max="5380" width="0.42578125" style="429" customWidth="1"/>
    <col min="5381" max="5381" width="5.85546875" style="429" customWidth="1"/>
    <col min="5382" max="5382" width="7.42578125" style="429" customWidth="1"/>
    <col min="5383" max="5383" width="0.5703125" style="429" customWidth="1"/>
    <col min="5384" max="5384" width="7.85546875" style="429" customWidth="1"/>
    <col min="5385" max="5385" width="11" style="429" customWidth="1"/>
    <col min="5386" max="5632" width="9" style="429"/>
    <col min="5633" max="5633" width="33.42578125" style="429" customWidth="1"/>
    <col min="5634" max="5634" width="5.85546875" style="429" customWidth="1"/>
    <col min="5635" max="5635" width="7.42578125" style="429" customWidth="1"/>
    <col min="5636" max="5636" width="0.42578125" style="429" customWidth="1"/>
    <col min="5637" max="5637" width="5.85546875" style="429" customWidth="1"/>
    <col min="5638" max="5638" width="7.42578125" style="429" customWidth="1"/>
    <col min="5639" max="5639" width="0.5703125" style="429" customWidth="1"/>
    <col min="5640" max="5640" width="7.85546875" style="429" customWidth="1"/>
    <col min="5641" max="5641" width="11" style="429" customWidth="1"/>
    <col min="5642" max="5888" width="9" style="429"/>
    <col min="5889" max="5889" width="33.42578125" style="429" customWidth="1"/>
    <col min="5890" max="5890" width="5.85546875" style="429" customWidth="1"/>
    <col min="5891" max="5891" width="7.42578125" style="429" customWidth="1"/>
    <col min="5892" max="5892" width="0.42578125" style="429" customWidth="1"/>
    <col min="5893" max="5893" width="5.85546875" style="429" customWidth="1"/>
    <col min="5894" max="5894" width="7.42578125" style="429" customWidth="1"/>
    <col min="5895" max="5895" width="0.5703125" style="429" customWidth="1"/>
    <col min="5896" max="5896" width="7.85546875" style="429" customWidth="1"/>
    <col min="5897" max="5897" width="11" style="429" customWidth="1"/>
    <col min="5898" max="6144" width="9" style="429"/>
    <col min="6145" max="6145" width="33.42578125" style="429" customWidth="1"/>
    <col min="6146" max="6146" width="5.85546875" style="429" customWidth="1"/>
    <col min="6147" max="6147" width="7.42578125" style="429" customWidth="1"/>
    <col min="6148" max="6148" width="0.42578125" style="429" customWidth="1"/>
    <col min="6149" max="6149" width="5.85546875" style="429" customWidth="1"/>
    <col min="6150" max="6150" width="7.42578125" style="429" customWidth="1"/>
    <col min="6151" max="6151" width="0.5703125" style="429" customWidth="1"/>
    <col min="6152" max="6152" width="7.85546875" style="429" customWidth="1"/>
    <col min="6153" max="6153" width="11" style="429" customWidth="1"/>
    <col min="6154" max="6400" width="9" style="429"/>
    <col min="6401" max="6401" width="33.42578125" style="429" customWidth="1"/>
    <col min="6402" max="6402" width="5.85546875" style="429" customWidth="1"/>
    <col min="6403" max="6403" width="7.42578125" style="429" customWidth="1"/>
    <col min="6404" max="6404" width="0.42578125" style="429" customWidth="1"/>
    <col min="6405" max="6405" width="5.85546875" style="429" customWidth="1"/>
    <col min="6406" max="6406" width="7.42578125" style="429" customWidth="1"/>
    <col min="6407" max="6407" width="0.5703125" style="429" customWidth="1"/>
    <col min="6408" max="6408" width="7.85546875" style="429" customWidth="1"/>
    <col min="6409" max="6409" width="11" style="429" customWidth="1"/>
    <col min="6410" max="6656" width="9" style="429"/>
    <col min="6657" max="6657" width="33.42578125" style="429" customWidth="1"/>
    <col min="6658" max="6658" width="5.85546875" style="429" customWidth="1"/>
    <col min="6659" max="6659" width="7.42578125" style="429" customWidth="1"/>
    <col min="6660" max="6660" width="0.42578125" style="429" customWidth="1"/>
    <col min="6661" max="6661" width="5.85546875" style="429" customWidth="1"/>
    <col min="6662" max="6662" width="7.42578125" style="429" customWidth="1"/>
    <col min="6663" max="6663" width="0.5703125" style="429" customWidth="1"/>
    <col min="6664" max="6664" width="7.85546875" style="429" customWidth="1"/>
    <col min="6665" max="6665" width="11" style="429" customWidth="1"/>
    <col min="6666" max="6912" width="9" style="429"/>
    <col min="6913" max="6913" width="33.42578125" style="429" customWidth="1"/>
    <col min="6914" max="6914" width="5.85546875" style="429" customWidth="1"/>
    <col min="6915" max="6915" width="7.42578125" style="429" customWidth="1"/>
    <col min="6916" max="6916" width="0.42578125" style="429" customWidth="1"/>
    <col min="6917" max="6917" width="5.85546875" style="429" customWidth="1"/>
    <col min="6918" max="6918" width="7.42578125" style="429" customWidth="1"/>
    <col min="6919" max="6919" width="0.5703125" style="429" customWidth="1"/>
    <col min="6920" max="6920" width="7.85546875" style="429" customWidth="1"/>
    <col min="6921" max="6921" width="11" style="429" customWidth="1"/>
    <col min="6922" max="7168" width="9" style="429"/>
    <col min="7169" max="7169" width="33.42578125" style="429" customWidth="1"/>
    <col min="7170" max="7170" width="5.85546875" style="429" customWidth="1"/>
    <col min="7171" max="7171" width="7.42578125" style="429" customWidth="1"/>
    <col min="7172" max="7172" width="0.42578125" style="429" customWidth="1"/>
    <col min="7173" max="7173" width="5.85546875" style="429" customWidth="1"/>
    <col min="7174" max="7174" width="7.42578125" style="429" customWidth="1"/>
    <col min="7175" max="7175" width="0.5703125" style="429" customWidth="1"/>
    <col min="7176" max="7176" width="7.85546875" style="429" customWidth="1"/>
    <col min="7177" max="7177" width="11" style="429" customWidth="1"/>
    <col min="7178" max="7424" width="9" style="429"/>
    <col min="7425" max="7425" width="33.42578125" style="429" customWidth="1"/>
    <col min="7426" max="7426" width="5.85546875" style="429" customWidth="1"/>
    <col min="7427" max="7427" width="7.42578125" style="429" customWidth="1"/>
    <col min="7428" max="7428" width="0.42578125" style="429" customWidth="1"/>
    <col min="7429" max="7429" width="5.85546875" style="429" customWidth="1"/>
    <col min="7430" max="7430" width="7.42578125" style="429" customWidth="1"/>
    <col min="7431" max="7431" width="0.5703125" style="429" customWidth="1"/>
    <col min="7432" max="7432" width="7.85546875" style="429" customWidth="1"/>
    <col min="7433" max="7433" width="11" style="429" customWidth="1"/>
    <col min="7434" max="7680" width="9" style="429"/>
    <col min="7681" max="7681" width="33.42578125" style="429" customWidth="1"/>
    <col min="7682" max="7682" width="5.85546875" style="429" customWidth="1"/>
    <col min="7683" max="7683" width="7.42578125" style="429" customWidth="1"/>
    <col min="7684" max="7684" width="0.42578125" style="429" customWidth="1"/>
    <col min="7685" max="7685" width="5.85546875" style="429" customWidth="1"/>
    <col min="7686" max="7686" width="7.42578125" style="429" customWidth="1"/>
    <col min="7687" max="7687" width="0.5703125" style="429" customWidth="1"/>
    <col min="7688" max="7688" width="7.85546875" style="429" customWidth="1"/>
    <col min="7689" max="7689" width="11" style="429" customWidth="1"/>
    <col min="7690" max="7936" width="9" style="429"/>
    <col min="7937" max="7937" width="33.42578125" style="429" customWidth="1"/>
    <col min="7938" max="7938" width="5.85546875" style="429" customWidth="1"/>
    <col min="7939" max="7939" width="7.42578125" style="429" customWidth="1"/>
    <col min="7940" max="7940" width="0.42578125" style="429" customWidth="1"/>
    <col min="7941" max="7941" width="5.85546875" style="429" customWidth="1"/>
    <col min="7942" max="7942" width="7.42578125" style="429" customWidth="1"/>
    <col min="7943" max="7943" width="0.5703125" style="429" customWidth="1"/>
    <col min="7944" max="7944" width="7.85546875" style="429" customWidth="1"/>
    <col min="7945" max="7945" width="11" style="429" customWidth="1"/>
    <col min="7946" max="8192" width="9" style="429"/>
    <col min="8193" max="8193" width="33.42578125" style="429" customWidth="1"/>
    <col min="8194" max="8194" width="5.85546875" style="429" customWidth="1"/>
    <col min="8195" max="8195" width="7.42578125" style="429" customWidth="1"/>
    <col min="8196" max="8196" width="0.42578125" style="429" customWidth="1"/>
    <col min="8197" max="8197" width="5.85546875" style="429" customWidth="1"/>
    <col min="8198" max="8198" width="7.42578125" style="429" customWidth="1"/>
    <col min="8199" max="8199" width="0.5703125" style="429" customWidth="1"/>
    <col min="8200" max="8200" width="7.85546875" style="429" customWidth="1"/>
    <col min="8201" max="8201" width="11" style="429" customWidth="1"/>
    <col min="8202" max="8448" width="9" style="429"/>
    <col min="8449" max="8449" width="33.42578125" style="429" customWidth="1"/>
    <col min="8450" max="8450" width="5.85546875" style="429" customWidth="1"/>
    <col min="8451" max="8451" width="7.42578125" style="429" customWidth="1"/>
    <col min="8452" max="8452" width="0.42578125" style="429" customWidth="1"/>
    <col min="8453" max="8453" width="5.85546875" style="429" customWidth="1"/>
    <col min="8454" max="8454" width="7.42578125" style="429" customWidth="1"/>
    <col min="8455" max="8455" width="0.5703125" style="429" customWidth="1"/>
    <col min="8456" max="8456" width="7.85546875" style="429" customWidth="1"/>
    <col min="8457" max="8457" width="11" style="429" customWidth="1"/>
    <col min="8458" max="8704" width="9" style="429"/>
    <col min="8705" max="8705" width="33.42578125" style="429" customWidth="1"/>
    <col min="8706" max="8706" width="5.85546875" style="429" customWidth="1"/>
    <col min="8707" max="8707" width="7.42578125" style="429" customWidth="1"/>
    <col min="8708" max="8708" width="0.42578125" style="429" customWidth="1"/>
    <col min="8709" max="8709" width="5.85546875" style="429" customWidth="1"/>
    <col min="8710" max="8710" width="7.42578125" style="429" customWidth="1"/>
    <col min="8711" max="8711" width="0.5703125" style="429" customWidth="1"/>
    <col min="8712" max="8712" width="7.85546875" style="429" customWidth="1"/>
    <col min="8713" max="8713" width="11" style="429" customWidth="1"/>
    <col min="8714" max="8960" width="9" style="429"/>
    <col min="8961" max="8961" width="33.42578125" style="429" customWidth="1"/>
    <col min="8962" max="8962" width="5.85546875" style="429" customWidth="1"/>
    <col min="8963" max="8963" width="7.42578125" style="429" customWidth="1"/>
    <col min="8964" max="8964" width="0.42578125" style="429" customWidth="1"/>
    <col min="8965" max="8965" width="5.85546875" style="429" customWidth="1"/>
    <col min="8966" max="8966" width="7.42578125" style="429" customWidth="1"/>
    <col min="8967" max="8967" width="0.5703125" style="429" customWidth="1"/>
    <col min="8968" max="8968" width="7.85546875" style="429" customWidth="1"/>
    <col min="8969" max="8969" width="11" style="429" customWidth="1"/>
    <col min="8970" max="9216" width="9" style="429"/>
    <col min="9217" max="9217" width="33.42578125" style="429" customWidth="1"/>
    <col min="9218" max="9218" width="5.85546875" style="429" customWidth="1"/>
    <col min="9219" max="9219" width="7.42578125" style="429" customWidth="1"/>
    <col min="9220" max="9220" width="0.42578125" style="429" customWidth="1"/>
    <col min="9221" max="9221" width="5.85546875" style="429" customWidth="1"/>
    <col min="9222" max="9222" width="7.42578125" style="429" customWidth="1"/>
    <col min="9223" max="9223" width="0.5703125" style="429" customWidth="1"/>
    <col min="9224" max="9224" width="7.85546875" style="429" customWidth="1"/>
    <col min="9225" max="9225" width="11" style="429" customWidth="1"/>
    <col min="9226" max="9472" width="9" style="429"/>
    <col min="9473" max="9473" width="33.42578125" style="429" customWidth="1"/>
    <col min="9474" max="9474" width="5.85546875" style="429" customWidth="1"/>
    <col min="9475" max="9475" width="7.42578125" style="429" customWidth="1"/>
    <col min="9476" max="9476" width="0.42578125" style="429" customWidth="1"/>
    <col min="9477" max="9477" width="5.85546875" style="429" customWidth="1"/>
    <col min="9478" max="9478" width="7.42578125" style="429" customWidth="1"/>
    <col min="9479" max="9479" width="0.5703125" style="429" customWidth="1"/>
    <col min="9480" max="9480" width="7.85546875" style="429" customWidth="1"/>
    <col min="9481" max="9481" width="11" style="429" customWidth="1"/>
    <col min="9482" max="9728" width="9" style="429"/>
    <col min="9729" max="9729" width="33.42578125" style="429" customWidth="1"/>
    <col min="9730" max="9730" width="5.85546875" style="429" customWidth="1"/>
    <col min="9731" max="9731" width="7.42578125" style="429" customWidth="1"/>
    <col min="9732" max="9732" width="0.42578125" style="429" customWidth="1"/>
    <col min="9733" max="9733" width="5.85546875" style="429" customWidth="1"/>
    <col min="9734" max="9734" width="7.42578125" style="429" customWidth="1"/>
    <col min="9735" max="9735" width="0.5703125" style="429" customWidth="1"/>
    <col min="9736" max="9736" width="7.85546875" style="429" customWidth="1"/>
    <col min="9737" max="9737" width="11" style="429" customWidth="1"/>
    <col min="9738" max="9984" width="9" style="429"/>
    <col min="9985" max="9985" width="33.42578125" style="429" customWidth="1"/>
    <col min="9986" max="9986" width="5.85546875" style="429" customWidth="1"/>
    <col min="9987" max="9987" width="7.42578125" style="429" customWidth="1"/>
    <col min="9988" max="9988" width="0.42578125" style="429" customWidth="1"/>
    <col min="9989" max="9989" width="5.85546875" style="429" customWidth="1"/>
    <col min="9990" max="9990" width="7.42578125" style="429" customWidth="1"/>
    <col min="9991" max="9991" width="0.5703125" style="429" customWidth="1"/>
    <col min="9992" max="9992" width="7.85546875" style="429" customWidth="1"/>
    <col min="9993" max="9993" width="11" style="429" customWidth="1"/>
    <col min="9994" max="10240" width="9" style="429"/>
    <col min="10241" max="10241" width="33.42578125" style="429" customWidth="1"/>
    <col min="10242" max="10242" width="5.85546875" style="429" customWidth="1"/>
    <col min="10243" max="10243" width="7.42578125" style="429" customWidth="1"/>
    <col min="10244" max="10244" width="0.42578125" style="429" customWidth="1"/>
    <col min="10245" max="10245" width="5.85546875" style="429" customWidth="1"/>
    <col min="10246" max="10246" width="7.42578125" style="429" customWidth="1"/>
    <col min="10247" max="10247" width="0.5703125" style="429" customWidth="1"/>
    <col min="10248" max="10248" width="7.85546875" style="429" customWidth="1"/>
    <col min="10249" max="10249" width="11" style="429" customWidth="1"/>
    <col min="10250" max="10496" width="9" style="429"/>
    <col min="10497" max="10497" width="33.42578125" style="429" customWidth="1"/>
    <col min="10498" max="10498" width="5.85546875" style="429" customWidth="1"/>
    <col min="10499" max="10499" width="7.42578125" style="429" customWidth="1"/>
    <col min="10500" max="10500" width="0.42578125" style="429" customWidth="1"/>
    <col min="10501" max="10501" width="5.85546875" style="429" customWidth="1"/>
    <col min="10502" max="10502" width="7.42578125" style="429" customWidth="1"/>
    <col min="10503" max="10503" width="0.5703125" style="429" customWidth="1"/>
    <col min="10504" max="10504" width="7.85546875" style="429" customWidth="1"/>
    <col min="10505" max="10505" width="11" style="429" customWidth="1"/>
    <col min="10506" max="10752" width="9" style="429"/>
    <col min="10753" max="10753" width="33.42578125" style="429" customWidth="1"/>
    <col min="10754" max="10754" width="5.85546875" style="429" customWidth="1"/>
    <col min="10755" max="10755" width="7.42578125" style="429" customWidth="1"/>
    <col min="10756" max="10756" width="0.42578125" style="429" customWidth="1"/>
    <col min="10757" max="10757" width="5.85546875" style="429" customWidth="1"/>
    <col min="10758" max="10758" width="7.42578125" style="429" customWidth="1"/>
    <col min="10759" max="10759" width="0.5703125" style="429" customWidth="1"/>
    <col min="10760" max="10760" width="7.85546875" style="429" customWidth="1"/>
    <col min="10761" max="10761" width="11" style="429" customWidth="1"/>
    <col min="10762" max="11008" width="9" style="429"/>
    <col min="11009" max="11009" width="33.42578125" style="429" customWidth="1"/>
    <col min="11010" max="11010" width="5.85546875" style="429" customWidth="1"/>
    <col min="11011" max="11011" width="7.42578125" style="429" customWidth="1"/>
    <col min="11012" max="11012" width="0.42578125" style="429" customWidth="1"/>
    <col min="11013" max="11013" width="5.85546875" style="429" customWidth="1"/>
    <col min="11014" max="11014" width="7.42578125" style="429" customWidth="1"/>
    <col min="11015" max="11015" width="0.5703125" style="429" customWidth="1"/>
    <col min="11016" max="11016" width="7.85546875" style="429" customWidth="1"/>
    <col min="11017" max="11017" width="11" style="429" customWidth="1"/>
    <col min="11018" max="11264" width="9" style="429"/>
    <col min="11265" max="11265" width="33.42578125" style="429" customWidth="1"/>
    <col min="11266" max="11266" width="5.85546875" style="429" customWidth="1"/>
    <col min="11267" max="11267" width="7.42578125" style="429" customWidth="1"/>
    <col min="11268" max="11268" width="0.42578125" style="429" customWidth="1"/>
    <col min="11269" max="11269" width="5.85546875" style="429" customWidth="1"/>
    <col min="11270" max="11270" width="7.42578125" style="429" customWidth="1"/>
    <col min="11271" max="11271" width="0.5703125" style="429" customWidth="1"/>
    <col min="11272" max="11272" width="7.85546875" style="429" customWidth="1"/>
    <col min="11273" max="11273" width="11" style="429" customWidth="1"/>
    <col min="11274" max="11520" width="9" style="429"/>
    <col min="11521" max="11521" width="33.42578125" style="429" customWidth="1"/>
    <col min="11522" max="11522" width="5.85546875" style="429" customWidth="1"/>
    <col min="11523" max="11523" width="7.42578125" style="429" customWidth="1"/>
    <col min="11524" max="11524" width="0.42578125" style="429" customWidth="1"/>
    <col min="11525" max="11525" width="5.85546875" style="429" customWidth="1"/>
    <col min="11526" max="11526" width="7.42578125" style="429" customWidth="1"/>
    <col min="11527" max="11527" width="0.5703125" style="429" customWidth="1"/>
    <col min="11528" max="11528" width="7.85546875" style="429" customWidth="1"/>
    <col min="11529" max="11529" width="11" style="429" customWidth="1"/>
    <col min="11530" max="11776" width="9" style="429"/>
    <col min="11777" max="11777" width="33.42578125" style="429" customWidth="1"/>
    <col min="11778" max="11778" width="5.85546875" style="429" customWidth="1"/>
    <col min="11779" max="11779" width="7.42578125" style="429" customWidth="1"/>
    <col min="11780" max="11780" width="0.42578125" style="429" customWidth="1"/>
    <col min="11781" max="11781" width="5.85546875" style="429" customWidth="1"/>
    <col min="11782" max="11782" width="7.42578125" style="429" customWidth="1"/>
    <col min="11783" max="11783" width="0.5703125" style="429" customWidth="1"/>
    <col min="11784" max="11784" width="7.85546875" style="429" customWidth="1"/>
    <col min="11785" max="11785" width="11" style="429" customWidth="1"/>
    <col min="11786" max="12032" width="9" style="429"/>
    <col min="12033" max="12033" width="33.42578125" style="429" customWidth="1"/>
    <col min="12034" max="12034" width="5.85546875" style="429" customWidth="1"/>
    <col min="12035" max="12035" width="7.42578125" style="429" customWidth="1"/>
    <col min="12036" max="12036" width="0.42578125" style="429" customWidth="1"/>
    <col min="12037" max="12037" width="5.85546875" style="429" customWidth="1"/>
    <col min="12038" max="12038" width="7.42578125" style="429" customWidth="1"/>
    <col min="12039" max="12039" width="0.5703125" style="429" customWidth="1"/>
    <col min="12040" max="12040" width="7.85546875" style="429" customWidth="1"/>
    <col min="12041" max="12041" width="11" style="429" customWidth="1"/>
    <col min="12042" max="12288" width="9" style="429"/>
    <col min="12289" max="12289" width="33.42578125" style="429" customWidth="1"/>
    <col min="12290" max="12290" width="5.85546875" style="429" customWidth="1"/>
    <col min="12291" max="12291" width="7.42578125" style="429" customWidth="1"/>
    <col min="12292" max="12292" width="0.42578125" style="429" customWidth="1"/>
    <col min="12293" max="12293" width="5.85546875" style="429" customWidth="1"/>
    <col min="12294" max="12294" width="7.42578125" style="429" customWidth="1"/>
    <col min="12295" max="12295" width="0.5703125" style="429" customWidth="1"/>
    <col min="12296" max="12296" width="7.85546875" style="429" customWidth="1"/>
    <col min="12297" max="12297" width="11" style="429" customWidth="1"/>
    <col min="12298" max="12544" width="9" style="429"/>
    <col min="12545" max="12545" width="33.42578125" style="429" customWidth="1"/>
    <col min="12546" max="12546" width="5.85546875" style="429" customWidth="1"/>
    <col min="12547" max="12547" width="7.42578125" style="429" customWidth="1"/>
    <col min="12548" max="12548" width="0.42578125" style="429" customWidth="1"/>
    <col min="12549" max="12549" width="5.85546875" style="429" customWidth="1"/>
    <col min="12550" max="12550" width="7.42578125" style="429" customWidth="1"/>
    <col min="12551" max="12551" width="0.5703125" style="429" customWidth="1"/>
    <col min="12552" max="12552" width="7.85546875" style="429" customWidth="1"/>
    <col min="12553" max="12553" width="11" style="429" customWidth="1"/>
    <col min="12554" max="12800" width="9" style="429"/>
    <col min="12801" max="12801" width="33.42578125" style="429" customWidth="1"/>
    <col min="12802" max="12802" width="5.85546875" style="429" customWidth="1"/>
    <col min="12803" max="12803" width="7.42578125" style="429" customWidth="1"/>
    <col min="12804" max="12804" width="0.42578125" style="429" customWidth="1"/>
    <col min="12805" max="12805" width="5.85546875" style="429" customWidth="1"/>
    <col min="12806" max="12806" width="7.42578125" style="429" customWidth="1"/>
    <col min="12807" max="12807" width="0.5703125" style="429" customWidth="1"/>
    <col min="12808" max="12808" width="7.85546875" style="429" customWidth="1"/>
    <col min="12809" max="12809" width="11" style="429" customWidth="1"/>
    <col min="12810" max="13056" width="9" style="429"/>
    <col min="13057" max="13057" width="33.42578125" style="429" customWidth="1"/>
    <col min="13058" max="13058" width="5.85546875" style="429" customWidth="1"/>
    <col min="13059" max="13059" width="7.42578125" style="429" customWidth="1"/>
    <col min="13060" max="13060" width="0.42578125" style="429" customWidth="1"/>
    <col min="13061" max="13061" width="5.85546875" style="429" customWidth="1"/>
    <col min="13062" max="13062" width="7.42578125" style="429" customWidth="1"/>
    <col min="13063" max="13063" width="0.5703125" style="429" customWidth="1"/>
    <col min="13064" max="13064" width="7.85546875" style="429" customWidth="1"/>
    <col min="13065" max="13065" width="11" style="429" customWidth="1"/>
    <col min="13066" max="13312" width="9" style="429"/>
    <col min="13313" max="13313" width="33.42578125" style="429" customWidth="1"/>
    <col min="13314" max="13314" width="5.85546875" style="429" customWidth="1"/>
    <col min="13315" max="13315" width="7.42578125" style="429" customWidth="1"/>
    <col min="13316" max="13316" width="0.42578125" style="429" customWidth="1"/>
    <col min="13317" max="13317" width="5.85546875" style="429" customWidth="1"/>
    <col min="13318" max="13318" width="7.42578125" style="429" customWidth="1"/>
    <col min="13319" max="13319" width="0.5703125" style="429" customWidth="1"/>
    <col min="13320" max="13320" width="7.85546875" style="429" customWidth="1"/>
    <col min="13321" max="13321" width="11" style="429" customWidth="1"/>
    <col min="13322" max="13568" width="9" style="429"/>
    <col min="13569" max="13569" width="33.42578125" style="429" customWidth="1"/>
    <col min="13570" max="13570" width="5.85546875" style="429" customWidth="1"/>
    <col min="13571" max="13571" width="7.42578125" style="429" customWidth="1"/>
    <col min="13572" max="13572" width="0.42578125" style="429" customWidth="1"/>
    <col min="13573" max="13573" width="5.85546875" style="429" customWidth="1"/>
    <col min="13574" max="13574" width="7.42578125" style="429" customWidth="1"/>
    <col min="13575" max="13575" width="0.5703125" style="429" customWidth="1"/>
    <col min="13576" max="13576" width="7.85546875" style="429" customWidth="1"/>
    <col min="13577" max="13577" width="11" style="429" customWidth="1"/>
    <col min="13578" max="13824" width="9" style="429"/>
    <col min="13825" max="13825" width="33.42578125" style="429" customWidth="1"/>
    <col min="13826" max="13826" width="5.85546875" style="429" customWidth="1"/>
    <col min="13827" max="13827" width="7.42578125" style="429" customWidth="1"/>
    <col min="13828" max="13828" width="0.42578125" style="429" customWidth="1"/>
    <col min="13829" max="13829" width="5.85546875" style="429" customWidth="1"/>
    <col min="13830" max="13830" width="7.42578125" style="429" customWidth="1"/>
    <col min="13831" max="13831" width="0.5703125" style="429" customWidth="1"/>
    <col min="13832" max="13832" width="7.85546875" style="429" customWidth="1"/>
    <col min="13833" max="13833" width="11" style="429" customWidth="1"/>
    <col min="13834" max="14080" width="9" style="429"/>
    <col min="14081" max="14081" width="33.42578125" style="429" customWidth="1"/>
    <col min="14082" max="14082" width="5.85546875" style="429" customWidth="1"/>
    <col min="14083" max="14083" width="7.42578125" style="429" customWidth="1"/>
    <col min="14084" max="14084" width="0.42578125" style="429" customWidth="1"/>
    <col min="14085" max="14085" width="5.85546875" style="429" customWidth="1"/>
    <col min="14086" max="14086" width="7.42578125" style="429" customWidth="1"/>
    <col min="14087" max="14087" width="0.5703125" style="429" customWidth="1"/>
    <col min="14088" max="14088" width="7.85546875" style="429" customWidth="1"/>
    <col min="14089" max="14089" width="11" style="429" customWidth="1"/>
    <col min="14090" max="14336" width="9" style="429"/>
    <col min="14337" max="14337" width="33.42578125" style="429" customWidth="1"/>
    <col min="14338" max="14338" width="5.85546875" style="429" customWidth="1"/>
    <col min="14339" max="14339" width="7.42578125" style="429" customWidth="1"/>
    <col min="14340" max="14340" width="0.42578125" style="429" customWidth="1"/>
    <col min="14341" max="14341" width="5.85546875" style="429" customWidth="1"/>
    <col min="14342" max="14342" width="7.42578125" style="429" customWidth="1"/>
    <col min="14343" max="14343" width="0.5703125" style="429" customWidth="1"/>
    <col min="14344" max="14344" width="7.85546875" style="429" customWidth="1"/>
    <col min="14345" max="14345" width="11" style="429" customWidth="1"/>
    <col min="14346" max="14592" width="9" style="429"/>
    <col min="14593" max="14593" width="33.42578125" style="429" customWidth="1"/>
    <col min="14594" max="14594" width="5.85546875" style="429" customWidth="1"/>
    <col min="14595" max="14595" width="7.42578125" style="429" customWidth="1"/>
    <col min="14596" max="14596" width="0.42578125" style="429" customWidth="1"/>
    <col min="14597" max="14597" width="5.85546875" style="429" customWidth="1"/>
    <col min="14598" max="14598" width="7.42578125" style="429" customWidth="1"/>
    <col min="14599" max="14599" width="0.5703125" style="429" customWidth="1"/>
    <col min="14600" max="14600" width="7.85546875" style="429" customWidth="1"/>
    <col min="14601" max="14601" width="11" style="429" customWidth="1"/>
    <col min="14602" max="14848" width="9" style="429"/>
    <col min="14849" max="14849" width="33.42578125" style="429" customWidth="1"/>
    <col min="14850" max="14850" width="5.85546875" style="429" customWidth="1"/>
    <col min="14851" max="14851" width="7.42578125" style="429" customWidth="1"/>
    <col min="14852" max="14852" width="0.42578125" style="429" customWidth="1"/>
    <col min="14853" max="14853" width="5.85546875" style="429" customWidth="1"/>
    <col min="14854" max="14854" width="7.42578125" style="429" customWidth="1"/>
    <col min="14855" max="14855" width="0.5703125" style="429" customWidth="1"/>
    <col min="14856" max="14856" width="7.85546875" style="429" customWidth="1"/>
    <col min="14857" max="14857" width="11" style="429" customWidth="1"/>
    <col min="14858" max="15104" width="9" style="429"/>
    <col min="15105" max="15105" width="33.42578125" style="429" customWidth="1"/>
    <col min="15106" max="15106" width="5.85546875" style="429" customWidth="1"/>
    <col min="15107" max="15107" width="7.42578125" style="429" customWidth="1"/>
    <col min="15108" max="15108" width="0.42578125" style="429" customWidth="1"/>
    <col min="15109" max="15109" width="5.85546875" style="429" customWidth="1"/>
    <col min="15110" max="15110" width="7.42578125" style="429" customWidth="1"/>
    <col min="15111" max="15111" width="0.5703125" style="429" customWidth="1"/>
    <col min="15112" max="15112" width="7.85546875" style="429" customWidth="1"/>
    <col min="15113" max="15113" width="11" style="429" customWidth="1"/>
    <col min="15114" max="15360" width="9" style="429"/>
    <col min="15361" max="15361" width="33.42578125" style="429" customWidth="1"/>
    <col min="15362" max="15362" width="5.85546875" style="429" customWidth="1"/>
    <col min="15363" max="15363" width="7.42578125" style="429" customWidth="1"/>
    <col min="15364" max="15364" width="0.42578125" style="429" customWidth="1"/>
    <col min="15365" max="15365" width="5.85546875" style="429" customWidth="1"/>
    <col min="15366" max="15366" width="7.42578125" style="429" customWidth="1"/>
    <col min="15367" max="15367" width="0.5703125" style="429" customWidth="1"/>
    <col min="15368" max="15368" width="7.85546875" style="429" customWidth="1"/>
    <col min="15369" max="15369" width="11" style="429" customWidth="1"/>
    <col min="15370" max="15616" width="9" style="429"/>
    <col min="15617" max="15617" width="33.42578125" style="429" customWidth="1"/>
    <col min="15618" max="15618" width="5.85546875" style="429" customWidth="1"/>
    <col min="15619" max="15619" width="7.42578125" style="429" customWidth="1"/>
    <col min="15620" max="15620" width="0.42578125" style="429" customWidth="1"/>
    <col min="15621" max="15621" width="5.85546875" style="429" customWidth="1"/>
    <col min="15622" max="15622" width="7.42578125" style="429" customWidth="1"/>
    <col min="15623" max="15623" width="0.5703125" style="429" customWidth="1"/>
    <col min="15624" max="15624" width="7.85546875" style="429" customWidth="1"/>
    <col min="15625" max="15625" width="11" style="429" customWidth="1"/>
    <col min="15626" max="15872" width="9" style="429"/>
    <col min="15873" max="15873" width="33.42578125" style="429" customWidth="1"/>
    <col min="15874" max="15874" width="5.85546875" style="429" customWidth="1"/>
    <col min="15875" max="15875" width="7.42578125" style="429" customWidth="1"/>
    <col min="15876" max="15876" width="0.42578125" style="429" customWidth="1"/>
    <col min="15877" max="15877" width="5.85546875" style="429" customWidth="1"/>
    <col min="15878" max="15878" width="7.42578125" style="429" customWidth="1"/>
    <col min="15879" max="15879" width="0.5703125" style="429" customWidth="1"/>
    <col min="15880" max="15880" width="7.85546875" style="429" customWidth="1"/>
    <col min="15881" max="15881" width="11" style="429" customWidth="1"/>
    <col min="15882" max="16128" width="9" style="429"/>
    <col min="16129" max="16129" width="33.42578125" style="429" customWidth="1"/>
    <col min="16130" max="16130" width="5.85546875" style="429" customWidth="1"/>
    <col min="16131" max="16131" width="7.42578125" style="429" customWidth="1"/>
    <col min="16132" max="16132" width="0.42578125" style="429" customWidth="1"/>
    <col min="16133" max="16133" width="5.85546875" style="429" customWidth="1"/>
    <col min="16134" max="16134" width="7.42578125" style="429" customWidth="1"/>
    <col min="16135" max="16135" width="0.5703125" style="429" customWidth="1"/>
    <col min="16136" max="16136" width="7.85546875" style="429" customWidth="1"/>
    <col min="16137" max="16137" width="11" style="429" customWidth="1"/>
    <col min="16138" max="16384" width="9" style="429"/>
  </cols>
  <sheetData>
    <row r="1" spans="1:9" ht="21" customHeight="1">
      <c r="A1" s="428" t="s">
        <v>361</v>
      </c>
    </row>
    <row r="2" spans="1:9" ht="21" customHeight="1">
      <c r="A2" s="437"/>
    </row>
    <row r="3" spans="1:9" ht="21" customHeight="1">
      <c r="H3" s="432"/>
      <c r="I3" s="432" t="s">
        <v>344</v>
      </c>
    </row>
    <row r="4" spans="1:9" ht="15" customHeight="1">
      <c r="A4" s="433"/>
      <c r="B4" s="466" t="s">
        <v>99</v>
      </c>
      <c r="C4" s="466"/>
      <c r="D4" s="425"/>
      <c r="E4" s="466" t="s">
        <v>99</v>
      </c>
      <c r="F4" s="466"/>
      <c r="G4" s="425"/>
      <c r="H4" s="466" t="s">
        <v>410</v>
      </c>
      <c r="I4" s="466"/>
    </row>
    <row r="5" spans="1:9" ht="15" customHeight="1">
      <c r="A5" s="441"/>
      <c r="B5" s="467" t="s">
        <v>360</v>
      </c>
      <c r="C5" s="467"/>
      <c r="D5" s="426"/>
      <c r="E5" s="467" t="s">
        <v>42</v>
      </c>
      <c r="F5" s="467"/>
      <c r="G5" s="426"/>
      <c r="H5" s="467" t="s">
        <v>420</v>
      </c>
      <c r="I5" s="467"/>
    </row>
    <row r="6" spans="1:9" ht="15" customHeight="1">
      <c r="A6" s="441"/>
      <c r="B6" s="427"/>
      <c r="C6" s="427"/>
      <c r="D6" s="426"/>
      <c r="E6" s="427"/>
      <c r="F6" s="427"/>
      <c r="G6" s="426"/>
      <c r="H6" s="465" t="s">
        <v>93</v>
      </c>
      <c r="I6" s="465"/>
    </row>
    <row r="7" spans="1:9" ht="15" customHeight="1">
      <c r="A7" s="434"/>
      <c r="B7" s="426" t="s">
        <v>359</v>
      </c>
      <c r="C7" s="426" t="s">
        <v>358</v>
      </c>
      <c r="D7" s="426"/>
      <c r="E7" s="426" t="s">
        <v>359</v>
      </c>
      <c r="F7" s="426" t="s">
        <v>358</v>
      </c>
      <c r="G7" s="426"/>
      <c r="H7" s="426" t="s">
        <v>359</v>
      </c>
      <c r="I7" s="426" t="s">
        <v>358</v>
      </c>
    </row>
    <row r="8" spans="1:9" ht="15" customHeight="1">
      <c r="A8" s="434"/>
      <c r="B8" s="426" t="s">
        <v>357</v>
      </c>
      <c r="C8" s="426" t="s">
        <v>357</v>
      </c>
      <c r="D8" s="426"/>
      <c r="E8" s="426" t="s">
        <v>357</v>
      </c>
      <c r="F8" s="426" t="s">
        <v>357</v>
      </c>
      <c r="G8" s="426"/>
      <c r="H8" s="426" t="s">
        <v>357</v>
      </c>
      <c r="I8" s="426" t="s">
        <v>357</v>
      </c>
    </row>
    <row r="9" spans="1:9" ht="15" customHeight="1">
      <c r="A9" s="434"/>
      <c r="B9" s="426" t="s">
        <v>356</v>
      </c>
      <c r="C9" s="426" t="s">
        <v>355</v>
      </c>
      <c r="D9" s="426"/>
      <c r="E9" s="426" t="s">
        <v>356</v>
      </c>
      <c r="F9" s="426" t="s">
        <v>355</v>
      </c>
      <c r="G9" s="426"/>
      <c r="H9" s="426" t="s">
        <v>356</v>
      </c>
      <c r="I9" s="426" t="s">
        <v>355</v>
      </c>
    </row>
    <row r="10" spans="1:9" ht="15" customHeight="1">
      <c r="A10" s="434"/>
      <c r="B10" s="426" t="s">
        <v>354</v>
      </c>
      <c r="C10" s="426" t="s">
        <v>353</v>
      </c>
      <c r="D10" s="426"/>
      <c r="E10" s="426" t="s">
        <v>354</v>
      </c>
      <c r="F10" s="426" t="s">
        <v>353</v>
      </c>
      <c r="G10" s="426"/>
      <c r="H10" s="426" t="s">
        <v>354</v>
      </c>
      <c r="I10" s="426" t="s">
        <v>353</v>
      </c>
    </row>
    <row r="11" spans="1:9" ht="15" customHeight="1">
      <c r="A11" s="434"/>
      <c r="B11" s="426" t="s">
        <v>352</v>
      </c>
      <c r="C11" s="426" t="s">
        <v>351</v>
      </c>
      <c r="D11" s="426"/>
      <c r="E11" s="426" t="s">
        <v>352</v>
      </c>
      <c r="F11" s="426" t="s">
        <v>351</v>
      </c>
      <c r="G11" s="426"/>
      <c r="H11" s="426" t="s">
        <v>352</v>
      </c>
      <c r="I11" s="426" t="s">
        <v>351</v>
      </c>
    </row>
    <row r="12" spans="1:9" ht="15" customHeight="1">
      <c r="A12" s="434"/>
      <c r="B12" s="426" t="s">
        <v>350</v>
      </c>
      <c r="C12" s="426" t="s">
        <v>349</v>
      </c>
      <c r="D12" s="426"/>
      <c r="E12" s="426" t="s">
        <v>350</v>
      </c>
      <c r="F12" s="426" t="s">
        <v>349</v>
      </c>
      <c r="G12" s="426"/>
      <c r="H12" s="426" t="s">
        <v>350</v>
      </c>
      <c r="I12" s="426" t="s">
        <v>349</v>
      </c>
    </row>
    <row r="13" spans="1:9" ht="15" customHeight="1">
      <c r="A13" s="434"/>
      <c r="B13" s="424" t="s">
        <v>348</v>
      </c>
      <c r="C13" s="424" t="s">
        <v>347</v>
      </c>
      <c r="D13" s="424"/>
      <c r="E13" s="424" t="s">
        <v>348</v>
      </c>
      <c r="F13" s="424" t="s">
        <v>347</v>
      </c>
      <c r="G13" s="424"/>
      <c r="H13" s="424" t="s">
        <v>348</v>
      </c>
      <c r="I13" s="424" t="s">
        <v>347</v>
      </c>
    </row>
    <row r="14" spans="1:9" ht="20.100000000000001" customHeight="1">
      <c r="A14" s="434"/>
      <c r="H14" s="435"/>
    </row>
    <row r="15" spans="1:9" s="437" customFormat="1" ht="20.100000000000001" customHeight="1">
      <c r="A15" s="354" t="s">
        <v>175</v>
      </c>
      <c r="B15" s="442">
        <f>SUM(B16:B32)</f>
        <v>14843</v>
      </c>
      <c r="C15" s="442">
        <f>SUM(C16:C32)</f>
        <v>47870</v>
      </c>
      <c r="D15" s="442"/>
      <c r="E15" s="442">
        <f>SUM(E16:E32)</f>
        <v>18901</v>
      </c>
      <c r="F15" s="442">
        <f>SUM(F16:F32)</f>
        <v>35145</v>
      </c>
      <c r="G15" s="442"/>
      <c r="H15" s="447">
        <f>+E15/B15*100</f>
        <v>127.33948662669272</v>
      </c>
      <c r="I15" s="443">
        <f>+F15/C15*100</f>
        <v>73.41758930436599</v>
      </c>
    </row>
    <row r="16" spans="1:9" s="431" customFormat="1" ht="20.100000000000001" customHeight="1">
      <c r="A16" s="438" t="s">
        <v>342</v>
      </c>
      <c r="B16" s="432">
        <v>6097</v>
      </c>
      <c r="C16" s="432">
        <v>19294</v>
      </c>
      <c r="D16" s="432"/>
      <c r="E16" s="444">
        <v>7643</v>
      </c>
      <c r="F16" s="444">
        <v>15665</v>
      </c>
      <c r="G16" s="444"/>
      <c r="H16" s="448">
        <f t="shared" ref="H16:I32" si="0">+E16/B16*100</f>
        <v>125.35673281941939</v>
      </c>
      <c r="I16" s="445">
        <f t="shared" si="0"/>
        <v>81.19104384782834</v>
      </c>
    </row>
    <row r="17" spans="1:9" s="431" customFormat="1" ht="20.100000000000001" customHeight="1">
      <c r="A17" s="438" t="s">
        <v>35</v>
      </c>
      <c r="B17" s="432">
        <v>1962</v>
      </c>
      <c r="C17" s="432">
        <v>5663</v>
      </c>
      <c r="D17" s="432"/>
      <c r="E17" s="444">
        <v>2458</v>
      </c>
      <c r="F17" s="444">
        <v>3897</v>
      </c>
      <c r="G17" s="444"/>
      <c r="H17" s="448">
        <f t="shared" si="0"/>
        <v>125.2803261977574</v>
      </c>
      <c r="I17" s="445">
        <f t="shared" si="0"/>
        <v>68.815115663076114</v>
      </c>
    </row>
    <row r="18" spans="1:9" s="431" customFormat="1" ht="20.100000000000001" customHeight="1">
      <c r="A18" s="438" t="s">
        <v>341</v>
      </c>
      <c r="B18" s="432">
        <v>761</v>
      </c>
      <c r="C18" s="432">
        <v>2483</v>
      </c>
      <c r="D18" s="432"/>
      <c r="E18" s="444">
        <v>1072</v>
      </c>
      <c r="F18" s="444">
        <v>1742</v>
      </c>
      <c r="G18" s="444"/>
      <c r="H18" s="448">
        <f t="shared" si="0"/>
        <v>140.86727989487517</v>
      </c>
      <c r="I18" s="445">
        <f t="shared" si="0"/>
        <v>70.157068062827221</v>
      </c>
    </row>
    <row r="19" spans="1:9" s="431" customFormat="1" ht="30" customHeight="1">
      <c r="A19" s="438" t="s">
        <v>421</v>
      </c>
      <c r="B19" s="432">
        <v>795</v>
      </c>
      <c r="C19" s="432">
        <v>2360</v>
      </c>
      <c r="D19" s="432"/>
      <c r="E19" s="444">
        <v>983</v>
      </c>
      <c r="F19" s="444">
        <v>1652</v>
      </c>
      <c r="G19" s="444"/>
      <c r="H19" s="448">
        <f t="shared" si="0"/>
        <v>123.64779874213836</v>
      </c>
      <c r="I19" s="445">
        <f t="shared" si="0"/>
        <v>70</v>
      </c>
    </row>
    <row r="20" spans="1:9" s="431" customFormat="1" ht="20.100000000000001" customHeight="1">
      <c r="A20" s="438" t="s">
        <v>339</v>
      </c>
      <c r="B20" s="432">
        <v>238</v>
      </c>
      <c r="C20" s="432">
        <v>667</v>
      </c>
      <c r="D20" s="432"/>
      <c r="E20" s="444">
        <v>270</v>
      </c>
      <c r="F20" s="444">
        <v>500</v>
      </c>
      <c r="G20" s="444"/>
      <c r="H20" s="448">
        <f t="shared" si="0"/>
        <v>113.4453781512605</v>
      </c>
      <c r="I20" s="445">
        <f t="shared" si="0"/>
        <v>74.962518740629676</v>
      </c>
    </row>
    <row r="21" spans="1:9" s="431" customFormat="1" ht="20.100000000000001" customHeight="1">
      <c r="A21" s="438" t="s">
        <v>338</v>
      </c>
      <c r="B21" s="432">
        <v>249</v>
      </c>
      <c r="C21" s="432">
        <v>979</v>
      </c>
      <c r="D21" s="432"/>
      <c r="E21" s="444">
        <v>299</v>
      </c>
      <c r="F21" s="444">
        <v>571</v>
      </c>
      <c r="G21" s="444"/>
      <c r="H21" s="448">
        <f t="shared" si="0"/>
        <v>120.08032128514057</v>
      </c>
      <c r="I21" s="445">
        <f t="shared" si="0"/>
        <v>58.324821246169556</v>
      </c>
    </row>
    <row r="22" spans="1:9" s="431" customFormat="1" ht="20.100000000000001" customHeight="1">
      <c r="A22" s="438" t="s">
        <v>337</v>
      </c>
      <c r="B22" s="432">
        <v>162</v>
      </c>
      <c r="C22" s="432">
        <v>466</v>
      </c>
      <c r="D22" s="432"/>
      <c r="E22" s="444">
        <v>238</v>
      </c>
      <c r="F22" s="444">
        <v>411</v>
      </c>
      <c r="G22" s="444"/>
      <c r="H22" s="448">
        <f t="shared" si="0"/>
        <v>146.9135802469136</v>
      </c>
      <c r="I22" s="445">
        <f t="shared" si="0"/>
        <v>88.19742489270385</v>
      </c>
    </row>
    <row r="23" spans="1:9" s="431" customFormat="1" ht="20.100000000000001" customHeight="1">
      <c r="A23" s="438" t="s">
        <v>39</v>
      </c>
      <c r="B23" s="432">
        <v>140</v>
      </c>
      <c r="C23" s="432">
        <v>576</v>
      </c>
      <c r="D23" s="432"/>
      <c r="E23" s="444">
        <v>179</v>
      </c>
      <c r="F23" s="444">
        <v>292</v>
      </c>
      <c r="G23" s="444"/>
      <c r="H23" s="448">
        <f t="shared" si="0"/>
        <v>127.85714285714285</v>
      </c>
      <c r="I23" s="445">
        <f t="shared" si="0"/>
        <v>50.694444444444443</v>
      </c>
    </row>
    <row r="24" spans="1:9" s="431" customFormat="1" ht="30" customHeight="1">
      <c r="A24" s="438" t="s">
        <v>346</v>
      </c>
      <c r="B24" s="432">
        <v>669</v>
      </c>
      <c r="C24" s="432">
        <v>2056</v>
      </c>
      <c r="D24" s="432"/>
      <c r="E24" s="444">
        <v>880</v>
      </c>
      <c r="F24" s="444">
        <v>1638</v>
      </c>
      <c r="G24" s="444"/>
      <c r="H24" s="448">
        <f t="shared" si="0"/>
        <v>131.53961136023918</v>
      </c>
      <c r="I24" s="445">
        <f t="shared" si="0"/>
        <v>79.669260700389103</v>
      </c>
    </row>
    <row r="25" spans="1:9" s="431" customFormat="1" ht="20.100000000000001" customHeight="1">
      <c r="A25" s="438" t="s">
        <v>335</v>
      </c>
      <c r="B25" s="432">
        <v>234</v>
      </c>
      <c r="C25" s="432">
        <v>1445</v>
      </c>
      <c r="D25" s="432"/>
      <c r="E25" s="444">
        <v>327</v>
      </c>
      <c r="F25" s="444">
        <v>594</v>
      </c>
      <c r="G25" s="444"/>
      <c r="H25" s="448">
        <f t="shared" si="0"/>
        <v>139.74358974358972</v>
      </c>
      <c r="I25" s="445">
        <f t="shared" si="0"/>
        <v>41.107266435986162</v>
      </c>
    </row>
    <row r="26" spans="1:9" s="431" customFormat="1" ht="20.100000000000001" customHeight="1">
      <c r="A26" s="438" t="s">
        <v>334</v>
      </c>
      <c r="B26" s="432">
        <v>106</v>
      </c>
      <c r="C26" s="432">
        <v>769</v>
      </c>
      <c r="D26" s="432"/>
      <c r="E26" s="444">
        <v>157</v>
      </c>
      <c r="F26" s="444">
        <v>770</v>
      </c>
      <c r="G26" s="444"/>
      <c r="H26" s="448">
        <f t="shared" si="0"/>
        <v>148.11320754716982</v>
      </c>
      <c r="I26" s="445">
        <f t="shared" si="0"/>
        <v>100.13003901170352</v>
      </c>
    </row>
    <row r="27" spans="1:9" s="431" customFormat="1" ht="20.100000000000001" customHeight="1">
      <c r="A27" s="438" t="s">
        <v>333</v>
      </c>
      <c r="B27" s="432">
        <v>70</v>
      </c>
      <c r="C27" s="432">
        <v>277</v>
      </c>
      <c r="D27" s="432"/>
      <c r="E27" s="444">
        <v>92</v>
      </c>
      <c r="F27" s="444">
        <v>166</v>
      </c>
      <c r="G27" s="444"/>
      <c r="H27" s="448">
        <f t="shared" si="0"/>
        <v>131.42857142857142</v>
      </c>
      <c r="I27" s="445">
        <f t="shared" si="0"/>
        <v>59.927797833935017</v>
      </c>
    </row>
    <row r="28" spans="1:9" s="431" customFormat="1" ht="20.100000000000001" customHeight="1">
      <c r="A28" s="438" t="s">
        <v>332</v>
      </c>
      <c r="B28" s="432">
        <v>93</v>
      </c>
      <c r="C28" s="432">
        <v>404</v>
      </c>
      <c r="D28" s="432"/>
      <c r="E28" s="444">
        <v>111</v>
      </c>
      <c r="F28" s="444">
        <v>314</v>
      </c>
      <c r="G28" s="444"/>
      <c r="H28" s="448">
        <f t="shared" si="0"/>
        <v>119.35483870967742</v>
      </c>
      <c r="I28" s="445">
        <f t="shared" si="0"/>
        <v>77.722772277227719</v>
      </c>
    </row>
    <row r="29" spans="1:9" s="431" customFormat="1" ht="20.100000000000001" customHeight="1">
      <c r="A29" s="438" t="s">
        <v>331</v>
      </c>
      <c r="B29" s="432">
        <v>293</v>
      </c>
      <c r="C29" s="432">
        <v>1148</v>
      </c>
      <c r="D29" s="432"/>
      <c r="E29" s="444">
        <v>379</v>
      </c>
      <c r="F29" s="444">
        <v>958</v>
      </c>
      <c r="G29" s="444"/>
      <c r="H29" s="448">
        <f t="shared" si="0"/>
        <v>129.35153583617748</v>
      </c>
      <c r="I29" s="445">
        <f t="shared" si="0"/>
        <v>83.449477351916386</v>
      </c>
    </row>
    <row r="30" spans="1:9" s="431" customFormat="1" ht="20.100000000000001" customHeight="1">
      <c r="A30" s="438" t="s">
        <v>330</v>
      </c>
      <c r="B30" s="432">
        <v>804</v>
      </c>
      <c r="C30" s="432">
        <v>2167</v>
      </c>
      <c r="D30" s="432"/>
      <c r="E30" s="444">
        <v>1061</v>
      </c>
      <c r="F30" s="444">
        <v>1405</v>
      </c>
      <c r="G30" s="444"/>
      <c r="H30" s="448">
        <f t="shared" si="0"/>
        <v>131.96517412935322</v>
      </c>
      <c r="I30" s="445">
        <f t="shared" si="0"/>
        <v>64.836179049377023</v>
      </c>
    </row>
    <row r="31" spans="1:9" s="431" customFormat="1" ht="20.100000000000001" customHeight="1">
      <c r="A31" s="438" t="s">
        <v>329</v>
      </c>
      <c r="B31" s="432">
        <v>2130</v>
      </c>
      <c r="C31" s="432">
        <v>6969</v>
      </c>
      <c r="D31" s="432"/>
      <c r="E31" s="444">
        <v>2708</v>
      </c>
      <c r="F31" s="444">
        <v>4472</v>
      </c>
      <c r="G31" s="444"/>
      <c r="H31" s="448">
        <f t="shared" si="0"/>
        <v>127.13615023474179</v>
      </c>
      <c r="I31" s="445">
        <f t="shared" si="0"/>
        <v>64.169895250394603</v>
      </c>
    </row>
    <row r="32" spans="1:9" s="431" customFormat="1" ht="20.100000000000001" customHeight="1">
      <c r="A32" s="438" t="s">
        <v>328</v>
      </c>
      <c r="B32" s="432">
        <v>40</v>
      </c>
      <c r="C32" s="432">
        <v>147</v>
      </c>
      <c r="D32" s="432"/>
      <c r="E32" s="444">
        <v>44</v>
      </c>
      <c r="F32" s="444">
        <v>98</v>
      </c>
      <c r="G32" s="444"/>
      <c r="H32" s="448">
        <f t="shared" si="0"/>
        <v>110.00000000000001</v>
      </c>
      <c r="I32" s="445">
        <f t="shared" si="0"/>
        <v>66.666666666666657</v>
      </c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26" sqref="H26"/>
    </sheetView>
  </sheetViews>
  <sheetFormatPr defaultColWidth="9" defaultRowHeight="15"/>
  <cols>
    <col min="1" max="1" width="2.7109375" style="123" customWidth="1"/>
    <col min="2" max="2" width="33.42578125" style="123" customWidth="1"/>
    <col min="3" max="3" width="9.5703125" style="123" customWidth="1"/>
    <col min="4" max="4" width="8.140625" style="123" customWidth="1"/>
    <col min="5" max="5" width="9.5703125" style="124" customWidth="1"/>
    <col min="6" max="6" width="11.42578125" style="123" customWidth="1"/>
    <col min="7" max="7" width="11.85546875" style="123" customWidth="1"/>
    <col min="8" max="16384" width="9" style="123"/>
  </cols>
  <sheetData>
    <row r="1" spans="1:12" ht="21" customHeight="1">
      <c r="A1" s="155" t="s">
        <v>416</v>
      </c>
    </row>
    <row r="2" spans="1:12" ht="18" customHeight="1">
      <c r="A2" s="153"/>
      <c r="B2" s="153"/>
      <c r="C2" s="153"/>
      <c r="D2" s="153"/>
      <c r="E2" s="154"/>
      <c r="F2" s="153"/>
    </row>
    <row r="3" spans="1:12" ht="18" customHeight="1">
      <c r="A3" s="152"/>
      <c r="B3" s="152"/>
      <c r="C3" s="152"/>
      <c r="D3" s="152"/>
      <c r="E3" s="151"/>
      <c r="G3" s="150" t="s">
        <v>222</v>
      </c>
    </row>
    <row r="4" spans="1:12" ht="18" customHeight="1">
      <c r="A4" s="149"/>
      <c r="B4" s="149"/>
      <c r="C4" s="147" t="s">
        <v>105</v>
      </c>
      <c r="D4" s="147" t="s">
        <v>221</v>
      </c>
      <c r="E4" s="148" t="s">
        <v>103</v>
      </c>
      <c r="F4" s="147" t="s">
        <v>99</v>
      </c>
      <c r="G4" s="147" t="s">
        <v>99</v>
      </c>
    </row>
    <row r="5" spans="1:12" ht="18" customHeight="1">
      <c r="A5" s="140"/>
      <c r="B5" s="140"/>
      <c r="C5" s="144" t="s">
        <v>44</v>
      </c>
      <c r="D5" s="144" t="s">
        <v>100</v>
      </c>
      <c r="E5" s="145" t="s">
        <v>99</v>
      </c>
      <c r="F5" s="144" t="s">
        <v>220</v>
      </c>
      <c r="G5" s="144" t="s">
        <v>220</v>
      </c>
    </row>
    <row r="6" spans="1:12" ht="18" customHeight="1">
      <c r="A6" s="140"/>
      <c r="B6" s="140"/>
      <c r="C6" s="146" t="s">
        <v>42</v>
      </c>
      <c r="D6" s="144" t="s">
        <v>42</v>
      </c>
      <c r="E6" s="145" t="s">
        <v>42</v>
      </c>
      <c r="F6" s="144" t="s">
        <v>219</v>
      </c>
      <c r="G6" s="144" t="s">
        <v>95</v>
      </c>
    </row>
    <row r="7" spans="1:12" ht="18" customHeight="1">
      <c r="A7" s="140"/>
      <c r="B7" s="140"/>
      <c r="C7" s="143"/>
      <c r="D7" s="141"/>
      <c r="E7" s="142"/>
      <c r="F7" s="141" t="s">
        <v>218</v>
      </c>
      <c r="G7" s="141" t="s">
        <v>93</v>
      </c>
    </row>
    <row r="8" spans="1:12" ht="11.25" customHeight="1">
      <c r="A8" s="140"/>
      <c r="B8" s="140"/>
      <c r="E8" s="139"/>
      <c r="F8" s="138"/>
      <c r="G8" s="138"/>
    </row>
    <row r="9" spans="1:12" ht="18" customHeight="1">
      <c r="A9" s="137" t="s">
        <v>175</v>
      </c>
      <c r="B9" s="136"/>
      <c r="C9" s="329">
        <v>25813</v>
      </c>
      <c r="D9" s="329">
        <v>27547</v>
      </c>
      <c r="E9" s="330">
        <v>233641</v>
      </c>
      <c r="F9" s="331">
        <v>88.621631287094388</v>
      </c>
      <c r="G9" s="331">
        <v>114.43810274394528</v>
      </c>
      <c r="H9" s="126"/>
      <c r="I9" s="126"/>
      <c r="J9" s="126"/>
      <c r="K9" s="126"/>
      <c r="L9" s="125"/>
    </row>
    <row r="10" spans="1:12" ht="15" customHeight="1">
      <c r="A10" s="132"/>
      <c r="B10" s="133" t="s">
        <v>217</v>
      </c>
      <c r="C10" s="332">
        <v>6191</v>
      </c>
      <c r="D10" s="333">
        <v>6675</v>
      </c>
      <c r="E10" s="334">
        <v>55266</v>
      </c>
      <c r="F10" s="335">
        <v>84.211649080035045</v>
      </c>
      <c r="G10" s="335">
        <v>114.92202121023081</v>
      </c>
      <c r="H10" s="126"/>
      <c r="I10" s="126"/>
      <c r="J10" s="126"/>
      <c r="K10" s="126"/>
      <c r="L10" s="125"/>
    </row>
    <row r="11" spans="1:12" ht="15" customHeight="1">
      <c r="A11" s="132"/>
      <c r="B11" s="135" t="s">
        <v>216</v>
      </c>
      <c r="C11" s="332"/>
      <c r="D11" s="333"/>
      <c r="E11" s="334"/>
      <c r="F11" s="335"/>
      <c r="G11" s="335"/>
      <c r="H11" s="126"/>
      <c r="I11" s="125"/>
      <c r="J11" s="125"/>
      <c r="K11" s="125"/>
    </row>
    <row r="12" spans="1:12" ht="15" customHeight="1">
      <c r="A12" s="132"/>
      <c r="B12" s="134" t="s">
        <v>215</v>
      </c>
      <c r="C12" s="336">
        <v>2015</v>
      </c>
      <c r="D12" s="337">
        <v>2352</v>
      </c>
      <c r="E12" s="338">
        <v>18216</v>
      </c>
      <c r="F12" s="339">
        <v>87.141216991963262</v>
      </c>
      <c r="G12" s="339">
        <v>118.23964689082176</v>
      </c>
      <c r="H12" s="126"/>
      <c r="I12" s="126"/>
      <c r="J12" s="126"/>
      <c r="K12" s="126"/>
      <c r="L12" s="125"/>
    </row>
    <row r="13" spans="1:12" ht="15" customHeight="1">
      <c r="A13" s="132"/>
      <c r="B13" s="134" t="s">
        <v>214</v>
      </c>
      <c r="C13" s="336">
        <v>715</v>
      </c>
      <c r="D13" s="337">
        <v>775</v>
      </c>
      <c r="E13" s="338">
        <v>6021</v>
      </c>
      <c r="F13" s="339">
        <v>85.314705132201667</v>
      </c>
      <c r="G13" s="339">
        <v>111.54957759004</v>
      </c>
      <c r="H13" s="126"/>
      <c r="I13" s="126"/>
      <c r="J13" s="126"/>
      <c r="K13" s="126"/>
      <c r="L13" s="125"/>
    </row>
    <row r="14" spans="1:12" ht="15" customHeight="1">
      <c r="A14" s="132"/>
      <c r="B14" s="134" t="s">
        <v>213</v>
      </c>
      <c r="C14" s="336">
        <v>265</v>
      </c>
      <c r="D14" s="337">
        <v>278</v>
      </c>
      <c r="E14" s="338">
        <v>2470</v>
      </c>
      <c r="F14" s="339">
        <v>76.677117933753451</v>
      </c>
      <c r="G14" s="339">
        <v>137.30613152482073</v>
      </c>
      <c r="H14" s="126"/>
      <c r="I14" s="126"/>
      <c r="J14" s="126"/>
      <c r="K14" s="126"/>
      <c r="L14" s="125"/>
    </row>
    <row r="15" spans="1:12" ht="15" customHeight="1">
      <c r="A15" s="132"/>
      <c r="B15" s="134" t="s">
        <v>212</v>
      </c>
      <c r="C15" s="336">
        <v>230</v>
      </c>
      <c r="D15" s="337">
        <v>247</v>
      </c>
      <c r="E15" s="338">
        <v>2450</v>
      </c>
      <c r="F15" s="339">
        <v>78.904991948470212</v>
      </c>
      <c r="G15" s="339">
        <v>117.25293132328306</v>
      </c>
      <c r="H15" s="126"/>
      <c r="I15" s="126"/>
      <c r="J15" s="126"/>
      <c r="K15" s="126"/>
      <c r="L15" s="125"/>
    </row>
    <row r="16" spans="1:12" ht="15" customHeight="1">
      <c r="A16" s="132"/>
      <c r="B16" s="134" t="s">
        <v>211</v>
      </c>
      <c r="C16" s="336">
        <v>81</v>
      </c>
      <c r="D16" s="337">
        <v>85</v>
      </c>
      <c r="E16" s="338">
        <v>817</v>
      </c>
      <c r="F16" s="339">
        <v>88.003880146583327</v>
      </c>
      <c r="G16" s="339">
        <v>52.406931964056483</v>
      </c>
      <c r="H16" s="126"/>
      <c r="I16" s="126"/>
      <c r="J16" s="126"/>
      <c r="K16" s="126"/>
      <c r="L16" s="125"/>
    </row>
    <row r="17" spans="1:12" ht="15" customHeight="1">
      <c r="A17" s="132"/>
      <c r="B17" s="134" t="s">
        <v>210</v>
      </c>
      <c r="C17" s="336">
        <v>67</v>
      </c>
      <c r="D17" s="337">
        <v>68</v>
      </c>
      <c r="E17" s="338">
        <v>643</v>
      </c>
      <c r="F17" s="340">
        <v>71.803461753210499</v>
      </c>
      <c r="G17" s="339">
        <v>105.15126737530662</v>
      </c>
      <c r="H17" s="126"/>
      <c r="I17" s="126"/>
      <c r="J17" s="126"/>
      <c r="K17" s="126"/>
      <c r="L17" s="125"/>
    </row>
    <row r="18" spans="1:12" ht="15" customHeight="1">
      <c r="A18" s="132"/>
      <c r="B18" s="134" t="s">
        <v>209</v>
      </c>
      <c r="C18" s="336">
        <v>58</v>
      </c>
      <c r="D18" s="336">
        <v>59</v>
      </c>
      <c r="E18" s="341">
        <v>510</v>
      </c>
      <c r="F18" s="340">
        <v>75.191853600944498</v>
      </c>
      <c r="G18" s="340">
        <v>98.644724104549852</v>
      </c>
      <c r="H18" s="126"/>
      <c r="I18" s="126"/>
      <c r="J18" s="126"/>
      <c r="K18" s="126"/>
      <c r="L18" s="125"/>
    </row>
    <row r="19" spans="1:12" ht="15" customHeight="1">
      <c r="A19" s="132"/>
      <c r="B19" s="134" t="s">
        <v>208</v>
      </c>
      <c r="C19" s="336">
        <v>43</v>
      </c>
      <c r="D19" s="336">
        <v>48</v>
      </c>
      <c r="E19" s="341">
        <v>403</v>
      </c>
      <c r="F19" s="340">
        <v>86.689640318759416</v>
      </c>
      <c r="G19" s="340">
        <v>106.79225258689308</v>
      </c>
      <c r="H19" s="126"/>
      <c r="I19" s="126"/>
      <c r="J19" s="126"/>
      <c r="K19" s="126"/>
      <c r="L19" s="125"/>
    </row>
    <row r="20" spans="1:12" ht="15" customHeight="1">
      <c r="A20" s="132"/>
      <c r="B20" s="134" t="s">
        <v>207</v>
      </c>
      <c r="C20" s="337">
        <v>25</v>
      </c>
      <c r="D20" s="337">
        <v>26</v>
      </c>
      <c r="E20" s="338">
        <v>256</v>
      </c>
      <c r="F20" s="339">
        <v>88.324697754749565</v>
      </c>
      <c r="G20" s="339">
        <v>85.805369127516769</v>
      </c>
      <c r="H20" s="126"/>
      <c r="I20" s="126"/>
      <c r="J20" s="126"/>
      <c r="K20" s="126"/>
      <c r="L20" s="125"/>
    </row>
    <row r="21" spans="1:12" ht="15" customHeight="1">
      <c r="A21" s="132"/>
      <c r="B21" s="134" t="s">
        <v>206</v>
      </c>
      <c r="C21" s="342">
        <v>13</v>
      </c>
      <c r="D21" s="342">
        <v>15</v>
      </c>
      <c r="E21" s="342">
        <v>113</v>
      </c>
      <c r="F21" s="343">
        <v>83.308714918759236</v>
      </c>
      <c r="G21" s="343">
        <v>70.455965021861331</v>
      </c>
      <c r="H21" s="126"/>
      <c r="I21" s="126"/>
      <c r="J21" s="126"/>
      <c r="K21" s="126"/>
      <c r="L21" s="125"/>
    </row>
    <row r="22" spans="1:12" ht="15" customHeight="1">
      <c r="A22" s="132"/>
      <c r="B22" s="133" t="s">
        <v>205</v>
      </c>
      <c r="C22" s="332">
        <v>19622</v>
      </c>
      <c r="D22" s="333">
        <v>20872</v>
      </c>
      <c r="E22" s="334">
        <v>178375</v>
      </c>
      <c r="F22" s="335">
        <v>90.083248786193977</v>
      </c>
      <c r="G22" s="335">
        <v>114.28899562321652</v>
      </c>
      <c r="H22" s="126"/>
      <c r="I22" s="126"/>
      <c r="J22" s="126"/>
      <c r="K22" s="126"/>
      <c r="L22" s="125"/>
    </row>
    <row r="23" spans="1:12" ht="15" customHeight="1">
      <c r="A23" s="132"/>
      <c r="B23" s="131" t="s">
        <v>204</v>
      </c>
      <c r="C23" s="336">
        <v>13568</v>
      </c>
      <c r="D23" s="337">
        <v>14529</v>
      </c>
      <c r="E23" s="338">
        <v>125435</v>
      </c>
      <c r="F23" s="339">
        <v>86.25476424512263</v>
      </c>
      <c r="G23" s="339">
        <v>117.64606879155785</v>
      </c>
      <c r="H23" s="126"/>
      <c r="I23" s="126"/>
      <c r="J23" s="126"/>
      <c r="K23" s="126"/>
      <c r="L23" s="125"/>
    </row>
    <row r="24" spans="1:12" ht="15" customHeight="1">
      <c r="A24" s="132"/>
      <c r="B24" s="131" t="s">
        <v>203</v>
      </c>
      <c r="C24" s="336">
        <v>4985</v>
      </c>
      <c r="D24" s="337">
        <v>5218</v>
      </c>
      <c r="E24" s="338">
        <v>43578</v>
      </c>
      <c r="F24" s="339">
        <v>96.532817206442886</v>
      </c>
      <c r="G24" s="339">
        <v>108.40951918282305</v>
      </c>
      <c r="H24" s="126"/>
      <c r="I24" s="126"/>
      <c r="J24" s="126"/>
      <c r="K24" s="126"/>
      <c r="L24" s="125"/>
    </row>
    <row r="25" spans="1:12" ht="15" customHeight="1">
      <c r="A25" s="132"/>
      <c r="B25" s="131" t="s">
        <v>202</v>
      </c>
      <c r="C25" s="336">
        <v>1069</v>
      </c>
      <c r="D25" s="337">
        <v>1125</v>
      </c>
      <c r="E25" s="338">
        <v>9362</v>
      </c>
      <c r="F25" s="339">
        <v>125.75948458276352</v>
      </c>
      <c r="G25" s="339">
        <v>101.15203813405043</v>
      </c>
      <c r="H25" s="126"/>
      <c r="I25" s="126"/>
      <c r="J25" s="126"/>
      <c r="K25" s="126"/>
      <c r="L25" s="125"/>
    </row>
    <row r="26" spans="1:12" ht="15" customHeight="1">
      <c r="B26" s="130" t="s">
        <v>201</v>
      </c>
      <c r="C26" s="344"/>
      <c r="D26" s="344"/>
      <c r="E26" s="344"/>
      <c r="F26" s="343"/>
      <c r="G26" s="343"/>
      <c r="H26" s="126"/>
      <c r="I26" s="125"/>
      <c r="J26" s="125"/>
      <c r="K26" s="125"/>
    </row>
    <row r="27" spans="1:12" ht="15" customHeight="1">
      <c r="A27" s="128"/>
      <c r="B27" s="127" t="s">
        <v>200</v>
      </c>
      <c r="C27" s="345">
        <v>2889</v>
      </c>
      <c r="D27" s="345">
        <v>2917</v>
      </c>
      <c r="E27" s="342">
        <v>28593</v>
      </c>
      <c r="F27" s="343">
        <v>93.84109879254946</v>
      </c>
      <c r="G27" s="343">
        <v>144.08708819435341</v>
      </c>
      <c r="H27" s="126"/>
      <c r="I27" s="126"/>
      <c r="J27" s="126"/>
      <c r="K27" s="126"/>
      <c r="L27" s="125"/>
    </row>
    <row r="28" spans="1:12" ht="15" customHeight="1">
      <c r="A28" s="128"/>
      <c r="B28" s="129" t="s">
        <v>199</v>
      </c>
      <c r="C28" s="342">
        <v>1435</v>
      </c>
      <c r="D28" s="342">
        <v>1874</v>
      </c>
      <c r="E28" s="342">
        <v>15479</v>
      </c>
      <c r="F28" s="343">
        <v>87.382558291822662</v>
      </c>
      <c r="G28" s="343">
        <v>103.95579642986664</v>
      </c>
      <c r="H28" s="126"/>
      <c r="I28" s="126"/>
      <c r="J28" s="126"/>
      <c r="K28" s="126"/>
      <c r="L28" s="125"/>
    </row>
    <row r="29" spans="1:12" ht="15" customHeight="1">
      <c r="A29" s="128"/>
      <c r="B29" s="127" t="s">
        <v>198</v>
      </c>
      <c r="C29" s="342">
        <v>982</v>
      </c>
      <c r="D29" s="342">
        <v>1181</v>
      </c>
      <c r="E29" s="342">
        <v>5853</v>
      </c>
      <c r="F29" s="343">
        <v>91.464002392932969</v>
      </c>
      <c r="G29" s="343">
        <v>118.66610057013138</v>
      </c>
      <c r="H29" s="126"/>
      <c r="I29" s="126"/>
      <c r="J29" s="126"/>
      <c r="K29" s="126"/>
      <c r="L29" s="125"/>
    </row>
    <row r="30" spans="1:12" ht="15" customHeight="1">
      <c r="A30" s="128"/>
      <c r="B30" s="127" t="s">
        <v>197</v>
      </c>
      <c r="C30" s="342">
        <v>742</v>
      </c>
      <c r="D30" s="342">
        <v>777</v>
      </c>
      <c r="E30" s="342">
        <v>5712</v>
      </c>
      <c r="F30" s="343">
        <v>88.801103855721379</v>
      </c>
      <c r="G30" s="343">
        <v>133.25103449015973</v>
      </c>
      <c r="H30" s="126"/>
      <c r="I30" s="126"/>
      <c r="J30" s="126"/>
      <c r="K30" s="126"/>
      <c r="L30" s="125"/>
    </row>
    <row r="31" spans="1:12" ht="15" customHeight="1">
      <c r="A31" s="128"/>
      <c r="B31" s="127" t="s">
        <v>196</v>
      </c>
      <c r="C31" s="342">
        <v>486</v>
      </c>
      <c r="D31" s="342">
        <v>504</v>
      </c>
      <c r="E31" s="342">
        <v>5080</v>
      </c>
      <c r="F31" s="343">
        <v>87.925743001841155</v>
      </c>
      <c r="G31" s="343">
        <v>115.36339866876419</v>
      </c>
      <c r="H31" s="126"/>
      <c r="I31" s="126"/>
      <c r="J31" s="126"/>
      <c r="K31" s="126"/>
      <c r="L31" s="125"/>
    </row>
    <row r="32" spans="1:12" ht="15" customHeight="1">
      <c r="A32" s="128"/>
      <c r="B32" s="127" t="s">
        <v>195</v>
      </c>
      <c r="C32" s="342">
        <v>566</v>
      </c>
      <c r="D32" s="342">
        <v>583</v>
      </c>
      <c r="E32" s="342">
        <v>4766</v>
      </c>
      <c r="F32" s="343">
        <v>90.264898956517186</v>
      </c>
      <c r="G32" s="343">
        <v>107.66212729296274</v>
      </c>
      <c r="H32" s="126"/>
      <c r="I32" s="126"/>
      <c r="J32" s="126"/>
      <c r="K32" s="126"/>
      <c r="L32" s="125"/>
    </row>
    <row r="33" spans="1:12" ht="15" customHeight="1">
      <c r="A33" s="128"/>
      <c r="B33" s="127" t="s">
        <v>194</v>
      </c>
      <c r="C33" s="342">
        <v>488</v>
      </c>
      <c r="D33" s="342">
        <v>528</v>
      </c>
      <c r="E33" s="342">
        <v>4379</v>
      </c>
      <c r="F33" s="343">
        <v>71.445497707656912</v>
      </c>
      <c r="G33" s="343">
        <v>113.38308867356552</v>
      </c>
      <c r="H33" s="126"/>
      <c r="I33" s="126"/>
      <c r="J33" s="126"/>
      <c r="K33" s="126"/>
      <c r="L33" s="125"/>
    </row>
    <row r="34" spans="1:12" ht="15" customHeight="1">
      <c r="A34" s="128"/>
      <c r="B34" s="127" t="s">
        <v>193</v>
      </c>
      <c r="C34" s="342">
        <v>561</v>
      </c>
      <c r="D34" s="342">
        <v>569</v>
      </c>
      <c r="E34" s="342">
        <v>3892</v>
      </c>
      <c r="F34" s="343">
        <v>121.8494982377114</v>
      </c>
      <c r="G34" s="343">
        <v>104.231083902085</v>
      </c>
      <c r="H34" s="126"/>
      <c r="I34" s="126"/>
      <c r="J34" s="126"/>
      <c r="K34" s="126"/>
      <c r="L34" s="125"/>
    </row>
    <row r="35" spans="1:12" ht="15" customHeight="1">
      <c r="A35" s="128"/>
      <c r="B35" s="127" t="s">
        <v>192</v>
      </c>
      <c r="C35" s="342">
        <v>425</v>
      </c>
      <c r="D35" s="342">
        <v>445</v>
      </c>
      <c r="E35" s="342">
        <v>3882</v>
      </c>
      <c r="F35" s="343">
        <v>94.018572438176236</v>
      </c>
      <c r="G35" s="343">
        <v>113.15089998772869</v>
      </c>
      <c r="H35" s="126"/>
      <c r="I35" s="126"/>
      <c r="J35" s="126"/>
      <c r="K35" s="126"/>
      <c r="L35" s="125"/>
    </row>
    <row r="36" spans="1:12" ht="15" customHeight="1">
      <c r="A36" s="128"/>
      <c r="B36" s="127" t="s">
        <v>191</v>
      </c>
      <c r="C36" s="342">
        <v>480</v>
      </c>
      <c r="D36" s="342">
        <v>492</v>
      </c>
      <c r="E36" s="342">
        <v>3823</v>
      </c>
      <c r="F36" s="343">
        <v>89.358877219486004</v>
      </c>
      <c r="G36" s="343">
        <v>101.84243653048406</v>
      </c>
      <c r="H36" s="126"/>
      <c r="I36" s="126"/>
      <c r="J36" s="126"/>
      <c r="K36" s="126"/>
      <c r="L36" s="125"/>
    </row>
    <row r="37" spans="1:12" ht="15" customHeight="1">
      <c r="A37" s="128"/>
      <c r="B37" s="127" t="s">
        <v>190</v>
      </c>
      <c r="C37" s="342">
        <v>394</v>
      </c>
      <c r="D37" s="342">
        <v>398</v>
      </c>
      <c r="E37" s="342">
        <v>3640</v>
      </c>
      <c r="F37" s="343">
        <v>97.922105945126887</v>
      </c>
      <c r="G37" s="343">
        <v>96.097825656461637</v>
      </c>
      <c r="I37" s="126"/>
      <c r="J37" s="126"/>
      <c r="K37" s="126"/>
      <c r="L37" s="125"/>
    </row>
    <row r="38" spans="1:12" ht="15" customHeight="1">
      <c r="A38" s="128"/>
      <c r="B38" s="127" t="s">
        <v>189</v>
      </c>
      <c r="C38" s="342">
        <v>406</v>
      </c>
      <c r="D38" s="342">
        <v>398</v>
      </c>
      <c r="E38" s="342">
        <v>3435</v>
      </c>
      <c r="F38" s="343">
        <v>85.701576023092713</v>
      </c>
      <c r="G38" s="343">
        <v>109.93535891197637</v>
      </c>
      <c r="I38" s="126"/>
      <c r="J38" s="126"/>
      <c r="K38" s="126"/>
      <c r="L38" s="125"/>
    </row>
    <row r="39" spans="1:12" ht="15" customHeight="1">
      <c r="A39" s="128"/>
      <c r="B39" s="129" t="s">
        <v>188</v>
      </c>
      <c r="C39" s="342">
        <v>367</v>
      </c>
      <c r="D39" s="342">
        <v>302</v>
      </c>
      <c r="E39" s="342">
        <v>3361</v>
      </c>
      <c r="F39" s="343">
        <v>76.761024766460679</v>
      </c>
      <c r="G39" s="343">
        <v>96.59832471012335</v>
      </c>
      <c r="I39" s="126"/>
      <c r="J39" s="126"/>
      <c r="K39" s="126"/>
      <c r="L39" s="125"/>
    </row>
    <row r="40" spans="1:12" ht="15" customHeight="1">
      <c r="A40" s="128"/>
      <c r="B40" s="127" t="s">
        <v>187</v>
      </c>
      <c r="C40" s="342">
        <v>213</v>
      </c>
      <c r="D40" s="342">
        <v>295</v>
      </c>
      <c r="E40" s="342">
        <v>3026</v>
      </c>
      <c r="F40" s="343">
        <v>93.408192785365515</v>
      </c>
      <c r="G40" s="343">
        <v>116.98058283954128</v>
      </c>
      <c r="I40" s="126"/>
      <c r="J40" s="126"/>
      <c r="K40" s="126"/>
      <c r="L40" s="125"/>
    </row>
    <row r="41" spans="1:12" ht="15" customHeight="1">
      <c r="A41" s="128"/>
      <c r="B41" s="127" t="s">
        <v>186</v>
      </c>
      <c r="C41" s="342">
        <v>362</v>
      </c>
      <c r="D41" s="342">
        <v>408</v>
      </c>
      <c r="E41" s="342">
        <v>2994</v>
      </c>
      <c r="F41" s="343">
        <v>140.12632670654784</v>
      </c>
      <c r="G41" s="343">
        <v>109.91633806777612</v>
      </c>
      <c r="I41" s="126"/>
      <c r="J41" s="126"/>
      <c r="K41" s="126"/>
      <c r="L41" s="125"/>
    </row>
    <row r="42" spans="1:12" ht="15" customHeight="1">
      <c r="A42" s="128"/>
      <c r="B42" s="127" t="s">
        <v>185</v>
      </c>
      <c r="C42" s="342">
        <v>345</v>
      </c>
      <c r="D42" s="342">
        <v>365</v>
      </c>
      <c r="E42" s="342">
        <v>2726</v>
      </c>
      <c r="F42" s="343">
        <v>89.459710968205968</v>
      </c>
      <c r="G42" s="343">
        <v>103.92404484274165</v>
      </c>
      <c r="I42" s="126"/>
      <c r="J42" s="126"/>
      <c r="K42" s="126"/>
      <c r="L42" s="125"/>
    </row>
    <row r="43" spans="1:12" ht="15" customHeight="1">
      <c r="A43" s="128"/>
      <c r="B43" s="127" t="s">
        <v>184</v>
      </c>
      <c r="C43" s="342">
        <v>246</v>
      </c>
      <c r="D43" s="342">
        <v>208</v>
      </c>
      <c r="E43" s="342">
        <v>2622</v>
      </c>
      <c r="F43" s="343">
        <v>96.685434872139382</v>
      </c>
      <c r="G43" s="343">
        <v>114.76527132488611</v>
      </c>
      <c r="I43" s="126"/>
      <c r="J43" s="126"/>
      <c r="K43" s="126"/>
      <c r="L43" s="125"/>
    </row>
    <row r="44" spans="1:12" ht="15" customHeight="1">
      <c r="A44" s="128"/>
      <c r="B44" s="127" t="s">
        <v>183</v>
      </c>
      <c r="C44" s="342">
        <v>298</v>
      </c>
      <c r="D44" s="342">
        <v>285</v>
      </c>
      <c r="E44" s="342">
        <v>2616</v>
      </c>
      <c r="F44" s="343">
        <v>92.077558184479471</v>
      </c>
      <c r="G44" s="343">
        <v>89.432310480731715</v>
      </c>
      <c r="I44" s="126"/>
      <c r="J44" s="126"/>
      <c r="K44" s="126"/>
      <c r="L44" s="125"/>
    </row>
    <row r="45" spans="1:12" ht="15" customHeight="1">
      <c r="A45" s="128"/>
      <c r="B45" s="127" t="s">
        <v>182</v>
      </c>
      <c r="C45" s="342">
        <v>253</v>
      </c>
      <c r="D45" s="342">
        <v>261</v>
      </c>
      <c r="E45" s="342">
        <v>2480</v>
      </c>
      <c r="F45" s="346">
        <v>129.39408013526347</v>
      </c>
      <c r="G45" s="343">
        <v>110.03175110330091</v>
      </c>
      <c r="I45" s="126"/>
      <c r="J45" s="126"/>
      <c r="K45" s="126"/>
      <c r="L45" s="125"/>
    </row>
    <row r="46" spans="1:12" ht="15" customHeight="1">
      <c r="A46" s="128"/>
      <c r="B46" s="127" t="s">
        <v>181</v>
      </c>
      <c r="C46" s="342">
        <v>240</v>
      </c>
      <c r="D46" s="342">
        <v>248</v>
      </c>
      <c r="E46" s="342">
        <v>2369</v>
      </c>
      <c r="F46" s="343">
        <v>85.754467677408584</v>
      </c>
      <c r="G46" s="343">
        <v>116.94127356197251</v>
      </c>
      <c r="I46" s="126"/>
      <c r="J46" s="126"/>
      <c r="K46" s="126"/>
      <c r="L46" s="125"/>
    </row>
    <row r="47" spans="1:12" ht="15" customHeight="1">
      <c r="A47" s="128"/>
      <c r="B47" s="127" t="s">
        <v>180</v>
      </c>
      <c r="C47" s="342">
        <v>286</v>
      </c>
      <c r="D47" s="342">
        <v>326</v>
      </c>
      <c r="E47" s="342">
        <v>2291</v>
      </c>
      <c r="F47" s="343">
        <v>99.8</v>
      </c>
      <c r="G47" s="343">
        <v>155.80000000000001</v>
      </c>
      <c r="I47" s="126"/>
      <c r="J47" s="126"/>
      <c r="K47" s="126"/>
      <c r="L47" s="125"/>
    </row>
    <row r="48" spans="1:12" ht="15" customHeight="1">
      <c r="A48" s="128"/>
      <c r="B48" s="127" t="s">
        <v>179</v>
      </c>
      <c r="C48" s="342">
        <v>320</v>
      </c>
      <c r="D48" s="342">
        <v>340</v>
      </c>
      <c r="E48" s="342">
        <v>2223</v>
      </c>
      <c r="F48" s="343">
        <v>86.301994819688915</v>
      </c>
      <c r="G48" s="343">
        <v>146.07283117866325</v>
      </c>
      <c r="I48" s="126"/>
      <c r="J48" s="126"/>
      <c r="K48" s="126"/>
      <c r="L48" s="125"/>
    </row>
  </sheetData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D100"/>
  <sheetViews>
    <sheetView workbookViewId="0">
      <selection activeCell="H26" sqref="H26"/>
    </sheetView>
  </sheetViews>
  <sheetFormatPr defaultColWidth="9.140625" defaultRowHeight="15"/>
  <cols>
    <col min="1" max="1" width="4.28515625" style="355" customWidth="1"/>
    <col min="2" max="2" width="47.140625" style="355" customWidth="1"/>
    <col min="3" max="3" width="17.140625" style="355" customWidth="1"/>
    <col min="4" max="4" width="17.7109375" style="355" customWidth="1"/>
    <col min="5" max="16384" width="9.140625" style="355"/>
  </cols>
  <sheetData>
    <row r="1" spans="1:4" ht="21" customHeight="1">
      <c r="A1" s="393" t="s">
        <v>411</v>
      </c>
      <c r="B1" s="392"/>
      <c r="C1" s="390"/>
      <c r="D1" s="390"/>
    </row>
    <row r="2" spans="1:4" ht="21" customHeight="1">
      <c r="A2" s="391"/>
      <c r="B2" s="391"/>
      <c r="C2" s="390"/>
      <c r="D2" s="390"/>
    </row>
    <row r="3" spans="1:4" ht="21" customHeight="1">
      <c r="A3" s="384"/>
      <c r="B3" s="384"/>
      <c r="C3" s="383"/>
      <c r="D3" s="383"/>
    </row>
    <row r="4" spans="1:4" ht="21" customHeight="1">
      <c r="A4" s="389"/>
      <c r="B4" s="388"/>
      <c r="C4" s="387" t="s">
        <v>380</v>
      </c>
      <c r="D4" s="387" t="s">
        <v>379</v>
      </c>
    </row>
    <row r="5" spans="1:4" ht="21" customHeight="1">
      <c r="A5" s="378"/>
      <c r="B5" s="386"/>
      <c r="C5" s="385" t="s">
        <v>378</v>
      </c>
      <c r="D5" s="385" t="s">
        <v>377</v>
      </c>
    </row>
    <row r="6" spans="1:4" ht="15.95" customHeight="1">
      <c r="A6" s="384"/>
      <c r="B6" s="384"/>
      <c r="C6" s="383"/>
      <c r="D6" s="383"/>
    </row>
    <row r="7" spans="1:4" ht="15.95" customHeight="1">
      <c r="A7" s="382" t="s">
        <v>175</v>
      </c>
      <c r="B7" s="381"/>
      <c r="C7" s="380">
        <v>2240</v>
      </c>
      <c r="D7" s="379">
        <v>13028.181147769999</v>
      </c>
    </row>
    <row r="8" spans="1:4" ht="15" customHeight="1">
      <c r="A8" s="375" t="s">
        <v>376</v>
      </c>
      <c r="B8" s="378"/>
      <c r="C8" s="376"/>
      <c r="D8" s="377"/>
    </row>
    <row r="9" spans="1:4" ht="15" customHeight="1">
      <c r="A9" s="375"/>
      <c r="B9" s="361" t="s">
        <v>193</v>
      </c>
      <c r="C9" s="376">
        <v>45</v>
      </c>
      <c r="D9" s="369">
        <v>2446.0601809999998</v>
      </c>
    </row>
    <row r="10" spans="1:4" ht="15" customHeight="1">
      <c r="A10" s="375"/>
      <c r="B10" s="361" t="s">
        <v>200</v>
      </c>
      <c r="C10" s="376">
        <v>403</v>
      </c>
      <c r="D10" s="369">
        <v>1428.899995</v>
      </c>
    </row>
    <row r="11" spans="1:4" ht="15" customHeight="1">
      <c r="A11" s="375"/>
      <c r="B11" s="361" t="s">
        <v>197</v>
      </c>
      <c r="C11" s="376">
        <v>230</v>
      </c>
      <c r="D11" s="369">
        <v>1329.191941</v>
      </c>
    </row>
    <row r="12" spans="1:4" ht="15" customHeight="1">
      <c r="A12" s="375"/>
      <c r="B12" s="361" t="s">
        <v>191</v>
      </c>
      <c r="C12" s="376">
        <v>85</v>
      </c>
      <c r="D12" s="369">
        <v>1036.036196</v>
      </c>
    </row>
    <row r="13" spans="1:4" ht="15" customHeight="1">
      <c r="A13" s="375"/>
      <c r="B13" s="361" t="s">
        <v>199</v>
      </c>
      <c r="C13" s="376">
        <v>723</v>
      </c>
      <c r="D13" s="369">
        <v>808.80037976999995</v>
      </c>
    </row>
    <row r="14" spans="1:4" ht="15" customHeight="1">
      <c r="A14" s="375"/>
      <c r="B14" s="361" t="s">
        <v>375</v>
      </c>
      <c r="C14" s="376">
        <v>42</v>
      </c>
      <c r="D14" s="369">
        <v>623.10641099999998</v>
      </c>
    </row>
    <row r="15" spans="1:4" ht="15" customHeight="1">
      <c r="A15" s="375"/>
      <c r="B15" s="361" t="s">
        <v>374</v>
      </c>
      <c r="C15" s="376">
        <v>31</v>
      </c>
      <c r="D15" s="369">
        <v>604.33336499999996</v>
      </c>
    </row>
    <row r="16" spans="1:4" ht="15" customHeight="1">
      <c r="A16" s="375"/>
      <c r="B16" s="361" t="s">
        <v>198</v>
      </c>
      <c r="C16" s="370">
        <v>9</v>
      </c>
      <c r="D16" s="369">
        <v>518.96901000000003</v>
      </c>
    </row>
    <row r="17" spans="1:4" ht="15" customHeight="1">
      <c r="A17" s="375"/>
      <c r="B17" s="361" t="s">
        <v>181</v>
      </c>
      <c r="C17" s="370">
        <v>166</v>
      </c>
      <c r="D17" s="369">
        <v>452.37093099999998</v>
      </c>
    </row>
    <row r="18" spans="1:4" ht="15" customHeight="1">
      <c r="A18" s="375"/>
      <c r="B18" s="361" t="s">
        <v>373</v>
      </c>
      <c r="C18" s="370">
        <v>13</v>
      </c>
      <c r="D18" s="369">
        <v>378.48321800000002</v>
      </c>
    </row>
    <row r="19" spans="1:4" ht="15" customHeight="1">
      <c r="A19" s="375"/>
      <c r="B19" s="361" t="s">
        <v>371</v>
      </c>
      <c r="C19" s="370">
        <v>116</v>
      </c>
      <c r="D19" s="369">
        <v>290.85103900000001</v>
      </c>
    </row>
    <row r="20" spans="1:4" ht="15" customHeight="1">
      <c r="A20" s="375"/>
      <c r="B20" s="361" t="s">
        <v>372</v>
      </c>
      <c r="C20" s="370">
        <v>35</v>
      </c>
      <c r="D20" s="369">
        <v>279.45560699999999</v>
      </c>
    </row>
    <row r="21" spans="1:4" ht="15" customHeight="1">
      <c r="A21" s="375"/>
      <c r="B21" s="361" t="s">
        <v>369</v>
      </c>
      <c r="C21" s="370">
        <v>21</v>
      </c>
      <c r="D21" s="369">
        <v>263.46653800000001</v>
      </c>
    </row>
    <row r="22" spans="1:4" ht="15" customHeight="1">
      <c r="A22" s="375"/>
      <c r="B22" s="361" t="s">
        <v>370</v>
      </c>
      <c r="C22" s="370">
        <v>7</v>
      </c>
      <c r="D22" s="369">
        <v>256.50321200000002</v>
      </c>
    </row>
    <row r="23" spans="1:4" ht="15" customHeight="1">
      <c r="A23" s="375"/>
      <c r="B23" s="361" t="s">
        <v>195</v>
      </c>
      <c r="C23" s="370">
        <v>26</v>
      </c>
      <c r="D23" s="369">
        <v>241.721552</v>
      </c>
    </row>
    <row r="24" spans="1:4" ht="15" customHeight="1">
      <c r="A24" s="375"/>
      <c r="B24" s="361" t="s">
        <v>194</v>
      </c>
      <c r="C24" s="370">
        <v>15</v>
      </c>
      <c r="D24" s="369">
        <v>238.62397999999999</v>
      </c>
    </row>
    <row r="25" spans="1:4" ht="15" customHeight="1">
      <c r="A25" s="375"/>
      <c r="B25" s="361" t="s">
        <v>180</v>
      </c>
      <c r="C25" s="370">
        <v>12</v>
      </c>
      <c r="D25" s="369">
        <v>232.34729999999999</v>
      </c>
    </row>
    <row r="26" spans="1:4" ht="15" customHeight="1">
      <c r="A26" s="375"/>
      <c r="B26" s="363"/>
      <c r="C26" s="370"/>
      <c r="D26" s="369"/>
    </row>
    <row r="27" spans="1:4" ht="15" customHeight="1">
      <c r="A27" s="364" t="s">
        <v>170</v>
      </c>
      <c r="B27" s="374"/>
      <c r="C27" s="373"/>
      <c r="D27" s="372"/>
    </row>
    <row r="28" spans="1:4" ht="15" customHeight="1">
      <c r="A28" s="364"/>
      <c r="B28" s="358" t="s">
        <v>167</v>
      </c>
      <c r="C28" s="370">
        <v>709</v>
      </c>
      <c r="D28" s="369">
        <v>4818.0950389999998</v>
      </c>
    </row>
    <row r="29" spans="1:4" ht="15" customHeight="1">
      <c r="A29" s="364"/>
      <c r="B29" s="359" t="s">
        <v>162</v>
      </c>
      <c r="C29" s="370">
        <v>192</v>
      </c>
      <c r="D29" s="369">
        <v>1567.724682</v>
      </c>
    </row>
    <row r="30" spans="1:4" ht="15" customHeight="1">
      <c r="A30" s="364"/>
      <c r="B30" s="358" t="s">
        <v>157</v>
      </c>
      <c r="C30" s="370">
        <v>150</v>
      </c>
      <c r="D30" s="369">
        <v>962.97353299999997</v>
      </c>
    </row>
    <row r="31" spans="1:4" ht="15" customHeight="1">
      <c r="A31" s="364"/>
      <c r="B31" s="358" t="s">
        <v>168</v>
      </c>
      <c r="C31" s="370">
        <v>247</v>
      </c>
      <c r="D31" s="369">
        <v>944.75874899999997</v>
      </c>
    </row>
    <row r="32" spans="1:4" ht="15" customHeight="1">
      <c r="A32" s="364"/>
      <c r="B32" s="371" t="s">
        <v>165</v>
      </c>
      <c r="C32" s="370">
        <v>104</v>
      </c>
      <c r="D32" s="369">
        <v>848.81948399999999</v>
      </c>
    </row>
    <row r="33" spans="1:4" ht="15" customHeight="1">
      <c r="A33" s="364"/>
      <c r="B33" s="358" t="s">
        <v>166</v>
      </c>
      <c r="C33" s="370">
        <v>296</v>
      </c>
      <c r="D33" s="369">
        <v>730.84739999999999</v>
      </c>
    </row>
    <row r="34" spans="1:4" ht="15" customHeight="1">
      <c r="A34" s="364"/>
      <c r="B34" s="359" t="s">
        <v>163</v>
      </c>
      <c r="C34" s="370">
        <v>33</v>
      </c>
      <c r="D34" s="369">
        <v>416.634863</v>
      </c>
    </row>
    <row r="35" spans="1:4" ht="15" customHeight="1">
      <c r="A35" s="364"/>
      <c r="B35" s="360" t="s">
        <v>368</v>
      </c>
      <c r="C35" s="370">
        <v>7</v>
      </c>
      <c r="D35" s="369">
        <v>407.989329</v>
      </c>
    </row>
    <row r="36" spans="1:4" ht="15" customHeight="1">
      <c r="A36" s="364"/>
      <c r="B36" s="358" t="s">
        <v>366</v>
      </c>
      <c r="C36" s="370">
        <v>20</v>
      </c>
      <c r="D36" s="369">
        <v>358.45</v>
      </c>
    </row>
    <row r="37" spans="1:4" ht="15" customHeight="1">
      <c r="A37" s="364"/>
      <c r="B37" s="358" t="s">
        <v>367</v>
      </c>
      <c r="C37" s="370">
        <v>41</v>
      </c>
      <c r="D37" s="369">
        <v>350.50153799999998</v>
      </c>
    </row>
    <row r="38" spans="1:4" ht="15" customHeight="1">
      <c r="A38" s="364"/>
      <c r="B38" s="358" t="s">
        <v>164</v>
      </c>
      <c r="C38" s="370">
        <v>34</v>
      </c>
      <c r="D38" s="369">
        <v>256.84349677</v>
      </c>
    </row>
    <row r="39" spans="1:4" ht="15" customHeight="1">
      <c r="A39" s="364"/>
      <c r="B39" s="358" t="s">
        <v>365</v>
      </c>
      <c r="C39" s="370">
        <v>35</v>
      </c>
      <c r="D39" s="369">
        <v>221.42599999999999</v>
      </c>
    </row>
    <row r="40" spans="1:4" ht="15" customHeight="1">
      <c r="A40" s="364"/>
      <c r="B40" s="358" t="s">
        <v>364</v>
      </c>
      <c r="C40" s="370">
        <v>17</v>
      </c>
      <c r="D40" s="369">
        <v>187.65</v>
      </c>
    </row>
    <row r="41" spans="1:4" ht="15" customHeight="1">
      <c r="A41" s="364"/>
      <c r="B41" s="358" t="s">
        <v>149</v>
      </c>
      <c r="C41" s="370">
        <v>42</v>
      </c>
      <c r="D41" s="369">
        <v>160.53017800000001</v>
      </c>
    </row>
    <row r="42" spans="1:4" ht="15" customHeight="1">
      <c r="A42" s="364"/>
      <c r="B42" s="358" t="s">
        <v>154</v>
      </c>
      <c r="C42" s="370">
        <v>56</v>
      </c>
      <c r="D42" s="369">
        <v>146.52499599999999</v>
      </c>
    </row>
    <row r="43" spans="1:4" ht="15" customHeight="1">
      <c r="A43" s="364"/>
      <c r="B43" s="358" t="s">
        <v>148</v>
      </c>
      <c r="C43" s="370">
        <v>33</v>
      </c>
      <c r="D43" s="369">
        <v>123.481054</v>
      </c>
    </row>
    <row r="44" spans="1:4" ht="15" customHeight="1">
      <c r="A44" s="364"/>
      <c r="B44" s="358" t="s">
        <v>135</v>
      </c>
      <c r="C44" s="370">
        <v>37</v>
      </c>
      <c r="D44" s="369">
        <v>94.255418000000006</v>
      </c>
    </row>
    <row r="45" spans="1:4" ht="15" customHeight="1">
      <c r="A45" s="364"/>
      <c r="B45" s="358" t="s">
        <v>363</v>
      </c>
      <c r="C45" s="370">
        <v>18</v>
      </c>
      <c r="D45" s="369">
        <v>88.341565000000003</v>
      </c>
    </row>
    <row r="46" spans="1:4" ht="15" customHeight="1">
      <c r="A46" s="364"/>
      <c r="B46" s="358" t="s">
        <v>362</v>
      </c>
      <c r="C46" s="370">
        <v>3</v>
      </c>
      <c r="D46" s="369">
        <v>57.2</v>
      </c>
    </row>
    <row r="47" spans="1:4" ht="15" customHeight="1">
      <c r="A47" s="364"/>
      <c r="B47" s="363"/>
      <c r="C47" s="363"/>
      <c r="D47" s="363"/>
    </row>
    <row r="48" spans="1:4" ht="15" customHeight="1">
      <c r="A48" s="364"/>
      <c r="B48" s="363"/>
      <c r="C48" s="366"/>
      <c r="D48" s="365"/>
    </row>
    <row r="49" spans="1:4" ht="15" customHeight="1">
      <c r="A49" s="364"/>
      <c r="B49" s="363"/>
      <c r="C49" s="368"/>
      <c r="D49" s="368"/>
    </row>
    <row r="50" spans="1:4" ht="15" customHeight="1">
      <c r="A50" s="364"/>
      <c r="B50" s="363"/>
      <c r="C50" s="368"/>
      <c r="D50" s="368"/>
    </row>
    <row r="51" spans="1:4" ht="15" customHeight="1">
      <c r="A51" s="364"/>
      <c r="B51" s="363"/>
      <c r="C51" s="368"/>
      <c r="D51" s="368"/>
    </row>
    <row r="52" spans="1:4" ht="15" customHeight="1">
      <c r="A52" s="364"/>
      <c r="B52" s="360"/>
      <c r="C52" s="368"/>
      <c r="D52" s="368"/>
    </row>
    <row r="53" spans="1:4" ht="15" customHeight="1">
      <c r="A53" s="364"/>
      <c r="B53" s="363"/>
      <c r="C53" s="368"/>
      <c r="D53" s="368"/>
    </row>
    <row r="54" spans="1:4" ht="15" customHeight="1">
      <c r="A54" s="364"/>
      <c r="B54" s="361"/>
      <c r="C54" s="366"/>
      <c r="D54" s="365"/>
    </row>
    <row r="55" spans="1:4" ht="15" customHeight="1">
      <c r="A55" s="364"/>
      <c r="B55" s="363"/>
      <c r="C55" s="366"/>
      <c r="D55" s="365"/>
    </row>
    <row r="56" spans="1:4" ht="15.95" customHeight="1">
      <c r="A56" s="364"/>
      <c r="B56" s="363"/>
      <c r="C56" s="366"/>
      <c r="D56" s="365"/>
    </row>
    <row r="57" spans="1:4" ht="15.95" customHeight="1">
      <c r="A57" s="364"/>
      <c r="B57" s="361"/>
      <c r="C57" s="367"/>
      <c r="D57" s="367"/>
    </row>
    <row r="58" spans="1:4" ht="15.95" customHeight="1">
      <c r="A58" s="364"/>
      <c r="B58" s="363"/>
      <c r="C58" s="367"/>
      <c r="D58" s="367"/>
    </row>
    <row r="59" spans="1:4" ht="15.95" customHeight="1">
      <c r="A59" s="364"/>
      <c r="B59" s="363"/>
      <c r="C59" s="366"/>
      <c r="D59" s="365"/>
    </row>
    <row r="60" spans="1:4" ht="15.95" customHeight="1">
      <c r="A60" s="364"/>
      <c r="B60" s="363"/>
      <c r="C60" s="362"/>
      <c r="D60" s="362"/>
    </row>
    <row r="61" spans="1:4" ht="18.75">
      <c r="A61" s="99"/>
      <c r="B61" s="360"/>
      <c r="C61" s="356"/>
      <c r="D61" s="356"/>
    </row>
    <row r="62" spans="1:4" ht="18.75">
      <c r="A62" s="99"/>
      <c r="B62" s="360"/>
      <c r="C62" s="356"/>
      <c r="D62" s="356"/>
    </row>
    <row r="63" spans="1:4" ht="18.75">
      <c r="A63" s="99"/>
      <c r="B63" s="99"/>
      <c r="C63" s="356"/>
      <c r="D63" s="356"/>
    </row>
    <row r="64" spans="1:4" ht="18.75">
      <c r="A64" s="99"/>
      <c r="B64" s="361"/>
      <c r="C64" s="356"/>
      <c r="D64" s="356"/>
    </row>
    <row r="65" spans="1:4" ht="18.75">
      <c r="A65" s="99"/>
      <c r="B65" s="99"/>
      <c r="C65" s="356"/>
      <c r="D65" s="356"/>
    </row>
    <row r="66" spans="1:4" ht="18.75">
      <c r="A66" s="99"/>
      <c r="B66" s="99"/>
      <c r="C66" s="356"/>
      <c r="D66" s="356"/>
    </row>
    <row r="67" spans="1:4" ht="18.75">
      <c r="A67" s="99"/>
      <c r="B67" s="361"/>
      <c r="C67" s="356"/>
      <c r="D67" s="356"/>
    </row>
    <row r="68" spans="1:4" ht="18.75">
      <c r="A68" s="99"/>
      <c r="B68" s="361"/>
      <c r="C68" s="356"/>
      <c r="D68" s="356"/>
    </row>
    <row r="69" spans="1:4" ht="18.75">
      <c r="A69" s="99"/>
      <c r="B69" s="361"/>
      <c r="C69" s="356"/>
      <c r="D69" s="356"/>
    </row>
    <row r="70" spans="1:4" ht="18.75">
      <c r="A70" s="99"/>
      <c r="B70" s="99"/>
      <c r="C70" s="356"/>
      <c r="D70" s="356"/>
    </row>
    <row r="71" spans="1:4" ht="18.75">
      <c r="A71" s="99"/>
      <c r="B71" s="360"/>
      <c r="C71" s="356"/>
      <c r="D71" s="356"/>
    </row>
    <row r="72" spans="1:4" ht="18.75">
      <c r="A72" s="99"/>
      <c r="B72" s="99"/>
      <c r="C72" s="356"/>
      <c r="D72" s="356"/>
    </row>
    <row r="73" spans="1:4" ht="18.75">
      <c r="A73" s="99"/>
      <c r="B73" s="99"/>
      <c r="C73" s="356"/>
      <c r="D73" s="356"/>
    </row>
    <row r="74" spans="1:4" ht="18.75">
      <c r="A74" s="99"/>
      <c r="B74" s="99"/>
      <c r="C74" s="356"/>
      <c r="D74" s="356"/>
    </row>
    <row r="75" spans="1:4" ht="18.75">
      <c r="A75" s="99"/>
      <c r="B75" s="99"/>
      <c r="C75" s="356"/>
      <c r="D75" s="356"/>
    </row>
    <row r="76" spans="1:4" ht="18.75">
      <c r="A76" s="99"/>
      <c r="B76" s="99"/>
      <c r="C76" s="356"/>
      <c r="D76" s="356"/>
    </row>
    <row r="77" spans="1:4" ht="18.75">
      <c r="A77" s="99"/>
      <c r="B77" s="99"/>
      <c r="C77" s="356"/>
      <c r="D77" s="356"/>
    </row>
    <row r="78" spans="1:4" ht="18.75">
      <c r="A78" s="99"/>
      <c r="B78" s="99"/>
      <c r="C78" s="356"/>
      <c r="D78" s="356"/>
    </row>
    <row r="79" spans="1:4" ht="18.75">
      <c r="A79" s="99"/>
      <c r="B79" s="99"/>
      <c r="C79" s="356"/>
      <c r="D79" s="356"/>
    </row>
    <row r="80" spans="1:4" ht="18.75">
      <c r="A80" s="99"/>
      <c r="B80" s="99"/>
      <c r="C80" s="356"/>
      <c r="D80" s="356"/>
    </row>
    <row r="81" spans="1:4" ht="18.75">
      <c r="A81" s="99"/>
      <c r="B81" s="99"/>
      <c r="C81" s="356"/>
      <c r="D81" s="356"/>
    </row>
    <row r="82" spans="1:4" ht="18.75">
      <c r="A82" s="99"/>
      <c r="B82" s="99"/>
      <c r="C82" s="356"/>
      <c r="D82" s="356"/>
    </row>
    <row r="83" spans="1:4" ht="18.75">
      <c r="A83" s="99"/>
      <c r="B83" s="359"/>
      <c r="C83" s="356"/>
      <c r="D83" s="356"/>
    </row>
    <row r="84" spans="1:4" ht="18.75">
      <c r="A84" s="99"/>
      <c r="B84" s="358"/>
      <c r="C84" s="356"/>
      <c r="D84" s="356"/>
    </row>
    <row r="85" spans="1:4" ht="18.75">
      <c r="A85" s="99"/>
      <c r="B85" s="357"/>
      <c r="C85" s="356"/>
      <c r="D85" s="356"/>
    </row>
    <row r="86" spans="1:4" ht="18.75">
      <c r="A86" s="99"/>
      <c r="B86" s="99"/>
      <c r="C86" s="356"/>
      <c r="D86" s="356"/>
    </row>
    <row r="87" spans="1:4" ht="18.75">
      <c r="A87" s="99"/>
      <c r="B87" s="99"/>
      <c r="C87" s="356"/>
      <c r="D87" s="356"/>
    </row>
    <row r="88" spans="1:4" ht="18.75">
      <c r="A88" s="99"/>
      <c r="B88" s="99"/>
      <c r="C88" s="356"/>
      <c r="D88" s="356"/>
    </row>
    <row r="89" spans="1:4" ht="18.75">
      <c r="A89" s="99"/>
      <c r="B89" s="99"/>
      <c r="C89" s="356"/>
      <c r="D89" s="356"/>
    </row>
    <row r="90" spans="1:4" ht="18.75">
      <c r="A90" s="99"/>
      <c r="B90" s="99"/>
      <c r="C90" s="356"/>
      <c r="D90" s="356"/>
    </row>
    <row r="91" spans="1:4" ht="18.75">
      <c r="A91" s="99"/>
      <c r="B91" s="99"/>
      <c r="C91" s="356"/>
      <c r="D91" s="356"/>
    </row>
    <row r="92" spans="1:4" ht="18.75">
      <c r="A92" s="99"/>
      <c r="B92" s="99"/>
      <c r="C92" s="356"/>
      <c r="D92" s="356"/>
    </row>
    <row r="93" spans="1:4" ht="18.75">
      <c r="A93" s="99"/>
      <c r="B93" s="99"/>
      <c r="C93" s="356"/>
      <c r="D93" s="356"/>
    </row>
    <row r="94" spans="1:4" ht="18.75">
      <c r="A94" s="99"/>
      <c r="B94" s="99"/>
      <c r="C94" s="356"/>
      <c r="D94" s="356"/>
    </row>
    <row r="95" spans="1:4" ht="18.75">
      <c r="A95" s="99"/>
      <c r="B95" s="99"/>
      <c r="C95" s="356"/>
      <c r="D95" s="356"/>
    </row>
    <row r="96" spans="1:4" ht="18.75">
      <c r="A96" s="99"/>
      <c r="B96" s="99"/>
      <c r="C96" s="356"/>
      <c r="D96" s="356"/>
    </row>
    <row r="97" spans="1:4" ht="18.75">
      <c r="A97" s="99"/>
      <c r="B97" s="99"/>
      <c r="C97" s="356"/>
      <c r="D97" s="356"/>
    </row>
    <row r="98" spans="1:4" ht="18.75">
      <c r="A98" s="99"/>
      <c r="B98" s="99"/>
      <c r="C98" s="356"/>
      <c r="D98" s="356"/>
    </row>
    <row r="99" spans="1:4" ht="18.75">
      <c r="A99" s="99"/>
      <c r="B99" s="99"/>
      <c r="C99" s="356"/>
      <c r="D99" s="356"/>
    </row>
    <row r="100" spans="1:4" ht="18.75">
      <c r="A100" s="99"/>
      <c r="B100" s="99"/>
      <c r="C100" s="356"/>
      <c r="D100" s="356"/>
    </row>
  </sheetData>
  <pageMargins left="0.74803149606299213" right="0.51181102362204722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NN</vt:lpstr>
      <vt:lpstr>IIP</vt:lpstr>
      <vt:lpstr>SP</vt:lpstr>
      <vt:lpstr>CS TT TK</vt:lpstr>
      <vt:lpstr>LAO DONG</vt:lpstr>
      <vt:lpstr>DN1</vt:lpstr>
      <vt:lpstr>DN2</vt:lpstr>
      <vt:lpstr>VonDT</vt:lpstr>
      <vt:lpstr>05DTNN</vt:lpstr>
      <vt:lpstr>Tongmuc</vt:lpstr>
      <vt:lpstr>XK</vt:lpstr>
      <vt:lpstr>NK </vt:lpstr>
      <vt:lpstr>CPI (2)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dnhung</cp:lastModifiedBy>
  <cp:lastPrinted>2016-11-26T08:38:29Z</cp:lastPrinted>
  <dcterms:created xsi:type="dcterms:W3CDTF">2016-11-23T10:57:25Z</dcterms:created>
  <dcterms:modified xsi:type="dcterms:W3CDTF">2016-11-26T09:19:46Z</dcterms:modified>
</cp:coreProperties>
</file>