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 activeTab="6"/>
  </bookViews>
  <sheets>
    <sheet name="NN" sheetId="1" r:id="rId1"/>
    <sheet name="IIP" sheetId="2" r:id="rId2"/>
    <sheet name="SP" sheetId="3" r:id="rId3"/>
    <sheet name="CS TT TK" sheetId="4" r:id="rId4"/>
    <sheet name="LAO DONG" sheetId="5" r:id="rId5"/>
    <sheet name="DN1" sheetId="17" r:id="rId6"/>
    <sheet name="DN2" sheetId="18" r:id="rId7"/>
    <sheet name="VonDT" sheetId="6" r:id="rId8"/>
    <sheet name="FDI" sheetId="10" r:id="rId9"/>
    <sheet name="tongmuc-OK" sheetId="7" r:id="rId10"/>
    <sheet name="XK" sheetId="12" r:id="rId11"/>
    <sheet name="NK" sheetId="13" r:id="rId12"/>
    <sheet name="CPI" sheetId="14" r:id="rId13"/>
    <sheet name="VT-Ok" sheetId="8" r:id="rId14"/>
    <sheet name="Du lich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12">'[1]PNT-QUOT-#3'!#REF!</definedName>
    <definedName name="\0" localSheetId="14">'[1]PNT-QUOT-#3'!#REF!</definedName>
    <definedName name="\0" localSheetId="7">'[1]PNT-QUOT-#3'!#REF!</definedName>
    <definedName name="\0">'[1]PNT-QUOT-#3'!#REF!</definedName>
    <definedName name="\z" localSheetId="12">'[1]COAT&amp;WRAP-QIOT-#3'!#REF!</definedName>
    <definedName name="\z" localSheetId="14">'[1]COAT&amp;WRAP-QIOT-#3'!#REF!</definedName>
    <definedName name="\z" localSheetId="7">'[1]COAT&amp;WRAP-QIOT-#3'!#REF!</definedName>
    <definedName name="\z">'[1]COAT&amp;WRAP-QIOT-#3'!#REF!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14" hidden="1">{#N/A,#N/A,FALSE,"Chung"}</definedName>
    <definedName name="______B5" localSheetId="11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14" hidden="1">{#N/A,#N/A,FALSE,"Chung"}</definedName>
    <definedName name="_____B5" localSheetId="11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14" hidden="1">{#N/A,#N/A,FALSE,"Chung"}</definedName>
    <definedName name="____B5" localSheetId="11" hidden="1">{#N/A,#N/A,FALSE,"Chung"}</definedName>
    <definedName name="____B5" localSheetId="7" hidden="1">{#N/A,#N/A,FALSE,"Chung"}</definedName>
    <definedName name="____B5" hidden="1">{#N/A,#N/A,FALSE,"Chung"}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14" hidden="1">{#N/A,#N/A,FALSE,"Chung"}</definedName>
    <definedName name="___B5" localSheetId="11" hidden="1">{#N/A,#N/A,FALSE,"Chung"}</definedName>
    <definedName name="___B5" localSheetId="7" hidden="1">{#N/A,#N/A,FALSE,"Chung"}</definedName>
    <definedName name="___B5" hidden="1">{#N/A,#N/A,FALSE,"Chung"}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14" hidden="1">{#N/A,#N/A,FALSE,"Chung"}</definedName>
    <definedName name="__B5" localSheetId="11" hidden="1">{#N/A,#N/A,FALSE,"Chung"}</definedName>
    <definedName name="__B5" localSheetId="7" hidden="1">{#N/A,#N/A,FALSE,"Chung"}</definedName>
    <definedName name="__B5" hidden="1">{#N/A,#N/A,FALSE,"Chung"}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14" hidden="1">{#N/A,#N/A,FALSE,"Chung"}</definedName>
    <definedName name="_B5" localSheetId="11" hidden="1">{#N/A,#N/A,FALSE,"Chung"}</definedName>
    <definedName name="_B5" localSheetId="7" hidden="1">{#N/A,#N/A,FALSE,"Chung"}</definedName>
    <definedName name="_B5" hidden="1">{#N/A,#N/A,FALSE,"Chung"}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7" hidden="1">#REF!</definedName>
    <definedName name="_Fill" hidden="1">#REF!</definedName>
    <definedName name="_h1" localSheetId="14" hidden="1">{"'TDTGT (theo Dphuong)'!$A$4:$F$75"}</definedName>
    <definedName name="_h1" localSheetId="11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12">'[1]PNT-QUOT-#3'!#REF!</definedName>
    <definedName name="A" localSheetId="14">'[1]PNT-QUOT-#3'!#REF!</definedName>
    <definedName name="A" localSheetId="7">'[1]PNT-QUOT-#3'!#REF!</definedName>
    <definedName name="A">'[1]PNT-QUOT-#3'!#REF!</definedName>
    <definedName name="AAA" localSheetId="12">'[2]MTL$-INTER'!#REF!</definedName>
    <definedName name="AAA" localSheetId="14">'[3]MTL$-INTER'!#REF!</definedName>
    <definedName name="AAA" localSheetId="7">'[2]MTL$-INTER'!#REF!</definedName>
    <definedName name="AAA">'[2]MTL$-INTER'!#REF!</definedName>
    <definedName name="abc" localSheetId="14" hidden="1">{"'TDTGT (theo Dphuong)'!$A$4:$F$75"}</definedName>
    <definedName name="abc" localSheetId="11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6">#REF!</definedName>
    <definedName name="adsf" localSheetId="14">#REF!</definedName>
    <definedName name="adsf">#REF!</definedName>
    <definedName name="anpha" localSheetId="6">#REF!</definedName>
    <definedName name="anpha" localSheetId="14">#REF!</definedName>
    <definedName name="anpha" localSheetId="7">#REF!</definedName>
    <definedName name="anpha">#REF!</definedName>
    <definedName name="B" localSheetId="12">'[1]PNT-QUOT-#3'!#REF!</definedName>
    <definedName name="B" localSheetId="14">'[1]PNT-QUOT-#3'!#REF!</definedName>
    <definedName name="B" localSheetId="7">'[1]PNT-QUOT-#3'!#REF!</definedName>
    <definedName name="B">'[1]PNT-QUOT-#3'!#REF!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6">#REF!</definedName>
    <definedName name="beta" localSheetId="14">#REF!</definedName>
    <definedName name="beta">#REF!</definedName>
    <definedName name="BT" localSheetId="12">#REF!</definedName>
    <definedName name="BT" localSheetId="6">#REF!</definedName>
    <definedName name="BT" localSheetId="14">#REF!</definedName>
    <definedName name="BT" localSheetId="7">#REF!</definedName>
    <definedName name="BT">#REF!</definedName>
    <definedName name="bv" localSheetId="12">#REF!</definedName>
    <definedName name="bv" localSheetId="6">#REF!</definedName>
    <definedName name="bv" localSheetId="14">#REF!</definedName>
    <definedName name="bv" localSheetId="7">#REF!</definedName>
    <definedName name="bv">#REF!</definedName>
    <definedName name="COAT" localSheetId="12">'[1]PNT-QUOT-#3'!#REF!</definedName>
    <definedName name="COAT" localSheetId="14">'[1]PNT-QUOT-#3'!#REF!</definedName>
    <definedName name="COAT" localSheetId="7">'[1]PNT-QUOT-#3'!#REF!</definedName>
    <definedName name="COAT">'[1]PNT-QUOT-#3'!#REF!</definedName>
    <definedName name="CS_10" localSheetId="12">#REF!</definedName>
    <definedName name="CS_10" localSheetId="6">#REF!</definedName>
    <definedName name="CS_10" localSheetId="14">#REF!</definedName>
    <definedName name="CS_10" localSheetId="7">#REF!</definedName>
    <definedName name="CS_10">#REF!</definedName>
    <definedName name="CS_100" localSheetId="12">#REF!</definedName>
    <definedName name="CS_100" localSheetId="6">#REF!</definedName>
    <definedName name="CS_100" localSheetId="14">#REF!</definedName>
    <definedName name="CS_100" localSheetId="7">#REF!</definedName>
    <definedName name="CS_100">#REF!</definedName>
    <definedName name="CS_10S" localSheetId="6">#REF!</definedName>
    <definedName name="CS_10S" localSheetId="14">#REF!</definedName>
    <definedName name="CS_10S" localSheetId="7">#REF!</definedName>
    <definedName name="CS_10S">#REF!</definedName>
    <definedName name="CS_120" localSheetId="6">#REF!</definedName>
    <definedName name="CS_120" localSheetId="14">#REF!</definedName>
    <definedName name="CS_120" localSheetId="7">#REF!</definedName>
    <definedName name="CS_120">#REF!</definedName>
    <definedName name="CS_140" localSheetId="6">#REF!</definedName>
    <definedName name="CS_140" localSheetId="14">#REF!</definedName>
    <definedName name="CS_140" localSheetId="7">#REF!</definedName>
    <definedName name="CS_140">#REF!</definedName>
    <definedName name="CS_160" localSheetId="6">#REF!</definedName>
    <definedName name="CS_160" localSheetId="14">#REF!</definedName>
    <definedName name="CS_160" localSheetId="7">#REF!</definedName>
    <definedName name="CS_160">#REF!</definedName>
    <definedName name="CS_20" localSheetId="6">#REF!</definedName>
    <definedName name="CS_20" localSheetId="14">#REF!</definedName>
    <definedName name="CS_20" localSheetId="7">#REF!</definedName>
    <definedName name="CS_20">#REF!</definedName>
    <definedName name="CS_30" localSheetId="6">#REF!</definedName>
    <definedName name="CS_30" localSheetId="14">#REF!</definedName>
    <definedName name="CS_30" localSheetId="7">#REF!</definedName>
    <definedName name="CS_30">#REF!</definedName>
    <definedName name="CS_40" localSheetId="6">#REF!</definedName>
    <definedName name="CS_40" localSheetId="14">#REF!</definedName>
    <definedName name="CS_40" localSheetId="7">#REF!</definedName>
    <definedName name="CS_40">#REF!</definedName>
    <definedName name="CS_40S" localSheetId="6">#REF!</definedName>
    <definedName name="CS_40S" localSheetId="14">#REF!</definedName>
    <definedName name="CS_40S" localSheetId="7">#REF!</definedName>
    <definedName name="CS_40S">#REF!</definedName>
    <definedName name="CS_5S" localSheetId="6">#REF!</definedName>
    <definedName name="CS_5S" localSheetId="14">#REF!</definedName>
    <definedName name="CS_5S" localSheetId="7">#REF!</definedName>
    <definedName name="CS_5S">#REF!</definedName>
    <definedName name="CS_60" localSheetId="6">#REF!</definedName>
    <definedName name="CS_60" localSheetId="14">#REF!</definedName>
    <definedName name="CS_60" localSheetId="7">#REF!</definedName>
    <definedName name="CS_60">#REF!</definedName>
    <definedName name="CS_80" localSheetId="6">#REF!</definedName>
    <definedName name="CS_80" localSheetId="14">#REF!</definedName>
    <definedName name="CS_80" localSheetId="7">#REF!</definedName>
    <definedName name="CS_80">#REF!</definedName>
    <definedName name="CS_80S" localSheetId="6">#REF!</definedName>
    <definedName name="CS_80S" localSheetId="14">#REF!</definedName>
    <definedName name="CS_80S" localSheetId="7">#REF!</definedName>
    <definedName name="CS_80S">#REF!</definedName>
    <definedName name="CS_STD" localSheetId="6">#REF!</definedName>
    <definedName name="CS_STD" localSheetId="14">#REF!</definedName>
    <definedName name="CS_STD" localSheetId="7">#REF!</definedName>
    <definedName name="CS_STD">#REF!</definedName>
    <definedName name="CS_XS" localSheetId="6">#REF!</definedName>
    <definedName name="CS_XS" localSheetId="14">#REF!</definedName>
    <definedName name="CS_XS" localSheetId="7">#REF!</definedName>
    <definedName name="CS_XS">#REF!</definedName>
    <definedName name="CS_XXS" localSheetId="6">#REF!</definedName>
    <definedName name="CS_XXS" localSheetId="14">#REF!</definedName>
    <definedName name="CS_XXS" localSheetId="7">#REF!</definedName>
    <definedName name="CS_XXS">#REF!</definedName>
    <definedName name="cv" localSheetId="14" hidden="1">{"'TDTGT (theo Dphuong)'!$A$4:$F$75"}</definedName>
    <definedName name="cv" localSheetId="11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12">#REF!</definedName>
    <definedName name="cx" localSheetId="6">#REF!</definedName>
    <definedName name="cx" localSheetId="14">#REF!</definedName>
    <definedName name="cx" localSheetId="7">#REF!</definedName>
    <definedName name="cx">#REF!</definedName>
    <definedName name="d" localSheetId="6" hidden="1">#REF!</definedName>
    <definedName name="d" localSheetId="14" hidden="1">#REF!</definedName>
    <definedName name="d" localSheetId="7" hidden="1">#REF!</definedName>
    <definedName name="d" hidden="1">#REF!</definedName>
    <definedName name="dd" localSheetId="6">#REF!</definedName>
    <definedName name="dd" localSheetId="14">#REF!</definedName>
    <definedName name="dd" localSheetId="7">#REF!</definedName>
    <definedName name="dd">#REF!</definedName>
    <definedName name="df" localSheetId="6" hidden="1">#REF!</definedName>
    <definedName name="df" localSheetId="14" hidden="1">#REF!</definedName>
    <definedName name="df" localSheetId="7" hidden="1">#REF!</definedName>
    <definedName name="df" hidden="1">#REF!</definedName>
    <definedName name="dg" localSheetId="6">#REF!</definedName>
    <definedName name="dg" localSheetId="14">#REF!</definedName>
    <definedName name="dg" localSheetId="7">#REF!</definedName>
    <definedName name="dg">#REF!</definedName>
    <definedName name="dien" localSheetId="6">#REF!</definedName>
    <definedName name="dien" localSheetId="14">#REF!</definedName>
    <definedName name="dien" localSheetId="7">#REF!</definedName>
    <definedName name="dien">#REF!</definedName>
    <definedName name="dn" localSheetId="14" hidden="1">{"'TDTGT (theo Dphuong)'!$A$4:$F$75"}</definedName>
    <definedName name="dn" localSheetId="11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6">#REF!</definedName>
    <definedName name="ffddg" localSheetId="14">#REF!</definedName>
    <definedName name="ffddg">#REF!</definedName>
    <definedName name="FP" localSheetId="12">'[1]COAT&amp;WRAP-QIOT-#3'!#REF!</definedName>
    <definedName name="FP" localSheetId="14">'[1]COAT&amp;WRAP-QIOT-#3'!#REF!</definedName>
    <definedName name="FP" localSheetId="7">'[1]COAT&amp;WRAP-QIOT-#3'!#REF!</definedName>
    <definedName name="FP">'[1]COAT&amp;WRAP-QIOT-#3'!#REF!</definedName>
    <definedName name="h" localSheetId="14" hidden="1">{"'TDTGT (theo Dphuong)'!$A$4:$F$75"}</definedName>
    <definedName name="h" localSheetId="11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12">#REF!</definedName>
    <definedName name="hab" localSheetId="6">#REF!</definedName>
    <definedName name="hab" localSheetId="14">#REF!</definedName>
    <definedName name="hab" localSheetId="7">#REF!</definedName>
    <definedName name="hab">#REF!</definedName>
    <definedName name="habac" localSheetId="12">#REF!</definedName>
    <definedName name="habac" localSheetId="6">#REF!</definedName>
    <definedName name="habac" localSheetId="14">#REF!</definedName>
    <definedName name="habac" localSheetId="7">#REF!</definedName>
    <definedName name="habac">#REF!</definedName>
    <definedName name="Habac1">'[4]7 THAI NGUYEN'!$A$11</definedName>
    <definedName name="hhg" localSheetId="12">#REF!</definedName>
    <definedName name="hhg" localSheetId="6">#REF!</definedName>
    <definedName name="hhg" localSheetId="14">#REF!</definedName>
    <definedName name="hhg" localSheetId="7">#REF!</definedName>
    <definedName name="hhg">#REF!</definedName>
    <definedName name="HTML_CodePage" hidden="1">1252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4" hidden="1">{#N/A,#N/A,FALSE,"Chung"}</definedName>
    <definedName name="i" localSheetId="11" hidden="1">{#N/A,#N/A,FALSE,"Chung"}</definedName>
    <definedName name="i" localSheetId="7" hidden="1">{#N/A,#N/A,FALSE,"Chung"}</definedName>
    <definedName name="i" hidden="1">{#N/A,#N/A,FALSE,"Chung"}</definedName>
    <definedName name="IO" localSheetId="12">'[1]COAT&amp;WRAP-QIOT-#3'!#REF!</definedName>
    <definedName name="IO" localSheetId="14">'[1]COAT&amp;WRAP-QIOT-#3'!#REF!</definedName>
    <definedName name="IO" localSheetId="7">'[1]COAT&amp;WRAP-QIOT-#3'!#REF!</definedName>
    <definedName name="IO">'[1]COAT&amp;WRAP-QIOT-#3'!#REF!</definedName>
    <definedName name="kjh" localSheetId="14" hidden="1">{#N/A,#N/A,FALSE,"Chung"}</definedName>
    <definedName name="kjh" localSheetId="11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7">#REF!</definedName>
    <definedName name="kjhjfhdjkfndfndf">#REF!</definedName>
    <definedName name="m" localSheetId="14" hidden="1">{"'TDTGT (theo Dphuong)'!$A$4:$F$75"}</definedName>
    <definedName name="m" localSheetId="11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12">'[1]COAT&amp;WRAP-QIOT-#3'!#REF!</definedName>
    <definedName name="MAT" localSheetId="14">'[1]COAT&amp;WRAP-QIOT-#3'!#REF!</definedName>
    <definedName name="MAT" localSheetId="7">'[1]COAT&amp;WRAP-QIOT-#3'!#REF!</definedName>
    <definedName name="MAT">'[1]COAT&amp;WRAP-QIOT-#3'!#REF!</definedName>
    <definedName name="mc" localSheetId="12">#REF!</definedName>
    <definedName name="mc" localSheetId="6">#REF!</definedName>
    <definedName name="mc" localSheetId="14">#REF!</definedName>
    <definedName name="mc" localSheetId="7">#REF!</definedName>
    <definedName name="mc">#REF!</definedName>
    <definedName name="MF" localSheetId="12">'[1]COAT&amp;WRAP-QIOT-#3'!#REF!</definedName>
    <definedName name="MF" localSheetId="14">'[1]COAT&amp;WRAP-QIOT-#3'!#REF!</definedName>
    <definedName name="MF" localSheetId="7">'[1]COAT&amp;WRAP-QIOT-#3'!#REF!</definedName>
    <definedName name="MF">'[1]COAT&amp;WRAP-QIOT-#3'!#REF!</definedName>
    <definedName name="mnh" localSheetId="14">'[5]2.74'!#REF!</definedName>
    <definedName name="mnh" localSheetId="7">'[5]2.74'!#REF!</definedName>
    <definedName name="mnh">'[5]2.74'!#REF!</definedName>
    <definedName name="n" localSheetId="14">'[5]2.74'!#REF!</definedName>
    <definedName name="n" localSheetId="7">'[5]2.74'!#REF!</definedName>
    <definedName name="n">'[5]2.74'!#REF!</definedName>
    <definedName name="nhan" localSheetId="12">#REF!</definedName>
    <definedName name="nhan" localSheetId="6">#REF!</definedName>
    <definedName name="nhan" localSheetId="14">#REF!</definedName>
    <definedName name="nhan" localSheetId="7">#REF!</definedName>
    <definedName name="nhan">#REF!</definedName>
    <definedName name="Nhan_xet_cua_dai">"Picture 1"</definedName>
    <definedName name="nuoc" localSheetId="6">#REF!</definedName>
    <definedName name="nuoc" localSheetId="14">#REF!</definedName>
    <definedName name="nuoc">#REF!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7" hidden="1">{#N/A,#N/A,FALSE,"Chung"}</definedName>
    <definedName name="oanh" hidden="1">{#N/A,#N/A,FALSE,"Chung"}</definedName>
    <definedName name="P" localSheetId="12">'[1]PNT-QUOT-#3'!#REF!</definedName>
    <definedName name="P" localSheetId="14">'[1]PNT-QUOT-#3'!#REF!</definedName>
    <definedName name="P" localSheetId="7">'[1]PNT-QUOT-#3'!#REF!</definedName>
    <definedName name="P">'[1]PNT-QUOT-#3'!#REF!</definedName>
    <definedName name="PEJM" localSheetId="12">'[1]COAT&amp;WRAP-QIOT-#3'!#REF!</definedName>
    <definedName name="PEJM" localSheetId="14">'[1]COAT&amp;WRAP-QIOT-#3'!#REF!</definedName>
    <definedName name="PEJM" localSheetId="7">'[1]COAT&amp;WRAP-QIOT-#3'!#REF!</definedName>
    <definedName name="PEJM">'[1]COAT&amp;WRAP-QIOT-#3'!#REF!</definedName>
    <definedName name="PF" localSheetId="12">'[1]PNT-QUOT-#3'!#REF!</definedName>
    <definedName name="PF" localSheetId="14">'[1]PNT-QUOT-#3'!#REF!</definedName>
    <definedName name="PF" localSheetId="7">'[1]PNT-QUOT-#3'!#REF!</definedName>
    <definedName name="PF">'[1]PNT-QUOT-#3'!#REF!</definedName>
    <definedName name="PM" localSheetId="14">[6]IBASE!$AH$16:$AV$110</definedName>
    <definedName name="PM" localSheetId="7">[6]IBASE!$AH$16:$AV$110</definedName>
    <definedName name="PM">[6]IBASE!$AH$16:$AV$110</definedName>
    <definedName name="Print_Area_MI" localSheetId="12">[7]ESTI.!$A$1:$U$52</definedName>
    <definedName name="Print_Area_MI" localSheetId="14">[8]ESTI.!$A$1:$U$52</definedName>
    <definedName name="Print_Area_MI" localSheetId="7">[7]ESTI.!$A$1:$U$52</definedName>
    <definedName name="Print_Area_MI">[7]ESTI.!$A$1:$U$52</definedName>
    <definedName name="_xlnm.Print_Titles">'[9]TiÕn ®é thùc hiÖn KC'!#REF!</definedName>
    <definedName name="pt" localSheetId="6">#REF!</definedName>
    <definedName name="pt" localSheetId="14">#REF!</definedName>
    <definedName name="pt" localSheetId="7">#REF!</definedName>
    <definedName name="pt">#REF!</definedName>
    <definedName name="ptr" localSheetId="6">#REF!</definedName>
    <definedName name="ptr" localSheetId="14">#REF!</definedName>
    <definedName name="ptr" localSheetId="7">#REF!</definedName>
    <definedName name="ptr">#REF!</definedName>
    <definedName name="ptvt">'[10]ma-pt'!$A$6:$IV$228</definedName>
    <definedName name="qưeqwrqw" localSheetId="14" hidden="1">{#N/A,#N/A,FALSE,"Chung"}</definedName>
    <definedName name="qưeqwrqw" localSheetId="11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12">'[1]COAT&amp;WRAP-QIOT-#3'!#REF!</definedName>
    <definedName name="RT" localSheetId="14">'[1]COAT&amp;WRAP-QIOT-#3'!#REF!</definedName>
    <definedName name="RT" localSheetId="7">'[1]COAT&amp;WRAP-QIOT-#3'!#REF!</definedName>
    <definedName name="RT">'[1]COAT&amp;WRAP-QIOT-#3'!#REF!</definedName>
    <definedName name="SB" localSheetId="14">[6]IBASE!$AH$7:$AL$14</definedName>
    <definedName name="SB" localSheetId="7">[6]IBASE!$AH$7:$AL$14</definedName>
    <definedName name="SB">[6]IBASE!$AH$7:$AL$14</definedName>
    <definedName name="SORT" localSheetId="12">#REF!</definedName>
    <definedName name="SORT" localSheetId="6">#REF!</definedName>
    <definedName name="SORT" localSheetId="14">#REF!</definedName>
    <definedName name="SORT" localSheetId="7">#REF!</definedName>
    <definedName name="SORT">#REF!</definedName>
    <definedName name="SORT_AREA" localSheetId="12">'[7]DI-ESTI'!$A$8:$R$489</definedName>
    <definedName name="SORT_AREA" localSheetId="14">'[8]DI-ESTI'!$A$8:$R$489</definedName>
    <definedName name="SORT_AREA" localSheetId="7">'[7]DI-ESTI'!$A$8:$R$489</definedName>
    <definedName name="SORT_AREA">'[7]DI-ESTI'!$A$8:$R$489</definedName>
    <definedName name="SP" localSheetId="12">'[1]PNT-QUOT-#3'!#REF!</definedName>
    <definedName name="SP" localSheetId="14">'[1]PNT-QUOT-#3'!#REF!</definedName>
    <definedName name="SP" localSheetId="7">'[1]PNT-QUOT-#3'!#REF!</definedName>
    <definedName name="SP">'[1]PNT-QUOT-#3'!#REF!</definedName>
    <definedName name="sss" localSheetId="12">#REF!</definedName>
    <definedName name="sss" localSheetId="6">#REF!</definedName>
    <definedName name="sss" localSheetId="14">#REF!</definedName>
    <definedName name="sss" localSheetId="7">#REF!</definedName>
    <definedName name="sss">#REF!</definedName>
    <definedName name="TBA" localSheetId="12">#REF!</definedName>
    <definedName name="TBA" localSheetId="6">#REF!</definedName>
    <definedName name="TBA" localSheetId="14">#REF!</definedName>
    <definedName name="TBA" localSheetId="7">#REF!</definedName>
    <definedName name="TBA">#REF!</definedName>
    <definedName name="td" localSheetId="6">#REF!</definedName>
    <definedName name="td" localSheetId="14">#REF!</definedName>
    <definedName name="td" localSheetId="7">#REF!</definedName>
    <definedName name="td">#REF!</definedName>
    <definedName name="th_bl" localSheetId="6">#REF!</definedName>
    <definedName name="th_bl" localSheetId="14">#REF!</definedName>
    <definedName name="th_bl" localSheetId="7">#REF!</definedName>
    <definedName name="th_bl">#REF!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12">'[1]COAT&amp;WRAP-QIOT-#3'!#REF!</definedName>
    <definedName name="THK" localSheetId="14">'[1]COAT&amp;WRAP-QIOT-#3'!#REF!</definedName>
    <definedName name="THK" localSheetId="7">'[1]COAT&amp;WRAP-QIOT-#3'!#REF!</definedName>
    <definedName name="THK">'[1]COAT&amp;WRAP-QIOT-#3'!#REF!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6">#REF!</definedName>
    <definedName name="ttt" localSheetId="14">#REF!</definedName>
    <definedName name="ttt">#REF!</definedName>
    <definedName name="vfff" localSheetId="12">#REF!</definedName>
    <definedName name="vfff" localSheetId="6">#REF!</definedName>
    <definedName name="vfff" localSheetId="14">#REF!</definedName>
    <definedName name="vfff" localSheetId="7">#REF!</definedName>
    <definedName name="vfff">#REF!</definedName>
    <definedName name="vv" localSheetId="14" hidden="1">{"'TDTGT (theo Dphuong)'!$A$4:$F$75"}</definedName>
    <definedName name="vv" localSheetId="11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hidden="1">{#N/A,#N/A,FALSE,"Chung"}</definedName>
    <definedName name="xd" localSheetId="14">'[11]7 THAI NGUYEN'!$A$11</definedName>
    <definedName name="xd">'[11]7 THAI NGUYEN'!$A$11</definedName>
    <definedName name="ZYX" localSheetId="12">#REF!</definedName>
    <definedName name="ZYX" localSheetId="6">#REF!</definedName>
    <definedName name="ZYX" localSheetId="14">#REF!</definedName>
    <definedName name="ZYX" localSheetId="7">#REF!</definedName>
    <definedName name="ZYX">#REF!</definedName>
    <definedName name="ZZZ" localSheetId="12">#REF!</definedName>
    <definedName name="ZZZ" localSheetId="6">#REF!</definedName>
    <definedName name="ZZZ" localSheetId="14">#REF!</definedName>
    <definedName name="ZZZ" localSheetId="7">#REF!</definedName>
    <definedName name="ZZZ">#REF!</definedName>
  </definedNames>
  <calcPr calcId="125725"/>
  <fileRecoveryPr repairLoad="1"/>
</workbook>
</file>

<file path=xl/calcChain.xml><?xml version="1.0" encoding="utf-8"?>
<calcChain xmlns="http://schemas.openxmlformats.org/spreadsheetml/2006/main">
  <c r="J16" i="18"/>
  <c r="J17"/>
  <c r="J18"/>
  <c r="J19"/>
  <c r="J20"/>
  <c r="J21"/>
  <c r="J22"/>
  <c r="J23"/>
  <c r="J24"/>
  <c r="J25"/>
  <c r="J26"/>
  <c r="J27"/>
  <c r="J28"/>
  <c r="J29"/>
  <c r="J30"/>
  <c r="J31"/>
  <c r="J32"/>
  <c r="J15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D15"/>
  <c r="C15"/>
  <c r="B15"/>
  <c r="D25" i="17"/>
  <c r="D10"/>
  <c r="D14"/>
  <c r="D17"/>
  <c r="D23"/>
  <c r="D24"/>
  <c r="D22"/>
  <c r="D16"/>
  <c r="D12"/>
  <c r="D21"/>
  <c r="D18"/>
  <c r="D19"/>
  <c r="D20"/>
  <c r="D15"/>
  <c r="D13"/>
  <c r="D11"/>
  <c r="D9"/>
  <c r="C8"/>
  <c r="B8"/>
  <c r="S41" i="12"/>
  <c r="Q41"/>
  <c r="S40"/>
  <c r="Q40"/>
  <c r="S39"/>
  <c r="Q39"/>
  <c r="S38"/>
  <c r="Q38"/>
  <c r="S37"/>
  <c r="Q37"/>
  <c r="S36"/>
  <c r="Q36"/>
  <c r="P36"/>
  <c r="S35"/>
  <c r="Q35"/>
  <c r="S34"/>
  <c r="Q34"/>
  <c r="S33"/>
  <c r="Q33"/>
  <c r="S32"/>
  <c r="Q32"/>
  <c r="S31"/>
  <c r="Q31"/>
  <c r="S30"/>
  <c r="Q30"/>
  <c r="S29"/>
  <c r="Q29"/>
  <c r="S28"/>
  <c r="Q28"/>
  <c r="P28"/>
  <c r="S27"/>
  <c r="Q27"/>
  <c r="S26"/>
  <c r="Q26"/>
  <c r="S25"/>
  <c r="Q25"/>
  <c r="S24"/>
  <c r="Q24"/>
  <c r="S23"/>
  <c r="Q23"/>
  <c r="P23"/>
  <c r="S22"/>
  <c r="Q22"/>
  <c r="P22"/>
  <c r="S21"/>
  <c r="Q21"/>
  <c r="P21"/>
  <c r="S20"/>
  <c r="Q20"/>
  <c r="P20"/>
  <c r="S19"/>
  <c r="Q19"/>
  <c r="P19"/>
  <c r="S18"/>
  <c r="Q18"/>
  <c r="P18"/>
  <c r="S17"/>
  <c r="Q17"/>
  <c r="P17"/>
  <c r="S16"/>
  <c r="Q16"/>
  <c r="P16"/>
  <c r="S15"/>
  <c r="Q15"/>
  <c r="S14"/>
  <c r="Q14"/>
  <c r="M11"/>
  <c r="J11"/>
  <c r="G11"/>
  <c r="D11"/>
  <c r="Q11" s="1"/>
  <c r="J10"/>
  <c r="J12" s="1"/>
  <c r="G10"/>
  <c r="D10"/>
  <c r="Q10" s="1"/>
  <c r="U9"/>
  <c r="T9"/>
  <c r="S9"/>
  <c r="R9"/>
  <c r="Q9"/>
  <c r="U8"/>
  <c r="V8" s="1"/>
  <c r="T8"/>
  <c r="S8"/>
  <c r="R8"/>
  <c r="Q8"/>
  <c r="P8"/>
  <c r="R43" i="13"/>
  <c r="Q43"/>
  <c r="R42"/>
  <c r="Q42"/>
  <c r="R41"/>
  <c r="Q41"/>
  <c r="P41"/>
  <c r="R40"/>
  <c r="Q40"/>
  <c r="R39"/>
  <c r="Q39"/>
  <c r="R38"/>
  <c r="Q38"/>
  <c r="R37"/>
  <c r="Q37"/>
  <c r="R36"/>
  <c r="Q36"/>
  <c r="P36"/>
  <c r="R35"/>
  <c r="Q35"/>
  <c r="P35"/>
  <c r="R34"/>
  <c r="Q34"/>
  <c r="R33"/>
  <c r="Q33"/>
  <c r="R32"/>
  <c r="Q32"/>
  <c r="P32"/>
  <c r="R31"/>
  <c r="Q31"/>
  <c r="P31"/>
  <c r="R30"/>
  <c r="Q30"/>
  <c r="P30"/>
  <c r="R29"/>
  <c r="Q29"/>
  <c r="R28"/>
  <c r="Q28"/>
  <c r="P28"/>
  <c r="R27"/>
  <c r="Q27"/>
  <c r="R26"/>
  <c r="Q26"/>
  <c r="P26"/>
  <c r="R25"/>
  <c r="Q25"/>
  <c r="R24"/>
  <c r="Q24"/>
  <c r="P24"/>
  <c r="R23"/>
  <c r="Q23"/>
  <c r="R22"/>
  <c r="Q22"/>
  <c r="R21"/>
  <c r="Q21"/>
  <c r="R20"/>
  <c r="Q20"/>
  <c r="R19"/>
  <c r="Q19"/>
  <c r="P19"/>
  <c r="R18"/>
  <c r="Q18"/>
  <c r="P18"/>
  <c r="R17"/>
  <c r="Q17"/>
  <c r="R16"/>
  <c r="Q16"/>
  <c r="R15"/>
  <c r="Q15"/>
  <c r="P15"/>
  <c r="R14"/>
  <c r="Q14"/>
  <c r="R13"/>
  <c r="Q13"/>
  <c r="R12"/>
  <c r="Q12"/>
  <c r="Q11"/>
  <c r="J10"/>
  <c r="G10"/>
  <c r="D10"/>
  <c r="Q10" s="1"/>
  <c r="R9"/>
  <c r="Q9"/>
  <c r="R8"/>
  <c r="Q8"/>
  <c r="D8" i="17" l="1"/>
  <c r="I15" i="18"/>
  <c r="H15"/>
  <c r="G12" i="12"/>
  <c r="D12"/>
  <c r="Q12" s="1"/>
  <c r="S10"/>
  <c r="R10"/>
  <c r="U10"/>
  <c r="R10" i="13"/>
  <c r="C9" i="3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E19" i="1"/>
  <c r="E17"/>
  <c r="E15"/>
  <c r="E13"/>
  <c r="E12"/>
  <c r="E11"/>
  <c r="E10"/>
  <c r="E9"/>
  <c r="E8"/>
  <c r="E7"/>
</calcChain>
</file>

<file path=xl/sharedStrings.xml><?xml version="1.0" encoding="utf-8"?>
<sst xmlns="http://schemas.openxmlformats.org/spreadsheetml/2006/main" count="680" uniqueCount="422">
  <si>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</si>
  <si>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</si>
  <si>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</si>
  <si>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</si>
  <si>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</si>
  <si>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</si>
  <si>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</si>
  <si>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</si>
  <si>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</si>
  <si>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</si>
  <si>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</si>
  <si>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</si>
  <si>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</si>
  <si>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</si>
  <si>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</si>
  <si>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</si>
  <si>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4 năm 2017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</si>
  <si>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</si>
  <si>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</si>
  <si>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</si>
  <si>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</si>
  <si>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</si>
  <si>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</si>
  <si>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</si>
  <si>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</si>
  <si>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</si>
  <si>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</si>
  <si>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</si>
  <si>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</si>
  <si>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</si>
  <si>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</si>
  <si>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</si>
  <si>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</si>
  <si>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</si>
  <si>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</si>
  <si>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</si>
  <si>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</si>
  <si>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</si>
  <si>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</si>
  <si>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</si>
  <si>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</si>
  <si>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</si>
  <si>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</si>
  <si>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</si>
  <si>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</si>
  <si>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</si>
  <si>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2017</t>
  </si>
  <si>
    <t xml:space="preserve">cùng kỳ </t>
  </si>
  <si>
    <t>tháng 3</t>
  </si>
  <si>
    <t>cùng kỳ</t>
  </si>
  <si>
    <t>2017 so với</t>
  </si>
  <si>
    <t>4 tháng năm</t>
  </si>
  <si>
    <t>Tháng 4 năm</t>
  </si>
  <si>
    <t>Quí I năm</t>
  </si>
  <si>
    <t>Đơn vị tính:%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</si>
  <si>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</si>
  <si>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</si>
  <si>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</si>
  <si>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</si>
  <si>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</si>
  <si>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</si>
  <si>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</si>
  <si>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</si>
  <si>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</si>
  <si>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</si>
  <si>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</si>
  <si>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</si>
  <si>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</si>
  <si>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</si>
  <si>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</si>
  <si>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</si>
  <si>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</si>
  <si>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</si>
  <si>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</si>
  <si>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</si>
  <si>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</si>
  <si>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</si>
  <si>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</si>
  <si>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</si>
  <si>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</si>
  <si>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</si>
  <si>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</si>
  <si>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</si>
  <si>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</si>
  <si>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</si>
  <si>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</si>
  <si>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</si>
  <si>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</si>
  <si>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</si>
  <si>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</si>
  <si>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</si>
  <si>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</si>
  <si>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</si>
  <si>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</si>
  <si>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</si>
  <si>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</si>
  <si>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</si>
  <si>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</si>
  <si>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</si>
  <si>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với cùng kỳ</t>
  </si>
  <si>
    <t>năm</t>
  </si>
  <si>
    <t>2017 so</t>
  </si>
  <si>
    <t>4 tháng</t>
  </si>
  <si>
    <t>tháng 4</t>
  </si>
  <si>
    <t>quí I</t>
  </si>
  <si>
    <t>tính</t>
  </si>
  <si>
    <t>Cộng dồn</t>
  </si>
  <si>
    <t>Ước tính</t>
  </si>
  <si>
    <t>Thực hiện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</si>
  <si>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</si>
  <si>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</si>
  <si>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</si>
  <si>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</si>
  <si>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</si>
  <si>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</si>
  <si>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 thời điểm</t>
  </si>
  <si>
    <t>so với</t>
  </si>
  <si>
    <t>so với cùng</t>
  </si>
  <si>
    <t>1/4/2017</t>
  </si>
  <si>
    <t xml:space="preserve"> tháng 3</t>
  </si>
  <si>
    <t>tiêu thụ</t>
  </si>
  <si>
    <t xml:space="preserve">Chỉ số </t>
  </si>
  <si>
    <t>Chỉ số</t>
  </si>
  <si>
    <t>cùng thời điểm</t>
  </si>
  <si>
    <t>1/4/2017 so với</t>
  </si>
  <si>
    <t>lao động thời điểm</t>
  </si>
  <si>
    <t>Chỉ số sử dụng</t>
  </si>
  <si>
    <t>Cà Mau</t>
  </si>
  <si>
    <t>Đà Nẵng</t>
  </si>
  <si>
    <t>Quảng Ninh</t>
  </si>
  <si>
    <t>Thái Bình</t>
  </si>
  <si>
    <t>Bắc Ninh</t>
  </si>
  <si>
    <t>Phú Thọ</t>
  </si>
  <si>
    <t>Quảng Ngãi</t>
  </si>
  <si>
    <t>Đồng Nai</t>
  </si>
  <si>
    <t>Hà Tĩnh</t>
  </si>
  <si>
    <t>Cần Thơ</t>
  </si>
  <si>
    <t>Quảng Nam</t>
  </si>
  <si>
    <t>Hải Phòng</t>
  </si>
  <si>
    <t>Kiên Giang</t>
  </si>
  <si>
    <t>Bình Dương</t>
  </si>
  <si>
    <t>Bà Rịa - Vũng Tàu</t>
  </si>
  <si>
    <t>Thanh Hóa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</si>
  <si>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</si>
  <si>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</si>
  <si>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</si>
  <si>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</si>
  <si>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</si>
  <si>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</si>
  <si>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</si>
  <si>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</si>
  <si>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</si>
  <si>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</si>
  <si>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</si>
  <si>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</si>
  <si>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Tài nguyên và Môi trường</t>
  </si>
  <si>
    <t>Bộ Văn hoá, Thể thao và Du lịch</t>
  </si>
  <si>
    <t>Bộ Giáo dục và Đào tạo</t>
  </si>
  <si>
    <t>Bộ Xây dựng</t>
  </si>
  <si>
    <t>Bộ NN và PTNT</t>
  </si>
  <si>
    <t>Bộ Y tế</t>
  </si>
  <si>
    <t>Bộ Giao thông Vận tải</t>
  </si>
  <si>
    <t>Trong đó:</t>
  </si>
  <si>
    <t>Trung ương</t>
  </si>
  <si>
    <t>TỔNG SỐ</t>
  </si>
  <si>
    <t>năm 2017 (%)</t>
  </si>
  <si>
    <t>với kế hoạch</t>
  </si>
  <si>
    <t>năm 2017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</si>
  <si>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</si>
  <si>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</si>
  <si>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</si>
  <si>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</si>
  <si>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</si>
  <si>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</si>
  <si>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</si>
  <si>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</si>
  <si>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</si>
  <si>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4 tháng năm
2017 so với
cùng kỳ
năm 2016 (%)</t>
  </si>
  <si>
    <t>Ước tính 4 tháng
năm 2017</t>
  </si>
  <si>
    <t>Ước tính
tháng 4
năm 2017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</si>
  <si>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</si>
  <si>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</si>
  <si>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</si>
  <si>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</si>
  <si>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</si>
  <si>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</si>
  <si>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</si>
  <si>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</si>
  <si>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</si>
  <si>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</si>
  <si>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</si>
  <si>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</si>
  <si>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HÀNG HÓA</t>
  </si>
  <si>
    <t>Triệu HK.km</t>
  </si>
  <si>
    <t xml:space="preserve">      Nghìn HK</t>
  </si>
  <si>
    <t>HÀNH KHÁCH</t>
  </si>
  <si>
    <t>Luân chuyển</t>
  </si>
  <si>
    <t>Vận chuyển</t>
  </si>
  <si>
    <t>4 tháng năm 2017 so với
cùng kỳ năm 2016 (%)</t>
  </si>
  <si>
    <t>Thực hiện 4 tháng
năm 2017</t>
  </si>
  <si>
    <t>(Triệu USD)</t>
  </si>
  <si>
    <t>(Dự án)</t>
  </si>
  <si>
    <t>Số vốn đăng ký</t>
  </si>
  <si>
    <t xml:space="preserve">Số dự án </t>
  </si>
  <si>
    <t>utt3</t>
  </si>
  <si>
    <t xml:space="preserve">     </t>
  </si>
  <si>
    <t xml:space="preserve">       và lạm phát cơ bản tháng 4 năm 2017</t>
  </si>
  <si>
    <t>Phân theo một số địa phương</t>
  </si>
  <si>
    <t>Tây Ninh</t>
  </si>
  <si>
    <t>Bắc Giang</t>
  </si>
  <si>
    <t>Bình Phước</t>
  </si>
  <si>
    <t>Hải Dương</t>
  </si>
  <si>
    <t>Hưng Yên</t>
  </si>
  <si>
    <t>Tiền Giang</t>
  </si>
  <si>
    <t>Long An</t>
  </si>
  <si>
    <t>Phân theo một số nước và vùng lãnh thổ</t>
  </si>
  <si>
    <t>Nhật Bản</t>
  </si>
  <si>
    <t>Hàn Quốc</t>
  </si>
  <si>
    <t>CHND Trung Hoa</t>
  </si>
  <si>
    <t>Xin-ga-po</t>
  </si>
  <si>
    <t>Đặc khu Hành chính Hồng Công (TQ)</t>
  </si>
  <si>
    <t>Quần đảo Vigin thuộc Anh</t>
  </si>
  <si>
    <t>Thái Lan</t>
  </si>
  <si>
    <t>Đài Loan</t>
  </si>
  <si>
    <t>Ấn Độ</t>
  </si>
  <si>
    <t>Ôx-trây-li-a</t>
  </si>
  <si>
    <t>Ma-lai-xi-a</t>
  </si>
  <si>
    <t>Hà Lan</t>
  </si>
  <si>
    <t>Xa-moa</t>
  </si>
  <si>
    <t>CHLB Đức</t>
  </si>
  <si>
    <t>Thụy Sĩ</t>
  </si>
  <si>
    <t>Đan Mạch</t>
  </si>
  <si>
    <t>Vương quốc Anh</t>
  </si>
  <si>
    <t>Xây-sen</t>
  </si>
  <si>
    <t>Hoa Kỳ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</si>
  <si>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</si>
  <si>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t>Thực hiện
tháng 3
năm 2017</t>
  </si>
  <si>
    <t>Ước tính
tháng 4
năm 2017</t>
  </si>
  <si>
    <t>Cộng dồn
4 tháng
năm 2017</t>
  </si>
  <si>
    <t>4 tháng năm 2017
so với cùng kỳ
năm 2016 (%)</t>
  </si>
  <si>
    <t>Lượng</t>
  </si>
  <si>
    <t>Trị giá</t>
  </si>
  <si>
    <t>TỔNG TRỊ GIÁ</t>
  </si>
  <si>
    <t>Khu vực kinh tế trong nước</t>
  </si>
  <si>
    <t>Khu vực có vốn đầu tư NN</t>
  </si>
  <si>
    <t>Mặt hàng chủ yếu</t>
  </si>
  <si>
    <t>Thủy sản</t>
  </si>
  <si>
    <t>Sữa và sản phẩm sữa</t>
  </si>
  <si>
    <t>Rau quả</t>
  </si>
  <si>
    <t>Lúa mỳ</t>
  </si>
  <si>
    <t>Dầu mỡ động thực vật</t>
  </si>
  <si>
    <t>Thức ăn gia súc và NPL</t>
  </si>
  <si>
    <t xml:space="preserve">Xăng dầu </t>
  </si>
  <si>
    <t>Khí đốt hóa lỏng</t>
  </si>
  <si>
    <t>Sản phẩm khác từ dầu mỏ</t>
  </si>
  <si>
    <t xml:space="preserve">Hóa chất 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</si>
  <si>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</si>
  <si>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</si>
  <si>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</si>
  <si>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</si>
  <si>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</si>
  <si>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</si>
  <si>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Cao su</t>
  </si>
  <si>
    <t>Gỗ và sản phẩm gỗ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</si>
  <si>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</si>
  <si>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</si>
  <si>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</si>
  <si>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</si>
  <si>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</si>
  <si>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</si>
  <si>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</si>
  <si>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Điện tử, máy tính và LK</t>
  </si>
  <si>
    <t>Điện thoại các loại và LK</t>
  </si>
  <si>
    <t>Máy móc thiết bị, DC, PT khác</t>
  </si>
  <si>
    <r>
      <t>Ô tô</t>
    </r>
    <r>
      <rPr>
        <vertAlign val="superscript"/>
        <sz val="9"/>
        <rFont val="Arial"/>
        <family val="2"/>
      </rPr>
      <t>(*)</t>
    </r>
  </si>
  <si>
    <t xml:space="preserve"> Trong đó: Nguyên chiếc</t>
  </si>
  <si>
    <t>Xe máy và linh kiện, phụ tùng</t>
  </si>
  <si>
    <t>Phương tiện vận tải khác và PT</t>
  </si>
  <si>
    <r>
      <t>(*)</t>
    </r>
    <r>
      <rPr>
        <i/>
        <sz val="9"/>
        <rFont val="Arial"/>
        <family val="2"/>
      </rPr>
      <t>Nghìn chiếc, triệu USD</t>
    </r>
  </si>
  <si>
    <t>4 tháng năm 2017
so với cùng
kỳ năm 2016 (%)</t>
  </si>
  <si>
    <t xml:space="preserve">    Dầu thô</t>
  </si>
  <si>
    <t xml:space="preserve">    Hàng hoá khác</t>
  </si>
  <si>
    <t xml:space="preserve">Thủy sản 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</si>
  <si>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</si>
  <si>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</si>
  <si>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</si>
  <si>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</si>
  <si>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</si>
  <si>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</si>
  <si>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</si>
  <si>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</si>
  <si>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</si>
  <si>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>Sản phẩm hóa chất</t>
  </si>
  <si>
    <t>Túi xách, ví, va li, mũ, ô dù</t>
  </si>
  <si>
    <t>Sản phẩm mây tre, cói, thảm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</si>
  <si>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</si>
  <si>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</si>
  <si>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</si>
  <si>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</si>
  <si>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</si>
  <si>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linh kiện</t>
  </si>
  <si>
    <t>Điện thoại các loại và linh kiện</t>
  </si>
  <si>
    <t>Máy móc, thiết bị, DC, PT khác</t>
  </si>
  <si>
    <t>Dây điện và cáp điện</t>
  </si>
  <si>
    <t>Phương tiện vận tải và phụ tùng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</si>
  <si>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</si>
  <si>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Thực hiện
4 tháng
năm 2017</t>
  </si>
  <si>
    <t>Tháng 4
năm 2017 so
với tháng 3
năm 2017 (%)</t>
  </si>
  <si>
    <t>Tháng 4 năm
2017 so với
cùng kỳ năm 2016 (%)</t>
  </si>
  <si>
    <t>4 tháng năm 
2017 so với 
cùng kỳ năm 
2016 (%)</t>
  </si>
  <si>
    <t>Phân theo phương tiện đến</t>
  </si>
  <si>
    <t>Đường không</t>
  </si>
  <si>
    <t>Châu Á</t>
  </si>
  <si>
    <t>Cam-pu-chia</t>
  </si>
  <si>
    <t>Lào</t>
  </si>
  <si>
    <t>Phi-li-pin</t>
  </si>
  <si>
    <t>In-đô-nê-xi-a</t>
  </si>
  <si>
    <t>Một số nước khác thuộc châu Á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</si>
  <si>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</si>
  <si>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</si>
  <si>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</si>
  <si>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</si>
  <si>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</si>
  <si>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</si>
  <si>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</si>
  <si>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Thụy Điển</t>
  </si>
  <si>
    <t>I-ta-li-a</t>
  </si>
  <si>
    <t>Tây Ban Nha</t>
  </si>
  <si>
    <t>Thụy Sỹ</t>
  </si>
  <si>
    <t>Phần Lan</t>
  </si>
  <si>
    <t>Bỉ</t>
  </si>
  <si>
    <t>Na Uy</t>
  </si>
  <si>
    <t>Một số nước khác thuộc châu Âu</t>
  </si>
  <si>
    <t>Châu Úc</t>
  </si>
  <si>
    <t>Niu-di-lân</t>
  </si>
  <si>
    <t>Nước, vùng lãnh thổ khác thuộc châu Úc</t>
  </si>
  <si>
    <t>Châu Phi</t>
  </si>
  <si>
    <t xml:space="preserve">2. Chỉ số sản xuất công nghiệp </t>
  </si>
  <si>
    <t>3. Một số sản phẩm chủ yếu của ngành công nghiệp</t>
  </si>
  <si>
    <t>4. Chỉ số tiêu thụ và tồn kho ngành công nghiệp chế biến, chế tạo</t>
  </si>
  <si>
    <t xml:space="preserve">5. Chỉ số sử dụng lao động của doanh nghiệp công nghiệp </t>
  </si>
  <si>
    <t>thời điểm</t>
  </si>
  <si>
    <t>tồn kho</t>
  </si>
  <si>
    <t xml:space="preserve">trước </t>
  </si>
  <si>
    <t>tháng</t>
  </si>
  <si>
    <t xml:space="preserve"> cùng kỳ</t>
  </si>
  <si>
    <t>6. Số doanh nghiệp quay trở lại hoạt động theo lĩnh vực hoạt động</t>
  </si>
  <si>
    <t>8. Vốn đầu tư thực hiện từ nguồn ngân sách Nhà nước</t>
  </si>
  <si>
    <t>9. Đầu tư trực tiếp của nước ngoài được cấp phép từ 01/1 - 20/4/2017</t>
  </si>
  <si>
    <t>10. Tổng mức hàng hóa bán lẻ và doanh thu dịch vụ tiêu dùng</t>
  </si>
  <si>
    <t>11. Hàng hóa xuất khẩu</t>
  </si>
  <si>
    <t>12. Hàng hóa nhập khẩu</t>
  </si>
  <si>
    <t xml:space="preserve">13. Chỉ số giá tiêu dùng, chỉ số giá vàng, chỉ số giá đô la Mỹ </t>
  </si>
  <si>
    <t>14. Vận tải hành khách và hàng hoá</t>
  </si>
  <si>
    <t>15. Khách quốc tế đến Việt Nam</t>
  </si>
  <si>
    <r>
      <t>Đơn vị tính:</t>
    </r>
    <r>
      <rPr>
        <b/>
        <i/>
        <sz val="10"/>
        <rFont val="Arial"/>
        <family val="2"/>
      </rPr>
      <t xml:space="preserve"> %</t>
    </r>
  </si>
  <si>
    <t>Tháng 4 năm 2017 so với:</t>
  </si>
  <si>
    <t>Bình quân 4 tháng</t>
  </si>
  <si>
    <t>Kỳ gốc</t>
  </si>
  <si>
    <t>Tháng 4</t>
  </si>
  <si>
    <t>Tháng 12</t>
  </si>
  <si>
    <t>Tháng 3</t>
  </si>
  <si>
    <t>năm 2017 so với</t>
  </si>
  <si>
    <t>(2014)</t>
  </si>
  <si>
    <t>cùng kỳ năm 2016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</si>
  <si>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</si>
  <si>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</si>
  <si>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</si>
  <si>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</si>
  <si>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</si>
  <si>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</si>
  <si>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</si>
  <si>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</si>
  <si>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</si>
  <si>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</si>
  <si>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</si>
  <si>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</si>
  <si>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</si>
  <si>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</si>
  <si>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</si>
  <si>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</si>
  <si>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</si>
  <si>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</si>
  <si>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</si>
  <si>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</si>
  <si>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</si>
  <si>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</si>
  <si>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 xml:space="preserve"> so với cùng kỳ</t>
  </si>
  <si>
    <t>Bán buôn; bán lẻ; sửa chữa ô tô, xe máy</t>
  </si>
  <si>
    <t>Dịch vụ lưu trú và ăn uống</t>
  </si>
  <si>
    <t>Dịch vụ việc làm; du lịch; cho thuê máy móc thiết bị,
đồ dùng và các dịch vụ hỗ trợ khác</t>
  </si>
  <si>
    <t>Giáo dục và đào tạo</t>
  </si>
  <si>
    <t>Hoạt động dịch vụ khác</t>
  </si>
  <si>
    <t>Kinh doanh bất động sản</t>
  </si>
  <si>
    <t>Khoa học, công nghệ; dịch vụ tư vấn, thiết kế;
quảng cáo và chuyên môn khác</t>
  </si>
  <si>
    <t>Nông nghiệp, lâm nghiệp và thuỷ sản</t>
  </si>
  <si>
    <t>Nghệ thuật, vui chơi và giải trí</t>
  </si>
  <si>
    <t>Sản xuất phân phối, điện, nước, gas</t>
  </si>
  <si>
    <t>Tài chính, ngân hàng và bảo hiểm</t>
  </si>
  <si>
    <t>Thông tin và truyền thông</t>
  </si>
  <si>
    <t>Vận tải kho bãi</t>
  </si>
  <si>
    <t>Xây dựng</t>
  </si>
  <si>
    <t>Y tế và hoạt động trợ giúp xã hội</t>
  </si>
  <si>
    <t xml:space="preserve"> năm 2016</t>
  </si>
  <si>
    <t>so với cùng kỳ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</si>
  <si>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</si>
  <si>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</si>
  <si>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</si>
  <si>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</si>
  <si>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</si>
  <si>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</si>
  <si>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</si>
  <si>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</si>
  <si>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</si>
  <si>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</si>
  <si>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</si>
  <si>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</si>
  <si>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</si>
  <si>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t>Dịch vụ việc làm; du lịch; cho thuê máy móc thiết bị, đồ dùng và các dịch vụ hỗ trợ khác</t>
  </si>
  <si>
    <t>4 tháng năm 2017</t>
  </si>
  <si>
    <t>Xlô-va-ki-a</t>
  </si>
  <si>
    <t>7. Số doanh nghiệp tạm ngừng hoạt động theo lĩnh vực hoạt động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</si>
</sst>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\ \ ########"/>
    <numFmt numFmtId="168" formatCode="#,##0.0;[Red]\-#,##0.0;\ &quot;-&quot;;[Blue]@"/>
    <numFmt numFmtId="169" formatCode="0.0"/>
    <numFmt numFmtId="170" formatCode="_-&quot;$&quot;* #,##0_-;\-&quot;$&quot;* #,##0_-;_-&quot;$&quot;* &quot;-&quot;_-;_-@_-"/>
    <numFmt numFmtId="171" formatCode="0&quot;.&quot;000%"/>
    <numFmt numFmtId="172" formatCode="###,0&quot;.&quot;00\ &quot;F&quot;;[Red]\-###,0&quot;.&quot;00\ &quot;F&quot;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* #,##0.00\ _₫_-;\-* #,##0.00\ _₫_-;_-* &quot;-&quot;??\ _₫_-;_-@_-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##0.0;\-###0.0"/>
    <numFmt numFmtId="201" formatCode="#,##0.0;\-#,##0.0"/>
    <numFmt numFmtId="202" formatCode="0.00000"/>
    <numFmt numFmtId="203" formatCode="0.0%"/>
    <numFmt numFmtId="204" formatCode="_(* #,##0_);_(* \(#,##0\);_(* &quot;-&quot;??_);_(@_)"/>
  </numFmts>
  <fonts count="1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.VnTime"/>
      <family val="2"/>
    </font>
    <font>
      <sz val="13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9"/>
      <name val=".Vn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0"/>
      <name val="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0"/>
      <name val="BEAM-Time-T"/>
    </font>
    <font>
      <sz val="13"/>
      <name val="VNI-Times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.5"/>
      <name val="Arial"/>
      <family val="2"/>
    </font>
    <font>
      <b/>
      <sz val="12"/>
      <color theme="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1.5"/>
      <name val=".VnTime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b/>
      <sz val="9.5"/>
      <name val="Arial"/>
      <family val="2"/>
    </font>
    <font>
      <i/>
      <sz val="9.5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3"/>
      <color theme="1"/>
      <name val="Arial"/>
      <family val="2"/>
    </font>
    <font>
      <b/>
      <sz val="9.5"/>
      <color indexed="10"/>
      <name val="Arial"/>
      <family val="2"/>
    </font>
    <font>
      <vertAlign val="superscript"/>
      <sz val="9"/>
      <name val="Arial"/>
      <family val="2"/>
    </font>
    <font>
      <sz val="9.5"/>
      <name val=".VnArial"/>
      <family val="2"/>
    </font>
    <font>
      <sz val="11.5"/>
      <name val="Arial"/>
      <family val="2"/>
    </font>
    <font>
      <b/>
      <sz val="11.5"/>
      <name val="Arial"/>
      <family val="2"/>
    </font>
    <font>
      <sz val="10"/>
      <color indexed="9"/>
      <name val="Arial"/>
      <family val="2"/>
    </font>
    <font>
      <b/>
      <sz val="12"/>
      <name val=".VnArial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i/>
      <sz val="9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7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170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8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170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3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74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7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21" fillId="0" borderId="0" applyFont="0" applyFill="0" applyBorder="0" applyAlignment="0" applyProtection="0"/>
    <xf numFmtId="165" fontId="15" fillId="0" borderId="0" applyFont="0" applyFill="0" applyBorder="0" applyAlignment="0" applyProtection="0"/>
    <xf numFmtId="17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0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4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4" fillId="0" borderId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5" fillId="2" borderId="0" applyNumberFormat="0"/>
    <xf numFmtId="0" fontId="24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2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6" fillId="0" borderId="0" applyBorder="0" applyAlignment="0" applyProtection="0"/>
    <xf numFmtId="0" fontId="27" fillId="3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7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5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3" fillId="0" borderId="0" applyFont="0" applyFill="0" applyBorder="0" applyAlignment="0" applyProtection="0"/>
    <xf numFmtId="170" fontId="15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80" fontId="8" fillId="0" borderId="0" applyFill="0" applyBorder="0" applyAlignment="0"/>
    <xf numFmtId="180" fontId="22" fillId="0" borderId="0" applyFill="0" applyBorder="0" applyAlignment="0"/>
    <xf numFmtId="180" fontId="22" fillId="0" borderId="0" applyFill="0" applyBorder="0" applyAlignment="0"/>
    <xf numFmtId="0" fontId="38" fillId="22" borderId="3" applyNumberFormat="0" applyAlignment="0" applyProtection="0"/>
    <xf numFmtId="0" fontId="39" fillId="0" borderId="0"/>
    <xf numFmtId="181" fontId="21" fillId="0" borderId="0" applyFont="0" applyFill="0" applyBorder="0" applyAlignment="0" applyProtection="0"/>
    <xf numFmtId="0" fontId="40" fillId="23" borderId="4" applyNumberFormat="0" applyAlignment="0" applyProtection="0"/>
    <xf numFmtId="41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7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35" fillId="0" borderId="0"/>
    <xf numFmtId="3" fontId="8" fillId="0" borderId="0" applyFont="0" applyFill="0" applyBorder="0" applyAlignment="0" applyProtection="0"/>
    <xf numFmtId="0" fontId="47" fillId="0" borderId="0">
      <alignment horizontal="center"/>
    </xf>
    <xf numFmtId="187" fontId="22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/>
    <xf numFmtId="0" fontId="8" fillId="0" borderId="0" applyFont="0" applyFill="0" applyBorder="0" applyAlignment="0" applyProtection="0"/>
    <xf numFmtId="3" fontId="48" fillId="0" borderId="5">
      <alignment horizontal="left" vertical="top" wrapText="1"/>
    </xf>
    <xf numFmtId="190" fontId="8" fillId="0" borderId="0"/>
    <xf numFmtId="191" fontId="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54" fillId="0" borderId="6" applyNumberFormat="0" applyAlignment="0" applyProtection="0">
      <alignment horizontal="left" vertical="center"/>
    </xf>
    <xf numFmtId="0" fontId="54" fillId="0" borderId="2">
      <alignment horizontal="left" vertical="center"/>
    </xf>
    <xf numFmtId="0" fontId="55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58" fillId="0" borderId="0" applyNumberFormat="0" applyFill="0" applyBorder="0" applyAlignment="0" applyProtection="0"/>
    <xf numFmtId="0" fontId="56" fillId="0" borderId="0" applyProtection="0"/>
    <xf numFmtId="0" fontId="54" fillId="0" borderId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52" fillId="24" borderId="10" applyNumberFormat="0" applyBorder="0" applyAlignment="0" applyProtection="0"/>
    <xf numFmtId="0" fontId="60" fillId="9" borderId="3" applyNumberFormat="0" applyAlignment="0" applyProtection="0"/>
    <xf numFmtId="0" fontId="8" fillId="0" borderId="0"/>
    <xf numFmtId="0" fontId="61" fillId="0" borderId="11" applyNumberFormat="0" applyFill="0" applyAlignment="0" applyProtection="0"/>
    <xf numFmtId="0" fontId="62" fillId="0" borderId="12"/>
    <xf numFmtId="164" fontId="8" fillId="0" borderId="13"/>
    <xf numFmtId="164" fontId="22" fillId="0" borderId="13"/>
    <xf numFmtId="164" fontId="22" fillId="0" borderId="13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63" fillId="0" borderId="0" applyNumberFormat="0" applyFont="0" applyFill="0" applyAlignment="0"/>
    <xf numFmtId="0" fontId="64" fillId="25" borderId="0" applyNumberFormat="0" applyBorder="0" applyAlignment="0" applyProtection="0"/>
    <xf numFmtId="0" fontId="35" fillId="0" borderId="0"/>
    <xf numFmtId="0" fontId="2" fillId="0" borderId="0">
      <alignment horizontal="left"/>
    </xf>
    <xf numFmtId="37" fontId="65" fillId="0" borderId="0"/>
    <xf numFmtId="0" fontId="2" fillId="0" borderId="0">
      <alignment horizontal="left"/>
    </xf>
    <xf numFmtId="0" fontId="8" fillId="0" borderId="0"/>
    <xf numFmtId="194" fontId="66" fillId="0" borderId="0"/>
    <xf numFmtId="0" fontId="8" fillId="0" borderId="0"/>
    <xf numFmtId="0" fontId="28" fillId="0" borderId="0"/>
    <xf numFmtId="0" fontId="4" fillId="0" borderId="0"/>
    <xf numFmtId="0" fontId="8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67" fillId="0" borderId="0"/>
    <xf numFmtId="0" fontId="2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6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68" fillId="0" borderId="0"/>
    <xf numFmtId="0" fontId="69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8" fillId="0" borderId="0"/>
    <xf numFmtId="0" fontId="8" fillId="0" borderId="0"/>
    <xf numFmtId="0" fontId="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45" fillId="0" borderId="0"/>
    <xf numFmtId="0" fontId="1" fillId="0" borderId="0"/>
    <xf numFmtId="0" fontId="8" fillId="0" borderId="0"/>
    <xf numFmtId="0" fontId="1" fillId="0" borderId="0"/>
    <xf numFmtId="0" fontId="25" fillId="2" borderId="0" applyNumberFormat="0"/>
    <xf numFmtId="0" fontId="8" fillId="0" borderId="0"/>
    <xf numFmtId="0" fontId="2" fillId="0" borderId="0"/>
    <xf numFmtId="0" fontId="22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70" fillId="0" borderId="0"/>
    <xf numFmtId="0" fontId="71" fillId="0" borderId="0"/>
    <xf numFmtId="0" fontId="72" fillId="0" borderId="0"/>
    <xf numFmtId="0" fontId="72" fillId="0" borderId="0"/>
    <xf numFmtId="0" fontId="8" fillId="0" borderId="0"/>
    <xf numFmtId="0" fontId="7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8" fillId="0" borderId="0"/>
    <xf numFmtId="0" fontId="72" fillId="0" borderId="0"/>
    <xf numFmtId="0" fontId="72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7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2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8" fillId="0" borderId="0"/>
    <xf numFmtId="0" fontId="68" fillId="0" borderId="0"/>
    <xf numFmtId="0" fontId="74" fillId="0" borderId="0"/>
    <xf numFmtId="0" fontId="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75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8" fillId="26" borderId="14" applyNumberFormat="0" applyFont="0" applyAlignment="0" applyProtection="0"/>
    <xf numFmtId="0" fontId="80" fillId="22" borderId="15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95" fontId="8" fillId="0" borderId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82" fillId="0" borderId="0"/>
    <xf numFmtId="0" fontId="83" fillId="0" borderId="0">
      <alignment horizontal="center"/>
    </xf>
    <xf numFmtId="0" fontId="84" fillId="0" borderId="16">
      <alignment horizontal="center" vertical="center"/>
    </xf>
    <xf numFmtId="0" fontId="85" fillId="0" borderId="10" applyAlignment="0">
      <alignment horizontal="center" vertical="center" wrapText="1"/>
    </xf>
    <xf numFmtId="0" fontId="86" fillId="0" borderId="10">
      <alignment horizontal="center" vertical="center" wrapText="1"/>
    </xf>
    <xf numFmtId="3" fontId="13" fillId="0" borderId="0"/>
    <xf numFmtId="0" fontId="87" fillId="0" borderId="17"/>
    <xf numFmtId="0" fontId="62" fillId="0" borderId="0"/>
    <xf numFmtId="0" fontId="88" fillId="0" borderId="0" applyFont="0">
      <alignment horizontal="centerContinuous"/>
    </xf>
    <xf numFmtId="0" fontId="89" fillId="0" borderId="18" applyNumberForma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90" fillId="0" borderId="0" applyNumberFormat="0" applyFill="0" applyBorder="0" applyAlignment="0" applyProtection="0"/>
    <xf numFmtId="0" fontId="74" fillId="0" borderId="5">
      <alignment horizontal="right"/>
    </xf>
    <xf numFmtId="0" fontId="67" fillId="0" borderId="0" applyNumberFormat="0" applyFill="0" applyBorder="0" applyAlignment="0" applyProtection="0"/>
    <xf numFmtId="0" fontId="91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96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97" fillId="0" borderId="0" applyFont="0" applyFill="0" applyBorder="0" applyAlignment="0" applyProtection="0"/>
    <xf numFmtId="198" fontId="97" fillId="0" borderId="0" applyFont="0" applyFill="0" applyBorder="0" applyAlignment="0" applyProtection="0"/>
    <xf numFmtId="0" fontId="98" fillId="0" borderId="0"/>
    <xf numFmtId="0" fontId="63" fillId="0" borderId="0"/>
    <xf numFmtId="165" fontId="99" fillId="0" borderId="0" applyFont="0" applyFill="0" applyBorder="0" applyAlignment="0" applyProtection="0"/>
    <xf numFmtId="166" fontId="99" fillId="0" borderId="0" applyFont="0" applyFill="0" applyBorder="0" applyAlignment="0" applyProtection="0"/>
    <xf numFmtId="0" fontId="2" fillId="0" borderId="0"/>
    <xf numFmtId="170" fontId="99" fillId="0" borderId="0" applyFont="0" applyFill="0" applyBorder="0" applyAlignment="0" applyProtection="0"/>
    <xf numFmtId="199" fontId="100" fillId="0" borderId="0" applyFont="0" applyFill="0" applyBorder="0" applyAlignment="0" applyProtection="0"/>
    <xf numFmtId="184" fontId="99" fillId="0" borderId="0" applyFont="0" applyFill="0" applyBorder="0" applyAlignment="0" applyProtection="0"/>
    <xf numFmtId="0" fontId="28" fillId="0" borderId="0"/>
    <xf numFmtId="0" fontId="77" fillId="0" borderId="0"/>
    <xf numFmtId="0" fontId="4" fillId="0" borderId="0"/>
    <xf numFmtId="178" fontId="2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2" fillId="0" borderId="0"/>
    <xf numFmtId="0" fontId="2" fillId="0" borderId="0"/>
    <xf numFmtId="0" fontId="78" fillId="0" borderId="0"/>
    <xf numFmtId="0" fontId="13" fillId="0" borderId="0" applyAlignment="0">
      <alignment vertical="top" wrapText="1"/>
      <protection locked="0"/>
    </xf>
    <xf numFmtId="0" fontId="28" fillId="0" borderId="0"/>
    <xf numFmtId="0" fontId="2" fillId="0" borderId="0"/>
    <xf numFmtId="0" fontId="76" fillId="0" borderId="0"/>
    <xf numFmtId="0" fontId="8" fillId="0" borderId="0"/>
    <xf numFmtId="0" fontId="110" fillId="0" borderId="0"/>
    <xf numFmtId="0" fontId="78" fillId="0" borderId="0"/>
    <xf numFmtId="0" fontId="78" fillId="0" borderId="0"/>
    <xf numFmtId="0" fontId="43" fillId="0" borderId="0"/>
    <xf numFmtId="0" fontId="43" fillId="0" borderId="0"/>
    <xf numFmtId="0" fontId="43" fillId="0" borderId="0"/>
    <xf numFmtId="0" fontId="63" fillId="0" borderId="0"/>
    <xf numFmtId="0" fontId="79" fillId="0" borderId="0"/>
    <xf numFmtId="0" fontId="69" fillId="0" borderId="0"/>
    <xf numFmtId="0" fontId="2" fillId="0" borderId="0"/>
    <xf numFmtId="0" fontId="8" fillId="0" borderId="0"/>
    <xf numFmtId="0" fontId="23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181" fontId="2" fillId="0" borderId="0" applyFont="0" applyFill="0" applyBorder="0" applyAlignment="0" applyProtection="0"/>
    <xf numFmtId="194" fontId="2" fillId="0" borderId="0" applyFont="0" applyFill="0" applyBorder="0" applyAlignment="0" applyProtection="0"/>
  </cellStyleXfs>
  <cellXfs count="587">
    <xf numFmtId="0" fontId="0" fillId="0" borderId="0" xfId="0"/>
    <xf numFmtId="0" fontId="4" fillId="0" borderId="0" xfId="1" applyFont="1" applyBorder="1"/>
    <xf numFmtId="0" fontId="6" fillId="0" borderId="0" xfId="1" applyFont="1" applyBorder="1"/>
    <xf numFmtId="0" fontId="2" fillId="0" borderId="0" xfId="1" applyBorder="1"/>
    <xf numFmtId="0" fontId="7" fillId="0" borderId="0" xfId="2" applyFont="1"/>
    <xf numFmtId="0" fontId="8" fillId="0" borderId="0" xfId="2" applyFont="1"/>
    <xf numFmtId="0" fontId="8" fillId="0" borderId="0" xfId="2" applyFont="1" applyAlignment="1">
      <alignment horizontal="right"/>
    </xf>
    <xf numFmtId="0" fontId="1" fillId="0" borderId="0" xfId="2"/>
    <xf numFmtId="0" fontId="8" fillId="0" borderId="1" xfId="2" applyFont="1" applyBorder="1"/>
    <xf numFmtId="0" fontId="8" fillId="0" borderId="2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top" wrapText="1"/>
    </xf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67" fontId="11" fillId="0" borderId="0" xfId="3" applyNumberFormat="1" applyFont="1" applyBorder="1" applyAlignment="1"/>
    <xf numFmtId="168" fontId="11" fillId="0" borderId="0" xfId="3" applyNumberFormat="1" applyFont="1" applyBorder="1" applyAlignment="1"/>
    <xf numFmtId="169" fontId="11" fillId="0" borderId="0" xfId="4" applyNumberFormat="1" applyFont="1" applyBorder="1" applyAlignment="1">
      <alignment horizontal="center"/>
    </xf>
    <xf numFmtId="167" fontId="12" fillId="0" borderId="0" xfId="3" applyNumberFormat="1" applyFont="1" applyBorder="1" applyAlignment="1"/>
    <xf numFmtId="49" fontId="8" fillId="0" borderId="0" xfId="3" applyNumberFormat="1" applyFont="1" applyBorder="1" applyAlignment="1"/>
    <xf numFmtId="169" fontId="8" fillId="0" borderId="0" xfId="4" applyNumberFormat="1" applyFont="1" applyBorder="1" applyAlignment="1">
      <alignment horizontal="center"/>
    </xf>
    <xf numFmtId="167" fontId="8" fillId="0" borderId="0" xfId="3" applyNumberFormat="1" applyFont="1" applyBorder="1"/>
    <xf numFmtId="167" fontId="11" fillId="0" borderId="0" xfId="4" applyNumberFormat="1" applyFont="1" applyBorder="1" applyAlignment="1"/>
    <xf numFmtId="49" fontId="13" fillId="0" borderId="0" xfId="4" applyNumberFormat="1" applyFont="1" applyBorder="1" applyAlignment="1"/>
    <xf numFmtId="167" fontId="14" fillId="0" borderId="0" xfId="4" applyNumberFormat="1" applyFont="1" applyBorder="1" applyAlignment="1"/>
    <xf numFmtId="49" fontId="9" fillId="0" borderId="0" xfId="3" applyNumberFormat="1" applyFont="1" applyBorder="1" applyAlignment="1"/>
    <xf numFmtId="169" fontId="13" fillId="0" borderId="0" xfId="1" applyNumberFormat="1" applyFont="1" applyBorder="1" applyAlignment="1">
      <alignment horizontal="right"/>
    </xf>
    <xf numFmtId="0" fontId="8" fillId="0" borderId="0" xfId="1" applyFont="1" applyBorder="1"/>
    <xf numFmtId="167" fontId="9" fillId="0" borderId="0" xfId="3" applyNumberFormat="1" applyFont="1" applyBorder="1" applyAlignment="1"/>
    <xf numFmtId="169" fontId="10" fillId="0" borderId="0" xfId="1" applyNumberFormat="1" applyFont="1" applyBorder="1"/>
    <xf numFmtId="0" fontId="99" fillId="0" borderId="0" xfId="2631" applyFont="1"/>
    <xf numFmtId="0" fontId="99" fillId="0" borderId="0" xfId="2631" applyFont="1" applyFill="1"/>
    <xf numFmtId="0" fontId="13" fillId="0" borderId="0" xfId="2631" applyFont="1" applyFill="1" applyBorder="1" applyAlignment="1">
      <alignment vertical="center" wrapText="1"/>
    </xf>
    <xf numFmtId="0" fontId="99" fillId="0" borderId="0" xfId="2631" applyFont="1" applyFill="1" applyBorder="1"/>
    <xf numFmtId="0" fontId="99" fillId="0" borderId="0" xfId="2631" applyFont="1" applyBorder="1"/>
    <xf numFmtId="169" fontId="99" fillId="0" borderId="0" xfId="2631" applyNumberFormat="1" applyFont="1" applyFill="1" applyBorder="1" applyAlignment="1">
      <alignment horizontal="right" indent="2"/>
    </xf>
    <xf numFmtId="0" fontId="101" fillId="0" borderId="0" xfId="2632" applyNumberFormat="1" applyFont="1" applyFill="1" applyBorder="1" applyAlignment="1">
      <alignment horizontal="left" wrapText="1" indent="1"/>
    </xf>
    <xf numFmtId="0" fontId="102" fillId="0" borderId="0" xfId="2631" applyFont="1" applyFill="1"/>
    <xf numFmtId="169" fontId="102" fillId="0" borderId="0" xfId="2631" applyNumberFormat="1" applyFont="1" applyFill="1" applyBorder="1" applyAlignment="1">
      <alignment horizontal="right" indent="2"/>
    </xf>
    <xf numFmtId="0" fontId="103" fillId="0" borderId="0" xfId="2632" applyNumberFormat="1" applyFont="1" applyFill="1" applyBorder="1" applyAlignment="1">
      <alignment horizontal="left" wrapText="1"/>
    </xf>
    <xf numFmtId="0" fontId="104" fillId="0" borderId="0" xfId="2631" applyFont="1" applyFill="1"/>
    <xf numFmtId="0" fontId="11" fillId="0" borderId="0" xfId="2631" applyNumberFormat="1" applyFont="1" applyBorder="1" applyAlignment="1">
      <alignment horizontal="left" wrapText="1"/>
    </xf>
    <xf numFmtId="0" fontId="105" fillId="0" borderId="0" xfId="2631" applyFont="1" applyFill="1" applyAlignment="1">
      <alignment horizontal="center" vertical="center" wrapText="1"/>
    </xf>
    <xf numFmtId="0" fontId="102" fillId="0" borderId="0" xfId="2631" applyFont="1" applyFill="1" applyAlignment="1">
      <alignment horizontal="center" vertical="center" wrapText="1"/>
    </xf>
    <xf numFmtId="0" fontId="99" fillId="0" borderId="0" xfId="2631" applyFont="1" applyFill="1" applyAlignment="1">
      <alignment horizontal="center" vertical="center" wrapText="1"/>
    </xf>
    <xf numFmtId="0" fontId="11" fillId="0" borderId="0" xfId="2633" applyFont="1" applyBorder="1" applyAlignment="1">
      <alignment horizontal="left"/>
    </xf>
    <xf numFmtId="0" fontId="106" fillId="0" borderId="0" xfId="2631" applyFont="1" applyFill="1" applyBorder="1" applyAlignment="1" applyProtection="1">
      <alignment wrapText="1"/>
    </xf>
    <xf numFmtId="0" fontId="99" fillId="0" borderId="0" xfId="2631" applyNumberFormat="1" applyFont="1" applyFill="1" applyBorder="1" applyAlignment="1">
      <alignment horizontal="center" vertical="center" wrapText="1"/>
    </xf>
    <xf numFmtId="0" fontId="102" fillId="0" borderId="0" xfId="2631" applyNumberFormat="1" applyFont="1" applyBorder="1" applyAlignment="1">
      <alignment horizontal="center" vertical="center" wrapText="1"/>
    </xf>
    <xf numFmtId="0" fontId="52" fillId="0" borderId="16" xfId="2631" applyNumberFormat="1" applyFont="1" applyFill="1" applyBorder="1" applyAlignment="1">
      <alignment horizontal="center" vertical="center" wrapText="1"/>
    </xf>
    <xf numFmtId="0" fontId="52" fillId="0" borderId="0" xfId="2631" applyNumberFormat="1" applyFont="1" applyFill="1" applyBorder="1" applyAlignment="1">
      <alignment horizontal="center" vertical="center" wrapText="1"/>
    </xf>
    <xf numFmtId="0" fontId="52" fillId="0" borderId="1" xfId="2631" applyNumberFormat="1" applyFont="1" applyFill="1" applyBorder="1" applyAlignment="1">
      <alignment horizontal="center" vertical="center" wrapText="1"/>
    </xf>
    <xf numFmtId="0" fontId="99" fillId="0" borderId="0" xfId="2631" applyFont="1" applyFill="1" applyAlignment="1">
      <alignment horizontal="right"/>
    </xf>
    <xf numFmtId="0" fontId="102" fillId="0" borderId="0" xfId="2631" applyNumberFormat="1" applyFont="1" applyFill="1" applyAlignment="1">
      <alignment horizontal="left"/>
    </xf>
    <xf numFmtId="0" fontId="102" fillId="0" borderId="0" xfId="2631" applyNumberFormat="1" applyFont="1" applyAlignment="1">
      <alignment wrapText="1"/>
    </xf>
    <xf numFmtId="0" fontId="54" fillId="0" borderId="0" xfId="2631" applyNumberFormat="1" applyFont="1" applyAlignment="1">
      <alignment wrapText="1"/>
    </xf>
    <xf numFmtId="0" fontId="63" fillId="0" borderId="0" xfId="2633" applyFont="1" applyBorder="1"/>
    <xf numFmtId="0" fontId="8" fillId="0" borderId="0" xfId="2633" applyFont="1" applyBorder="1"/>
    <xf numFmtId="200" fontId="99" fillId="0" borderId="0" xfId="2633" applyNumberFormat="1" applyFont="1" applyBorder="1" applyAlignment="1">
      <alignment horizontal="right" indent="2"/>
    </xf>
    <xf numFmtId="169" fontId="99" fillId="0" borderId="0" xfId="2631" applyNumberFormat="1" applyFont="1" applyBorder="1" applyAlignment="1"/>
    <xf numFmtId="169" fontId="99" fillId="0" borderId="0" xfId="2631" applyNumberFormat="1" applyFont="1" applyBorder="1" applyAlignment="1">
      <alignment horizontal="right"/>
    </xf>
    <xf numFmtId="0" fontId="99" fillId="0" borderId="0" xfId="2633" applyNumberFormat="1" applyFont="1" applyBorder="1" applyAlignment="1">
      <alignment horizontal="center"/>
    </xf>
    <xf numFmtId="0" fontId="99" fillId="0" borderId="0" xfId="2631" applyNumberFormat="1" applyFont="1" applyBorder="1" applyAlignment="1">
      <alignment horizontal="left"/>
    </xf>
    <xf numFmtId="0" fontId="99" fillId="0" borderId="0" xfId="2631" applyNumberFormat="1" applyFont="1" applyBorder="1" applyAlignment="1"/>
    <xf numFmtId="0" fontId="101" fillId="0" borderId="0" xfId="2631" applyNumberFormat="1" applyFont="1" applyBorder="1" applyAlignment="1">
      <alignment horizontal="left" wrapText="1"/>
    </xf>
    <xf numFmtId="0" fontId="52" fillId="0" borderId="0" xfId="2642" applyFont="1" applyBorder="1" applyAlignment="1">
      <alignment horizontal="center" vertical="center"/>
    </xf>
    <xf numFmtId="0" fontId="52" fillId="0" borderId="0" xfId="2642" applyFont="1" applyBorder="1" applyAlignment="1">
      <alignment horizontal="centerContinuous"/>
    </xf>
    <xf numFmtId="0" fontId="99" fillId="0" borderId="0" xfId="2642" applyFont="1" applyBorder="1" applyAlignment="1">
      <alignment horizontal="centerContinuous"/>
    </xf>
    <xf numFmtId="0" fontId="52" fillId="0" borderId="16" xfId="2642" applyFont="1" applyBorder="1" applyAlignment="1">
      <alignment horizontal="center" vertical="center"/>
    </xf>
    <xf numFmtId="0" fontId="52" fillId="0" borderId="0" xfId="2642" quotePrefix="1" applyFont="1" applyBorder="1" applyAlignment="1">
      <alignment horizontal="center" vertical="center"/>
    </xf>
    <xf numFmtId="0" fontId="52" fillId="0" borderId="1" xfId="2642" applyFont="1" applyBorder="1" applyAlignment="1">
      <alignment horizontal="center" vertical="center"/>
    </xf>
    <xf numFmtId="0" fontId="52" fillId="0" borderId="1" xfId="2642" quotePrefix="1" applyFont="1" applyBorder="1" applyAlignment="1">
      <alignment horizontal="center" vertical="center"/>
    </xf>
    <xf numFmtId="0" fontId="99" fillId="0" borderId="1" xfId="2642" applyFont="1" applyBorder="1" applyAlignment="1">
      <alignment horizontal="centerContinuous"/>
    </xf>
    <xf numFmtId="0" fontId="63" fillId="0" borderId="16" xfId="2633" applyFont="1" applyBorder="1"/>
    <xf numFmtId="0" fontId="63" fillId="0" borderId="0" xfId="2642" applyFont="1" applyBorder="1" applyAlignment="1">
      <alignment horizontal="center"/>
    </xf>
    <xf numFmtId="0" fontId="54" fillId="0" borderId="0" xfId="2641" applyFont="1" applyBorder="1" applyAlignment="1">
      <alignment horizontal="left"/>
    </xf>
    <xf numFmtId="0" fontId="63" fillId="0" borderId="0" xfId="2642" applyFont="1" applyBorder="1" applyAlignment="1"/>
    <xf numFmtId="0" fontId="54" fillId="0" borderId="0" xfId="2642" applyNumberFormat="1" applyFont="1" applyBorder="1" applyAlignment="1">
      <alignment horizontal="left"/>
    </xf>
    <xf numFmtId="0" fontId="10" fillId="0" borderId="0" xfId="2643" applyFont="1" applyBorder="1">
      <alignment vertical="top" wrapText="1"/>
      <protection locked="0"/>
    </xf>
    <xf numFmtId="0" fontId="10" fillId="0" borderId="0" xfId="2643" applyFont="1" applyBorder="1" applyAlignment="1">
      <alignment vertical="top" wrapText="1"/>
      <protection locked="0"/>
    </xf>
    <xf numFmtId="201" fontId="99" fillId="0" borderId="0" xfId="2643" applyNumberFormat="1" applyFont="1" applyFill="1" applyBorder="1" applyAlignment="1">
      <alignment horizontal="right" indent="1"/>
      <protection locked="0"/>
    </xf>
    <xf numFmtId="201" fontId="99" fillId="0" borderId="0" xfId="2643" applyNumberFormat="1" applyFont="1" applyFill="1" applyBorder="1" applyAlignment="1">
      <alignment horizontal="left" wrapText="1" indent="1"/>
      <protection locked="0"/>
    </xf>
    <xf numFmtId="0" fontId="10" fillId="0" borderId="0" xfId="2643" applyFont="1" applyFill="1" applyBorder="1">
      <alignment vertical="top" wrapText="1"/>
      <protection locked="0"/>
    </xf>
    <xf numFmtId="201" fontId="102" fillId="0" borderId="0" xfId="2631" applyNumberFormat="1" applyFont="1" applyFill="1" applyBorder="1" applyAlignment="1" applyProtection="1">
      <alignment horizontal="right" indent="1"/>
      <protection locked="0"/>
    </xf>
    <xf numFmtId="39" fontId="106" fillId="0" borderId="0" xfId="2631" applyNumberFormat="1" applyFont="1" applyFill="1" applyBorder="1" applyAlignment="1" applyProtection="1">
      <protection locked="0"/>
    </xf>
    <xf numFmtId="0" fontId="52" fillId="0" borderId="0" xfId="2643" applyFont="1" applyFill="1" applyBorder="1" applyAlignment="1">
      <alignment horizontal="center" vertical="center" wrapText="1"/>
      <protection locked="0"/>
    </xf>
    <xf numFmtId="0" fontId="102" fillId="0" borderId="0" xfId="2643" applyFont="1" applyFill="1" applyBorder="1" applyAlignment="1">
      <alignment horizontal="center" vertical="center" wrapText="1"/>
      <protection locked="0"/>
    </xf>
    <xf numFmtId="0" fontId="102" fillId="0" borderId="1" xfId="2643" applyFont="1" applyFill="1" applyBorder="1" applyAlignment="1">
      <alignment horizontal="center" vertical="center" wrapText="1"/>
      <protection locked="0"/>
    </xf>
    <xf numFmtId="0" fontId="52" fillId="0" borderId="0" xfId="2631" applyFont="1" applyFill="1" applyAlignment="1">
      <alignment horizontal="right"/>
    </xf>
    <xf numFmtId="0" fontId="107" fillId="0" borderId="16" xfId="2643" applyFont="1" applyFill="1" applyBorder="1" applyAlignment="1">
      <alignment vertical="top" wrapText="1"/>
      <protection locked="0"/>
    </xf>
    <xf numFmtId="0" fontId="10" fillId="0" borderId="0" xfId="2643" applyFont="1" applyFill="1" applyBorder="1" applyAlignment="1">
      <alignment vertical="top" wrapText="1"/>
      <protection locked="0"/>
    </xf>
    <xf numFmtId="0" fontId="108" fillId="0" borderId="0" xfId="2643" applyFont="1" applyBorder="1" applyAlignment="1">
      <alignment horizontal="center" vertical="top" wrapText="1"/>
      <protection locked="0"/>
    </xf>
    <xf numFmtId="0" fontId="54" fillId="0" borderId="0" xfId="2643" applyFont="1" applyBorder="1" applyAlignment="1">
      <protection locked="0"/>
    </xf>
    <xf numFmtId="0" fontId="99" fillId="0" borderId="0" xfId="2644" applyFont="1"/>
    <xf numFmtId="0" fontId="99" fillId="0" borderId="0" xfId="2644" applyFont="1" applyFill="1"/>
    <xf numFmtId="0" fontId="13" fillId="0" borderId="0" xfId="2644" applyFont="1" applyFill="1" applyBorder="1" applyAlignment="1">
      <alignment vertical="center" wrapText="1"/>
    </xf>
    <xf numFmtId="0" fontId="99" fillId="0" borderId="0" xfId="2644" applyFont="1" applyFill="1" applyBorder="1"/>
    <xf numFmtId="0" fontId="99" fillId="0" borderId="0" xfId="2644" applyFont="1" applyBorder="1"/>
    <xf numFmtId="0" fontId="102" fillId="0" borderId="0" xfId="2644" applyFont="1" applyFill="1"/>
    <xf numFmtId="0" fontId="104" fillId="0" borderId="0" xfId="2644" applyFont="1" applyFill="1"/>
    <xf numFmtId="0" fontId="11" fillId="0" borderId="0" xfId="2644" applyNumberFormat="1" applyFont="1" applyBorder="1" applyAlignment="1">
      <alignment horizontal="left" wrapText="1"/>
    </xf>
    <xf numFmtId="0" fontId="106" fillId="0" borderId="0" xfId="2644" applyFont="1" applyFill="1" applyBorder="1" applyAlignment="1" applyProtection="1">
      <alignment wrapText="1"/>
    </xf>
    <xf numFmtId="0" fontId="105" fillId="0" borderId="0" xfId="2644" applyFont="1" applyFill="1" applyAlignment="1">
      <alignment horizontal="center" vertical="center" wrapText="1"/>
    </xf>
    <xf numFmtId="0" fontId="102" fillId="0" borderId="0" xfId="2644" applyFont="1" applyFill="1" applyAlignment="1">
      <alignment horizontal="center" vertical="center" wrapText="1"/>
    </xf>
    <xf numFmtId="0" fontId="99" fillId="0" borderId="0" xfId="2644" applyNumberFormat="1" applyFont="1" applyFill="1" applyBorder="1" applyAlignment="1">
      <alignment horizontal="center" vertical="center" wrapText="1"/>
    </xf>
    <xf numFmtId="0" fontId="102" fillId="0" borderId="0" xfId="2644" applyNumberFormat="1" applyFont="1" applyBorder="1" applyAlignment="1">
      <alignment horizontal="center" vertical="center" wrapText="1"/>
    </xf>
    <xf numFmtId="0" fontId="99" fillId="0" borderId="0" xfId="2644" applyFont="1" applyFill="1" applyAlignment="1">
      <alignment horizontal="center" vertical="center" wrapText="1"/>
    </xf>
    <xf numFmtId="0" fontId="68" fillId="0" borderId="0" xfId="2378"/>
    <xf numFmtId="0" fontId="99" fillId="0" borderId="0" xfId="2644" applyFont="1" applyFill="1" applyAlignment="1">
      <alignment horizontal="right"/>
    </xf>
    <xf numFmtId="0" fontId="102" fillId="0" borderId="0" xfId="2644" applyNumberFormat="1" applyFont="1" applyFill="1" applyAlignment="1">
      <alignment horizontal="left"/>
    </xf>
    <xf numFmtId="0" fontId="2" fillId="0" borderId="0" xfId="2645"/>
    <xf numFmtId="0" fontId="2" fillId="0" borderId="0" xfId="2645" applyFill="1"/>
    <xf numFmtId="0" fontId="8" fillId="0" borderId="0" xfId="2641" applyFont="1" applyFill="1" applyBorder="1" applyAlignment="1">
      <alignment horizontal="left" indent="1"/>
    </xf>
    <xf numFmtId="169" fontId="2" fillId="0" borderId="0" xfId="2645" applyNumberFormat="1"/>
    <xf numFmtId="169" fontId="8" fillId="0" borderId="0" xfId="2645" applyNumberFormat="1" applyFont="1" applyAlignment="1">
      <alignment horizontal="right" indent="1"/>
    </xf>
    <xf numFmtId="1" fontId="8" fillId="0" borderId="0" xfId="2645" applyNumberFormat="1" applyFont="1" applyFill="1" applyAlignment="1">
      <alignment horizontal="right"/>
    </xf>
    <xf numFmtId="0" fontId="8" fillId="0" borderId="0" xfId="2641" applyFont="1" applyBorder="1"/>
    <xf numFmtId="0" fontId="2" fillId="0" borderId="0" xfId="2645" applyFont="1"/>
    <xf numFmtId="0" fontId="11" fillId="0" borderId="0" xfId="2646" applyFont="1" applyBorder="1"/>
    <xf numFmtId="0" fontId="8" fillId="0" borderId="0" xfId="2648" applyFont="1" applyFill="1" applyBorder="1" applyAlignment="1">
      <alignment horizontal="left" indent="1"/>
    </xf>
    <xf numFmtId="0" fontId="8" fillId="0" borderId="0" xfId="2646" applyFont="1" applyBorder="1"/>
    <xf numFmtId="169" fontId="2" fillId="0" borderId="0" xfId="2645" applyNumberFormat="1" applyFont="1"/>
    <xf numFmtId="0" fontId="11" fillId="0" borderId="0" xfId="2646" applyFont="1" applyBorder="1" applyAlignment="1">
      <alignment horizontal="left"/>
    </xf>
    <xf numFmtId="0" fontId="8" fillId="0" borderId="0" xfId="2646" applyFont="1" applyBorder="1" applyAlignment="1">
      <alignment horizontal="left" indent="1"/>
    </xf>
    <xf numFmtId="0" fontId="9" fillId="0" borderId="0" xfId="2646" applyFont="1" applyBorder="1"/>
    <xf numFmtId="1" fontId="2" fillId="0" borderId="0" xfId="2645" applyNumberFormat="1" applyFont="1"/>
    <xf numFmtId="1" fontId="2" fillId="0" borderId="0" xfId="2645" applyNumberFormat="1"/>
    <xf numFmtId="0" fontId="99" fillId="0" borderId="0" xfId="2645" applyNumberFormat="1" applyFont="1" applyBorder="1" applyAlignment="1">
      <alignment horizontal="center" vertical="center" wrapText="1"/>
    </xf>
    <xf numFmtId="0" fontId="99" fillId="0" borderId="0" xfId="2645" applyNumberFormat="1" applyFont="1" applyFill="1" applyBorder="1" applyAlignment="1">
      <alignment horizontal="center" vertical="center" wrapText="1"/>
    </xf>
    <xf numFmtId="0" fontId="8" fillId="0" borderId="0" xfId="2645" applyFont="1" applyBorder="1"/>
    <xf numFmtId="0" fontId="99" fillId="0" borderId="16" xfId="2645" applyNumberFormat="1" applyFont="1" applyBorder="1" applyAlignment="1">
      <alignment horizontal="center" vertical="center" wrapText="1"/>
    </xf>
    <xf numFmtId="0" fontId="99" fillId="0" borderId="16" xfId="2645" applyNumberFormat="1" applyFont="1" applyFill="1" applyBorder="1" applyAlignment="1">
      <alignment horizontal="center" vertical="center" wrapText="1"/>
    </xf>
    <xf numFmtId="0" fontId="99" fillId="0" borderId="16" xfId="2645" applyFont="1" applyBorder="1" applyAlignment="1">
      <alignment horizontal="center" vertical="center" wrapText="1"/>
    </xf>
    <xf numFmtId="0" fontId="99" fillId="0" borderId="0" xfId="2645" applyFont="1" applyBorder="1" applyAlignment="1">
      <alignment horizontal="center" vertical="center" wrapText="1"/>
    </xf>
    <xf numFmtId="0" fontId="99" fillId="0" borderId="1" xfId="2645" applyNumberFormat="1" applyFont="1" applyBorder="1" applyAlignment="1">
      <alignment horizontal="center" vertical="center" wrapText="1"/>
    </xf>
    <xf numFmtId="0" fontId="99" fillId="0" borderId="1" xfId="2645" applyNumberFormat="1" applyFont="1" applyFill="1" applyBorder="1" applyAlignment="1">
      <alignment horizontal="center" vertical="center" wrapText="1"/>
    </xf>
    <xf numFmtId="0" fontId="8" fillId="0" borderId="1" xfId="2645" applyFont="1" applyBorder="1"/>
    <xf numFmtId="0" fontId="99" fillId="0" borderId="16" xfId="2645" applyNumberFormat="1" applyFont="1" applyBorder="1" applyAlignment="1">
      <alignment horizontal="right"/>
    </xf>
    <xf numFmtId="0" fontId="99" fillId="0" borderId="0" xfId="2645" applyFont="1" applyFill="1"/>
    <xf numFmtId="0" fontId="99" fillId="0" borderId="0" xfId="2645" applyFont="1"/>
    <xf numFmtId="0" fontId="3" fillId="0" borderId="0" xfId="2649" applyNumberFormat="1" applyFont="1" applyBorder="1" applyAlignment="1"/>
    <xf numFmtId="0" fontId="3" fillId="0" borderId="0" xfId="2649" applyNumberFormat="1" applyFont="1" applyFill="1" applyBorder="1" applyAlignment="1"/>
    <xf numFmtId="0" fontId="54" fillId="0" borderId="0" xfId="2650" applyNumberFormat="1" applyFont="1" applyBorder="1" applyAlignment="1">
      <alignment horizontal="left"/>
    </xf>
    <xf numFmtId="0" fontId="8" fillId="0" borderId="0" xfId="2651" applyFont="1" applyBorder="1"/>
    <xf numFmtId="3" fontId="8" fillId="0" borderId="0" xfId="2651" applyNumberFormat="1" applyFont="1" applyBorder="1"/>
    <xf numFmtId="0" fontId="8" fillId="0" borderId="0" xfId="2651" applyFont="1" applyBorder="1" applyAlignment="1"/>
    <xf numFmtId="169" fontId="8" fillId="0" borderId="0" xfId="2651" applyNumberFormat="1" applyFont="1" applyBorder="1" applyAlignment="1">
      <alignment horizontal="right" indent="3"/>
    </xf>
    <xf numFmtId="169" fontId="8" fillId="0" borderId="0" xfId="2651" applyNumberFormat="1" applyFont="1" applyBorder="1" applyAlignment="1">
      <alignment horizontal="right" indent="1"/>
    </xf>
    <xf numFmtId="0" fontId="12" fillId="0" borderId="0" xfId="2651" applyFont="1" applyBorder="1" applyAlignment="1"/>
    <xf numFmtId="0" fontId="8" fillId="0" borderId="0" xfId="2651" applyFont="1" applyBorder="1" applyAlignment="1">
      <alignment horizontal="left"/>
    </xf>
    <xf numFmtId="0" fontId="12" fillId="0" borderId="0" xfId="2651" quotePrefix="1" applyFont="1" applyBorder="1" applyAlignment="1">
      <alignment horizontal="left"/>
    </xf>
    <xf numFmtId="0" fontId="11" fillId="0" borderId="0" xfId="2651" applyFont="1" applyBorder="1" applyAlignment="1"/>
    <xf numFmtId="169" fontId="11" fillId="0" borderId="0" xfId="2651" applyNumberFormat="1" applyFont="1" applyBorder="1" applyAlignment="1">
      <alignment horizontal="right" indent="3"/>
    </xf>
    <xf numFmtId="169" fontId="11" fillId="0" borderId="0" xfId="2651" applyNumberFormat="1" applyFont="1" applyBorder="1" applyAlignment="1">
      <alignment horizontal="right" indent="1"/>
    </xf>
    <xf numFmtId="0" fontId="11" fillId="0" borderId="0" xfId="2651" applyFont="1" applyBorder="1" applyAlignment="1">
      <alignment horizontal="left"/>
    </xf>
    <xf numFmtId="169" fontId="11" fillId="0" borderId="0" xfId="2651" applyNumberFormat="1" applyFont="1" applyBorder="1" applyAlignment="1"/>
    <xf numFmtId="169" fontId="8" fillId="0" borderId="0" xfId="2651" applyNumberFormat="1" applyFont="1" applyBorder="1" applyAlignment="1">
      <alignment horizontal="right" indent="4"/>
    </xf>
    <xf numFmtId="169" fontId="8" fillId="0" borderId="0" xfId="2651" applyNumberFormat="1" applyFont="1" applyBorder="1" applyAlignment="1">
      <alignment horizontal="right" indent="2"/>
    </xf>
    <xf numFmtId="169" fontId="8" fillId="0" borderId="0" xfId="2651" applyNumberFormat="1" applyFont="1" applyBorder="1" applyAlignment="1">
      <alignment horizontal="right" wrapText="1" indent="1"/>
    </xf>
    <xf numFmtId="169" fontId="11" fillId="0" borderId="0" xfId="2651" applyNumberFormat="1" applyFont="1" applyBorder="1" applyAlignment="1">
      <alignment horizontal="right" indent="4"/>
    </xf>
    <xf numFmtId="169" fontId="11" fillId="0" borderId="0" xfId="2651" applyNumberFormat="1" applyFont="1" applyBorder="1" applyAlignment="1">
      <alignment horizontal="right" indent="2"/>
    </xf>
    <xf numFmtId="0" fontId="113" fillId="0" borderId="0" xfId="2651" applyFont="1" applyBorder="1" applyAlignment="1">
      <alignment wrapText="1"/>
    </xf>
    <xf numFmtId="0" fontId="8" fillId="0" borderId="0" xfId="2651" applyFont="1" applyBorder="1" applyAlignment="1">
      <alignment horizontal="center" vertical="center" wrapText="1"/>
    </xf>
    <xf numFmtId="1" fontId="8" fillId="0" borderId="0" xfId="2651" applyNumberFormat="1" applyFont="1" applyBorder="1" applyAlignment="1">
      <alignment horizontal="center" vertical="center" wrapText="1"/>
    </xf>
    <xf numFmtId="0" fontId="113" fillId="0" borderId="0" xfId="2651" applyFont="1" applyBorder="1" applyAlignment="1">
      <alignment horizontal="center" wrapText="1"/>
    </xf>
    <xf numFmtId="0" fontId="8" fillId="0" borderId="0" xfId="2651" applyFont="1" applyBorder="1" applyAlignment="1">
      <alignment horizontal="center" vertical="top" wrapText="1"/>
    </xf>
    <xf numFmtId="0" fontId="113" fillId="0" borderId="16" xfId="2652" applyFont="1" applyBorder="1" applyAlignment="1">
      <alignment horizontal="center" vertical="center" wrapText="1"/>
    </xf>
    <xf numFmtId="1" fontId="113" fillId="0" borderId="16" xfId="2652" applyNumberFormat="1" applyFont="1" applyBorder="1" applyAlignment="1">
      <alignment horizontal="center" vertical="center" wrapText="1"/>
    </xf>
    <xf numFmtId="0" fontId="113" fillId="0" borderId="1" xfId="2651" applyFont="1" applyBorder="1" applyAlignment="1">
      <alignment horizontal="center" wrapText="1"/>
    </xf>
    <xf numFmtId="0" fontId="11" fillId="0" borderId="0" xfId="2651" applyFont="1" applyBorder="1" applyAlignment="1">
      <alignment horizontal="center"/>
    </xf>
    <xf numFmtId="0" fontId="3" fillId="0" borderId="0" xfId="2651" applyFont="1" applyBorder="1" applyAlignment="1"/>
    <xf numFmtId="0" fontId="43" fillId="0" borderId="0" xfId="2653" applyFont="1"/>
    <xf numFmtId="0" fontId="93" fillId="0" borderId="0" xfId="2653" applyFont="1"/>
    <xf numFmtId="169" fontId="8" fillId="0" borderId="0" xfId="2656" applyNumberFormat="1" applyFont="1" applyBorder="1"/>
    <xf numFmtId="0" fontId="8" fillId="0" borderId="0" xfId="2656" applyFont="1" applyBorder="1"/>
    <xf numFmtId="0" fontId="93" fillId="0" borderId="0" xfId="2656" applyFont="1" applyBorder="1"/>
    <xf numFmtId="0" fontId="43" fillId="0" borderId="0" xfId="2653"/>
    <xf numFmtId="0" fontId="8" fillId="0" borderId="0" xfId="2653" applyFont="1" applyAlignment="1">
      <alignment horizontal="center"/>
    </xf>
    <xf numFmtId="169" fontId="93" fillId="0" borderId="0" xfId="2653" applyNumberFormat="1" applyFont="1"/>
    <xf numFmtId="169" fontId="8" fillId="0" borderId="0" xfId="2655" applyNumberFormat="1" applyFont="1" applyBorder="1" applyAlignment="1"/>
    <xf numFmtId="169" fontId="8" fillId="0" borderId="0" xfId="2655" applyNumberFormat="1" applyFont="1" applyBorder="1" applyAlignment="1">
      <alignment horizontal="right" indent="1"/>
    </xf>
    <xf numFmtId="202" fontId="11" fillId="0" borderId="0" xfId="2655" applyNumberFormat="1" applyFont="1" applyBorder="1" applyAlignment="1">
      <alignment horizontal="right" indent="1"/>
    </xf>
    <xf numFmtId="169" fontId="8" fillId="0" borderId="0" xfId="2653" applyNumberFormat="1" applyFont="1" applyAlignment="1">
      <alignment horizontal="right" indent="1"/>
    </xf>
    <xf numFmtId="169" fontId="8" fillId="0" borderId="0" xfId="2653" applyNumberFormat="1" applyFont="1" applyAlignment="1">
      <alignment horizontal="right" indent="2"/>
    </xf>
    <xf numFmtId="0" fontId="8" fillId="0" borderId="0" xfId="2655" applyNumberFormat="1" applyFont="1" applyBorder="1" applyAlignment="1">
      <alignment horizontal="left"/>
    </xf>
    <xf numFmtId="0" fontId="8" fillId="0" borderId="0" xfId="2655" applyFont="1" applyBorder="1" applyAlignment="1">
      <alignment horizontal="left"/>
    </xf>
    <xf numFmtId="0" fontId="8" fillId="0" borderId="0" xfId="2655" applyFont="1" applyBorder="1" applyAlignment="1"/>
    <xf numFmtId="0" fontId="12" fillId="0" borderId="0" xfId="2655" applyNumberFormat="1" applyFont="1" applyBorder="1" applyAlignment="1"/>
    <xf numFmtId="0" fontId="8" fillId="0" borderId="0" xfId="2655" applyNumberFormat="1" applyFont="1" applyBorder="1" applyAlignment="1"/>
    <xf numFmtId="0" fontId="8" fillId="0" borderId="0" xfId="2653" applyFont="1" applyAlignment="1">
      <alignment horizontal="right" indent="1"/>
    </xf>
    <xf numFmtId="0" fontId="43" fillId="0" borderId="0" xfId="2653" applyFont="1" applyAlignment="1">
      <alignment horizontal="right" indent="2"/>
    </xf>
    <xf numFmtId="169" fontId="43" fillId="0" borderId="0" xfId="2653" applyNumberFormat="1" applyFont="1" applyAlignment="1">
      <alignment horizontal="right" indent="2"/>
    </xf>
    <xf numFmtId="169" fontId="43" fillId="0" borderId="0" xfId="2653" applyNumberFormat="1" applyFont="1" applyAlignment="1">
      <alignment horizontal="right" indent="1"/>
    </xf>
    <xf numFmtId="169" fontId="11" fillId="0" borderId="0" xfId="2653" applyNumberFormat="1" applyFont="1" applyAlignment="1">
      <alignment horizontal="right" indent="1"/>
    </xf>
    <xf numFmtId="169" fontId="11" fillId="0" borderId="0" xfId="2653" applyNumberFormat="1" applyFont="1" applyAlignment="1">
      <alignment horizontal="right" indent="2"/>
    </xf>
    <xf numFmtId="0" fontId="11" fillId="0" borderId="0" xfId="2655" applyNumberFormat="1" applyFont="1" applyBorder="1" applyAlignment="1"/>
    <xf numFmtId="0" fontId="12" fillId="0" borderId="0" xfId="2654" applyFont="1" applyAlignment="1">
      <alignment horizontal="right"/>
    </xf>
    <xf numFmtId="0" fontId="12" fillId="0" borderId="0" xfId="2654" applyFont="1" applyAlignment="1">
      <alignment horizontal="center"/>
    </xf>
    <xf numFmtId="0" fontId="93" fillId="0" borderId="0" xfId="2653" applyFont="1" applyAlignment="1"/>
    <xf numFmtId="169" fontId="43" fillId="0" borderId="0" xfId="2653" applyNumberFormat="1" applyFont="1"/>
    <xf numFmtId="0" fontId="43" fillId="0" borderId="0" xfId="2653" applyFont="1" applyAlignment="1">
      <alignment horizontal="right" indent="1"/>
    </xf>
    <xf numFmtId="169" fontId="12" fillId="0" borderId="0" xfId="2655" applyNumberFormat="1" applyFont="1" applyBorder="1" applyAlignment="1">
      <alignment horizontal="center"/>
    </xf>
    <xf numFmtId="169" fontId="12" fillId="0" borderId="0" xfId="2655" applyNumberFormat="1" applyFont="1" applyBorder="1" applyAlignment="1">
      <alignment horizontal="center" vertical="center"/>
    </xf>
    <xf numFmtId="0" fontId="12" fillId="0" borderId="0" xfId="2654" applyFont="1" applyAlignment="1">
      <alignment horizontal="left"/>
    </xf>
    <xf numFmtId="0" fontId="99" fillId="0" borderId="0" xfId="2653" applyFont="1"/>
    <xf numFmtId="0" fontId="8" fillId="0" borderId="0" xfId="2653" applyFont="1" applyAlignment="1">
      <alignment wrapText="1"/>
    </xf>
    <xf numFmtId="0" fontId="8" fillId="0" borderId="0" xfId="2653" applyNumberFormat="1" applyFont="1" applyBorder="1" applyAlignment="1">
      <alignment horizontal="center" vertical="center" wrapText="1"/>
    </xf>
    <xf numFmtId="0" fontId="8" fillId="0" borderId="2" xfId="2653" applyNumberFormat="1" applyFont="1" applyBorder="1" applyAlignment="1">
      <alignment horizontal="center" vertical="center" wrapText="1"/>
    </xf>
    <xf numFmtId="0" fontId="8" fillId="0" borderId="16" xfId="2653" applyNumberFormat="1" applyFont="1" applyBorder="1" applyAlignment="1">
      <alignment horizontal="center" vertical="center" wrapText="1"/>
    </xf>
    <xf numFmtId="0" fontId="52" fillId="0" borderId="0" xfId="2653" applyFont="1" applyBorder="1" applyAlignment="1">
      <alignment horizontal="center" vertical="center" wrapText="1"/>
    </xf>
    <xf numFmtId="0" fontId="99" fillId="0" borderId="0" xfId="2653" applyFont="1" applyBorder="1" applyAlignment="1">
      <alignment horizontal="center" vertical="center"/>
    </xf>
    <xf numFmtId="0" fontId="8" fillId="0" borderId="0" xfId="2653" applyFont="1" applyBorder="1" applyAlignment="1">
      <alignment horizontal="center" vertical="center"/>
    </xf>
    <xf numFmtId="0" fontId="99" fillId="0" borderId="0" xfId="2653" applyFont="1" applyBorder="1"/>
    <xf numFmtId="0" fontId="99" fillId="0" borderId="16" xfId="2653" applyFont="1" applyBorder="1"/>
    <xf numFmtId="0" fontId="99" fillId="0" borderId="16" xfId="2653" applyFont="1" applyBorder="1" applyAlignment="1"/>
    <xf numFmtId="0" fontId="63" fillId="0" borderId="0" xfId="2653" applyFont="1"/>
    <xf numFmtId="0" fontId="63" fillId="0" borderId="0" xfId="2653" applyFont="1" applyBorder="1"/>
    <xf numFmtId="0" fontId="54" fillId="0" borderId="0" xfId="2653" applyFont="1" applyBorder="1"/>
    <xf numFmtId="0" fontId="63" fillId="0" borderId="0" xfId="2653" applyFont="1" applyAlignment="1"/>
    <xf numFmtId="0" fontId="63" fillId="0" borderId="0" xfId="2653" applyFont="1" applyBorder="1" applyAlignment="1">
      <alignment vertical="center"/>
    </xf>
    <xf numFmtId="169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203" fontId="8" fillId="0" borderId="0" xfId="2572" applyNumberFormat="1" applyFont="1" applyFill="1"/>
    <xf numFmtId="0" fontId="8" fillId="0" borderId="0" xfId="2662" applyFont="1" applyFill="1" applyBorder="1"/>
    <xf numFmtId="203" fontId="8" fillId="0" borderId="0" xfId="2572" applyNumberFormat="1" applyFont="1"/>
    <xf numFmtId="0" fontId="8" fillId="0" borderId="0" xfId="2384" applyFill="1" applyBorder="1"/>
    <xf numFmtId="0" fontId="8" fillId="0" borderId="0" xfId="2384" applyBorder="1"/>
    <xf numFmtId="169" fontId="8" fillId="0" borderId="0" xfId="2657" applyNumberFormat="1" applyFont="1" applyBorder="1" applyAlignment="1">
      <alignment horizontal="center"/>
    </xf>
    <xf numFmtId="0" fontId="11" fillId="0" borderId="0" xfId="2657" applyFont="1" applyBorder="1"/>
    <xf numFmtId="169" fontId="0" fillId="0" borderId="0" xfId="0" applyNumberFormat="1"/>
    <xf numFmtId="0" fontId="8" fillId="0" borderId="0" xfId="2658" applyNumberFormat="1" applyFont="1" applyBorder="1" applyAlignment="1"/>
    <xf numFmtId="0" fontId="11" fillId="0" borderId="0" xfId="2657" applyNumberFormat="1" applyFont="1" applyBorder="1"/>
    <xf numFmtId="0" fontId="117" fillId="0" borderId="0" xfId="0" applyFont="1" applyFill="1"/>
    <xf numFmtId="0" fontId="13" fillId="0" borderId="0" xfId="2657" applyFont="1" applyBorder="1"/>
    <xf numFmtId="0" fontId="11" fillId="0" borderId="0" xfId="2657" applyNumberFormat="1" applyFont="1"/>
    <xf numFmtId="0" fontId="13" fillId="0" borderId="0" xfId="2657" applyFont="1" applyAlignment="1">
      <alignment horizontal="center"/>
    </xf>
    <xf numFmtId="0" fontId="13" fillId="0" borderId="0" xfId="2657" applyFont="1"/>
    <xf numFmtId="0" fontId="8" fillId="0" borderId="16" xfId="2657" applyNumberFormat="1" applyFont="1" applyBorder="1" applyAlignment="1">
      <alignment horizontal="center" vertical="center"/>
    </xf>
    <xf numFmtId="0" fontId="13" fillId="0" borderId="0" xfId="2657" applyFont="1" applyBorder="1" applyAlignment="1">
      <alignment vertical="center"/>
    </xf>
    <xf numFmtId="0" fontId="8" fillId="0" borderId="1" xfId="2657" applyNumberFormat="1" applyFont="1" applyBorder="1" applyAlignment="1">
      <alignment horizontal="center" vertical="center"/>
    </xf>
    <xf numFmtId="0" fontId="13" fillId="0" borderId="1" xfId="2657" applyFont="1" applyBorder="1" applyAlignment="1">
      <alignment vertical="center"/>
    </xf>
    <xf numFmtId="0" fontId="13" fillId="0" borderId="1" xfId="2657" applyFont="1" applyBorder="1"/>
    <xf numFmtId="0" fontId="63" fillId="0" borderId="0" xfId="2657" applyFont="1" applyAlignment="1">
      <alignment horizontal="center"/>
    </xf>
    <xf numFmtId="0" fontId="63" fillId="0" borderId="0" xfId="2657" applyFont="1"/>
    <xf numFmtId="0" fontId="118" fillId="0" borderId="0" xfId="0" applyFont="1"/>
    <xf numFmtId="0" fontId="119" fillId="0" borderId="0" xfId="0" applyFont="1" applyFill="1"/>
    <xf numFmtId="0" fontId="118" fillId="0" borderId="0" xfId="0" applyFont="1" applyFill="1"/>
    <xf numFmtId="0" fontId="120" fillId="0" borderId="0" xfId="2660" applyFont="1" applyFill="1" applyBorder="1"/>
    <xf numFmtId="0" fontId="120" fillId="0" borderId="0" xfId="2664" applyFont="1" applyFill="1" applyBorder="1"/>
    <xf numFmtId="0" fontId="8" fillId="0" borderId="0" xfId="2668"/>
    <xf numFmtId="0" fontId="99" fillId="0" borderId="0" xfId="2664" applyFont="1" applyFill="1" applyBorder="1" applyAlignment="1">
      <alignment horizontal="left"/>
    </xf>
    <xf numFmtId="0" fontId="99" fillId="0" borderId="0" xfId="2664" applyNumberFormat="1" applyFont="1" applyFill="1" applyBorder="1" applyAlignment="1">
      <alignment horizontal="left"/>
    </xf>
    <xf numFmtId="0" fontId="99" fillId="0" borderId="0" xfId="2664" applyFont="1" applyFill="1" applyBorder="1"/>
    <xf numFmtId="0" fontId="99" fillId="0" borderId="0" xfId="2660" applyFont="1" applyFill="1" applyBorder="1"/>
    <xf numFmtId="0" fontId="99" fillId="0" borderId="0" xfId="2664" applyFont="1" applyFill="1" applyBorder="1" applyAlignment="1">
      <alignment wrapText="1"/>
    </xf>
    <xf numFmtId="0" fontId="121" fillId="0" borderId="0" xfId="2660" applyFont="1" applyFill="1" applyBorder="1"/>
    <xf numFmtId="0" fontId="120" fillId="0" borderId="0" xfId="2660" applyFont="1" applyFill="1" applyBorder="1" applyAlignment="1">
      <alignment horizontal="center" vertical="center"/>
    </xf>
    <xf numFmtId="0" fontId="120" fillId="0" borderId="0" xfId="2660" applyFont="1" applyFill="1" applyBorder="1" applyAlignment="1">
      <alignment vertical="center"/>
    </xf>
    <xf numFmtId="1" fontId="99" fillId="0" borderId="0" xfId="2664" applyNumberFormat="1" applyFont="1" applyFill="1" applyBorder="1" applyAlignment="1">
      <alignment horizontal="center" vertical="center" wrapText="1"/>
    </xf>
    <xf numFmtId="1" fontId="99" fillId="0" borderId="1" xfId="2664" applyNumberFormat="1" applyFont="1" applyFill="1" applyBorder="1" applyAlignment="1">
      <alignment horizontal="center" vertical="center" wrapText="1"/>
    </xf>
    <xf numFmtId="0" fontId="4" fillId="0" borderId="0" xfId="2660" applyFont="1" applyFill="1" applyBorder="1"/>
    <xf numFmtId="0" fontId="2" fillId="0" borderId="0" xfId="2660" applyFont="1" applyFill="1" applyBorder="1"/>
    <xf numFmtId="0" fontId="2" fillId="0" borderId="0" xfId="2664" applyFont="1" applyFill="1" applyBorder="1"/>
    <xf numFmtId="0" fontId="123" fillId="0" borderId="0" xfId="2660" applyFont="1" applyFill="1" applyBorder="1"/>
    <xf numFmtId="0" fontId="123" fillId="0" borderId="0" xfId="2664" applyFont="1" applyFill="1" applyBorder="1"/>
    <xf numFmtId="0" fontId="124" fillId="0" borderId="0" xfId="2664" applyNumberFormat="1" applyFont="1" applyFill="1" applyBorder="1"/>
    <xf numFmtId="0" fontId="99" fillId="0" borderId="0" xfId="2664" applyNumberFormat="1" applyFont="1" applyFill="1" applyBorder="1" applyAlignment="1">
      <alignment vertical="center"/>
    </xf>
    <xf numFmtId="169" fontId="99" fillId="0" borderId="0" xfId="2664" applyNumberFormat="1" applyFont="1" applyFill="1" applyBorder="1" applyAlignment="1">
      <alignment vertical="center"/>
    </xf>
    <xf numFmtId="169" fontId="99" fillId="0" borderId="0" xfId="2668" applyNumberFormat="1" applyFont="1" applyFill="1" applyAlignment="1">
      <alignment vertical="center"/>
    </xf>
    <xf numFmtId="1" fontId="99" fillId="0" borderId="0" xfId="2668" applyNumberFormat="1" applyFont="1" applyFill="1" applyAlignment="1">
      <alignment vertical="center"/>
    </xf>
    <xf numFmtId="1" fontId="99" fillId="0" borderId="0" xfId="2664" applyNumberFormat="1" applyFont="1" applyFill="1" applyBorder="1" applyAlignment="1">
      <alignment vertical="center"/>
    </xf>
    <xf numFmtId="1" fontId="113" fillId="0" borderId="0" xfId="2664" applyNumberFormat="1" applyFont="1" applyFill="1" applyBorder="1" applyAlignment="1">
      <alignment vertical="center"/>
    </xf>
    <xf numFmtId="169" fontId="113" fillId="0" borderId="0" xfId="2664" applyNumberFormat="1" applyFont="1" applyFill="1" applyBorder="1" applyAlignment="1">
      <alignment vertical="center"/>
    </xf>
    <xf numFmtId="1" fontId="113" fillId="0" borderId="0" xfId="2664" applyNumberFormat="1" applyFont="1" applyFill="1" applyBorder="1"/>
    <xf numFmtId="0" fontId="104" fillId="0" borderId="0" xfId="2664" applyNumberFormat="1" applyFont="1" applyFill="1" applyBorder="1" applyAlignment="1">
      <alignment horizontal="left"/>
    </xf>
    <xf numFmtId="169" fontId="113" fillId="0" borderId="0" xfId="2664" applyNumberFormat="1" applyFont="1" applyFill="1" applyBorder="1"/>
    <xf numFmtId="1" fontId="113" fillId="0" borderId="0" xfId="2384" applyNumberFormat="1" applyFont="1" applyFill="1"/>
    <xf numFmtId="0" fontId="113" fillId="0" borderId="0" xfId="2384" applyFont="1" applyFill="1"/>
    <xf numFmtId="0" fontId="25" fillId="0" borderId="0" xfId="2660" applyFont="1" applyFill="1" applyBorder="1"/>
    <xf numFmtId="1" fontId="126" fillId="0" borderId="0" xfId="2664" applyNumberFormat="1" applyFont="1" applyFill="1" applyBorder="1"/>
    <xf numFmtId="1" fontId="126" fillId="0" borderId="0" xfId="2384" applyNumberFormat="1" applyFont="1" applyFill="1"/>
    <xf numFmtId="0" fontId="125" fillId="0" borderId="0" xfId="2660" applyFont="1" applyFill="1" applyBorder="1"/>
    <xf numFmtId="0" fontId="8" fillId="0" borderId="0" xfId="2667"/>
    <xf numFmtId="0" fontId="8" fillId="0" borderId="0" xfId="2667" applyBorder="1"/>
    <xf numFmtId="0" fontId="8" fillId="0" borderId="16" xfId="2667" applyBorder="1"/>
    <xf numFmtId="2" fontId="102" fillId="0" borderId="0" xfId="2663" applyNumberFormat="1" applyFont="1" applyBorder="1" applyAlignment="1">
      <alignment horizontal="right"/>
    </xf>
    <xf numFmtId="0" fontId="113" fillId="0" borderId="0" xfId="2667" applyFont="1" applyBorder="1"/>
    <xf numFmtId="0" fontId="126" fillId="0" borderId="0" xfId="2659" applyFont="1" applyBorder="1" applyAlignment="1">
      <alignment horizontal="left"/>
    </xf>
    <xf numFmtId="2" fontId="8" fillId="0" borderId="0" xfId="2667" applyNumberFormat="1"/>
    <xf numFmtId="169" fontId="126" fillId="0" borderId="0" xfId="2659" applyNumberFormat="1" applyFont="1" applyBorder="1" applyAlignment="1">
      <alignment horizontal="center"/>
    </xf>
    <xf numFmtId="2" fontId="8" fillId="0" borderId="0" xfId="2663" applyNumberFormat="1" applyFont="1" applyBorder="1" applyAlignment="1">
      <alignment horizontal="right" indent="3"/>
    </xf>
    <xf numFmtId="0" fontId="113" fillId="0" borderId="0" xfId="2659" applyFont="1" applyBorder="1" applyAlignment="1"/>
    <xf numFmtId="0" fontId="113" fillId="0" borderId="0" xfId="2659" applyFont="1" applyBorder="1"/>
    <xf numFmtId="0" fontId="126" fillId="0" borderId="0" xfId="2659" applyFont="1" applyBorder="1" applyAlignment="1"/>
    <xf numFmtId="0" fontId="63" fillId="0" borderId="0" xfId="2659" applyFont="1" applyBorder="1"/>
    <xf numFmtId="0" fontId="13" fillId="0" borderId="0" xfId="2659" applyFont="1" applyBorder="1" applyAlignment="1">
      <alignment horizontal="center"/>
    </xf>
    <xf numFmtId="0" fontId="13" fillId="0" borderId="0" xfId="2659" applyFont="1" applyBorder="1"/>
    <xf numFmtId="0" fontId="2" fillId="0" borderId="0" xfId="2659" applyFont="1" applyBorder="1"/>
    <xf numFmtId="0" fontId="8" fillId="0" borderId="16" xfId="2659" applyNumberFormat="1" applyFont="1" applyBorder="1" applyAlignment="1">
      <alignment horizontal="center" vertical="center"/>
    </xf>
    <xf numFmtId="0" fontId="8" fillId="0" borderId="16" xfId="2659" quotePrefix="1" applyFont="1" applyBorder="1" applyAlignment="1">
      <alignment horizontal="center" vertical="center"/>
    </xf>
    <xf numFmtId="0" fontId="8" fillId="0" borderId="0" xfId="2659" applyFont="1" applyBorder="1"/>
    <xf numFmtId="0" fontId="8" fillId="0" borderId="0" xfId="2659" applyNumberFormat="1" applyFont="1" applyBorder="1" applyAlignment="1">
      <alignment horizontal="center" vertical="center"/>
    </xf>
    <xf numFmtId="0" fontId="8" fillId="0" borderId="1" xfId="2659" applyNumberFormat="1" applyFont="1" applyBorder="1" applyAlignment="1">
      <alignment horizontal="center" vertical="center"/>
    </xf>
    <xf numFmtId="0" fontId="8" fillId="0" borderId="1" xfId="2659" applyFont="1" applyBorder="1"/>
    <xf numFmtId="0" fontId="63" fillId="0" borderId="1" xfId="2659" applyFont="1" applyBorder="1"/>
    <xf numFmtId="0" fontId="8" fillId="0" borderId="0" xfId="2659" applyFont="1" applyBorder="1" applyAlignment="1">
      <alignment horizontal="right"/>
    </xf>
    <xf numFmtId="0" fontId="63" fillId="0" borderId="0" xfId="2667" applyFont="1"/>
    <xf numFmtId="0" fontId="1" fillId="0" borderId="0" xfId="2434"/>
    <xf numFmtId="0" fontId="120" fillId="0" borderId="0" xfId="2666" applyFont="1" applyBorder="1"/>
    <xf numFmtId="0" fontId="68" fillId="0" borderId="0" xfId="2409"/>
    <xf numFmtId="0" fontId="128" fillId="0" borderId="0" xfId="2666" applyFont="1" applyBorder="1"/>
    <xf numFmtId="0" fontId="129" fillId="0" borderId="0" xfId="2666" applyFont="1" applyBorder="1"/>
    <xf numFmtId="169" fontId="121" fillId="0" borderId="0" xfId="2666" applyNumberFormat="1" applyFont="1" applyBorder="1"/>
    <xf numFmtId="169" fontId="130" fillId="0" borderId="0" xfId="2666" applyNumberFormat="1" applyFont="1" applyBorder="1" applyAlignment="1">
      <alignment horizontal="right" indent="2"/>
    </xf>
    <xf numFmtId="0" fontId="11" fillId="0" borderId="0" xfId="2658" applyNumberFormat="1" applyFont="1" applyBorder="1" applyAlignment="1"/>
    <xf numFmtId="0" fontId="8" fillId="0" borderId="0" xfId="2666" applyFont="1" applyBorder="1" applyAlignment="1"/>
    <xf numFmtId="0" fontId="8" fillId="0" borderId="0" xfId="2658" applyNumberFormat="1" applyFont="1" applyFill="1" applyBorder="1" applyAlignment="1"/>
    <xf numFmtId="0" fontId="1" fillId="0" borderId="0" xfId="2434" applyFill="1"/>
    <xf numFmtId="169" fontId="121" fillId="0" borderId="0" xfId="2666" applyNumberFormat="1" applyFont="1" applyFill="1" applyBorder="1"/>
    <xf numFmtId="0" fontId="8" fillId="0" borderId="0" xfId="2666" applyFont="1" applyFill="1" applyBorder="1" applyAlignment="1"/>
    <xf numFmtId="169" fontId="131" fillId="0" borderId="0" xfId="2666" applyNumberFormat="1" applyFont="1" applyBorder="1" applyAlignment="1">
      <alignment horizontal="right" indent="2"/>
    </xf>
    <xf numFmtId="0" fontId="11" fillId="0" borderId="0" xfId="2666" applyNumberFormat="1" applyFont="1" applyBorder="1" applyAlignment="1"/>
    <xf numFmtId="0" fontId="132" fillId="0" borderId="0" xfId="2666" applyFont="1" applyBorder="1" applyAlignment="1">
      <alignment horizontal="right" indent="2"/>
    </xf>
    <xf numFmtId="0" fontId="8" fillId="0" borderId="0" xfId="2658" applyFont="1" applyBorder="1" applyAlignment="1"/>
    <xf numFmtId="0" fontId="11" fillId="0" borderId="0" xfId="2665" applyNumberFormat="1" applyFont="1" applyBorder="1" applyAlignment="1"/>
    <xf numFmtId="0" fontId="35" fillId="0" borderId="0" xfId="2666" applyFont="1" applyBorder="1"/>
    <xf numFmtId="0" fontId="11" fillId="0" borderId="0" xfId="2658" applyNumberFormat="1" applyFont="1" applyBorder="1"/>
    <xf numFmtId="0" fontId="99" fillId="0" borderId="0" xfId="2661" applyFont="1" applyBorder="1" applyAlignment="1">
      <alignment horizontal="center" vertical="top" wrapText="1"/>
    </xf>
    <xf numFmtId="1" fontId="99" fillId="0" borderId="0" xfId="2664" applyNumberFormat="1" applyFont="1" applyFill="1" applyBorder="1" applyAlignment="1">
      <alignment horizontal="center" vertical="top" wrapText="1"/>
    </xf>
    <xf numFmtId="0" fontId="99" fillId="0" borderId="0" xfId="2666" applyFont="1" applyBorder="1" applyAlignment="1">
      <alignment horizontal="center" vertical="top" wrapText="1"/>
    </xf>
    <xf numFmtId="0" fontId="8" fillId="0" borderId="0" xfId="2666" applyFont="1" applyBorder="1" applyAlignment="1">
      <alignment vertical="center" wrapText="1"/>
    </xf>
    <xf numFmtId="0" fontId="99" fillId="0" borderId="0" xfId="2661" applyNumberFormat="1" applyFont="1" applyBorder="1" applyAlignment="1">
      <alignment horizontal="center" vertical="top" wrapText="1"/>
    </xf>
    <xf numFmtId="0" fontId="8" fillId="0" borderId="1" xfId="2666" applyFont="1" applyBorder="1" applyAlignment="1">
      <alignment vertical="center" wrapText="1"/>
    </xf>
    <xf numFmtId="0" fontId="8" fillId="0" borderId="0" xfId="2666" applyNumberFormat="1" applyFont="1" applyBorder="1" applyAlignment="1">
      <alignment horizontal="right"/>
    </xf>
    <xf numFmtId="0" fontId="8" fillId="0" borderId="16" xfId="2666" applyNumberFormat="1" applyFont="1" applyBorder="1" applyAlignment="1">
      <alignment horizontal="right"/>
    </xf>
    <xf numFmtId="0" fontId="8" fillId="0" borderId="0" xfId="2666" applyFont="1" applyBorder="1" applyAlignment="1">
      <alignment horizontal="center"/>
    </xf>
    <xf numFmtId="0" fontId="8" fillId="0" borderId="0" xfId="2666" applyFont="1" applyBorder="1"/>
    <xf numFmtId="0" fontId="118" fillId="0" borderId="0" xfId="2434" applyFont="1"/>
    <xf numFmtId="0" fontId="6" fillId="0" borderId="0" xfId="2666" applyFont="1" applyBorder="1" applyAlignment="1">
      <alignment horizontal="left"/>
    </xf>
    <xf numFmtId="0" fontId="5" fillId="0" borderId="0" xfId="2666" applyFont="1" applyBorder="1" applyAlignment="1"/>
    <xf numFmtId="0" fontId="133" fillId="0" borderId="0" xfId="2637" applyFont="1"/>
    <xf numFmtId="0" fontId="133" fillId="0" borderId="0" xfId="2636" applyFont="1"/>
    <xf numFmtId="0" fontId="134" fillId="0" borderId="0" xfId="2637" applyFont="1"/>
    <xf numFmtId="169" fontId="134" fillId="0" borderId="0" xfId="2636" applyNumberFormat="1" applyFont="1" applyBorder="1" applyAlignment="1">
      <alignment horizontal="right" wrapText="1" indent="5"/>
    </xf>
    <xf numFmtId="0" fontId="136" fillId="0" borderId="0" xfId="2637" applyFont="1"/>
    <xf numFmtId="169" fontId="136" fillId="0" borderId="0" xfId="2636" applyNumberFormat="1" applyFont="1" applyBorder="1" applyAlignment="1">
      <alignment horizontal="right" wrapText="1" indent="5"/>
    </xf>
    <xf numFmtId="0" fontId="11" fillId="0" borderId="0" xfId="2669" applyFont="1" applyBorder="1" applyAlignment="1"/>
    <xf numFmtId="0" fontId="134" fillId="0" borderId="0" xfId="2636" applyFont="1" applyBorder="1" applyAlignment="1">
      <alignment horizontal="center" wrapText="1"/>
    </xf>
    <xf numFmtId="0" fontId="134" fillId="0" borderId="0" xfId="2636" applyFont="1"/>
    <xf numFmtId="0" fontId="134" fillId="0" borderId="0" xfId="2636" applyFont="1" applyBorder="1"/>
    <xf numFmtId="0" fontId="137" fillId="0" borderId="1" xfId="2636" applyFont="1" applyBorder="1" applyAlignment="1">
      <alignment horizontal="center" wrapText="1"/>
    </xf>
    <xf numFmtId="0" fontId="134" fillId="0" borderId="0" xfId="2636" applyFont="1" applyAlignment="1">
      <alignment horizontal="right"/>
    </xf>
    <xf numFmtId="0" fontId="138" fillId="0" borderId="0" xfId="2637" applyFont="1"/>
    <xf numFmtId="0" fontId="138" fillId="0" borderId="0" xfId="2636" applyFont="1"/>
    <xf numFmtId="0" fontId="114" fillId="0" borderId="0" xfId="2636" applyFont="1"/>
    <xf numFmtId="0" fontId="134" fillId="0" borderId="0" xfId="2636" applyFont="1" applyFill="1" applyBorder="1" applyAlignment="1">
      <alignment horizontal="right" wrapText="1"/>
    </xf>
    <xf numFmtId="0" fontId="136" fillId="0" borderId="0" xfId="2636" applyFont="1"/>
    <xf numFmtId="0" fontId="136" fillId="0" borderId="0" xfId="2636" applyFont="1" applyAlignment="1">
      <alignment horizontal="right"/>
    </xf>
    <xf numFmtId="0" fontId="137" fillId="0" borderId="0" xfId="2636" applyFont="1" applyBorder="1" applyAlignment="1">
      <alignment horizontal="center" wrapText="1"/>
    </xf>
    <xf numFmtId="0" fontId="54" fillId="0" borderId="0" xfId="2657" applyNumberFormat="1" applyFont="1" applyAlignment="1">
      <alignment horizontal="left"/>
    </xf>
    <xf numFmtId="0" fontId="63" fillId="0" borderId="0" xfId="2657" applyFont="1" applyAlignment="1">
      <alignment horizontal="left"/>
    </xf>
    <xf numFmtId="0" fontId="8" fillId="0" borderId="0" xfId="2388"/>
    <xf numFmtId="0" fontId="8" fillId="0" borderId="0" xfId="2388" applyBorder="1"/>
    <xf numFmtId="0" fontId="1" fillId="0" borderId="0" xfId="2379"/>
    <xf numFmtId="204" fontId="116" fillId="0" borderId="0" xfId="2230" applyNumberFormat="1" applyFont="1" applyBorder="1" applyAlignment="1">
      <alignment horizontal="center"/>
    </xf>
    <xf numFmtId="0" fontId="8" fillId="0" borderId="0" xfId="2388" applyFill="1" applyBorder="1"/>
    <xf numFmtId="0" fontId="8" fillId="0" borderId="0" xfId="2670" applyNumberFormat="1" applyFont="1" applyBorder="1" applyAlignment="1"/>
    <xf numFmtId="0" fontId="8" fillId="0" borderId="0" xfId="2230" applyNumberFormat="1" applyFont="1" applyBorder="1" applyAlignment="1">
      <alignment horizontal="center"/>
    </xf>
    <xf numFmtId="0" fontId="1" fillId="0" borderId="0" xfId="2379" applyAlignment="1">
      <alignment horizontal="center"/>
    </xf>
    <xf numFmtId="0" fontId="8" fillId="0" borderId="0" xfId="2388" applyAlignment="1">
      <alignment horizontal="center"/>
    </xf>
    <xf numFmtId="204" fontId="115" fillId="0" borderId="0" xfId="2230" applyNumberFormat="1" applyFont="1" applyBorder="1" applyAlignment="1">
      <alignment horizontal="center"/>
    </xf>
    <xf numFmtId="1" fontId="54" fillId="0" borderId="0" xfId="2671" applyNumberFormat="1" applyFont="1" applyFill="1" applyBorder="1" applyAlignment="1"/>
    <xf numFmtId="1" fontId="122" fillId="0" borderId="0" xfId="2671" applyNumberFormat="1" applyFont="1" applyFill="1" applyBorder="1" applyAlignment="1"/>
    <xf numFmtId="0" fontId="120" fillId="0" borderId="0" xfId="2671" applyFont="1" applyFill="1" applyBorder="1"/>
    <xf numFmtId="1" fontId="54" fillId="0" borderId="0" xfId="2671" applyNumberFormat="1" applyFont="1" applyFill="1" applyBorder="1" applyAlignment="1">
      <alignment horizontal="center"/>
    </xf>
    <xf numFmtId="1" fontId="121" fillId="0" borderId="0" xfId="2671" applyNumberFormat="1" applyFont="1" applyFill="1" applyBorder="1" applyAlignment="1">
      <alignment horizontal="center"/>
    </xf>
    <xf numFmtId="0" fontId="13" fillId="0" borderId="0" xfId="2671" applyFont="1" applyFill="1" applyBorder="1" applyAlignment="1">
      <alignment vertical="center"/>
    </xf>
    <xf numFmtId="0" fontId="13" fillId="0" borderId="0" xfId="2664" applyFont="1" applyFill="1" applyBorder="1" applyAlignment="1">
      <alignment vertical="center"/>
    </xf>
    <xf numFmtId="0" fontId="120" fillId="0" borderId="0" xfId="2671" applyFont="1" applyFill="1" applyBorder="1" applyAlignment="1">
      <alignment vertical="center"/>
    </xf>
    <xf numFmtId="0" fontId="9" fillId="0" borderId="16" xfId="2671" applyFont="1" applyFill="1" applyBorder="1" applyAlignment="1"/>
    <xf numFmtId="0" fontId="8" fillId="0" borderId="16" xfId="2671" applyFont="1" applyFill="1" applyBorder="1" applyAlignment="1">
      <alignment horizontal="right"/>
    </xf>
    <xf numFmtId="0" fontId="13" fillId="0" borderId="1" xfId="2671" applyFont="1" applyFill="1" applyBorder="1" applyAlignment="1">
      <alignment vertical="center"/>
    </xf>
    <xf numFmtId="0" fontId="13" fillId="0" borderId="1" xfId="2664" applyFont="1" applyFill="1" applyBorder="1" applyAlignment="1">
      <alignment vertical="center"/>
    </xf>
    <xf numFmtId="0" fontId="13" fillId="0" borderId="0" xfId="2671" applyFont="1" applyFill="1" applyBorder="1" applyAlignment="1">
      <alignment horizontal="center" vertical="center"/>
    </xf>
    <xf numFmtId="0" fontId="13" fillId="0" borderId="0" xfId="2664" applyFont="1" applyFill="1" applyBorder="1" applyAlignment="1">
      <alignment horizontal="center" vertical="center" wrapText="1"/>
    </xf>
    <xf numFmtId="0" fontId="120" fillId="0" borderId="0" xfId="2671" applyFont="1" applyFill="1" applyBorder="1" applyAlignment="1">
      <alignment horizontal="center" vertical="center"/>
    </xf>
    <xf numFmtId="0" fontId="13" fillId="0" borderId="0" xfId="2671" applyFont="1" applyFill="1" applyBorder="1"/>
    <xf numFmtId="0" fontId="13" fillId="0" borderId="0" xfId="2664" applyFont="1" applyFill="1" applyBorder="1" applyAlignment="1">
      <alignment horizontal="center"/>
    </xf>
    <xf numFmtId="169" fontId="13" fillId="0" borderId="0" xfId="2671" applyNumberFormat="1" applyFont="1" applyFill="1" applyBorder="1"/>
    <xf numFmtId="0" fontId="2" fillId="0" borderId="0" xfId="2671" applyFont="1" applyFill="1" applyBorder="1"/>
    <xf numFmtId="169" fontId="113" fillId="0" borderId="0" xfId="2384" applyNumberFormat="1" applyFont="1" applyFill="1"/>
    <xf numFmtId="1" fontId="126" fillId="0" borderId="0" xfId="2384" applyNumberFormat="1" applyFont="1" applyFill="1" applyAlignment="1"/>
    <xf numFmtId="169" fontId="126" fillId="0" borderId="0" xfId="2384" applyNumberFormat="1" applyFont="1" applyFill="1"/>
    <xf numFmtId="0" fontId="125" fillId="0" borderId="0" xfId="2671" applyFont="1" applyFill="1" applyBorder="1"/>
    <xf numFmtId="169" fontId="125" fillId="0" borderId="0" xfId="2671" applyNumberFormat="1" applyFont="1" applyFill="1" applyBorder="1"/>
    <xf numFmtId="1" fontId="125" fillId="0" borderId="0" xfId="2671" applyNumberFormat="1" applyFont="1" applyFill="1" applyBorder="1"/>
    <xf numFmtId="0" fontId="113" fillId="0" borderId="0" xfId="2671" applyFont="1" applyFill="1" applyBorder="1"/>
    <xf numFmtId="49" fontId="126" fillId="0" borderId="0" xfId="2664" applyNumberFormat="1" applyFont="1" applyFill="1" applyBorder="1" applyAlignment="1">
      <alignment horizontal="left"/>
    </xf>
    <xf numFmtId="0" fontId="25" fillId="0" borderId="0" xfId="2671" applyFont="1" applyFill="1" applyBorder="1"/>
    <xf numFmtId="1" fontId="113" fillId="0" borderId="0" xfId="2384" applyNumberFormat="1" applyFont="1" applyFill="1" applyAlignment="1"/>
    <xf numFmtId="0" fontId="113" fillId="0" borderId="0" xfId="2671" applyFont="1" applyFill="1" applyBorder="1" applyAlignment="1"/>
    <xf numFmtId="1" fontId="113" fillId="0" borderId="0" xfId="2664" applyNumberFormat="1" applyFont="1" applyFill="1" applyBorder="1" applyAlignment="1"/>
    <xf numFmtId="169" fontId="139" fillId="0" borderId="0" xfId="2384" applyNumberFormat="1" applyFont="1" applyFill="1" applyAlignment="1"/>
    <xf numFmtId="1" fontId="125" fillId="27" borderId="0" xfId="2671" applyNumberFormat="1" applyFont="1" applyFill="1" applyBorder="1"/>
    <xf numFmtId="1" fontId="2" fillId="0" borderId="0" xfId="2671" applyNumberFormat="1" applyFont="1" applyFill="1" applyBorder="1"/>
    <xf numFmtId="169" fontId="125" fillId="27" borderId="0" xfId="2671" applyNumberFormat="1" applyFont="1" applyFill="1" applyBorder="1"/>
    <xf numFmtId="1" fontId="113" fillId="0" borderId="0" xfId="2384" applyNumberFormat="1" applyFont="1" applyFill="1" applyBorder="1" applyAlignment="1"/>
    <xf numFmtId="0" fontId="113" fillId="0" borderId="16" xfId="2671" applyFont="1" applyFill="1" applyBorder="1"/>
    <xf numFmtId="0" fontId="99" fillId="0" borderId="16" xfId="2671" applyFont="1" applyFill="1" applyBorder="1"/>
    <xf numFmtId="0" fontId="141" fillId="0" borderId="0" xfId="2671" applyFont="1" applyFill="1" applyBorder="1" applyAlignment="1">
      <alignment vertical="center"/>
    </xf>
    <xf numFmtId="1" fontId="113" fillId="0" borderId="0" xfId="2671" applyNumberFormat="1" applyFont="1" applyFill="1" applyBorder="1" applyAlignment="1">
      <alignment vertical="center"/>
    </xf>
    <xf numFmtId="1" fontId="113" fillId="0" borderId="0" xfId="2384" applyNumberFormat="1" applyFont="1" applyFill="1" applyAlignment="1">
      <alignment vertical="center"/>
    </xf>
    <xf numFmtId="169" fontId="113" fillId="0" borderId="0" xfId="2384" applyNumberFormat="1" applyFont="1" applyFill="1" applyAlignment="1">
      <alignment vertical="center"/>
    </xf>
    <xf numFmtId="0" fontId="8" fillId="0" borderId="0" xfId="2664" applyNumberFormat="1" applyFont="1" applyFill="1" applyBorder="1" applyAlignment="1">
      <alignment horizontal="left"/>
    </xf>
    <xf numFmtId="1" fontId="3" fillId="0" borderId="0" xfId="2671" applyNumberFormat="1" applyFont="1" applyFill="1" applyBorder="1" applyAlignment="1"/>
    <xf numFmtId="0" fontId="142" fillId="0" borderId="0" xfId="2671" applyFont="1" applyFill="1" applyBorder="1"/>
    <xf numFmtId="1" fontId="143" fillId="0" borderId="0" xfId="2671" applyNumberFormat="1" applyFont="1" applyFill="1" applyBorder="1" applyAlignment="1">
      <alignment horizontal="center"/>
    </xf>
    <xf numFmtId="0" fontId="8" fillId="0" borderId="0" xfId="2671" applyFont="1" applyFill="1" applyBorder="1" applyAlignment="1">
      <alignment vertical="center"/>
    </xf>
    <xf numFmtId="0" fontId="8" fillId="0" borderId="0" xfId="2664" applyFont="1" applyFill="1" applyBorder="1" applyAlignment="1">
      <alignment vertical="center"/>
    </xf>
    <xf numFmtId="0" fontId="12" fillId="0" borderId="16" xfId="2671" applyFont="1" applyFill="1" applyBorder="1" applyAlignment="1"/>
    <xf numFmtId="0" fontId="8" fillId="0" borderId="16" xfId="2671" applyNumberFormat="1" applyFont="1" applyFill="1" applyBorder="1" applyAlignment="1"/>
    <xf numFmtId="0" fontId="8" fillId="0" borderId="16" xfId="2671" applyNumberFormat="1" applyFont="1" applyFill="1" applyBorder="1" applyAlignment="1">
      <alignment horizontal="right"/>
    </xf>
    <xf numFmtId="0" fontId="142" fillId="0" borderId="0" xfId="2671" applyFont="1" applyFill="1" applyBorder="1" applyAlignment="1">
      <alignment vertical="center"/>
    </xf>
    <xf numFmtId="0" fontId="8" fillId="0" borderId="1" xfId="2671" applyFont="1" applyFill="1" applyBorder="1" applyAlignment="1">
      <alignment vertical="center"/>
    </xf>
    <xf numFmtId="0" fontId="8" fillId="0" borderId="1" xfId="2664" applyFont="1" applyFill="1" applyBorder="1" applyAlignment="1">
      <alignment vertical="center"/>
    </xf>
    <xf numFmtId="0" fontId="8" fillId="0" borderId="0" xfId="2671" applyFont="1" applyFill="1" applyBorder="1" applyAlignment="1">
      <alignment horizontal="center" vertical="center"/>
    </xf>
    <xf numFmtId="0" fontId="8" fillId="0" borderId="0" xfId="2664" applyFont="1" applyFill="1" applyBorder="1" applyAlignment="1">
      <alignment horizontal="center" vertical="center" wrapText="1"/>
    </xf>
    <xf numFmtId="0" fontId="142" fillId="0" borderId="0" xfId="2671" applyFont="1" applyFill="1" applyBorder="1" applyAlignment="1">
      <alignment horizontal="center" vertical="center"/>
    </xf>
    <xf numFmtId="0" fontId="8" fillId="0" borderId="0" xfId="2671" applyFont="1" applyFill="1" applyBorder="1"/>
    <xf numFmtId="0" fontId="144" fillId="0" borderId="0" xfId="2664" applyFont="1" applyFill="1" applyBorder="1" applyAlignment="1">
      <alignment horizontal="center" wrapText="1"/>
    </xf>
    <xf numFmtId="0" fontId="143" fillId="0" borderId="0" xfId="2671" applyFont="1" applyFill="1" applyBorder="1"/>
    <xf numFmtId="1" fontId="143" fillId="0" borderId="0" xfId="2671" applyNumberFormat="1" applyFont="1" applyFill="1" applyBorder="1"/>
    <xf numFmtId="1" fontId="143" fillId="27" borderId="0" xfId="2671" applyNumberFormat="1" applyFont="1" applyFill="1" applyBorder="1"/>
    <xf numFmtId="169" fontId="143" fillId="0" borderId="0" xfId="2671" applyNumberFormat="1" applyFont="1" applyFill="1" applyBorder="1"/>
    <xf numFmtId="1" fontId="126" fillId="24" borderId="0" xfId="2664" applyNumberFormat="1" applyFont="1" applyFill="1" applyBorder="1"/>
    <xf numFmtId="1" fontId="142" fillId="0" borderId="0" xfId="2671" applyNumberFormat="1" applyFont="1" applyFill="1" applyBorder="1"/>
    <xf numFmtId="49" fontId="113" fillId="0" borderId="0" xfId="2664" applyNumberFormat="1" applyFont="1" applyFill="1" applyBorder="1" applyAlignment="1">
      <alignment horizontal="left"/>
    </xf>
    <xf numFmtId="1" fontId="113" fillId="0" borderId="0" xfId="2671" applyNumberFormat="1" applyFont="1" applyFill="1" applyBorder="1"/>
    <xf numFmtId="0" fontId="113" fillId="0" borderId="0" xfId="2664" applyNumberFormat="1" applyFont="1" applyFill="1" applyBorder="1"/>
    <xf numFmtId="0" fontId="113" fillId="0" borderId="0" xfId="2384" applyNumberFormat="1" applyFont="1" applyFill="1"/>
    <xf numFmtId="0" fontId="126" fillId="0" borderId="0" xfId="2384" applyNumberFormat="1" applyFont="1" applyFill="1"/>
    <xf numFmtId="169" fontId="142" fillId="0" borderId="0" xfId="2671" applyNumberFormat="1" applyFont="1" applyFill="1" applyBorder="1"/>
    <xf numFmtId="169" fontId="143" fillId="27" borderId="0" xfId="2671" applyNumberFormat="1" applyFont="1" applyFill="1" applyBorder="1"/>
    <xf numFmtId="0" fontId="113" fillId="0" borderId="0" xfId="2384" applyFont="1"/>
    <xf numFmtId="1" fontId="113" fillId="0" borderId="0" xfId="2384" applyNumberFormat="1" applyFont="1"/>
    <xf numFmtId="0" fontId="8" fillId="0" borderId="0" xfId="2384" applyFont="1"/>
    <xf numFmtId="169" fontId="11" fillId="0" borderId="0" xfId="2666" applyNumberFormat="1" applyFont="1" applyBorder="1" applyAlignment="1">
      <alignment horizontal="right" indent="1"/>
    </xf>
    <xf numFmtId="169" fontId="1" fillId="0" borderId="0" xfId="2434" applyNumberFormat="1"/>
    <xf numFmtId="169" fontId="132" fillId="0" borderId="0" xfId="2666" applyNumberFormat="1" applyFont="1" applyBorder="1" applyAlignment="1">
      <alignment horizontal="right" indent="1"/>
    </xf>
    <xf numFmtId="169" fontId="8" fillId="0" borderId="0" xfId="2666" applyNumberFormat="1" applyFont="1" applyBorder="1" applyAlignment="1">
      <alignment horizontal="right" indent="1"/>
    </xf>
    <xf numFmtId="0" fontId="8" fillId="0" borderId="0" xfId="2658" applyNumberFormat="1" applyFont="1" applyBorder="1" applyAlignment="1">
      <alignment vertical="center" wrapText="1"/>
    </xf>
    <xf numFmtId="169" fontId="8" fillId="0" borderId="0" xfId="2666" applyNumberFormat="1" applyFont="1" applyFill="1" applyBorder="1" applyAlignment="1">
      <alignment horizontal="right" indent="1"/>
    </xf>
    <xf numFmtId="169" fontId="11" fillId="0" borderId="0" xfId="2666" applyNumberFormat="1" applyFont="1" applyFill="1" applyBorder="1" applyAlignment="1">
      <alignment horizontal="right" indent="1"/>
    </xf>
    <xf numFmtId="0" fontId="99" fillId="0" borderId="1" xfId="2643" applyFont="1" applyFill="1" applyBorder="1" applyAlignment="1">
      <alignment horizontal="center" vertical="center" wrapText="1"/>
      <protection locked="0"/>
    </xf>
    <xf numFmtId="0" fontId="99" fillId="0" borderId="0" xfId="2643" applyFont="1" applyFill="1" applyBorder="1" applyAlignment="1">
      <alignment horizontal="center" vertical="center" wrapText="1"/>
      <protection locked="0"/>
    </xf>
    <xf numFmtId="14" fontId="99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99" fillId="0" borderId="16" xfId="2643" applyFont="1" applyFill="1" applyBorder="1" applyAlignment="1">
      <alignment horizontal="center" vertical="center" wrapText="1"/>
      <protection locked="0"/>
    </xf>
    <xf numFmtId="0" fontId="54" fillId="0" borderId="0" xfId="1" applyFont="1" applyBorder="1" applyAlignment="1"/>
    <xf numFmtId="0" fontId="63" fillId="0" borderId="0" xfId="1" applyFont="1" applyBorder="1" applyAlignment="1">
      <alignment horizontal="center"/>
    </xf>
    <xf numFmtId="0" fontId="63" fillId="0" borderId="0" xfId="1" applyFont="1" applyBorder="1"/>
    <xf numFmtId="0" fontId="54" fillId="0" borderId="0" xfId="2666" applyNumberFormat="1" applyFont="1" applyBorder="1" applyAlignment="1"/>
    <xf numFmtId="0" fontId="63" fillId="0" borderId="0" xfId="2666" applyFont="1" applyBorder="1" applyAlignment="1"/>
    <xf numFmtId="0" fontId="145" fillId="0" borderId="0" xfId="2666" applyNumberFormat="1" applyFont="1" applyBorder="1" applyAlignment="1">
      <alignment horizontal="left"/>
    </xf>
    <xf numFmtId="0" fontId="73" fillId="0" borderId="0" xfId="2666" applyFont="1" applyBorder="1" applyAlignment="1">
      <alignment horizontal="left"/>
    </xf>
    <xf numFmtId="0" fontId="54" fillId="0" borderId="0" xfId="2653" applyNumberFormat="1" applyFont="1" applyBorder="1" applyAlignment="1"/>
    <xf numFmtId="0" fontId="54" fillId="0" borderId="0" xfId="2667" applyFont="1"/>
    <xf numFmtId="0" fontId="54" fillId="0" borderId="0" xfId="2651" applyFont="1" applyBorder="1" applyAlignment="1"/>
    <xf numFmtId="0" fontId="146" fillId="0" borderId="0" xfId="0" applyFont="1"/>
    <xf numFmtId="0" fontId="2" fillId="0" borderId="0" xfId="2645" applyFont="1" applyFill="1"/>
    <xf numFmtId="0" fontId="63" fillId="0" borderId="0" xfId="2644" applyFont="1"/>
    <xf numFmtId="0" fontId="54" fillId="0" borderId="0" xfId="2644" applyNumberFormat="1" applyFont="1" applyAlignment="1">
      <alignment wrapText="1"/>
    </xf>
    <xf numFmtId="0" fontId="63" fillId="0" borderId="0" xfId="2644" applyFont="1" applyFill="1"/>
    <xf numFmtId="0" fontId="147" fillId="0" borderId="0" xfId="2643" applyFont="1" applyBorder="1" applyAlignment="1">
      <alignment horizontal="center" vertical="top" wrapText="1"/>
      <protection locked="0"/>
    </xf>
    <xf numFmtId="0" fontId="63" fillId="0" borderId="0" xfId="2631" applyFont="1"/>
    <xf numFmtId="169" fontId="11" fillId="0" borderId="0" xfId="2657" applyNumberFormat="1" applyFont="1" applyAlignment="1">
      <alignment horizontal="right" indent="4"/>
    </xf>
    <xf numFmtId="0" fontId="1" fillId="0" borderId="0" xfId="2379" applyAlignment="1">
      <alignment horizontal="right" indent="4"/>
    </xf>
    <xf numFmtId="169" fontId="8" fillId="0" borderId="0" xfId="2657" applyNumberFormat="1" applyFont="1" applyBorder="1" applyAlignment="1">
      <alignment horizontal="right" indent="4"/>
    </xf>
    <xf numFmtId="169" fontId="12" fillId="0" borderId="0" xfId="2230" applyNumberFormat="1" applyFont="1" applyBorder="1" applyAlignment="1">
      <alignment horizontal="right" indent="4"/>
    </xf>
    <xf numFmtId="1" fontId="11" fillId="0" borderId="0" xfId="2657" applyNumberFormat="1" applyFont="1" applyAlignment="1">
      <alignment horizontal="right" indent="5"/>
    </xf>
    <xf numFmtId="1" fontId="8" fillId="0" borderId="0" xfId="2657" applyNumberFormat="1" applyFont="1" applyBorder="1" applyAlignment="1">
      <alignment horizontal="right" indent="5"/>
    </xf>
    <xf numFmtId="0" fontId="8" fillId="0" borderId="0" xfId="2230" applyNumberFormat="1" applyFont="1" applyBorder="1" applyAlignment="1">
      <alignment horizontal="right" indent="5"/>
    </xf>
    <xf numFmtId="204" fontId="12" fillId="0" borderId="0" xfId="2230" applyNumberFormat="1" applyFont="1" applyBorder="1" applyAlignment="1">
      <alignment horizontal="right" indent="5"/>
    </xf>
    <xf numFmtId="1" fontId="99" fillId="0" borderId="16" xfId="2664" applyNumberFormat="1" applyFont="1" applyFill="1" applyBorder="1" applyAlignment="1">
      <alignment horizontal="right" vertical="center"/>
    </xf>
    <xf numFmtId="169" fontId="99" fillId="0" borderId="16" xfId="2664" applyNumberFormat="1" applyFont="1" applyFill="1" applyBorder="1" applyAlignment="1">
      <alignment horizontal="right" vertical="center"/>
    </xf>
    <xf numFmtId="1" fontId="99" fillId="0" borderId="16" xfId="2671" applyNumberFormat="1" applyFont="1" applyFill="1" applyBorder="1" applyAlignment="1">
      <alignment horizontal="right" vertical="center"/>
    </xf>
    <xf numFmtId="0" fontId="93" fillId="0" borderId="0" xfId="2653" applyFont="1" applyAlignment="1">
      <alignment horizontal="left" indent="1"/>
    </xf>
    <xf numFmtId="169" fontId="11" fillId="0" borderId="0" xfId="2666" applyNumberFormat="1" applyFont="1" applyBorder="1" applyAlignment="1">
      <alignment horizontal="right" indent="3"/>
    </xf>
    <xf numFmtId="169" fontId="130" fillId="0" borderId="0" xfId="2666" applyNumberFormat="1" applyFont="1" applyBorder="1" applyAlignment="1">
      <alignment horizontal="right" indent="3"/>
    </xf>
    <xf numFmtId="169" fontId="132" fillId="0" borderId="0" xfId="2666" applyNumberFormat="1" applyFont="1" applyBorder="1" applyAlignment="1">
      <alignment horizontal="right" indent="3"/>
    </xf>
    <xf numFmtId="0" fontId="132" fillId="0" borderId="0" xfId="2666" applyFont="1" applyBorder="1" applyAlignment="1">
      <alignment horizontal="right" indent="3"/>
    </xf>
    <xf numFmtId="169" fontId="131" fillId="0" borderId="0" xfId="2666" applyNumberFormat="1" applyFont="1" applyBorder="1" applyAlignment="1">
      <alignment horizontal="right" indent="3"/>
    </xf>
    <xf numFmtId="1" fontId="131" fillId="0" borderId="0" xfId="2666" applyNumberFormat="1" applyFont="1" applyBorder="1" applyAlignment="1">
      <alignment horizontal="right" indent="3"/>
    </xf>
    <xf numFmtId="169" fontId="130" fillId="0" borderId="0" xfId="2666" applyNumberFormat="1" applyFont="1" applyFill="1" applyBorder="1" applyAlignment="1">
      <alignment horizontal="right" indent="3"/>
    </xf>
    <xf numFmtId="169" fontId="131" fillId="0" borderId="0" xfId="2666" applyNumberFormat="1" applyFont="1" applyFill="1" applyBorder="1" applyAlignment="1">
      <alignment horizontal="right" indent="3"/>
    </xf>
    <xf numFmtId="169" fontId="8" fillId="0" borderId="0" xfId="2666" applyNumberFormat="1" applyFont="1" applyBorder="1" applyAlignment="1">
      <alignment horizontal="right" indent="3"/>
    </xf>
    <xf numFmtId="169" fontId="8" fillId="0" borderId="0" xfId="2666" applyNumberFormat="1" applyFont="1" applyFill="1" applyBorder="1" applyAlignment="1">
      <alignment horizontal="right" indent="3"/>
    </xf>
    <xf numFmtId="169" fontId="11" fillId="0" borderId="0" xfId="2666" applyNumberFormat="1" applyFont="1" applyFill="1" applyBorder="1" applyAlignment="1">
      <alignment horizontal="right" indent="3"/>
    </xf>
    <xf numFmtId="201" fontId="102" fillId="0" borderId="0" xfId="2631" applyNumberFormat="1" applyFont="1" applyFill="1" applyBorder="1" applyAlignment="1" applyProtection="1">
      <alignment horizontal="right" indent="2"/>
      <protection locked="0"/>
    </xf>
    <xf numFmtId="201" fontId="99" fillId="0" borderId="0" xfId="2643" applyNumberFormat="1" applyFont="1" applyFill="1" applyBorder="1" applyAlignment="1">
      <alignment horizontal="right" indent="2"/>
      <protection locked="0"/>
    </xf>
    <xf numFmtId="169" fontId="102" fillId="0" borderId="0" xfId="2644" applyNumberFormat="1" applyFont="1" applyFill="1" applyBorder="1" applyAlignment="1">
      <alignment horizontal="right" indent="5"/>
    </xf>
    <xf numFmtId="169" fontId="99" fillId="0" borderId="0" xfId="2644" applyNumberFormat="1" applyFont="1" applyFill="1" applyBorder="1" applyAlignment="1">
      <alignment horizontal="right" indent="5"/>
    </xf>
    <xf numFmtId="169" fontId="102" fillId="0" borderId="0" xfId="2644" applyNumberFormat="1" applyFont="1" applyFill="1" applyBorder="1" applyAlignment="1">
      <alignment horizontal="right" indent="6"/>
    </xf>
    <xf numFmtId="169" fontId="99" fillId="0" borderId="0" xfId="2644" applyNumberFormat="1" applyFont="1" applyFill="1" applyBorder="1" applyAlignment="1">
      <alignment horizontal="right" indent="6"/>
    </xf>
    <xf numFmtId="1" fontId="11" fillId="0" borderId="0" xfId="2647" applyNumberFormat="1" applyFont="1" applyBorder="1" applyAlignment="1">
      <alignment horizontal="right" indent="2"/>
    </xf>
    <xf numFmtId="1" fontId="11" fillId="0" borderId="0" xfId="2647" applyNumberFormat="1" applyFont="1" applyFill="1" applyBorder="1" applyAlignment="1">
      <alignment horizontal="right" indent="2"/>
    </xf>
    <xf numFmtId="169" fontId="11" fillId="0" borderId="0" xfId="2647" applyNumberFormat="1" applyFont="1" applyBorder="1" applyAlignment="1">
      <alignment horizontal="right" indent="3"/>
    </xf>
    <xf numFmtId="1" fontId="111" fillId="0" borderId="0" xfId="2647" applyNumberFormat="1" applyFont="1" applyBorder="1" applyAlignment="1">
      <alignment horizontal="right" indent="2"/>
    </xf>
    <xf numFmtId="1" fontId="111" fillId="0" borderId="0" xfId="2647" applyNumberFormat="1" applyFont="1" applyFill="1" applyBorder="1" applyAlignment="1">
      <alignment horizontal="right" indent="2"/>
    </xf>
    <xf numFmtId="169" fontId="111" fillId="0" borderId="0" xfId="2647" applyNumberFormat="1" applyFont="1" applyBorder="1" applyAlignment="1">
      <alignment horizontal="right" indent="3"/>
    </xf>
    <xf numFmtId="1" fontId="12" fillId="0" borderId="0" xfId="2647" applyNumberFormat="1" applyFont="1" applyBorder="1" applyAlignment="1">
      <alignment horizontal="right" indent="2"/>
    </xf>
    <xf numFmtId="1" fontId="112" fillId="0" borderId="0" xfId="2647" applyNumberFormat="1" applyFont="1" applyBorder="1" applyAlignment="1">
      <alignment horizontal="right" indent="2"/>
    </xf>
    <xf numFmtId="1" fontId="112" fillId="0" borderId="0" xfId="2647" applyNumberFormat="1" applyFont="1" applyFill="1" applyBorder="1" applyAlignment="1">
      <alignment horizontal="right" indent="2"/>
    </xf>
    <xf numFmtId="169" fontId="112" fillId="0" borderId="0" xfId="2647" applyNumberFormat="1" applyFont="1" applyBorder="1" applyAlignment="1">
      <alignment horizontal="right" indent="3"/>
    </xf>
    <xf numFmtId="1" fontId="8" fillId="0" borderId="0" xfId="2647" applyNumberFormat="1" applyFont="1" applyBorder="1" applyAlignment="1">
      <alignment horizontal="right" indent="2"/>
    </xf>
    <xf numFmtId="1" fontId="109" fillId="0" borderId="0" xfId="2647" applyNumberFormat="1" applyFont="1" applyBorder="1" applyAlignment="1">
      <alignment horizontal="right" indent="2"/>
    </xf>
    <xf numFmtId="1" fontId="109" fillId="0" borderId="0" xfId="2647" applyNumberFormat="1" applyFont="1" applyFill="1" applyBorder="1" applyAlignment="1">
      <alignment horizontal="right" indent="2"/>
    </xf>
    <xf numFmtId="169" fontId="109" fillId="0" borderId="0" xfId="2647" applyNumberFormat="1" applyFont="1" applyBorder="1" applyAlignment="1">
      <alignment horizontal="right" indent="3"/>
    </xf>
    <xf numFmtId="169" fontId="8" fillId="0" borderId="0" xfId="2647" applyNumberFormat="1" applyFont="1" applyBorder="1" applyAlignment="1">
      <alignment horizontal="right" indent="3"/>
    </xf>
    <xf numFmtId="1" fontId="8" fillId="0" borderId="0" xfId="2647" applyNumberFormat="1" applyFont="1" applyFill="1" applyBorder="1" applyAlignment="1">
      <alignment horizontal="right" indent="2"/>
    </xf>
    <xf numFmtId="1" fontId="8" fillId="0" borderId="0" xfId="2645" applyNumberFormat="1" applyFont="1" applyFill="1" applyAlignment="1">
      <alignment horizontal="right" indent="2"/>
    </xf>
    <xf numFmtId="169" fontId="8" fillId="0" borderId="0" xfId="2645" applyNumberFormat="1" applyFont="1" applyAlignment="1">
      <alignment horizontal="right" indent="3"/>
    </xf>
    <xf numFmtId="169" fontId="8" fillId="0" borderId="0" xfId="2645" applyNumberFormat="1" applyFont="1" applyFill="1" applyBorder="1" applyAlignment="1">
      <alignment horizontal="right" indent="2"/>
    </xf>
    <xf numFmtId="1" fontId="8" fillId="0" borderId="0" xfId="2645" applyNumberFormat="1" applyFont="1" applyFill="1" applyBorder="1" applyAlignment="1">
      <alignment horizontal="right" indent="2"/>
    </xf>
    <xf numFmtId="169" fontId="11" fillId="0" borderId="0" xfId="2653" applyNumberFormat="1" applyFont="1" applyAlignment="1">
      <alignment horizontal="right" indent="3"/>
    </xf>
    <xf numFmtId="169" fontId="8" fillId="0" borderId="0" xfId="2653" applyNumberFormat="1" applyFont="1" applyAlignment="1">
      <alignment horizontal="right" indent="3"/>
    </xf>
    <xf numFmtId="0" fontId="43" fillId="0" borderId="0" xfId="2653" applyFont="1" applyAlignment="1">
      <alignment horizontal="right" indent="3"/>
    </xf>
    <xf numFmtId="0" fontId="122" fillId="0" borderId="0" xfId="2659" applyFont="1" applyBorder="1" applyAlignment="1">
      <alignment horizontal="left"/>
    </xf>
    <xf numFmtId="2" fontId="11" fillId="0" borderId="0" xfId="2663" applyNumberFormat="1" applyFont="1" applyBorder="1" applyAlignment="1">
      <alignment horizontal="right"/>
    </xf>
    <xf numFmtId="2" fontId="11" fillId="0" borderId="0" xfId="2663" applyNumberFormat="1" applyFont="1" applyBorder="1" applyAlignment="1">
      <alignment horizontal="right" indent="3"/>
    </xf>
    <xf numFmtId="0" fontId="8" fillId="0" borderId="0" xfId="2667" applyFont="1"/>
    <xf numFmtId="2" fontId="8" fillId="0" borderId="0" xfId="2667" applyNumberFormat="1" applyFont="1"/>
    <xf numFmtId="0" fontId="99" fillId="0" borderId="16" xfId="2642" applyFont="1" applyBorder="1" applyAlignment="1">
      <alignment horizontal="center" vertical="center"/>
    </xf>
    <xf numFmtId="0" fontId="99" fillId="0" borderId="1" xfId="2642" applyFont="1" applyBorder="1" applyAlignment="1">
      <alignment horizontal="center" vertical="center"/>
    </xf>
    <xf numFmtId="0" fontId="99" fillId="0" borderId="0" xfId="2642" applyFont="1" applyBorder="1" applyAlignment="1">
      <alignment horizontal="center" vertical="center"/>
    </xf>
    <xf numFmtId="0" fontId="99" fillId="0" borderId="1" xfId="2642" applyFont="1" applyBorder="1" applyAlignment="1">
      <alignment horizontal="center" vertical="center"/>
    </xf>
    <xf numFmtId="0" fontId="148" fillId="0" borderId="0" xfId="2636" applyFont="1"/>
    <xf numFmtId="0" fontId="135" fillId="0" borderId="0" xfId="2313" applyFont="1" applyBorder="1" applyAlignment="1">
      <alignment horizontal="left" wrapText="1" indent="1"/>
    </xf>
    <xf numFmtId="169" fontId="11" fillId="0" borderId="0" xfId="4" applyNumberFormat="1" applyFont="1" applyBorder="1" applyAlignment="1">
      <alignment horizontal="right" indent="4"/>
    </xf>
    <xf numFmtId="169" fontId="8" fillId="0" borderId="0" xfId="4" applyNumberFormat="1" applyFont="1" applyBorder="1" applyAlignment="1">
      <alignment horizontal="right" indent="4"/>
    </xf>
    <xf numFmtId="0" fontId="136" fillId="0" borderId="0" xfId="2636" applyFont="1" applyAlignment="1">
      <alignment horizontal="right" indent="3"/>
    </xf>
    <xf numFmtId="0" fontId="134" fillId="0" borderId="0" xfId="2636" applyFont="1" applyAlignment="1">
      <alignment horizontal="right" indent="3"/>
    </xf>
    <xf numFmtId="0" fontId="134" fillId="0" borderId="0" xfId="2636" applyFont="1" applyFill="1" applyBorder="1" applyAlignment="1">
      <alignment horizontal="right" wrapText="1" indent="3"/>
    </xf>
    <xf numFmtId="0" fontId="127" fillId="0" borderId="0" xfId="2659" applyFont="1" applyBorder="1" applyAlignment="1">
      <alignment horizontal="right"/>
    </xf>
    <xf numFmtId="0" fontId="99" fillId="0" borderId="0" xfId="2658" applyNumberFormat="1" applyFont="1" applyBorder="1" applyAlignment="1">
      <alignment vertical="center" wrapText="1"/>
    </xf>
    <xf numFmtId="0" fontId="99" fillId="0" borderId="16" xfId="2642" applyFont="1" applyBorder="1" applyAlignment="1">
      <alignment horizontal="center" vertical="center"/>
    </xf>
    <xf numFmtId="0" fontId="99" fillId="0" borderId="1" xfId="2642" applyFont="1" applyBorder="1" applyAlignment="1">
      <alignment horizontal="center" vertical="center"/>
    </xf>
    <xf numFmtId="0" fontId="99" fillId="0" borderId="0" xfId="2642" applyFont="1" applyBorder="1" applyAlignment="1">
      <alignment horizontal="center" vertical="center"/>
    </xf>
    <xf numFmtId="169" fontId="136" fillId="0" borderId="0" xfId="2636" applyNumberFormat="1" applyFont="1" applyBorder="1" applyAlignment="1">
      <alignment wrapText="1"/>
    </xf>
    <xf numFmtId="169" fontId="136" fillId="0" borderId="0" xfId="2636" applyNumberFormat="1" applyFont="1" applyAlignment="1">
      <alignment horizontal="right" indent="1"/>
    </xf>
    <xf numFmtId="169" fontId="134" fillId="0" borderId="0" xfId="2636" applyNumberFormat="1" applyFont="1" applyBorder="1" applyAlignment="1">
      <alignment wrapText="1"/>
    </xf>
    <xf numFmtId="169" fontId="134" fillId="0" borderId="0" xfId="2636" applyNumberFormat="1" applyFont="1" applyAlignment="1">
      <alignment horizontal="right" indent="1"/>
    </xf>
    <xf numFmtId="0" fontId="134" fillId="0" borderId="0" xfId="2636" applyFont="1" applyBorder="1" applyAlignment="1">
      <alignment horizontal="right"/>
    </xf>
    <xf numFmtId="0" fontId="8" fillId="0" borderId="0" xfId="2667" applyFont="1" applyBorder="1" applyAlignment="1">
      <alignment horizontal="right" indent="3"/>
    </xf>
    <xf numFmtId="169" fontId="136" fillId="0" borderId="0" xfId="2636" applyNumberFormat="1" applyFont="1"/>
    <xf numFmtId="0" fontId="102" fillId="0" borderId="1" xfId="2631" applyNumberFormat="1" applyFont="1" applyBorder="1" applyAlignment="1">
      <alignment horizontal="center" vertical="center" wrapText="1"/>
    </xf>
    <xf numFmtId="0" fontId="102" fillId="0" borderId="0" xfId="2631" applyNumberFormat="1" applyFont="1" applyBorder="1" applyAlignment="1">
      <alignment horizontal="center" vertical="center" wrapText="1"/>
    </xf>
    <xf numFmtId="0" fontId="54" fillId="0" borderId="0" xfId="2644" applyNumberFormat="1" applyFont="1" applyAlignment="1">
      <alignment horizontal="left" wrapText="1"/>
    </xf>
    <xf numFmtId="0" fontId="99" fillId="0" borderId="16" xfId="2642" applyFont="1" applyBorder="1" applyAlignment="1">
      <alignment horizontal="center" vertical="center"/>
    </xf>
    <xf numFmtId="0" fontId="99" fillId="0" borderId="1" xfId="2642" applyFont="1" applyBorder="1" applyAlignment="1">
      <alignment horizontal="center" vertical="center"/>
    </xf>
    <xf numFmtId="0" fontId="99" fillId="0" borderId="0" xfId="2642" applyFont="1" applyBorder="1" applyAlignment="1">
      <alignment horizontal="center" vertical="center"/>
    </xf>
    <xf numFmtId="0" fontId="11" fillId="0" borderId="0" xfId="2651" applyFont="1" applyBorder="1" applyAlignment="1">
      <alignment horizontal="left"/>
    </xf>
    <xf numFmtId="0" fontId="113" fillId="0" borderId="1" xfId="2652" applyFont="1" applyBorder="1" applyAlignment="1">
      <alignment horizontal="center" vertical="center" wrapText="1"/>
    </xf>
    <xf numFmtId="0" fontId="113" fillId="0" borderId="16" xfId="2652" applyFont="1" applyBorder="1" applyAlignment="1">
      <alignment horizontal="center" vertical="center" wrapText="1"/>
    </xf>
    <xf numFmtId="1" fontId="113" fillId="0" borderId="2" xfId="2652" applyNumberFormat="1" applyFont="1" applyBorder="1" applyAlignment="1">
      <alignment horizontal="center" vertical="center" wrapText="1"/>
    </xf>
    <xf numFmtId="0" fontId="126" fillId="0" borderId="0" xfId="2664" applyFont="1" applyFill="1" applyBorder="1" applyAlignment="1">
      <alignment horizontal="left"/>
    </xf>
    <xf numFmtId="0" fontId="99" fillId="0" borderId="1" xfId="2384" applyFont="1" applyBorder="1" applyAlignment="1">
      <alignment horizontal="center" vertical="center" wrapText="1"/>
    </xf>
    <xf numFmtId="0" fontId="99" fillId="0" borderId="16" xfId="2384" applyFont="1" applyBorder="1" applyAlignment="1">
      <alignment horizontal="center" vertical="center" wrapText="1"/>
    </xf>
    <xf numFmtId="0" fontId="99" fillId="0" borderId="1" xfId="2661" applyFont="1" applyBorder="1" applyAlignment="1">
      <alignment horizontal="center" vertical="center" wrapText="1"/>
    </xf>
    <xf numFmtId="0" fontId="99" fillId="0" borderId="16" xfId="2661" applyFont="1" applyBorder="1" applyAlignment="1">
      <alignment horizontal="center" vertical="center" wrapText="1"/>
    </xf>
    <xf numFmtId="0" fontId="8" fillId="0" borderId="0" xfId="2664" applyFont="1" applyFill="1" applyBorder="1" applyAlignment="1">
      <alignment horizontal="center" vertical="center" wrapText="1"/>
    </xf>
    <xf numFmtId="49" fontId="126" fillId="0" borderId="0" xfId="2673" applyNumberFormat="1" applyFont="1" applyFill="1" applyBorder="1" applyAlignment="1">
      <alignment horizontal="left" wrapText="1"/>
    </xf>
    <xf numFmtId="0" fontId="13" fillId="0" borderId="0" xfId="2664" applyFont="1" applyFill="1" applyBorder="1" applyAlignment="1">
      <alignment horizontal="center" vertical="center" wrapText="1"/>
    </xf>
    <xf numFmtId="49" fontId="126" fillId="0" borderId="0" xfId="2672" applyNumberFormat="1" applyFont="1" applyFill="1" applyBorder="1" applyAlignment="1">
      <alignment horizontal="left" wrapText="1"/>
    </xf>
    <xf numFmtId="0" fontId="8" fillId="0" borderId="2" xfId="2659" applyNumberFormat="1" applyFont="1" applyBorder="1" applyAlignment="1">
      <alignment horizontal="center" vertical="center"/>
    </xf>
    <xf numFmtId="0" fontId="9" fillId="0" borderId="0" xfId="2659" applyFont="1" applyFill="1" applyBorder="1" applyAlignment="1">
      <alignment horizontal="left" vertical="center" wrapText="1"/>
    </xf>
    <xf numFmtId="0" fontId="8" fillId="0" borderId="0" xfId="2653" applyFont="1" applyBorder="1" applyAlignment="1">
      <alignment horizontal="center" vertical="center" wrapText="1"/>
    </xf>
    <xf numFmtId="0" fontId="8" fillId="0" borderId="0" xfId="2653" applyFont="1" applyBorder="1" applyAlignment="1">
      <alignment horizontal="center" vertical="center"/>
    </xf>
    <xf numFmtId="0" fontId="8" fillId="0" borderId="16" xfId="2653" applyFont="1" applyBorder="1" applyAlignment="1">
      <alignment horizontal="center" vertical="center" wrapText="1"/>
    </xf>
    <xf numFmtId="0" fontId="8" fillId="0" borderId="16" xfId="2653" applyFont="1" applyBorder="1" applyAlignment="1">
      <alignment horizontal="center" vertical="center"/>
    </xf>
    <xf numFmtId="0" fontId="11" fillId="0" borderId="0" xfId="2655" applyNumberFormat="1" applyFont="1" applyBorder="1" applyAlignment="1">
      <alignment horizontal="left" vertical="center" wrapText="1"/>
    </xf>
    <xf numFmtId="0" fontId="11" fillId="0" borderId="0" xfId="2655" applyNumberFormat="1" applyFont="1" applyBorder="1" applyAlignment="1">
      <alignment horizontal="left"/>
    </xf>
    <xf numFmtId="0" fontId="99" fillId="0" borderId="1" xfId="2666" applyNumberFormat="1" applyFont="1" applyBorder="1" applyAlignment="1">
      <alignment horizontal="center" vertical="top" wrapText="1"/>
    </xf>
    <xf numFmtId="0" fontId="99" fillId="0" borderId="16" xfId="2666" applyFont="1" applyBorder="1" applyAlignment="1">
      <alignment horizontal="center" vertical="top" wrapText="1"/>
    </xf>
    <xf numFmtId="1" fontId="99" fillId="0" borderId="1" xfId="2664" applyNumberFormat="1" applyFont="1" applyFill="1" applyBorder="1" applyAlignment="1">
      <alignment horizontal="center" vertical="top" wrapText="1"/>
    </xf>
    <xf numFmtId="1" fontId="99" fillId="0" borderId="16" xfId="2664" applyNumberFormat="1" applyFont="1" applyFill="1" applyBorder="1" applyAlignment="1">
      <alignment horizontal="center" vertical="top" wrapText="1"/>
    </xf>
    <xf numFmtId="0" fontId="99" fillId="0" borderId="1" xfId="2661" applyNumberFormat="1" applyFont="1" applyBorder="1" applyAlignment="1">
      <alignment horizontal="center" vertical="top" wrapText="1"/>
    </xf>
    <xf numFmtId="0" fontId="99" fillId="0" borderId="16" xfId="2661" applyFont="1" applyBorder="1" applyAlignment="1">
      <alignment horizontal="center" vertical="top" wrapText="1"/>
    </xf>
  </cellXfs>
  <cellStyles count="2674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224"/>
    <cellStyle name="Comma 3" xfId="2225"/>
    <cellStyle name="Comma 3 2" xfId="2226"/>
    <cellStyle name="Comma 3 2 2" xfId="2227"/>
    <cellStyle name="Comma 3 2 3" xfId="2228"/>
    <cellStyle name="Comma 3 2 4" xfId="2229"/>
    <cellStyle name="Comma 3 2 5" xfId="2230"/>
    <cellStyle name="Comma 3 2 5 2" xfId="2231"/>
    <cellStyle name="Comma 3 2 6" xfId="2634"/>
    <cellStyle name="Comma 3 3" xfId="2232"/>
    <cellStyle name="Comma 3 3 2" xfId="2233"/>
    <cellStyle name="Comma 3 3 3" xfId="2234"/>
    <cellStyle name="Comma 3 4" xfId="2235"/>
    <cellStyle name="Comma 3 5" xfId="2236"/>
    <cellStyle name="Comma 3_CS TT TK" xfId="2237"/>
    <cellStyle name="Comma 4" xfId="2238"/>
    <cellStyle name="Comma 4 2" xfId="2239"/>
    <cellStyle name="Comma 4 3" xfId="2240"/>
    <cellStyle name="Comma 4 4" xfId="2241"/>
    <cellStyle name="Comma 4_Xl0000115" xfId="2242"/>
    <cellStyle name="Comma 5" xfId="2243"/>
    <cellStyle name="Comma 5 2" xfId="2244"/>
    <cellStyle name="Comma 5_Xl0000108" xfId="2245"/>
    <cellStyle name="Comma 6" xfId="2246"/>
    <cellStyle name="Comma 6 2" xfId="2247"/>
    <cellStyle name="Comma 6_Xl0000115" xfId="2248"/>
    <cellStyle name="Comma 7" xfId="2249"/>
    <cellStyle name="Comma 7 2" xfId="2250"/>
    <cellStyle name="Comma 8" xfId="2251"/>
    <cellStyle name="Comma 8 2" xfId="2252"/>
    <cellStyle name="Comma 9" xfId="2253"/>
    <cellStyle name="Comma 9 2" xfId="2254"/>
    <cellStyle name="comma zerodec" xfId="2255"/>
    <cellStyle name="Comma_Bieu 012011 2 2" xfId="2672"/>
    <cellStyle name="Comma_Bieu 012011 3" xfId="2673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635"/>
    <cellStyle name="Normal - Style1_01 Don vi HC" xfId="2312"/>
    <cellStyle name="Normal 10" xfId="2313"/>
    <cellStyle name="Normal 10 2" xfId="2314"/>
    <cellStyle name="Normal 10 2 2" xfId="2636"/>
    <cellStyle name="Normal 10 3" xfId="2315"/>
    <cellStyle name="Normal 10 4" xfId="2637"/>
    <cellStyle name="Normal 10_Xl0000115" xfId="2316"/>
    <cellStyle name="Normal 100" xfId="2317"/>
    <cellStyle name="Normal 101" xfId="2318"/>
    <cellStyle name="Normal 102" xfId="2319"/>
    <cellStyle name="Normal 103" xfId="2320"/>
    <cellStyle name="Normal 104" xfId="2321"/>
    <cellStyle name="Normal 105" xfId="2322"/>
    <cellStyle name="Normal 106" xfId="2323"/>
    <cellStyle name="Normal 107" xfId="2324"/>
    <cellStyle name="Normal 108" xfId="2325"/>
    <cellStyle name="Normal 109" xfId="2326"/>
    <cellStyle name="Normal 11" xfId="2327"/>
    <cellStyle name="Normal 11 2" xfId="2328"/>
    <cellStyle name="Normal 11 3" xfId="2329"/>
    <cellStyle name="Normal 11_Mau" xfId="2330"/>
    <cellStyle name="Normal 110" xfId="2331"/>
    <cellStyle name="Normal 111" xfId="2332"/>
    <cellStyle name="Normal 112" xfId="2333"/>
    <cellStyle name="Normal 113" xfId="2334"/>
    <cellStyle name="Normal 114" xfId="2335"/>
    <cellStyle name="Normal 115" xfId="2336"/>
    <cellStyle name="Normal 116" xfId="2337"/>
    <cellStyle name="Normal 117" xfId="2338"/>
    <cellStyle name="Normal 118" xfId="2339"/>
    <cellStyle name="Normal 119" xfId="2340"/>
    <cellStyle name="Normal 12" xfId="2341"/>
    <cellStyle name="Normal 12 2" xfId="2342"/>
    <cellStyle name="Normal 120" xfId="2343"/>
    <cellStyle name="Normal 121" xfId="2344"/>
    <cellStyle name="Normal 122" xfId="2345"/>
    <cellStyle name="Normal 123" xfId="2346"/>
    <cellStyle name="Normal 124" xfId="2347"/>
    <cellStyle name="Normal 125" xfId="2348"/>
    <cellStyle name="Normal 126" xfId="2349"/>
    <cellStyle name="Normal 127" xfId="2350"/>
    <cellStyle name="Normal 128" xfId="2351"/>
    <cellStyle name="Normal 129" xfId="2352"/>
    <cellStyle name="Normal 13" xfId="2353"/>
    <cellStyle name="Normal 130" xfId="2354"/>
    <cellStyle name="Normal 131" xfId="2355"/>
    <cellStyle name="Normal 132" xfId="2356"/>
    <cellStyle name="Normal 133" xfId="2357"/>
    <cellStyle name="Normal 134" xfId="2358"/>
    <cellStyle name="Normal 135" xfId="2359"/>
    <cellStyle name="Normal 136" xfId="2360"/>
    <cellStyle name="Normal 137" xfId="2361"/>
    <cellStyle name="Normal 138" xfId="2362"/>
    <cellStyle name="Normal 139" xfId="2363"/>
    <cellStyle name="Normal 14" xfId="2364"/>
    <cellStyle name="Normal 140" xfId="2365"/>
    <cellStyle name="Normal 141" xfId="2366"/>
    <cellStyle name="Normal 142" xfId="2367"/>
    <cellStyle name="Normal 143" xfId="2368"/>
    <cellStyle name="Normal 144" xfId="2369"/>
    <cellStyle name="Normal 145" xfId="2370"/>
    <cellStyle name="Normal 146" xfId="2371"/>
    <cellStyle name="Normal 147" xfId="2372"/>
    <cellStyle name="Normal 148" xfId="2373"/>
    <cellStyle name="Normal 149" xfId="2374"/>
    <cellStyle name="Normal 15" xfId="2375"/>
    <cellStyle name="Normal 150" xfId="2376"/>
    <cellStyle name="Normal 151" xfId="2377"/>
    <cellStyle name="Normal 152" xfId="2378"/>
    <cellStyle name="Normal 153" xfId="2379"/>
    <cellStyle name="Normal 154" xfId="2638"/>
    <cellStyle name="Normal 16" xfId="2380"/>
    <cellStyle name="Normal 17" xfId="2381"/>
    <cellStyle name="Normal 18" xfId="2382"/>
    <cellStyle name="Normal 19" xfId="2383"/>
    <cellStyle name="Normal 2" xfId="2384"/>
    <cellStyle name="Normal 2 10" xfId="2385"/>
    <cellStyle name="Normal 2 11" xfId="2386"/>
    <cellStyle name="Normal 2 12" xfId="2387"/>
    <cellStyle name="Normal 2 13" xfId="2388"/>
    <cellStyle name="Normal 2 13 2" xfId="2389"/>
    <cellStyle name="Normal 2 13 3" xfId="2639"/>
    <cellStyle name="Normal 2 14" xfId="2640"/>
    <cellStyle name="Normal 2 2" xfId="2390"/>
    <cellStyle name="Normal 2 2 2" xfId="2391"/>
    <cellStyle name="Normal 2 2 2 2" xfId="2392"/>
    <cellStyle name="Normal 2 2 2 3" xfId="2393"/>
    <cellStyle name="Normal 2 2 3" xfId="2394"/>
    <cellStyle name="Normal 2 2 3 2" xfId="2395"/>
    <cellStyle name="Normal 2 2 3 3" xfId="2396"/>
    <cellStyle name="Normal 2 2 4" xfId="2397"/>
    <cellStyle name="Normal 2 2 5" xfId="2398"/>
    <cellStyle name="Normal 2 2_CS TT TK" xfId="2399"/>
    <cellStyle name="Normal 2 3" xfId="2400"/>
    <cellStyle name="Normal 2 3 2" xfId="2401"/>
    <cellStyle name="Normal 2 3 3" xfId="2402"/>
    <cellStyle name="Normal 2 4" xfId="2403"/>
    <cellStyle name="Normal 2 4 2" xfId="2404"/>
    <cellStyle name="Normal 2 4 3" xfId="2405"/>
    <cellStyle name="Normal 2 5" xfId="2406"/>
    <cellStyle name="Normal 2 6" xfId="2407"/>
    <cellStyle name="Normal 2 7" xfId="2408"/>
    <cellStyle name="Normal 2 7 2" xfId="2409"/>
    <cellStyle name="Normal 2 8" xfId="2410"/>
    <cellStyle name="Normal 2 9" xfId="2411"/>
    <cellStyle name="Normal 2_12 Chi so gia 2012(chuan) co so" xfId="2412"/>
    <cellStyle name="Normal 20" xfId="2413"/>
    <cellStyle name="Normal 21" xfId="2414"/>
    <cellStyle name="Normal 22" xfId="2415"/>
    <cellStyle name="Normal 23" xfId="2416"/>
    <cellStyle name="Normal 24" xfId="2417"/>
    <cellStyle name="Normal 24 2" xfId="2418"/>
    <cellStyle name="Normal 24 3" xfId="2419"/>
    <cellStyle name="Normal 24 4" xfId="2420"/>
    <cellStyle name="Normal 24 5" xfId="2421"/>
    <cellStyle name="Normal 25" xfId="2422"/>
    <cellStyle name="Normal 25 2" xfId="2423"/>
    <cellStyle name="Normal 25 3" xfId="2424"/>
    <cellStyle name="Normal 25 4" xfId="2425"/>
    <cellStyle name="Normal 25_CS TT TK" xfId="2426"/>
    <cellStyle name="Normal 26" xfId="2427"/>
    <cellStyle name="Normal 27" xfId="2428"/>
    <cellStyle name="Normal 28" xfId="2429"/>
    <cellStyle name="Normal 29" xfId="2430"/>
    <cellStyle name="Normal 3" xfId="2431"/>
    <cellStyle name="Normal 3 2" xfId="2432"/>
    <cellStyle name="Normal 3 2 2" xfId="2433"/>
    <cellStyle name="Normal 3 2 2 2" xfId="2434"/>
    <cellStyle name="Normal 3 2 3" xfId="2435"/>
    <cellStyle name="Normal 3 2 4" xfId="2436"/>
    <cellStyle name="Normal 3 2_08 Thuong mai Tong muc - Diep" xfId="2437"/>
    <cellStyle name="Normal 3 3" xfId="2438"/>
    <cellStyle name="Normal 3 4" xfId="2439"/>
    <cellStyle name="Normal 3 5" xfId="2440"/>
    <cellStyle name="Normal 3 6" xfId="2441"/>
    <cellStyle name="Normal 3_01 Don vi HC" xfId="2442"/>
    <cellStyle name="Normal 30" xfId="2443"/>
    <cellStyle name="Normal 31" xfId="2444"/>
    <cellStyle name="Normal 32" xfId="2445"/>
    <cellStyle name="Normal 33" xfId="2446"/>
    <cellStyle name="Normal 34" xfId="2447"/>
    <cellStyle name="Normal 35" xfId="2448"/>
    <cellStyle name="Normal 36" xfId="2449"/>
    <cellStyle name="Normal 37" xfId="2450"/>
    <cellStyle name="Normal 38" xfId="2451"/>
    <cellStyle name="Normal 39" xfId="2452"/>
    <cellStyle name="Normal 4" xfId="2453"/>
    <cellStyle name="Normal 4 2" xfId="2454"/>
    <cellStyle name="Normal 4 2 2" xfId="2455"/>
    <cellStyle name="Normal 4 3" xfId="2456"/>
    <cellStyle name="Normal 4 4" xfId="2457"/>
    <cellStyle name="Normal 4 5" xfId="2458"/>
    <cellStyle name="Normal 4 6" xfId="2459"/>
    <cellStyle name="Normal 4_07 NGTT CN 2012" xfId="2460"/>
    <cellStyle name="Normal 40" xfId="2461"/>
    <cellStyle name="Normal 41" xfId="2462"/>
    <cellStyle name="Normal 42" xfId="2463"/>
    <cellStyle name="Normal 43" xfId="2464"/>
    <cellStyle name="Normal 44" xfId="2465"/>
    <cellStyle name="Normal 45" xfId="2466"/>
    <cellStyle name="Normal 46" xfId="2467"/>
    <cellStyle name="Normal 47" xfId="2468"/>
    <cellStyle name="Normal 48" xfId="2469"/>
    <cellStyle name="Normal 49" xfId="2470"/>
    <cellStyle name="Normal 5" xfId="2471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488"/>
    <cellStyle name="Normal 6 2" xfId="2489"/>
    <cellStyle name="Normal 6 3" xfId="2490"/>
    <cellStyle name="Normal 6 4" xfId="2491"/>
    <cellStyle name="Normal 6 5" xfId="2492"/>
    <cellStyle name="Normal 6 6" xfId="2493"/>
    <cellStyle name="Normal 6_CS TT TK" xfId="2494"/>
    <cellStyle name="Normal 60" xfId="2495"/>
    <cellStyle name="Normal 61" xfId="2496"/>
    <cellStyle name="Normal 62" xfId="2497"/>
    <cellStyle name="Normal 63" xfId="2498"/>
    <cellStyle name="Normal 64" xfId="2499"/>
    <cellStyle name="Normal 65" xfId="2500"/>
    <cellStyle name="Normal 66" xfId="2501"/>
    <cellStyle name="Normal 67" xfId="2502"/>
    <cellStyle name="Normal 68" xfId="2503"/>
    <cellStyle name="Normal 69" xfId="2504"/>
    <cellStyle name="Normal 7" xfId="2"/>
    <cellStyle name="Normal 7 2" xfId="2505"/>
    <cellStyle name="Normal 7 2 2" xfId="2506"/>
    <cellStyle name="Normal 7 2 3" xfId="2507"/>
    <cellStyle name="Normal 7 2 4" xfId="2508"/>
    <cellStyle name="Normal 7 3" xfId="2509"/>
    <cellStyle name="Normal 7 4" xfId="2510"/>
    <cellStyle name="Normal 7 5" xfId="2511"/>
    <cellStyle name="Normal 7 6" xfId="2512"/>
    <cellStyle name="Normal 7_Bieu GDP" xfId="2513"/>
    <cellStyle name="Normal 70" xfId="2514"/>
    <cellStyle name="Normal 71" xfId="2515"/>
    <cellStyle name="Normal 72" xfId="2516"/>
    <cellStyle name="Normal 73" xfId="2517"/>
    <cellStyle name="Normal 74" xfId="2518"/>
    <cellStyle name="Normal 75" xfId="2519"/>
    <cellStyle name="Normal 76" xfId="2520"/>
    <cellStyle name="Normal 77" xfId="2521"/>
    <cellStyle name="Normal 78" xfId="2522"/>
    <cellStyle name="Normal 79" xfId="2523"/>
    <cellStyle name="Normal 8" xfId="2524"/>
    <cellStyle name="Normal 8 2" xfId="2525"/>
    <cellStyle name="Normal 8 2 2" xfId="2526"/>
    <cellStyle name="Normal 8 2 3" xfId="2527"/>
    <cellStyle name="Normal 8 2 4" xfId="2528"/>
    <cellStyle name="Normal 8 2_CS TT TK" xfId="2529"/>
    <cellStyle name="Normal 8 3" xfId="2530"/>
    <cellStyle name="Normal 8 4" xfId="2531"/>
    <cellStyle name="Normal 8 5" xfId="2532"/>
    <cellStyle name="Normal 8 6" xfId="2533"/>
    <cellStyle name="Normal 8 7" xfId="2534"/>
    <cellStyle name="Normal 8_Bieu GDP" xfId="2535"/>
    <cellStyle name="Normal 80" xfId="2536"/>
    <cellStyle name="Normal 81" xfId="2537"/>
    <cellStyle name="Normal 82" xfId="2538"/>
    <cellStyle name="Normal 83" xfId="2539"/>
    <cellStyle name="Normal 84" xfId="2540"/>
    <cellStyle name="Normal 85" xfId="2541"/>
    <cellStyle name="Normal 86" xfId="2542"/>
    <cellStyle name="Normal 87" xfId="2543"/>
    <cellStyle name="Normal 88" xfId="2544"/>
    <cellStyle name="Normal 89" xfId="2545"/>
    <cellStyle name="Normal 9" xfId="2546"/>
    <cellStyle name="Normal 9 2" xfId="2547"/>
    <cellStyle name="Normal 9 3" xfId="2548"/>
    <cellStyle name="Normal 9_FDI " xfId="2549"/>
    <cellStyle name="Normal 90" xfId="2550"/>
    <cellStyle name="Normal 91" xfId="2551"/>
    <cellStyle name="Normal 92" xfId="2552"/>
    <cellStyle name="Normal 93" xfId="2553"/>
    <cellStyle name="Normal 94" xfId="2554"/>
    <cellStyle name="Normal 95" xfId="2555"/>
    <cellStyle name="Normal 96" xfId="2556"/>
    <cellStyle name="Normal 97" xfId="2557"/>
    <cellStyle name="Normal 98" xfId="2558"/>
    <cellStyle name="Normal 99" xfId="2559"/>
    <cellStyle name="Normal_02NN" xfId="1"/>
    <cellStyle name="Normal_03&amp;04CN" xfId="2633"/>
    <cellStyle name="Normal_05XD" xfId="2645"/>
    <cellStyle name="Normal_05XD_Dautu(6-2011)" xfId="2641"/>
    <cellStyle name="Normal_06DTNN" xfId="2657"/>
    <cellStyle name="Normal_07Dulich11" xfId="2658"/>
    <cellStyle name="Normal_07Dulich11 2" xfId="2670"/>
    <cellStyle name="Normal_07gia" xfId="2659"/>
    <cellStyle name="Normal_07VT" xfId="2653"/>
    <cellStyle name="Normal_08-12TM" xfId="2660"/>
    <cellStyle name="Normal_08-12TM 2" xfId="2671"/>
    <cellStyle name="Normal_08tmt3" xfId="2661"/>
    <cellStyle name="Normal_08tmt3 2" xfId="2651"/>
    <cellStyle name="Normal_08tmt3_VT- TM Diep" xfId="2652"/>
    <cellStyle name="Normal_Bctiendo2000" xfId="4"/>
    <cellStyle name="Normal_Bctiendo2000_GDPQuyI" xfId="3"/>
    <cellStyle name="Normal_Bieu04.072" xfId="2662"/>
    <cellStyle name="Normal_Book1" xfId="2654"/>
    <cellStyle name="Normal_Book2" xfId="2663"/>
    <cellStyle name="Normal_Dau tu" xfId="2647"/>
    <cellStyle name="Normal_Dautu" xfId="2648"/>
    <cellStyle name="Normal_Gui Vu TH-Bao cao nhanh VDT 2006" xfId="2646"/>
    <cellStyle name="Normal_nhanh sap xep lai" xfId="2664"/>
    <cellStyle name="Normal_Sheet1" xfId="2632"/>
    <cellStyle name="Normal_solieu gdp 2" xfId="2669"/>
    <cellStyle name="Normal_SPT3-96" xfId="2642"/>
    <cellStyle name="Normal_SPT3-96_Bieu 012011" xfId="2649"/>
    <cellStyle name="Normal_SPT3-96_Bieudautu_Dautu(6-2011)" xfId="2650"/>
    <cellStyle name="Normal_SPT3-96_Van tai12.2010" xfId="2655"/>
    <cellStyle name="Normal_Tieu thu-Ton kho thang 7.2012 (dieu chinh)" xfId="2643"/>
    <cellStyle name="Normal_VT- TM Diep" xfId="2656"/>
    <cellStyle name="Normal_Xl0000008" xfId="2665"/>
    <cellStyle name="Normal_Xl0000107" xfId="2644"/>
    <cellStyle name="Normal_Xl0000141" xfId="2631"/>
    <cellStyle name="Normal_Xl0000156" xfId="2666"/>
    <cellStyle name="Normal_Xl0000163" xfId="2667"/>
    <cellStyle name="Normal_Xl0000203" xfId="2668"/>
    <cellStyle name="Normal1" xfId="2560"/>
    <cellStyle name="Normal1 2" xfId="2561"/>
    <cellStyle name="Normal1 3" xfId="2562"/>
    <cellStyle name="Note 2" xfId="2563"/>
    <cellStyle name="Output 2" xfId="2564"/>
    <cellStyle name="Percent [2]" xfId="2565"/>
    <cellStyle name="Percent 2" xfId="2566"/>
    <cellStyle name="Percent 2 2" xfId="2567"/>
    <cellStyle name="Percent 2 3" xfId="2568"/>
    <cellStyle name="Percent 3" xfId="2569"/>
    <cellStyle name="Percent 3 2" xfId="2570"/>
    <cellStyle name="Percent 3 3" xfId="2571"/>
    <cellStyle name="Percent 4" xfId="2572"/>
    <cellStyle name="Percent 4 2" xfId="2573"/>
    <cellStyle name="Percent 4 3" xfId="2574"/>
    <cellStyle name="Percent 5" xfId="2575"/>
    <cellStyle name="Percent 5 2" xfId="2576"/>
    <cellStyle name="Percent 5 3" xfId="2577"/>
    <cellStyle name="Style 1" xfId="2578"/>
    <cellStyle name="Style 10" xfId="2579"/>
    <cellStyle name="Style 11" xfId="2580"/>
    <cellStyle name="Style 2" xfId="2581"/>
    <cellStyle name="Style 3" xfId="2582"/>
    <cellStyle name="Style 4" xfId="2583"/>
    <cellStyle name="Style 5" xfId="2584"/>
    <cellStyle name="Style 6" xfId="2585"/>
    <cellStyle name="Style 7" xfId="2586"/>
    <cellStyle name="Style 8" xfId="2587"/>
    <cellStyle name="Style 9" xfId="2588"/>
    <cellStyle name="Style1" xfId="2589"/>
    <cellStyle name="Style2" xfId="2590"/>
    <cellStyle name="Style3" xfId="2591"/>
    <cellStyle name="Style4" xfId="2592"/>
    <cellStyle name="Style5" xfId="2593"/>
    <cellStyle name="Style6" xfId="2594"/>
    <cellStyle name="Style7" xfId="2595"/>
    <cellStyle name="subhead" xfId="2596"/>
    <cellStyle name="thvt" xfId="2597"/>
    <cellStyle name="Total 2" xfId="2598"/>
    <cellStyle name="Total 3" xfId="2599"/>
    <cellStyle name="Total 4" xfId="2600"/>
    <cellStyle name="Total 5" xfId="2601"/>
    <cellStyle name="Total 6" xfId="2602"/>
    <cellStyle name="Total 7" xfId="2603"/>
    <cellStyle name="Total 8" xfId="2604"/>
    <cellStyle name="Total 9" xfId="2605"/>
    <cellStyle name="Warning Text 2" xfId="2606"/>
    <cellStyle name="xanh" xfId="2607"/>
    <cellStyle name="xuan" xfId="2608"/>
    <cellStyle name="ปกติ_gdp2006q4" xfId="2609"/>
    <cellStyle name=" [0.00]_ Att. 1- Cover" xfId="2610"/>
    <cellStyle name="_ Att. 1- Cover" xfId="2611"/>
    <cellStyle name="?_ Att. 1- Cover" xfId="2612"/>
    <cellStyle name="똿뗦먛귟 [0.00]_PRODUCT DETAIL Q1" xfId="2613"/>
    <cellStyle name="똿뗦먛귟_PRODUCT DETAIL Q1" xfId="2614"/>
    <cellStyle name="믅됞 [0.00]_PRODUCT DETAIL Q1" xfId="2615"/>
    <cellStyle name="믅됞_PRODUCT DETAIL Q1" xfId="2616"/>
    <cellStyle name="백분율_95" xfId="2617"/>
    <cellStyle name="뷭?_BOOKSHIP" xfId="2618"/>
    <cellStyle name="콤마 [0]_1202" xfId="2619"/>
    <cellStyle name="콤마_1202" xfId="2620"/>
    <cellStyle name="통화 [0]_1202" xfId="2621"/>
    <cellStyle name="통화_1202" xfId="2622"/>
    <cellStyle name="표준_(정보부문)월별인원계획" xfId="2623"/>
    <cellStyle name="一般_00Q3902REV.1" xfId="2624"/>
    <cellStyle name="千分位[0]_00Q3902REV.1" xfId="2625"/>
    <cellStyle name="千分位_00Q3902REV.1" xfId="2626"/>
    <cellStyle name="標準_list of commodities" xfId="2627"/>
    <cellStyle name="貨幣 [0]_00Q3902REV.1" xfId="2628"/>
    <cellStyle name="貨幣[0]_BRE" xfId="2629"/>
    <cellStyle name="貨幣_00Q3902REV.1" xfId="26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7/Thang%204/Chuyen%20vien/XNK-T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XK"/>
      <sheetName val="NK"/>
    </sheetNames>
    <sheetDataSet>
      <sheetData sheetId="0" refreshError="1"/>
      <sheetData sheetId="1">
        <row r="8">
          <cell r="D8">
            <v>18349</v>
          </cell>
          <cell r="G8">
            <v>17500</v>
          </cell>
          <cell r="J8">
            <v>64074</v>
          </cell>
          <cell r="O8">
            <v>17400</v>
          </cell>
        </row>
        <row r="9">
          <cell r="J9">
            <v>25776</v>
          </cell>
        </row>
        <row r="10">
          <cell r="J10">
            <v>38298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I15" sqref="I15"/>
    </sheetView>
  </sheetViews>
  <sheetFormatPr defaultColWidth="9.85546875" defaultRowHeight="15"/>
  <cols>
    <col min="1" max="1" width="3.42578125" style="3" customWidth="1"/>
    <col min="2" max="2" width="39.7109375" style="3" customWidth="1"/>
    <col min="3" max="4" width="13.42578125" style="3" customWidth="1"/>
    <col min="5" max="5" width="15.7109375" style="3" customWidth="1"/>
    <col min="6" max="16384" width="9.85546875" style="3"/>
  </cols>
  <sheetData>
    <row r="1" spans="1:5" s="1" customFormat="1" ht="20.100000000000001" customHeight="1">
      <c r="A1" s="457" t="s">
        <v>16</v>
      </c>
      <c r="B1" s="457"/>
      <c r="C1" s="457"/>
      <c r="D1" s="457"/>
      <c r="E1" s="457"/>
    </row>
    <row r="2" spans="1:5" s="1" customFormat="1" ht="20.100000000000001" customHeight="1">
      <c r="A2" s="458"/>
      <c r="B2" s="458"/>
      <c r="C2" s="458"/>
      <c r="D2" s="458"/>
      <c r="E2" s="459"/>
    </row>
    <row r="3" spans="1:5" ht="20.100000000000001" customHeight="1">
      <c r="A3" s="2"/>
      <c r="B3" s="2"/>
      <c r="C3" s="2"/>
      <c r="D3" s="2"/>
      <c r="E3" s="2"/>
    </row>
    <row r="4" spans="1:5" s="7" customFormat="1" ht="20.100000000000001" customHeight="1">
      <c r="A4" s="4"/>
      <c r="B4" s="4"/>
      <c r="C4" s="5"/>
      <c r="D4" s="5"/>
      <c r="E4" s="6" t="s">
        <v>0</v>
      </c>
    </row>
    <row r="5" spans="1:5" s="7" customFormat="1" ht="39.75" customHeight="1">
      <c r="A5" s="8"/>
      <c r="B5" s="8"/>
      <c r="C5" s="9" t="s">
        <v>1</v>
      </c>
      <c r="D5" s="9" t="s">
        <v>2</v>
      </c>
      <c r="E5" s="10" t="s">
        <v>3</v>
      </c>
    </row>
    <row r="6" spans="1:5" ht="20.100000000000001" customHeight="1">
      <c r="A6" s="11"/>
      <c r="B6" s="11"/>
      <c r="C6" s="11"/>
      <c r="D6" s="11"/>
      <c r="E6" s="12"/>
    </row>
    <row r="7" spans="1:5" ht="20.100000000000001" customHeight="1">
      <c r="A7" s="13" t="s">
        <v>4</v>
      </c>
      <c r="B7" s="14"/>
      <c r="C7" s="15">
        <v>3072.1</v>
      </c>
      <c r="D7" s="15">
        <v>3073</v>
      </c>
      <c r="E7" s="537">
        <f>+D7/C7*100</f>
        <v>100.02929592135672</v>
      </c>
    </row>
    <row r="8" spans="1:5" ht="20.100000000000001" customHeight="1">
      <c r="A8" s="16"/>
      <c r="B8" s="17" t="s">
        <v>5</v>
      </c>
      <c r="C8" s="18">
        <v>1147.5999999999999</v>
      </c>
      <c r="D8" s="18">
        <v>1144.0999999999999</v>
      </c>
      <c r="E8" s="538">
        <f t="shared" ref="E8:E19" si="0">+D8/C8*100</f>
        <v>99.695015684907631</v>
      </c>
    </row>
    <row r="9" spans="1:5" ht="20.100000000000001" customHeight="1">
      <c r="A9" s="19"/>
      <c r="B9" s="17" t="s">
        <v>6</v>
      </c>
      <c r="C9" s="18">
        <v>1924.5</v>
      </c>
      <c r="D9" s="18">
        <v>1928.9</v>
      </c>
      <c r="E9" s="538">
        <f t="shared" si="0"/>
        <v>100.22863081319824</v>
      </c>
    </row>
    <row r="10" spans="1:5" ht="20.100000000000001" customHeight="1">
      <c r="A10" s="20" t="s">
        <v>7</v>
      </c>
      <c r="B10" s="21"/>
      <c r="C10" s="15">
        <v>1585.8</v>
      </c>
      <c r="D10" s="15">
        <v>1571</v>
      </c>
      <c r="E10" s="537">
        <f t="shared" si="0"/>
        <v>99.066717114390215</v>
      </c>
    </row>
    <row r="11" spans="1:5" ht="20.100000000000001" customHeight="1">
      <c r="A11" s="22"/>
      <c r="B11" s="20" t="s">
        <v>8</v>
      </c>
      <c r="C11" s="18">
        <v>1426.3</v>
      </c>
      <c r="D11" s="18">
        <v>1418.5</v>
      </c>
      <c r="E11" s="538">
        <f t="shared" si="0"/>
        <v>99.453130477459155</v>
      </c>
    </row>
    <row r="12" spans="1:5" ht="20.100000000000001" customHeight="1">
      <c r="A12" s="20" t="s">
        <v>9</v>
      </c>
      <c r="B12" s="20"/>
      <c r="C12" s="15">
        <v>649.4</v>
      </c>
      <c r="D12" s="15">
        <v>615.6</v>
      </c>
      <c r="E12" s="537">
        <f t="shared" si="0"/>
        <v>94.795195565137064</v>
      </c>
    </row>
    <row r="13" spans="1:5" ht="20.100000000000001" customHeight="1">
      <c r="A13" s="20"/>
      <c r="B13" s="20" t="s">
        <v>8</v>
      </c>
      <c r="C13" s="18">
        <v>628.4</v>
      </c>
      <c r="D13" s="18">
        <v>604.29999999999995</v>
      </c>
      <c r="E13" s="538">
        <f t="shared" si="0"/>
        <v>96.16486314449395</v>
      </c>
    </row>
    <row r="14" spans="1:5" ht="20.100000000000001" customHeight="1">
      <c r="A14" s="13" t="s">
        <v>10</v>
      </c>
      <c r="B14" s="23"/>
      <c r="C14" s="24"/>
      <c r="D14" s="24"/>
      <c r="E14" s="537"/>
    </row>
    <row r="15" spans="1:5" ht="20.100000000000001" customHeight="1">
      <c r="A15" s="13"/>
      <c r="B15" s="25" t="s">
        <v>11</v>
      </c>
      <c r="C15" s="18">
        <v>439.8</v>
      </c>
      <c r="D15" s="18">
        <v>442.8</v>
      </c>
      <c r="E15" s="538">
        <f t="shared" si="0"/>
        <v>100.68212824010914</v>
      </c>
    </row>
    <row r="16" spans="1:5" ht="20.100000000000001" customHeight="1">
      <c r="A16" s="16"/>
      <c r="B16" s="25" t="s">
        <v>12</v>
      </c>
      <c r="C16" s="18">
        <v>75.3</v>
      </c>
      <c r="D16" s="18">
        <v>71.8</v>
      </c>
      <c r="E16" s="538">
        <v>95.4</v>
      </c>
    </row>
    <row r="17" spans="1:5" ht="20.100000000000001" customHeight="1">
      <c r="A17" s="13"/>
      <c r="B17" s="25" t="s">
        <v>13</v>
      </c>
      <c r="C17" s="18">
        <v>139.4</v>
      </c>
      <c r="D17" s="18">
        <v>138.1</v>
      </c>
      <c r="E17" s="538">
        <f t="shared" si="0"/>
        <v>99.067431850789092</v>
      </c>
    </row>
    <row r="18" spans="1:5" ht="20.100000000000001" customHeight="1">
      <c r="A18" s="26"/>
      <c r="B18" s="25" t="s">
        <v>14</v>
      </c>
      <c r="C18" s="18">
        <v>36.799999999999997</v>
      </c>
      <c r="D18" s="18">
        <v>29.3</v>
      </c>
      <c r="E18" s="538">
        <v>79.599999999999994</v>
      </c>
    </row>
    <row r="19" spans="1:5" ht="20.100000000000001" customHeight="1">
      <c r="A19" s="13"/>
      <c r="B19" s="25" t="s">
        <v>15</v>
      </c>
      <c r="C19" s="18">
        <v>538.70000000000005</v>
      </c>
      <c r="D19" s="18">
        <v>559.70000000000005</v>
      </c>
      <c r="E19" s="538">
        <f t="shared" si="0"/>
        <v>103.89827362168182</v>
      </c>
    </row>
    <row r="20" spans="1:5" ht="20.100000000000001" customHeight="1">
      <c r="A20" s="11"/>
      <c r="B20" s="11"/>
      <c r="C20" s="27"/>
      <c r="D20" s="27"/>
      <c r="E20" s="11"/>
    </row>
    <row r="21" spans="1:5" ht="20.100000000000001" customHeight="1">
      <c r="A21" s="11"/>
      <c r="B21" s="11"/>
      <c r="C21" s="27"/>
      <c r="D21" s="27"/>
      <c r="E21" s="11"/>
    </row>
    <row r="22" spans="1:5" ht="20.100000000000001" customHeight="1">
      <c r="A22" s="11"/>
      <c r="B22" s="11"/>
      <c r="C22" s="27"/>
      <c r="D22" s="27"/>
      <c r="E22" s="11"/>
    </row>
    <row r="23" spans="1:5">
      <c r="A23" s="11"/>
      <c r="B23" s="11"/>
      <c r="C23" s="27"/>
      <c r="D23" s="27"/>
      <c r="E23" s="11"/>
    </row>
    <row r="24" spans="1:5">
      <c r="A24" s="11"/>
      <c r="B24" s="11"/>
      <c r="C24" s="27"/>
      <c r="D24" s="27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I15" sqref="I15"/>
    </sheetView>
  </sheetViews>
  <sheetFormatPr defaultColWidth="10.28515625" defaultRowHeight="12.75"/>
  <cols>
    <col min="1" max="1" width="3" style="141" customWidth="1"/>
    <col min="2" max="2" width="30.85546875" style="141" customWidth="1"/>
    <col min="3" max="3" width="13.7109375" style="141" customWidth="1"/>
    <col min="4" max="4" width="12" style="141" customWidth="1"/>
    <col min="5" max="5" width="10.42578125" style="141" customWidth="1"/>
    <col min="6" max="6" width="15.42578125" style="141" customWidth="1"/>
    <col min="7" max="7" width="6.140625" style="141" customWidth="1"/>
    <col min="8" max="11" width="15.7109375" style="141" customWidth="1"/>
    <col min="12" max="16384" width="10.28515625" style="141"/>
  </cols>
  <sheetData>
    <row r="1" spans="1:11" ht="18" customHeight="1">
      <c r="A1" s="466" t="s">
        <v>349</v>
      </c>
      <c r="B1" s="466"/>
      <c r="C1" s="466"/>
      <c r="D1" s="466"/>
      <c r="E1" s="466"/>
      <c r="F1" s="168"/>
      <c r="G1" s="168"/>
    </row>
    <row r="2" spans="1:11" ht="18" customHeight="1">
      <c r="A2" s="466"/>
      <c r="B2" s="466"/>
      <c r="C2" s="466"/>
      <c r="D2" s="466"/>
      <c r="E2" s="466"/>
      <c r="F2" s="168"/>
      <c r="G2" s="168"/>
    </row>
    <row r="3" spans="1:11" ht="18" customHeight="1">
      <c r="A3" s="167"/>
      <c r="B3" s="167"/>
      <c r="C3" s="167"/>
      <c r="D3" s="167"/>
    </row>
    <row r="4" spans="1:11" ht="18" customHeight="1"/>
    <row r="5" spans="1:11" s="159" customFormat="1" ht="27" customHeight="1">
      <c r="A5" s="166"/>
      <c r="B5" s="166"/>
      <c r="C5" s="561" t="s">
        <v>179</v>
      </c>
      <c r="D5" s="563" t="s">
        <v>178</v>
      </c>
      <c r="E5" s="563"/>
      <c r="F5" s="561" t="s">
        <v>177</v>
      </c>
      <c r="G5" s="163"/>
    </row>
    <row r="6" spans="1:11" s="159" customFormat="1" ht="27" customHeight="1">
      <c r="A6" s="162"/>
      <c r="B6" s="162"/>
      <c r="C6" s="562"/>
      <c r="D6" s="165" t="s">
        <v>176</v>
      </c>
      <c r="E6" s="164" t="s">
        <v>175</v>
      </c>
      <c r="F6" s="562"/>
      <c r="G6" s="163"/>
    </row>
    <row r="7" spans="1:11" s="159" customFormat="1" ht="20.100000000000001" customHeight="1">
      <c r="A7" s="162"/>
      <c r="B7" s="162"/>
      <c r="C7" s="162"/>
      <c r="D7" s="161"/>
      <c r="E7" s="160"/>
      <c r="F7" s="160"/>
      <c r="G7" s="160"/>
    </row>
    <row r="8" spans="1:11" s="143" customFormat="1" ht="24.75" customHeight="1">
      <c r="A8" s="560" t="s">
        <v>164</v>
      </c>
      <c r="B8" s="560"/>
      <c r="C8" s="158">
        <v>317503.09999999998</v>
      </c>
      <c r="D8" s="151">
        <v>1267875.1000000001</v>
      </c>
      <c r="E8" s="158">
        <v>100</v>
      </c>
      <c r="F8" s="157">
        <v>109.56306565695493</v>
      </c>
      <c r="H8" s="151"/>
      <c r="I8" s="151"/>
      <c r="J8" s="151"/>
      <c r="K8" s="150"/>
    </row>
    <row r="9" spans="1:11" s="143" customFormat="1" ht="24.75" customHeight="1">
      <c r="A9" s="146"/>
      <c r="B9" s="143" t="s">
        <v>174</v>
      </c>
      <c r="C9" s="155">
        <v>237470</v>
      </c>
      <c r="D9" s="145">
        <v>955836.2</v>
      </c>
      <c r="E9" s="155">
        <v>75.400000000000006</v>
      </c>
      <c r="F9" s="154">
        <v>109.73818284999369</v>
      </c>
      <c r="H9" s="156"/>
      <c r="I9" s="145"/>
      <c r="J9" s="145"/>
      <c r="K9" s="144"/>
    </row>
    <row r="10" spans="1:11" s="143" customFormat="1" ht="24.75" customHeight="1">
      <c r="A10" s="148"/>
      <c r="B10" s="147" t="s">
        <v>173</v>
      </c>
      <c r="C10" s="155">
        <v>39163.5</v>
      </c>
      <c r="D10" s="145">
        <v>153372.4</v>
      </c>
      <c r="E10" s="155">
        <v>12.1</v>
      </c>
      <c r="F10" s="154">
        <v>111.27733114550186</v>
      </c>
      <c r="H10" s="145"/>
      <c r="I10" s="145"/>
      <c r="J10" s="145"/>
      <c r="K10" s="144"/>
    </row>
    <row r="11" spans="1:11" s="143" customFormat="1" ht="24.75" customHeight="1">
      <c r="A11" s="146"/>
      <c r="B11" s="143" t="s">
        <v>172</v>
      </c>
      <c r="C11" s="155">
        <v>2459.4</v>
      </c>
      <c r="D11" s="145">
        <v>10245.5</v>
      </c>
      <c r="E11" s="155">
        <v>0.8</v>
      </c>
      <c r="F11" s="154">
        <v>106.34115183252595</v>
      </c>
      <c r="H11" s="145"/>
      <c r="I11" s="145"/>
      <c r="J11" s="145"/>
      <c r="K11" s="144"/>
    </row>
    <row r="12" spans="1:11" s="143" customFormat="1" ht="24.75" customHeight="1">
      <c r="A12" s="146"/>
      <c r="B12" s="143" t="s">
        <v>171</v>
      </c>
      <c r="C12" s="155">
        <v>38410.199999999997</v>
      </c>
      <c r="D12" s="145">
        <v>148421</v>
      </c>
      <c r="E12" s="155">
        <v>11.7</v>
      </c>
      <c r="F12" s="154">
        <v>106.98424771512076</v>
      </c>
      <c r="H12" s="145"/>
      <c r="I12" s="145"/>
      <c r="J12" s="145"/>
      <c r="K12" s="144"/>
    </row>
    <row r="13" spans="1:11" s="149" customFormat="1" ht="20.100000000000001" customHeight="1">
      <c r="A13" s="146" t="s">
        <v>170</v>
      </c>
      <c r="B13" s="149" t="s">
        <v>170</v>
      </c>
      <c r="C13" s="153"/>
      <c r="D13" s="153"/>
      <c r="E13" s="153"/>
      <c r="H13" s="151"/>
      <c r="I13" s="151"/>
      <c r="J13" s="151"/>
      <c r="K13" s="150"/>
    </row>
    <row r="14" spans="1:11" s="149" customFormat="1" ht="20.100000000000001" customHeight="1">
      <c r="A14" s="152"/>
      <c r="B14" s="143"/>
      <c r="H14" s="145"/>
      <c r="I14" s="145"/>
      <c r="J14" s="151"/>
      <c r="K14" s="150"/>
    </row>
    <row r="15" spans="1:11" s="143" customFormat="1" ht="20.100000000000001" customHeight="1">
      <c r="A15" s="146"/>
      <c r="H15" s="145"/>
      <c r="I15" s="145"/>
      <c r="J15" s="145"/>
      <c r="K15" s="144"/>
    </row>
    <row r="16" spans="1:11" s="146" customFormat="1" ht="20.100000000000001" customHeight="1">
      <c r="A16" s="148"/>
      <c r="B16" s="147"/>
      <c r="H16" s="145"/>
      <c r="I16" s="145"/>
      <c r="J16" s="145"/>
      <c r="K16" s="144"/>
    </row>
    <row r="17" spans="1:11" s="143" customFormat="1" ht="20.100000000000001" customHeight="1">
      <c r="A17" s="146"/>
      <c r="H17" s="145"/>
      <c r="I17" s="145"/>
      <c r="J17" s="145"/>
      <c r="K17" s="144"/>
    </row>
    <row r="18" spans="1:11" s="143" customFormat="1" ht="20.100000000000001" customHeight="1">
      <c r="A18" s="146"/>
      <c r="H18" s="145"/>
      <c r="I18" s="145"/>
      <c r="J18" s="145"/>
      <c r="K18" s="144"/>
    </row>
    <row r="19" spans="1:11" ht="20.100000000000001" customHeight="1">
      <c r="D19" s="142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A8:B8"/>
    <mergeCell ref="C5:C6"/>
    <mergeCell ref="D5:E5"/>
    <mergeCell ref="F5:F6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W69"/>
  <sheetViews>
    <sheetView topLeftCell="A19" zoomScale="110" zoomScaleNormal="110" workbookViewId="0">
      <selection activeCell="I15" sqref="I15"/>
    </sheetView>
  </sheetViews>
  <sheetFormatPr defaultColWidth="10.28515625" defaultRowHeight="14.25"/>
  <cols>
    <col min="1" max="1" width="1.42578125" style="247" customWidth="1"/>
    <col min="2" max="2" width="29.28515625" style="248" customWidth="1"/>
    <col min="3" max="3" width="6.42578125" style="247" customWidth="1"/>
    <col min="4" max="4" width="6.7109375" style="247" customWidth="1"/>
    <col min="5" max="5" width="0.42578125" style="247" customWidth="1"/>
    <col min="6" max="6" width="6.42578125" style="247" customWidth="1"/>
    <col min="7" max="7" width="6.7109375" style="247" customWidth="1"/>
    <col min="8" max="8" width="0.42578125" style="247" customWidth="1"/>
    <col min="9" max="9" width="6.42578125" style="247" customWidth="1"/>
    <col min="10" max="10" width="6.7109375" style="247" customWidth="1"/>
    <col min="11" max="11" width="0.42578125" style="247" customWidth="1"/>
    <col min="12" max="12" width="7" style="247" customWidth="1"/>
    <col min="13" max="13" width="8.7109375" style="247" customWidth="1"/>
    <col min="14" max="14" width="0" style="247" hidden="1" customWidth="1"/>
    <col min="15" max="16" width="7.7109375" style="247" hidden="1" customWidth="1"/>
    <col min="17" max="22" width="0" style="247" hidden="1" customWidth="1"/>
    <col min="23" max="16384" width="10.28515625" style="247"/>
  </cols>
  <sheetData>
    <row r="1" spans="1:23" s="260" customFormat="1" ht="20.100000000000001" customHeight="1">
      <c r="A1" s="371" t="s">
        <v>350</v>
      </c>
      <c r="B1" s="371"/>
      <c r="C1" s="371"/>
      <c r="D1" s="371"/>
      <c r="E1" s="371"/>
      <c r="F1" s="371"/>
      <c r="G1" s="371"/>
      <c r="H1" s="371"/>
      <c r="I1" s="414"/>
      <c r="J1" s="414"/>
      <c r="K1" s="414"/>
      <c r="L1" s="414"/>
      <c r="M1" s="414"/>
      <c r="N1" s="415"/>
      <c r="O1" s="415"/>
      <c r="P1" s="415"/>
      <c r="Q1" s="415"/>
      <c r="R1" s="415"/>
      <c r="S1" s="415"/>
      <c r="T1" s="415"/>
      <c r="U1" s="415"/>
      <c r="V1" s="415"/>
      <c r="W1" s="415"/>
    </row>
    <row r="2" spans="1:23" s="260" customFormat="1" ht="20.100000000000001" customHeight="1">
      <c r="A2" s="374"/>
      <c r="B2" s="374"/>
      <c r="C2" s="374"/>
      <c r="D2" s="374"/>
      <c r="E2" s="374"/>
      <c r="F2" s="374"/>
      <c r="G2" s="374"/>
      <c r="H2" s="374"/>
      <c r="I2" s="416"/>
      <c r="J2" s="416"/>
      <c r="K2" s="416"/>
      <c r="L2" s="416"/>
      <c r="M2" s="416"/>
      <c r="N2" s="415"/>
      <c r="O2" s="415"/>
      <c r="P2" s="415"/>
      <c r="Q2" s="415"/>
      <c r="R2" s="415"/>
      <c r="S2" s="415"/>
      <c r="T2" s="415"/>
      <c r="U2" s="415"/>
      <c r="V2" s="415"/>
      <c r="W2" s="415"/>
    </row>
    <row r="3" spans="1:23" s="257" customFormat="1" ht="20.100000000000001" customHeight="1">
      <c r="A3" s="417"/>
      <c r="B3" s="418"/>
      <c r="C3" s="417"/>
      <c r="D3" s="417"/>
      <c r="E3" s="417"/>
      <c r="F3" s="417"/>
      <c r="G3" s="419"/>
      <c r="H3" s="419"/>
      <c r="I3" s="419"/>
      <c r="J3" s="420"/>
      <c r="K3" s="420"/>
      <c r="L3" s="420"/>
      <c r="M3" s="421" t="s">
        <v>235</v>
      </c>
      <c r="N3" s="422"/>
      <c r="O3" s="422"/>
      <c r="P3" s="422"/>
      <c r="Q3" s="422"/>
      <c r="R3" s="422"/>
      <c r="S3" s="422"/>
      <c r="T3" s="422"/>
      <c r="U3" s="422"/>
      <c r="V3" s="422"/>
      <c r="W3" s="422"/>
    </row>
    <row r="4" spans="1:23" s="257" customFormat="1" ht="18.75" customHeight="1">
      <c r="A4" s="423"/>
      <c r="B4" s="424"/>
      <c r="C4" s="565" t="s">
        <v>236</v>
      </c>
      <c r="D4" s="565"/>
      <c r="E4" s="259"/>
      <c r="F4" s="565" t="s">
        <v>237</v>
      </c>
      <c r="G4" s="565"/>
      <c r="H4" s="259"/>
      <c r="I4" s="565" t="s">
        <v>238</v>
      </c>
      <c r="J4" s="565"/>
      <c r="K4" s="259"/>
      <c r="L4" s="567" t="s">
        <v>279</v>
      </c>
      <c r="M4" s="567"/>
      <c r="N4" s="422"/>
      <c r="O4" s="422"/>
      <c r="P4" s="422"/>
      <c r="Q4" s="422"/>
      <c r="R4" s="422"/>
      <c r="S4" s="422"/>
      <c r="T4" s="422"/>
      <c r="U4" s="422"/>
      <c r="V4" s="422"/>
      <c r="W4" s="422"/>
    </row>
    <row r="5" spans="1:23" s="257" customFormat="1" ht="24" customHeight="1">
      <c r="A5" s="569" t="s">
        <v>170</v>
      </c>
      <c r="B5" s="569"/>
      <c r="C5" s="566"/>
      <c r="D5" s="566"/>
      <c r="E5" s="258"/>
      <c r="F5" s="566"/>
      <c r="G5" s="566"/>
      <c r="H5" s="258"/>
      <c r="I5" s="566"/>
      <c r="J5" s="566"/>
      <c r="K5" s="258"/>
      <c r="L5" s="568"/>
      <c r="M5" s="568"/>
      <c r="N5" s="422"/>
      <c r="O5" s="422"/>
      <c r="P5" s="422"/>
      <c r="Q5" s="422"/>
      <c r="R5" s="422"/>
      <c r="S5" s="422"/>
      <c r="T5" s="422"/>
      <c r="U5" s="422"/>
      <c r="V5" s="422"/>
      <c r="W5" s="422"/>
    </row>
    <row r="6" spans="1:23" s="256" customFormat="1" ht="20.100000000000001" customHeight="1">
      <c r="A6" s="425"/>
      <c r="B6" s="426"/>
      <c r="C6" s="482" t="s">
        <v>240</v>
      </c>
      <c r="D6" s="482" t="s">
        <v>241</v>
      </c>
      <c r="E6" s="482"/>
      <c r="F6" s="483" t="s">
        <v>240</v>
      </c>
      <c r="G6" s="482" t="s">
        <v>241</v>
      </c>
      <c r="H6" s="482"/>
      <c r="I6" s="483" t="s">
        <v>240</v>
      </c>
      <c r="J6" s="482" t="s">
        <v>241</v>
      </c>
      <c r="K6" s="482"/>
      <c r="L6" s="484" t="s">
        <v>240</v>
      </c>
      <c r="M6" s="484" t="s">
        <v>241</v>
      </c>
      <c r="N6" s="427"/>
      <c r="O6" s="427" t="s">
        <v>204</v>
      </c>
      <c r="P6" s="427"/>
      <c r="Q6" s="427"/>
      <c r="R6" s="427"/>
      <c r="S6" s="427"/>
      <c r="T6" s="427"/>
      <c r="U6" s="427"/>
      <c r="V6" s="427"/>
      <c r="W6" s="427"/>
    </row>
    <row r="7" spans="1:23" ht="18" customHeight="1">
      <c r="A7" s="428"/>
      <c r="B7" s="429"/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15"/>
      <c r="O7" s="415"/>
      <c r="P7" s="415"/>
      <c r="Q7" s="415"/>
      <c r="R7" s="415"/>
      <c r="S7" s="415"/>
      <c r="T7" s="415"/>
      <c r="U7" s="415"/>
      <c r="V7" s="415"/>
      <c r="W7" s="415"/>
    </row>
    <row r="8" spans="1:23" s="255" customFormat="1" ht="18" customHeight="1">
      <c r="A8" s="570" t="s">
        <v>242</v>
      </c>
      <c r="B8" s="570"/>
      <c r="C8" s="273"/>
      <c r="D8" s="279">
        <v>17245</v>
      </c>
      <c r="E8" s="279"/>
      <c r="F8" s="279"/>
      <c r="G8" s="279">
        <v>16700</v>
      </c>
      <c r="H8" s="279"/>
      <c r="I8" s="279"/>
      <c r="J8" s="279">
        <v>61338</v>
      </c>
      <c r="K8" s="279"/>
      <c r="L8" s="392"/>
      <c r="M8" s="392">
        <v>115.4</v>
      </c>
      <c r="N8" s="430"/>
      <c r="O8" s="430">
        <v>16300</v>
      </c>
      <c r="P8" s="431">
        <f>O8-[12]NK!O8</f>
        <v>-1100</v>
      </c>
      <c r="Q8" s="432">
        <f>D8-O8</f>
        <v>945</v>
      </c>
      <c r="R8" s="433">
        <f>G8/D8*100-100</f>
        <v>-3.1603363293708213</v>
      </c>
      <c r="S8" s="433">
        <f>G8/D8*100-100</f>
        <v>-3.1603363293708213</v>
      </c>
      <c r="T8" s="431">
        <f>D8-[12]NK!D8</f>
        <v>-1104</v>
      </c>
      <c r="U8" s="431">
        <f>J8-[12]NK!J8</f>
        <v>-2736</v>
      </c>
      <c r="V8" s="430">
        <f>U8/J8*100</f>
        <v>-4.460530177051746</v>
      </c>
      <c r="W8" s="430"/>
    </row>
    <row r="9" spans="1:23" ht="17.100000000000001" customHeight="1">
      <c r="A9" s="396"/>
      <c r="B9" s="397" t="s">
        <v>243</v>
      </c>
      <c r="C9" s="273"/>
      <c r="D9" s="279">
        <v>4973</v>
      </c>
      <c r="E9" s="279"/>
      <c r="F9" s="280"/>
      <c r="G9" s="434">
        <v>4604</v>
      </c>
      <c r="H9" s="279"/>
      <c r="I9" s="279"/>
      <c r="J9" s="279">
        <v>17285</v>
      </c>
      <c r="K9" s="279"/>
      <c r="L9" s="392"/>
      <c r="M9" s="392">
        <v>113.7</v>
      </c>
      <c r="N9" s="415"/>
      <c r="O9" s="415">
        <v>4590</v>
      </c>
      <c r="P9" s="431"/>
      <c r="Q9" s="431">
        <f>D9-O9</f>
        <v>383</v>
      </c>
      <c r="R9" s="433">
        <f t="shared" ref="R9:R10" si="0">G9/D9*100-100</f>
        <v>-7.4200683691936433</v>
      </c>
      <c r="S9" s="433">
        <f>G9/D9*100-100</f>
        <v>-7.4200683691936433</v>
      </c>
      <c r="T9" s="435">
        <f>G8-[12]NK!G8</f>
        <v>-800</v>
      </c>
      <c r="U9" s="435">
        <f>J9-[12]NK!J9</f>
        <v>-8491</v>
      </c>
      <c r="V9" s="415"/>
      <c r="W9" s="415"/>
    </row>
    <row r="10" spans="1:23" ht="17.100000000000001" customHeight="1">
      <c r="A10" s="396"/>
      <c r="B10" s="397" t="s">
        <v>244</v>
      </c>
      <c r="C10" s="273"/>
      <c r="D10" s="279">
        <f>D8-D9</f>
        <v>12272</v>
      </c>
      <c r="E10" s="279"/>
      <c r="F10" s="279"/>
      <c r="G10" s="279">
        <f>G8-G9</f>
        <v>12096</v>
      </c>
      <c r="H10" s="279"/>
      <c r="I10" s="279"/>
      <c r="J10" s="279">
        <f>J8-J9</f>
        <v>44053</v>
      </c>
      <c r="K10" s="279"/>
      <c r="L10" s="392"/>
      <c r="M10" s="392">
        <v>116.1</v>
      </c>
      <c r="N10" s="415"/>
      <c r="O10" s="415">
        <v>11710</v>
      </c>
      <c r="P10" s="431"/>
      <c r="Q10" s="431">
        <f>D10-O10</f>
        <v>562</v>
      </c>
      <c r="R10" s="433">
        <f t="shared" si="0"/>
        <v>-1.4341590612777111</v>
      </c>
      <c r="S10" s="433">
        <f>G10/D10*100-100</f>
        <v>-1.4341590612777111</v>
      </c>
      <c r="T10" s="415"/>
      <c r="U10" s="435">
        <f>J10-[12]NK!J10</f>
        <v>5755</v>
      </c>
      <c r="V10" s="415"/>
      <c r="W10" s="415"/>
    </row>
    <row r="11" spans="1:23" ht="17.100000000000001" customHeight="1">
      <c r="A11" s="396"/>
      <c r="B11" s="436" t="s">
        <v>280</v>
      </c>
      <c r="C11" s="273"/>
      <c r="D11" s="273">
        <f>D23</f>
        <v>181.28844899999999</v>
      </c>
      <c r="E11" s="437"/>
      <c r="F11" s="273"/>
      <c r="G11" s="273">
        <f>G23</f>
        <v>296</v>
      </c>
      <c r="H11" s="273"/>
      <c r="I11" s="273"/>
      <c r="J11" s="273">
        <f>J23</f>
        <v>933.27171999999996</v>
      </c>
      <c r="K11" s="276"/>
      <c r="L11" s="390"/>
      <c r="M11" s="275">
        <f>M23</f>
        <v>134.89608059565379</v>
      </c>
      <c r="N11" s="415"/>
      <c r="O11" s="415">
        <v>210</v>
      </c>
      <c r="P11" s="431"/>
      <c r="Q11" s="431">
        <f>D11-O11</f>
        <v>-28.711551000000014</v>
      </c>
      <c r="R11" s="415"/>
      <c r="S11" s="433"/>
      <c r="T11" s="415"/>
      <c r="U11" s="415"/>
      <c r="V11" s="415"/>
      <c r="W11" s="415"/>
    </row>
    <row r="12" spans="1:23" ht="17.100000000000001" customHeight="1">
      <c r="A12" s="396"/>
      <c r="B12" s="438" t="s">
        <v>281</v>
      </c>
      <c r="C12" s="273"/>
      <c r="D12" s="273">
        <f>+D10-D11</f>
        <v>12090.711551</v>
      </c>
      <c r="E12" s="273"/>
      <c r="F12" s="276"/>
      <c r="G12" s="273">
        <f>+G10-G11</f>
        <v>11800</v>
      </c>
      <c r="H12" s="273"/>
      <c r="I12" s="273"/>
      <c r="J12" s="273">
        <f>J10-J11</f>
        <v>43119.728280000003</v>
      </c>
      <c r="K12" s="273"/>
      <c r="L12" s="390"/>
      <c r="M12" s="390">
        <v>115.8</v>
      </c>
      <c r="N12" s="415"/>
      <c r="O12" s="415">
        <v>11500</v>
      </c>
      <c r="P12" s="431"/>
      <c r="Q12" s="431">
        <f>D12-O12</f>
        <v>590.71155100000033</v>
      </c>
      <c r="R12" s="415"/>
      <c r="S12" s="433"/>
      <c r="T12" s="415"/>
      <c r="U12" s="415"/>
      <c r="V12" s="415"/>
      <c r="W12" s="415"/>
    </row>
    <row r="13" spans="1:23" ht="18" customHeight="1">
      <c r="A13" s="564" t="s">
        <v>245</v>
      </c>
      <c r="B13" s="564"/>
      <c r="C13" s="439"/>
      <c r="D13" s="440"/>
      <c r="E13" s="440"/>
      <c r="F13" s="277"/>
      <c r="G13" s="275"/>
      <c r="H13" s="275"/>
      <c r="I13" s="276"/>
      <c r="J13" s="275"/>
      <c r="K13" s="275"/>
      <c r="L13" s="390"/>
      <c r="M13" s="390"/>
      <c r="N13" s="415"/>
      <c r="O13" s="415"/>
      <c r="P13" s="431"/>
      <c r="Q13" s="431"/>
      <c r="R13" s="415"/>
      <c r="S13" s="433"/>
      <c r="T13" s="415"/>
      <c r="U13" s="415"/>
      <c r="V13" s="415"/>
      <c r="W13" s="415"/>
    </row>
    <row r="14" spans="1:23" ht="17.100000000000001" customHeight="1">
      <c r="A14" s="396"/>
      <c r="B14" s="252" t="s">
        <v>282</v>
      </c>
      <c r="C14" s="273"/>
      <c r="D14" s="273">
        <v>603.30495799999994</v>
      </c>
      <c r="E14" s="273"/>
      <c r="F14" s="273"/>
      <c r="G14" s="273">
        <v>620</v>
      </c>
      <c r="H14" s="273"/>
      <c r="I14" s="273"/>
      <c r="J14" s="276">
        <v>2131.2255500000001</v>
      </c>
      <c r="K14" s="415"/>
      <c r="L14" s="441"/>
      <c r="M14" s="275">
        <v>108.97210157486671</v>
      </c>
      <c r="N14" s="415"/>
      <c r="O14" s="415">
        <v>570</v>
      </c>
      <c r="P14" s="431"/>
      <c r="Q14" s="432">
        <f t="shared" ref="Q14:Q41" si="1">D14-O14</f>
        <v>33.304957999999942</v>
      </c>
      <c r="R14" s="415"/>
      <c r="S14" s="433">
        <f t="shared" ref="S14:S41" si="2">G14/D14*100-100</f>
        <v>2.7672641801826785</v>
      </c>
      <c r="T14" s="415"/>
      <c r="U14" s="415"/>
      <c r="V14" s="415"/>
      <c r="W14" s="415"/>
    </row>
    <row r="15" spans="1:23" ht="17.100000000000001" customHeight="1">
      <c r="A15" s="396"/>
      <c r="B15" s="252" t="s">
        <v>248</v>
      </c>
      <c r="C15" s="273"/>
      <c r="D15" s="273">
        <v>279.77878000000004</v>
      </c>
      <c r="E15" s="273"/>
      <c r="F15" s="273"/>
      <c r="G15" s="273">
        <v>310</v>
      </c>
      <c r="H15" s="273"/>
      <c r="I15" s="273"/>
      <c r="J15" s="276">
        <v>1010.6826160000001</v>
      </c>
      <c r="K15" s="415"/>
      <c r="L15" s="441"/>
      <c r="M15" s="275">
        <v>132.11893960673379</v>
      </c>
      <c r="N15" s="415"/>
      <c r="O15" s="415">
        <v>250</v>
      </c>
      <c r="P15" s="431"/>
      <c r="Q15" s="432">
        <f t="shared" si="1"/>
        <v>29.77878000000004</v>
      </c>
      <c r="R15" s="415"/>
      <c r="S15" s="433">
        <f t="shared" si="2"/>
        <v>10.801827072088884</v>
      </c>
      <c r="T15" s="415"/>
      <c r="U15" s="415"/>
      <c r="V15" s="415"/>
      <c r="W15" s="415"/>
    </row>
    <row r="16" spans="1:23" ht="17.100000000000001" customHeight="1">
      <c r="A16" s="396"/>
      <c r="B16" s="252" t="s">
        <v>283</v>
      </c>
      <c r="C16" s="273">
        <v>24.263000000000002</v>
      </c>
      <c r="D16" s="273">
        <v>230.01110200000002</v>
      </c>
      <c r="E16" s="273"/>
      <c r="F16" s="273">
        <v>25</v>
      </c>
      <c r="G16" s="273">
        <v>237.30627698152301</v>
      </c>
      <c r="H16" s="273"/>
      <c r="I16" s="273">
        <v>80.507000000000005</v>
      </c>
      <c r="J16" s="276">
        <v>752.3563699815229</v>
      </c>
      <c r="K16" s="415"/>
      <c r="L16" s="275">
        <v>88.950148053210782</v>
      </c>
      <c r="M16" s="275">
        <v>109.51500044276128</v>
      </c>
      <c r="N16" s="415">
        <v>25</v>
      </c>
      <c r="O16" s="435">
        <v>233.56616809781593</v>
      </c>
      <c r="P16" s="431">
        <f t="shared" ref="P16:P23" si="3">C16-N16</f>
        <v>-0.73699999999999832</v>
      </c>
      <c r="Q16" s="431">
        <f t="shared" si="1"/>
        <v>-3.5550660978159101</v>
      </c>
      <c r="R16" s="415"/>
      <c r="S16" s="433">
        <f t="shared" si="2"/>
        <v>3.1716621146065336</v>
      </c>
      <c r="T16" s="415"/>
      <c r="U16" s="415"/>
      <c r="V16" s="415"/>
      <c r="W16" s="415"/>
    </row>
    <row r="17" spans="1:23" ht="17.100000000000001" customHeight="1">
      <c r="A17" s="396"/>
      <c r="B17" s="252" t="s">
        <v>284</v>
      </c>
      <c r="C17" s="273">
        <v>168.006</v>
      </c>
      <c r="D17" s="273">
        <v>382.012832</v>
      </c>
      <c r="E17" s="273"/>
      <c r="F17" s="273">
        <v>150</v>
      </c>
      <c r="G17" s="273">
        <v>340</v>
      </c>
      <c r="H17" s="273"/>
      <c r="I17" s="273">
        <v>603.96699999999998</v>
      </c>
      <c r="J17" s="276">
        <v>1369.0874960000001</v>
      </c>
      <c r="K17" s="415"/>
      <c r="L17" s="275">
        <v>91.155749012173871</v>
      </c>
      <c r="M17" s="275">
        <v>121.65507476601229</v>
      </c>
      <c r="N17" s="415">
        <v>180</v>
      </c>
      <c r="O17" s="435">
        <v>405.8530343014429</v>
      </c>
      <c r="P17" s="431">
        <f t="shared" si="3"/>
        <v>-11.994</v>
      </c>
      <c r="Q17" s="431">
        <f t="shared" si="1"/>
        <v>-23.840202301442901</v>
      </c>
      <c r="R17" s="415"/>
      <c r="S17" s="433">
        <f t="shared" si="2"/>
        <v>-10.997754127798515</v>
      </c>
      <c r="T17" s="415"/>
      <c r="U17" s="415"/>
      <c r="V17" s="415"/>
      <c r="W17" s="415"/>
    </row>
    <row r="18" spans="1:23" ht="17.100000000000001" customHeight="1">
      <c r="A18" s="396"/>
      <c r="B18" s="252" t="s">
        <v>285</v>
      </c>
      <c r="C18" s="273">
        <v>10.401999999999999</v>
      </c>
      <c r="D18" s="273">
        <v>14.480594999999999</v>
      </c>
      <c r="E18" s="273"/>
      <c r="F18" s="273">
        <v>10</v>
      </c>
      <c r="G18" s="273">
        <v>14.783626656120228</v>
      </c>
      <c r="H18" s="273"/>
      <c r="I18" s="273">
        <v>37.909999999999997</v>
      </c>
      <c r="J18" s="276">
        <v>54.973015656120232</v>
      </c>
      <c r="K18" s="415"/>
      <c r="L18" s="275">
        <v>116.21704475781729</v>
      </c>
      <c r="M18" s="275">
        <v>110.44319577575283</v>
      </c>
      <c r="N18" s="415">
        <v>10</v>
      </c>
      <c r="O18" s="435">
        <v>13.93157643312102</v>
      </c>
      <c r="P18" s="431">
        <f t="shared" si="3"/>
        <v>0.40199999999999925</v>
      </c>
      <c r="Q18" s="431">
        <f t="shared" si="1"/>
        <v>0.54901856687897954</v>
      </c>
      <c r="R18" s="415"/>
      <c r="S18" s="433">
        <f t="shared" si="2"/>
        <v>2.09267406567362</v>
      </c>
      <c r="T18" s="415"/>
      <c r="U18" s="415"/>
      <c r="V18" s="415"/>
      <c r="W18" s="415"/>
    </row>
    <row r="19" spans="1:23" ht="17.100000000000001" customHeight="1">
      <c r="A19" s="396"/>
      <c r="B19" s="252" t="s">
        <v>286</v>
      </c>
      <c r="C19" s="273">
        <v>29.064</v>
      </c>
      <c r="D19" s="273">
        <v>170.92769699999999</v>
      </c>
      <c r="E19" s="273"/>
      <c r="F19" s="273">
        <v>25</v>
      </c>
      <c r="G19" s="273">
        <v>143.64964938100599</v>
      </c>
      <c r="H19" s="273"/>
      <c r="I19" s="273">
        <v>76.140999999999991</v>
      </c>
      <c r="J19" s="276">
        <v>467.24366938100599</v>
      </c>
      <c r="K19" s="415"/>
      <c r="L19" s="275">
        <v>111.16448156042864</v>
      </c>
      <c r="M19" s="275">
        <v>84.043180203104455</v>
      </c>
      <c r="N19" s="415">
        <v>27</v>
      </c>
      <c r="O19" s="435">
        <v>162.72797866725313</v>
      </c>
      <c r="P19" s="431">
        <f t="shared" si="3"/>
        <v>2.0640000000000001</v>
      </c>
      <c r="Q19" s="431">
        <f t="shared" si="1"/>
        <v>8.199718332746869</v>
      </c>
      <c r="R19" s="415"/>
      <c r="S19" s="442">
        <f t="shared" si="2"/>
        <v>-15.958822413077982</v>
      </c>
      <c r="T19" s="415"/>
      <c r="U19" s="415"/>
      <c r="V19" s="415"/>
      <c r="W19" s="415"/>
    </row>
    <row r="20" spans="1:23" ht="17.100000000000001" customHeight="1">
      <c r="A20" s="396"/>
      <c r="B20" s="254" t="s">
        <v>287</v>
      </c>
      <c r="C20" s="273">
        <v>550.72199999999998</v>
      </c>
      <c r="D20" s="273">
        <v>251.41614199999998</v>
      </c>
      <c r="E20" s="273"/>
      <c r="F20" s="273">
        <v>550</v>
      </c>
      <c r="G20" s="273">
        <v>258.24929055717979</v>
      </c>
      <c r="H20" s="273"/>
      <c r="I20" s="273">
        <v>1837.8520000000001</v>
      </c>
      <c r="J20" s="276">
        <v>823.43819355717983</v>
      </c>
      <c r="K20" s="415"/>
      <c r="L20" s="275">
        <v>91.203557125913733</v>
      </c>
      <c r="M20" s="275">
        <v>91.898417914684089</v>
      </c>
      <c r="N20" s="415">
        <v>450</v>
      </c>
      <c r="O20" s="435">
        <v>210</v>
      </c>
      <c r="P20" s="431">
        <f t="shared" si="3"/>
        <v>100.72199999999998</v>
      </c>
      <c r="Q20" s="432">
        <f t="shared" si="1"/>
        <v>41.416141999999979</v>
      </c>
      <c r="R20" s="415"/>
      <c r="S20" s="433">
        <f t="shared" si="2"/>
        <v>2.7178638980069252</v>
      </c>
      <c r="T20" s="415"/>
      <c r="U20" s="415"/>
      <c r="V20" s="415"/>
      <c r="W20" s="415"/>
    </row>
    <row r="21" spans="1:23" ht="17.100000000000001" customHeight="1">
      <c r="A21" s="396"/>
      <c r="B21" s="252" t="s">
        <v>288</v>
      </c>
      <c r="C21" s="273">
        <v>552.88099999999997</v>
      </c>
      <c r="D21" s="273">
        <v>131.70018100000001</v>
      </c>
      <c r="E21" s="273"/>
      <c r="F21" s="273">
        <v>450</v>
      </c>
      <c r="G21" s="273">
        <v>120</v>
      </c>
      <c r="H21" s="273"/>
      <c r="I21" s="273">
        <v>1677.4110000000001</v>
      </c>
      <c r="J21" s="276">
        <v>415.79905699999995</v>
      </c>
      <c r="K21" s="415"/>
      <c r="L21" s="275">
        <v>102.00884468169728</v>
      </c>
      <c r="M21" s="275">
        <v>98.407703652731342</v>
      </c>
      <c r="N21" s="415">
        <v>600</v>
      </c>
      <c r="O21" s="435">
        <v>143.78862810250214</v>
      </c>
      <c r="P21" s="431">
        <f t="shared" si="3"/>
        <v>-47.119000000000028</v>
      </c>
      <c r="Q21" s="431">
        <f t="shared" si="1"/>
        <v>-12.08844710250213</v>
      </c>
      <c r="R21" s="415"/>
      <c r="S21" s="433">
        <f t="shared" si="2"/>
        <v>-8.8839521033004587</v>
      </c>
      <c r="T21" s="415"/>
      <c r="U21" s="415"/>
      <c r="V21" s="415"/>
      <c r="W21" s="415"/>
    </row>
    <row r="22" spans="1:23" ht="17.100000000000001" customHeight="1">
      <c r="A22" s="396"/>
      <c r="B22" s="252" t="s">
        <v>289</v>
      </c>
      <c r="C22" s="273">
        <v>194.00899999999999</v>
      </c>
      <c r="D22" s="273">
        <v>30.213788000000001</v>
      </c>
      <c r="E22" s="273"/>
      <c r="F22" s="273">
        <v>200</v>
      </c>
      <c r="G22" s="273">
        <v>28.095182274151085</v>
      </c>
      <c r="H22" s="273"/>
      <c r="I22" s="273">
        <v>600.76600000000008</v>
      </c>
      <c r="J22" s="276">
        <v>92.950662274151085</v>
      </c>
      <c r="K22" s="415"/>
      <c r="L22" s="275">
        <v>584.93189363918725</v>
      </c>
      <c r="M22" s="275">
        <v>1058.4558665099216</v>
      </c>
      <c r="N22" s="415">
        <v>200</v>
      </c>
      <c r="O22" s="435">
        <v>32.371728117521521</v>
      </c>
      <c r="P22" s="431">
        <f t="shared" si="3"/>
        <v>-5.9910000000000139</v>
      </c>
      <c r="Q22" s="431">
        <f t="shared" si="1"/>
        <v>-2.1579401175215196</v>
      </c>
      <c r="R22" s="415"/>
      <c r="S22" s="433">
        <f t="shared" si="2"/>
        <v>-7.0120493525966197</v>
      </c>
      <c r="T22" s="415"/>
      <c r="U22" s="415"/>
      <c r="V22" s="415"/>
      <c r="W22" s="415"/>
    </row>
    <row r="23" spans="1:23" ht="17.100000000000001" customHeight="1">
      <c r="A23" s="396"/>
      <c r="B23" s="252" t="s">
        <v>290</v>
      </c>
      <c r="C23" s="273">
        <v>470.06099999999998</v>
      </c>
      <c r="D23" s="273">
        <v>181.28844899999999</v>
      </c>
      <c r="E23" s="273"/>
      <c r="F23" s="273">
        <v>723</v>
      </c>
      <c r="G23" s="273">
        <v>296</v>
      </c>
      <c r="H23" s="273"/>
      <c r="I23" s="273">
        <v>2241.7349999999997</v>
      </c>
      <c r="J23" s="276">
        <v>933.27171999999996</v>
      </c>
      <c r="K23" s="415"/>
      <c r="L23" s="275">
        <v>93.9087017409514</v>
      </c>
      <c r="M23" s="275">
        <v>134.89608059565379</v>
      </c>
      <c r="N23" s="415">
        <v>483</v>
      </c>
      <c r="O23" s="435">
        <v>210</v>
      </c>
      <c r="P23" s="431">
        <f t="shared" si="3"/>
        <v>-12.939000000000021</v>
      </c>
      <c r="Q23" s="431">
        <f t="shared" si="1"/>
        <v>-28.711551000000014</v>
      </c>
      <c r="R23" s="415"/>
      <c r="S23" s="433">
        <f t="shared" si="2"/>
        <v>63.275708757373735</v>
      </c>
      <c r="T23" s="415"/>
      <c r="U23" s="415"/>
      <c r="V23" s="415"/>
      <c r="W23" s="415"/>
    </row>
    <row r="24" spans="1:23" ht="17.100000000000001" customHeight="1">
      <c r="A24" s="396"/>
      <c r="B24" s="252" t="s">
        <v>291</v>
      </c>
      <c r="C24" s="273">
        <v>239.624</v>
      </c>
      <c r="D24" s="273">
        <v>120.423002</v>
      </c>
      <c r="E24" s="273"/>
      <c r="F24" s="273">
        <v>200</v>
      </c>
      <c r="G24" s="273">
        <v>100.30802052557921</v>
      </c>
      <c r="H24" s="273"/>
      <c r="I24" s="273">
        <v>765.27200000000005</v>
      </c>
      <c r="J24" s="276">
        <v>387.04629152557919</v>
      </c>
      <c r="K24" s="415"/>
      <c r="L24" s="275">
        <v>103.71267840032961</v>
      </c>
      <c r="M24" s="275">
        <v>146.43252560291751</v>
      </c>
      <c r="N24" s="415">
        <v>240</v>
      </c>
      <c r="O24" s="435">
        <v>123.78251899074067</v>
      </c>
      <c r="P24" s="431"/>
      <c r="Q24" s="431">
        <f t="shared" si="1"/>
        <v>-3.3595169907406728</v>
      </c>
      <c r="R24" s="415"/>
      <c r="S24" s="433">
        <f t="shared" si="2"/>
        <v>-16.703604079244585</v>
      </c>
      <c r="T24" s="415"/>
      <c r="U24" s="415"/>
      <c r="V24" s="415"/>
      <c r="W24" s="415"/>
    </row>
    <row r="25" spans="1:23" ht="17.100000000000001" customHeight="1">
      <c r="A25" s="396"/>
      <c r="B25" s="252" t="s">
        <v>255</v>
      </c>
      <c r="C25" s="273"/>
      <c r="D25" s="273">
        <v>123.727864</v>
      </c>
      <c r="E25" s="273"/>
      <c r="F25" s="273"/>
      <c r="G25" s="273">
        <v>90</v>
      </c>
      <c r="H25" s="273"/>
      <c r="I25" s="273"/>
      <c r="J25" s="276">
        <v>371.56278399999997</v>
      </c>
      <c r="K25" s="415"/>
      <c r="L25" s="275"/>
      <c r="M25" s="275">
        <v>129.70655494197209</v>
      </c>
      <c r="N25" s="415"/>
      <c r="O25" s="435">
        <v>120</v>
      </c>
      <c r="P25" s="431"/>
      <c r="Q25" s="431">
        <f t="shared" si="1"/>
        <v>3.7278639999999967</v>
      </c>
      <c r="R25" s="415"/>
      <c r="S25" s="433">
        <f t="shared" si="2"/>
        <v>-27.259715725796411</v>
      </c>
      <c r="T25" s="415"/>
      <c r="U25" s="415"/>
      <c r="V25" s="415"/>
      <c r="W25" s="415"/>
    </row>
    <row r="26" spans="1:23" ht="17.100000000000001" customHeight="1">
      <c r="A26" s="396"/>
      <c r="B26" s="252" t="s">
        <v>292</v>
      </c>
      <c r="C26" s="273"/>
      <c r="D26" s="273">
        <v>79.100988999999998</v>
      </c>
      <c r="E26" s="275"/>
      <c r="F26" s="273"/>
      <c r="G26" s="273">
        <v>70</v>
      </c>
      <c r="H26" s="273"/>
      <c r="I26" s="273"/>
      <c r="J26" s="276">
        <v>269.35826399999996</v>
      </c>
      <c r="K26" s="415"/>
      <c r="L26" s="275"/>
      <c r="M26" s="275">
        <v>111.66156901401006</v>
      </c>
      <c r="N26" s="415"/>
      <c r="O26" s="435">
        <v>75</v>
      </c>
      <c r="P26" s="431"/>
      <c r="Q26" s="431">
        <f t="shared" si="1"/>
        <v>4.1009889999999984</v>
      </c>
      <c r="R26" s="415"/>
      <c r="S26" s="433">
        <f t="shared" si="2"/>
        <v>-11.505531239312319</v>
      </c>
      <c r="T26" s="415"/>
      <c r="U26" s="415"/>
      <c r="V26" s="415"/>
      <c r="W26" s="415"/>
    </row>
    <row r="27" spans="1:23" ht="17.100000000000001" customHeight="1">
      <c r="A27" s="396"/>
      <c r="B27" s="250" t="s">
        <v>261</v>
      </c>
      <c r="C27" s="273"/>
      <c r="D27" s="273">
        <v>225.21169800000001</v>
      </c>
      <c r="E27" s="273"/>
      <c r="F27" s="273"/>
      <c r="G27" s="273">
        <v>200.08839833333332</v>
      </c>
      <c r="H27" s="273"/>
      <c r="I27" s="273"/>
      <c r="J27" s="276">
        <v>767.27675333333332</v>
      </c>
      <c r="K27" s="415"/>
      <c r="L27" s="275"/>
      <c r="M27" s="275">
        <v>110.41783568238482</v>
      </c>
      <c r="N27" s="415"/>
      <c r="O27" s="435">
        <v>210</v>
      </c>
      <c r="P27" s="431"/>
      <c r="Q27" s="431">
        <f t="shared" si="1"/>
        <v>15.211698000000013</v>
      </c>
      <c r="R27" s="415"/>
      <c r="S27" s="433">
        <f t="shared" si="2"/>
        <v>-11.155415056045044</v>
      </c>
      <c r="T27" s="415"/>
      <c r="U27" s="415"/>
      <c r="V27" s="415"/>
      <c r="W27" s="415"/>
    </row>
    <row r="28" spans="1:23" ht="17.100000000000001" customHeight="1">
      <c r="A28" s="396"/>
      <c r="B28" s="252" t="s">
        <v>262</v>
      </c>
      <c r="C28" s="273">
        <v>66.244</v>
      </c>
      <c r="D28" s="273">
        <v>138.86581200000001</v>
      </c>
      <c r="E28" s="275"/>
      <c r="F28" s="273">
        <v>60</v>
      </c>
      <c r="G28" s="273">
        <v>117.78909474671669</v>
      </c>
      <c r="H28" s="273"/>
      <c r="I28" s="273">
        <v>310.005</v>
      </c>
      <c r="J28" s="276">
        <v>628.44907074671676</v>
      </c>
      <c r="K28" s="415"/>
      <c r="L28" s="275">
        <v>100.56901680773136</v>
      </c>
      <c r="M28" s="275">
        <v>170.73856975423988</v>
      </c>
      <c r="N28" s="415">
        <v>80</v>
      </c>
      <c r="O28" s="435">
        <v>170.22304401278586</v>
      </c>
      <c r="P28" s="431">
        <f>C28-N28</f>
        <v>-13.756</v>
      </c>
      <c r="Q28" s="431">
        <f t="shared" si="1"/>
        <v>-31.357232012785857</v>
      </c>
      <c r="R28" s="415"/>
      <c r="S28" s="433">
        <f t="shared" si="2"/>
        <v>-15.177758261539083</v>
      </c>
      <c r="T28" s="415"/>
      <c r="U28" s="415"/>
      <c r="V28" s="415"/>
      <c r="W28" s="415"/>
    </row>
    <row r="29" spans="1:23" ht="17.100000000000001" customHeight="1">
      <c r="A29" s="396"/>
      <c r="B29" s="250" t="s">
        <v>293</v>
      </c>
      <c r="C29" s="273"/>
      <c r="D29" s="273">
        <v>303.45311800000002</v>
      </c>
      <c r="E29" s="275"/>
      <c r="F29" s="273"/>
      <c r="G29" s="273">
        <v>350</v>
      </c>
      <c r="H29" s="273"/>
      <c r="I29" s="273"/>
      <c r="J29" s="276">
        <v>1107.0708500000001</v>
      </c>
      <c r="K29" s="415"/>
      <c r="L29" s="275"/>
      <c r="M29" s="275">
        <v>105.64197729215768</v>
      </c>
      <c r="N29" s="415"/>
      <c r="O29" s="415">
        <v>300</v>
      </c>
      <c r="P29" s="431"/>
      <c r="Q29" s="431">
        <f t="shared" si="1"/>
        <v>3.4531180000000177</v>
      </c>
      <c r="R29" s="415"/>
      <c r="S29" s="433">
        <f t="shared" si="2"/>
        <v>15.339068620148424</v>
      </c>
      <c r="T29" s="415"/>
      <c r="U29" s="415"/>
      <c r="V29" s="415"/>
      <c r="W29" s="415"/>
    </row>
    <row r="30" spans="1:23" ht="17.100000000000001" customHeight="1">
      <c r="A30" s="396"/>
      <c r="B30" s="250" t="s">
        <v>294</v>
      </c>
      <c r="C30" s="273"/>
      <c r="D30" s="273">
        <v>23.180501</v>
      </c>
      <c r="E30" s="443"/>
      <c r="F30" s="273"/>
      <c r="G30" s="273">
        <v>20.046004888888888</v>
      </c>
      <c r="H30" s="273"/>
      <c r="I30" s="273"/>
      <c r="J30" s="276">
        <v>85.525482888888888</v>
      </c>
      <c r="K30" s="415"/>
      <c r="L30" s="275"/>
      <c r="M30" s="275">
        <v>98.49102682299889</v>
      </c>
      <c r="N30" s="415"/>
      <c r="O30" s="415">
        <v>25</v>
      </c>
      <c r="P30" s="431"/>
      <c r="Q30" s="431">
        <f t="shared" si="1"/>
        <v>-1.8194990000000004</v>
      </c>
      <c r="R30" s="415"/>
      <c r="S30" s="433">
        <f t="shared" si="2"/>
        <v>-13.522124095208781</v>
      </c>
      <c r="T30" s="415"/>
      <c r="U30" s="415"/>
      <c r="V30" s="415"/>
      <c r="W30" s="415"/>
    </row>
    <row r="31" spans="1:23" ht="17.100000000000001" customHeight="1">
      <c r="A31" s="396"/>
      <c r="B31" s="250" t="s">
        <v>263</v>
      </c>
      <c r="C31" s="273"/>
      <c r="D31" s="273">
        <v>713.14852700000006</v>
      </c>
      <c r="E31" s="443"/>
      <c r="F31" s="273"/>
      <c r="G31" s="273">
        <v>630</v>
      </c>
      <c r="H31" s="273"/>
      <c r="I31" s="273"/>
      <c r="J31" s="276">
        <v>2410.0294869999998</v>
      </c>
      <c r="K31" s="415"/>
      <c r="L31" s="275"/>
      <c r="M31" s="275">
        <v>114.3829983984934</v>
      </c>
      <c r="N31" s="415"/>
      <c r="O31" s="415">
        <v>670</v>
      </c>
      <c r="P31" s="431"/>
      <c r="Q31" s="432">
        <f t="shared" si="1"/>
        <v>43.148527000000058</v>
      </c>
      <c r="R31" s="415"/>
      <c r="S31" s="442">
        <f t="shared" si="2"/>
        <v>-11.659356200282815</v>
      </c>
      <c r="T31" s="415"/>
      <c r="U31" s="415"/>
      <c r="V31" s="415"/>
      <c r="W31" s="415"/>
    </row>
    <row r="32" spans="1:23" ht="17.100000000000001" customHeight="1">
      <c r="A32" s="396"/>
      <c r="B32" s="250" t="s">
        <v>295</v>
      </c>
      <c r="C32" s="273"/>
      <c r="D32" s="273">
        <v>2102.972839</v>
      </c>
      <c r="E32" s="443"/>
      <c r="F32" s="273"/>
      <c r="G32" s="273">
        <v>1850</v>
      </c>
      <c r="H32" s="273"/>
      <c r="I32" s="273"/>
      <c r="J32" s="276">
        <v>7473.5227199999999</v>
      </c>
      <c r="K32" s="415"/>
      <c r="L32" s="275"/>
      <c r="M32" s="275">
        <v>109.06352760267069</v>
      </c>
      <c r="N32" s="415"/>
      <c r="O32" s="415">
        <v>2100</v>
      </c>
      <c r="P32" s="431"/>
      <c r="Q32" s="431">
        <f t="shared" si="1"/>
        <v>2.9728390000000218</v>
      </c>
      <c r="R32" s="415"/>
      <c r="S32" s="442">
        <f t="shared" si="2"/>
        <v>-12.029296541951211</v>
      </c>
      <c r="T32" s="415"/>
      <c r="U32" s="415"/>
      <c r="V32" s="415"/>
      <c r="W32" s="415"/>
    </row>
    <row r="33" spans="1:23" ht="17.100000000000001" customHeight="1">
      <c r="A33" s="396"/>
      <c r="B33" s="250" t="s">
        <v>296</v>
      </c>
      <c r="C33" s="273"/>
      <c r="D33" s="273">
        <v>1091.764038</v>
      </c>
      <c r="E33" s="443"/>
      <c r="F33" s="273"/>
      <c r="G33" s="273">
        <v>1050</v>
      </c>
      <c r="H33" s="273"/>
      <c r="I33" s="273"/>
      <c r="J33" s="276">
        <v>4168.993007</v>
      </c>
      <c r="K33" s="415"/>
      <c r="L33" s="275"/>
      <c r="M33" s="275">
        <v>109.58043079577631</v>
      </c>
      <c r="N33" s="415"/>
      <c r="O33" s="415">
        <v>1050</v>
      </c>
      <c r="P33" s="431"/>
      <c r="Q33" s="432">
        <f t="shared" si="1"/>
        <v>41.764038000000028</v>
      </c>
      <c r="R33" s="415"/>
      <c r="S33" s="433">
        <f t="shared" si="2"/>
        <v>-3.825372200068756</v>
      </c>
      <c r="T33" s="415"/>
      <c r="U33" s="415"/>
      <c r="V33" s="415"/>
      <c r="W33" s="415"/>
    </row>
    <row r="34" spans="1:23" ht="17.100000000000001" customHeight="1">
      <c r="A34" s="396"/>
      <c r="B34" s="250" t="s">
        <v>297</v>
      </c>
      <c r="C34" s="273"/>
      <c r="D34" s="273">
        <v>40.472057</v>
      </c>
      <c r="E34" s="443"/>
      <c r="F34" s="273"/>
      <c r="G34" s="273">
        <v>40</v>
      </c>
      <c r="H34" s="273"/>
      <c r="I34" s="273"/>
      <c r="J34" s="276">
        <v>151.545545</v>
      </c>
      <c r="K34" s="415"/>
      <c r="L34" s="275"/>
      <c r="M34" s="275">
        <v>102.68867730642535</v>
      </c>
      <c r="N34" s="415"/>
      <c r="O34" s="415">
        <v>40</v>
      </c>
      <c r="P34" s="431"/>
      <c r="Q34" s="431">
        <f t="shared" si="1"/>
        <v>0.4720569999999995</v>
      </c>
      <c r="R34" s="415"/>
      <c r="S34" s="433">
        <f t="shared" si="2"/>
        <v>-1.1663775824391536</v>
      </c>
      <c r="T34" s="415"/>
      <c r="U34" s="415"/>
      <c r="V34" s="415"/>
      <c r="W34" s="415"/>
    </row>
    <row r="35" spans="1:23" ht="17.100000000000001" customHeight="1">
      <c r="A35" s="396"/>
      <c r="B35" s="250" t="s">
        <v>298</v>
      </c>
      <c r="C35" s="273"/>
      <c r="D35" s="273">
        <v>48.759802999999998</v>
      </c>
      <c r="E35" s="443"/>
      <c r="F35" s="273"/>
      <c r="G35" s="273">
        <v>44.735423999999995</v>
      </c>
      <c r="H35" s="273"/>
      <c r="I35" s="273"/>
      <c r="J35" s="276">
        <v>157.05697500000002</v>
      </c>
      <c r="K35" s="415"/>
      <c r="L35" s="275"/>
      <c r="M35" s="275">
        <v>58.962334675013203</v>
      </c>
      <c r="N35" s="415"/>
      <c r="O35" s="435">
        <v>49.713847636363631</v>
      </c>
      <c r="P35" s="431"/>
      <c r="Q35" s="431">
        <f t="shared" si="1"/>
        <v>-0.95404463636363346</v>
      </c>
      <c r="R35" s="415"/>
      <c r="S35" s="433">
        <f t="shared" si="2"/>
        <v>-8.2534767418974297</v>
      </c>
      <c r="T35" s="415"/>
      <c r="U35" s="415"/>
      <c r="V35" s="415"/>
      <c r="W35" s="415"/>
    </row>
    <row r="36" spans="1:23" ht="17.100000000000001" customHeight="1">
      <c r="A36" s="443"/>
      <c r="B36" s="250" t="s">
        <v>299</v>
      </c>
      <c r="C36" s="444">
        <v>380.30399999999997</v>
      </c>
      <c r="D36" s="273">
        <v>252.68453200000002</v>
      </c>
      <c r="E36" s="443"/>
      <c r="F36" s="273">
        <v>250</v>
      </c>
      <c r="G36" s="273">
        <v>174.5010394331552</v>
      </c>
      <c r="H36" s="273"/>
      <c r="I36" s="273">
        <v>1288.972</v>
      </c>
      <c r="J36" s="276">
        <v>838.92648843315533</v>
      </c>
      <c r="K36" s="415"/>
      <c r="L36" s="275">
        <v>131.36957540920119</v>
      </c>
      <c r="M36" s="275">
        <v>160.24621025727791</v>
      </c>
      <c r="N36" s="415">
        <v>300</v>
      </c>
      <c r="O36" s="435">
        <v>191.84759580393026</v>
      </c>
      <c r="P36" s="431">
        <f>C36-N36</f>
        <v>80.303999999999974</v>
      </c>
      <c r="Q36" s="432">
        <f t="shared" si="1"/>
        <v>60.836936196069757</v>
      </c>
      <c r="R36" s="415"/>
      <c r="S36" s="442">
        <f t="shared" si="2"/>
        <v>-30.941147029468681</v>
      </c>
      <c r="T36" s="415"/>
      <c r="U36" s="415"/>
      <c r="V36" s="415"/>
      <c r="W36" s="415"/>
    </row>
    <row r="37" spans="1:23" ht="17.100000000000001" customHeight="1">
      <c r="A37" s="443"/>
      <c r="B37" s="252" t="s">
        <v>300</v>
      </c>
      <c r="C37" s="443"/>
      <c r="D37" s="444">
        <v>2189.9807559999999</v>
      </c>
      <c r="E37" s="444"/>
      <c r="F37" s="444"/>
      <c r="G37" s="444">
        <v>1750</v>
      </c>
      <c r="H37" s="444"/>
      <c r="I37" s="444"/>
      <c r="J37" s="444">
        <v>7269.562449</v>
      </c>
      <c r="K37" s="415"/>
      <c r="L37" s="275"/>
      <c r="M37" s="275">
        <v>144.32531293458018</v>
      </c>
      <c r="N37" s="415"/>
      <c r="O37" s="415">
        <v>2000</v>
      </c>
      <c r="P37" s="431"/>
      <c r="Q37" s="432">
        <f t="shared" si="1"/>
        <v>189.98075599999993</v>
      </c>
      <c r="R37" s="415"/>
      <c r="S37" s="442">
        <f t="shared" si="2"/>
        <v>-20.090622020059428</v>
      </c>
      <c r="T37" s="415"/>
      <c r="U37" s="415"/>
      <c r="V37" s="415"/>
      <c r="W37" s="415"/>
    </row>
    <row r="38" spans="1:23" ht="17.100000000000001" customHeight="1">
      <c r="A38" s="443"/>
      <c r="B38" s="252" t="s">
        <v>301</v>
      </c>
      <c r="C38" s="443"/>
      <c r="D38" s="444">
        <v>3091.664933</v>
      </c>
      <c r="E38" s="443"/>
      <c r="F38" s="443"/>
      <c r="G38" s="443">
        <v>3600</v>
      </c>
      <c r="H38" s="443"/>
      <c r="I38" s="443"/>
      <c r="J38" s="444">
        <v>11374.103880999999</v>
      </c>
      <c r="K38" s="415"/>
      <c r="L38" s="275"/>
      <c r="M38" s="275">
        <v>100.29940027866131</v>
      </c>
      <c r="N38" s="415"/>
      <c r="O38" s="415">
        <v>2700</v>
      </c>
      <c r="P38" s="431"/>
      <c r="Q38" s="432">
        <f t="shared" si="1"/>
        <v>391.66493300000002</v>
      </c>
      <c r="R38" s="415"/>
      <c r="S38" s="433">
        <f t="shared" si="2"/>
        <v>16.442113812984786</v>
      </c>
      <c r="T38" s="415"/>
      <c r="U38" s="415"/>
      <c r="V38" s="415"/>
      <c r="W38" s="415"/>
    </row>
    <row r="39" spans="1:23" ht="17.100000000000001" customHeight="1">
      <c r="A39" s="443"/>
      <c r="B39" s="250" t="s">
        <v>302</v>
      </c>
      <c r="C39" s="443"/>
      <c r="D39" s="444">
        <v>1128.955508</v>
      </c>
      <c r="E39" s="443"/>
      <c r="F39" s="443"/>
      <c r="G39" s="443">
        <v>1100</v>
      </c>
      <c r="H39" s="443"/>
      <c r="I39" s="443"/>
      <c r="J39" s="444">
        <v>4006.9884860000002</v>
      </c>
      <c r="K39" s="415"/>
      <c r="L39" s="275"/>
      <c r="M39" s="275">
        <v>138.80939364311408</v>
      </c>
      <c r="N39" s="415"/>
      <c r="O39" s="415">
        <v>1050</v>
      </c>
      <c r="P39" s="431"/>
      <c r="Q39" s="432">
        <f t="shared" si="1"/>
        <v>78.955508000000009</v>
      </c>
      <c r="R39" s="415"/>
      <c r="S39" s="433">
        <f t="shared" si="2"/>
        <v>-2.5648050605019961</v>
      </c>
      <c r="T39" s="415"/>
      <c r="U39" s="415"/>
      <c r="V39" s="415"/>
      <c r="W39" s="415"/>
    </row>
    <row r="40" spans="1:23" ht="17.100000000000001" customHeight="1">
      <c r="A40" s="443"/>
      <c r="B40" s="251" t="s">
        <v>303</v>
      </c>
      <c r="C40" s="443"/>
      <c r="D40" s="444">
        <v>97.318011999999996</v>
      </c>
      <c r="E40" s="443"/>
      <c r="F40" s="443"/>
      <c r="G40" s="443">
        <v>100</v>
      </c>
      <c r="H40" s="443"/>
      <c r="I40" s="443"/>
      <c r="J40" s="444">
        <v>364.320539</v>
      </c>
      <c r="K40" s="415"/>
      <c r="L40" s="275"/>
      <c r="M40" s="275">
        <v>126.57066152132029</v>
      </c>
      <c r="N40" s="415"/>
      <c r="O40" s="415">
        <v>100</v>
      </c>
      <c r="P40" s="431"/>
      <c r="Q40" s="431">
        <f t="shared" si="1"/>
        <v>-2.681988000000004</v>
      </c>
      <c r="R40" s="415"/>
      <c r="S40" s="433">
        <f t="shared" si="2"/>
        <v>2.7559009322960719</v>
      </c>
      <c r="T40" s="415"/>
      <c r="U40" s="415"/>
      <c r="V40" s="415"/>
      <c r="W40" s="415"/>
    </row>
    <row r="41" spans="1:23" ht="17.100000000000001" customHeight="1">
      <c r="A41" s="443"/>
      <c r="B41" s="250" t="s">
        <v>304</v>
      </c>
      <c r="C41" s="443"/>
      <c r="D41" s="444">
        <v>616.52956600000005</v>
      </c>
      <c r="E41" s="443"/>
      <c r="F41" s="443"/>
      <c r="G41" s="443">
        <v>550</v>
      </c>
      <c r="H41" s="443"/>
      <c r="I41" s="443"/>
      <c r="J41" s="444">
        <v>2262.2531829999998</v>
      </c>
      <c r="K41" s="415"/>
      <c r="L41" s="275"/>
      <c r="M41" s="275">
        <v>116.56091862984479</v>
      </c>
      <c r="N41" s="415"/>
      <c r="O41" s="415">
        <v>600</v>
      </c>
      <c r="P41" s="431"/>
      <c r="Q41" s="431">
        <f t="shared" si="1"/>
        <v>16.529566000000045</v>
      </c>
      <c r="R41" s="415"/>
      <c r="S41" s="433">
        <f t="shared" si="2"/>
        <v>-10.790977378690712</v>
      </c>
      <c r="T41" s="415"/>
      <c r="U41" s="415"/>
      <c r="V41" s="415"/>
      <c r="W41" s="415"/>
    </row>
    <row r="42" spans="1:23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15"/>
      <c r="O42" s="415"/>
      <c r="P42" s="415"/>
      <c r="Q42" s="415"/>
      <c r="R42" s="415"/>
      <c r="S42" s="415"/>
      <c r="T42" s="415"/>
      <c r="U42" s="415"/>
      <c r="V42" s="415"/>
      <c r="W42" s="415"/>
    </row>
    <row r="43" spans="1:23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15"/>
      <c r="O43" s="415"/>
      <c r="P43" s="415"/>
      <c r="Q43" s="415"/>
      <c r="R43" s="415"/>
      <c r="S43" s="415"/>
      <c r="T43" s="415"/>
      <c r="U43" s="415"/>
      <c r="V43" s="415"/>
      <c r="W43" s="415"/>
    </row>
    <row r="44" spans="1:23">
      <c r="A44" s="445"/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15"/>
      <c r="O44" s="415"/>
      <c r="P44" s="415"/>
      <c r="Q44" s="415"/>
      <c r="R44" s="415"/>
      <c r="S44" s="415"/>
      <c r="T44" s="415"/>
      <c r="U44" s="415"/>
      <c r="V44" s="415"/>
      <c r="W44" s="415"/>
    </row>
    <row r="45" spans="1:23">
      <c r="A45" s="445"/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15"/>
      <c r="O45" s="415"/>
      <c r="P45" s="415"/>
      <c r="Q45" s="415"/>
      <c r="R45" s="415"/>
      <c r="S45" s="415"/>
      <c r="T45" s="415"/>
      <c r="U45" s="415"/>
      <c r="V45" s="415"/>
      <c r="W45" s="415"/>
    </row>
    <row r="46" spans="1:23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15"/>
      <c r="O46" s="415"/>
      <c r="P46" s="415"/>
      <c r="Q46" s="415"/>
      <c r="R46" s="415"/>
      <c r="S46" s="415"/>
      <c r="T46" s="415"/>
      <c r="U46" s="415"/>
      <c r="V46" s="415"/>
      <c r="W46" s="415"/>
    </row>
    <row r="47" spans="1:23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15"/>
      <c r="O47" s="415"/>
      <c r="P47" s="415"/>
      <c r="Q47" s="415"/>
      <c r="R47" s="415"/>
      <c r="S47" s="415"/>
      <c r="T47" s="415"/>
      <c r="U47" s="415"/>
      <c r="V47" s="415"/>
      <c r="W47" s="415"/>
    </row>
    <row r="48" spans="1:23">
      <c r="A48" s="445"/>
      <c r="B48" s="445"/>
      <c r="C48" s="445"/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15"/>
      <c r="O48" s="415"/>
      <c r="P48" s="415"/>
      <c r="Q48" s="415"/>
      <c r="R48" s="415"/>
      <c r="S48" s="415"/>
      <c r="T48" s="415"/>
      <c r="U48" s="415"/>
      <c r="V48" s="415"/>
      <c r="W48" s="415"/>
    </row>
    <row r="49" spans="1:23">
      <c r="A49" s="445"/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15"/>
      <c r="O49" s="415"/>
      <c r="P49" s="415"/>
      <c r="Q49" s="415"/>
      <c r="R49" s="415"/>
      <c r="S49" s="415"/>
      <c r="T49" s="415"/>
      <c r="U49" s="415"/>
      <c r="V49" s="415"/>
      <c r="W49" s="415"/>
    </row>
    <row r="50" spans="1:23">
      <c r="A50" s="445"/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15"/>
      <c r="O50" s="415"/>
      <c r="P50" s="415"/>
      <c r="Q50" s="415"/>
      <c r="R50" s="415"/>
      <c r="S50" s="415"/>
      <c r="T50" s="415"/>
      <c r="U50" s="415"/>
      <c r="V50" s="415"/>
      <c r="W50" s="415"/>
    </row>
    <row r="51" spans="1:23">
      <c r="A51" s="445"/>
      <c r="B51" s="445"/>
      <c r="C51" s="445"/>
      <c r="D51" s="445"/>
      <c r="E51" s="445"/>
      <c r="F51" s="445"/>
      <c r="G51" s="445"/>
      <c r="H51" s="445"/>
      <c r="I51" s="445"/>
      <c r="J51" s="445"/>
      <c r="K51" s="445"/>
      <c r="L51" s="445"/>
      <c r="M51" s="445"/>
      <c r="N51" s="415"/>
      <c r="O51" s="415"/>
      <c r="P51" s="415"/>
      <c r="Q51" s="415"/>
      <c r="R51" s="415"/>
      <c r="S51" s="415"/>
      <c r="T51" s="415"/>
      <c r="U51" s="415"/>
      <c r="V51" s="415"/>
      <c r="W51" s="415"/>
    </row>
    <row r="52" spans="1:23">
      <c r="A52" s="445"/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15"/>
      <c r="O52" s="415"/>
      <c r="P52" s="415"/>
      <c r="Q52" s="415"/>
      <c r="R52" s="415"/>
      <c r="S52" s="415"/>
      <c r="T52" s="415"/>
      <c r="U52" s="415"/>
      <c r="V52" s="415"/>
      <c r="W52" s="415"/>
    </row>
    <row r="53" spans="1:23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15"/>
      <c r="O53" s="415"/>
      <c r="P53" s="415"/>
      <c r="Q53" s="415"/>
      <c r="R53" s="415"/>
      <c r="S53" s="415"/>
      <c r="T53" s="415"/>
      <c r="U53" s="415"/>
      <c r="V53" s="415"/>
      <c r="W53" s="415"/>
    </row>
    <row r="54" spans="1:23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15"/>
      <c r="O54" s="415"/>
      <c r="P54" s="415"/>
      <c r="Q54" s="415"/>
      <c r="R54" s="415"/>
      <c r="S54" s="415"/>
      <c r="T54" s="415"/>
      <c r="U54" s="415"/>
      <c r="V54" s="415"/>
      <c r="W54" s="415"/>
    </row>
    <row r="55" spans="1:23">
      <c r="A55" s="445"/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15"/>
      <c r="O55" s="415"/>
      <c r="P55" s="415"/>
      <c r="Q55" s="415"/>
      <c r="R55" s="415"/>
      <c r="S55" s="415"/>
      <c r="T55" s="415"/>
      <c r="U55" s="415"/>
      <c r="V55" s="415"/>
      <c r="W55" s="415"/>
    </row>
    <row r="56" spans="1:23">
      <c r="A56" s="445"/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15"/>
      <c r="O56" s="415"/>
      <c r="P56" s="415"/>
      <c r="Q56" s="415"/>
      <c r="R56" s="415"/>
      <c r="S56" s="415"/>
      <c r="T56" s="415"/>
      <c r="U56" s="415"/>
      <c r="V56" s="415"/>
      <c r="W56" s="415"/>
    </row>
    <row r="57" spans="1:23">
      <c r="A57" s="445"/>
      <c r="B57" s="445"/>
      <c r="C57" s="445"/>
      <c r="D57" s="445"/>
      <c r="E57" s="445"/>
      <c r="F57" s="445"/>
      <c r="G57" s="445"/>
      <c r="H57" s="445"/>
      <c r="I57" s="445"/>
      <c r="J57" s="445"/>
      <c r="K57" s="445"/>
      <c r="L57" s="445"/>
      <c r="M57" s="445"/>
      <c r="N57" s="415"/>
      <c r="O57" s="415"/>
      <c r="P57" s="415"/>
      <c r="Q57" s="415"/>
      <c r="R57" s="415"/>
      <c r="S57" s="415"/>
      <c r="T57" s="415"/>
      <c r="U57" s="415"/>
      <c r="V57" s="415"/>
      <c r="W57" s="415"/>
    </row>
    <row r="58" spans="1:23">
      <c r="A58" s="445"/>
      <c r="B58" s="445"/>
      <c r="C58" s="445"/>
      <c r="D58" s="445"/>
      <c r="E58" s="445"/>
      <c r="F58" s="445"/>
      <c r="G58" s="445"/>
      <c r="H58" s="445"/>
      <c r="I58" s="445"/>
      <c r="J58" s="445"/>
      <c r="K58" s="445"/>
      <c r="L58" s="445"/>
      <c r="M58" s="445"/>
      <c r="N58" s="415"/>
      <c r="O58" s="415"/>
      <c r="P58" s="415"/>
      <c r="Q58" s="415"/>
      <c r="R58" s="415"/>
      <c r="S58" s="415"/>
      <c r="T58" s="415"/>
      <c r="U58" s="415"/>
      <c r="V58" s="415"/>
      <c r="W58" s="415"/>
    </row>
    <row r="59" spans="1:23">
      <c r="A59" s="445"/>
      <c r="B59" s="44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15"/>
      <c r="O59" s="415"/>
      <c r="P59" s="415"/>
      <c r="Q59" s="415"/>
      <c r="R59" s="415"/>
      <c r="S59" s="415"/>
      <c r="T59" s="415"/>
      <c r="U59" s="415"/>
      <c r="V59" s="415"/>
      <c r="W59" s="415"/>
    </row>
    <row r="60" spans="1:23">
      <c r="A60" s="445"/>
      <c r="B60" s="445"/>
      <c r="C60" s="445"/>
      <c r="D60" s="445"/>
      <c r="E60" s="445"/>
      <c r="F60" s="445"/>
      <c r="G60" s="445"/>
      <c r="H60" s="445"/>
      <c r="I60" s="445"/>
      <c r="J60" s="445"/>
      <c r="K60" s="445"/>
      <c r="L60" s="445"/>
      <c r="M60" s="445"/>
      <c r="N60" s="415"/>
      <c r="O60" s="415"/>
      <c r="P60" s="415"/>
      <c r="Q60" s="415"/>
      <c r="R60" s="415"/>
      <c r="S60" s="415"/>
      <c r="T60" s="415"/>
      <c r="U60" s="415"/>
      <c r="V60" s="415"/>
      <c r="W60" s="415"/>
    </row>
    <row r="61" spans="1:23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15"/>
      <c r="O61" s="415"/>
      <c r="P61" s="415"/>
      <c r="Q61" s="415"/>
      <c r="R61" s="415"/>
      <c r="S61" s="415"/>
      <c r="T61" s="415"/>
      <c r="U61" s="415"/>
      <c r="V61" s="415"/>
      <c r="W61" s="415"/>
    </row>
    <row r="62" spans="1:23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15"/>
      <c r="O62" s="415"/>
      <c r="P62" s="415"/>
      <c r="Q62" s="415"/>
      <c r="R62" s="415"/>
      <c r="S62" s="415"/>
      <c r="T62" s="415"/>
      <c r="U62" s="415"/>
      <c r="V62" s="415"/>
      <c r="W62" s="415"/>
    </row>
    <row r="63" spans="1:23">
      <c r="A63" s="445"/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15"/>
      <c r="O63" s="415"/>
      <c r="P63" s="415"/>
      <c r="Q63" s="415"/>
      <c r="R63" s="415"/>
      <c r="S63" s="415"/>
      <c r="T63" s="415"/>
      <c r="U63" s="415"/>
      <c r="V63" s="415"/>
      <c r="W63" s="415"/>
    </row>
    <row r="64" spans="1:23">
      <c r="A64" s="445"/>
      <c r="B64" s="445"/>
      <c r="C64" s="445"/>
      <c r="D64" s="445"/>
      <c r="E64" s="445"/>
      <c r="F64" s="445"/>
      <c r="G64" s="445"/>
      <c r="H64" s="445"/>
      <c r="I64" s="445"/>
      <c r="J64" s="445"/>
      <c r="K64" s="445"/>
      <c r="L64" s="445"/>
      <c r="M64" s="445"/>
      <c r="N64" s="415"/>
      <c r="O64" s="415"/>
      <c r="P64" s="415"/>
      <c r="Q64" s="415"/>
      <c r="R64" s="415"/>
      <c r="S64" s="415"/>
      <c r="T64" s="415"/>
      <c r="U64" s="415"/>
      <c r="V64" s="415"/>
      <c r="W64" s="415"/>
    </row>
    <row r="65" spans="1:23">
      <c r="A65" s="445"/>
      <c r="B65" s="445"/>
      <c r="C65" s="445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15"/>
      <c r="O65" s="415"/>
      <c r="P65" s="415"/>
      <c r="Q65" s="415"/>
      <c r="R65" s="415"/>
      <c r="S65" s="415"/>
      <c r="T65" s="415"/>
      <c r="U65" s="415"/>
      <c r="V65" s="415"/>
      <c r="W65" s="415"/>
    </row>
    <row r="66" spans="1:23">
      <c r="A66" s="445"/>
      <c r="B66" s="44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</row>
    <row r="67" spans="1:23">
      <c r="A67" s="445"/>
      <c r="B67" s="44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</row>
    <row r="68" spans="1:23">
      <c r="A68" s="249"/>
      <c r="B68" s="249"/>
    </row>
    <row r="69" spans="1:23">
      <c r="A69" s="249"/>
      <c r="B69" s="249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U72"/>
  <sheetViews>
    <sheetView workbookViewId="0">
      <selection activeCell="I15" sqref="I15"/>
    </sheetView>
  </sheetViews>
  <sheetFormatPr defaultColWidth="10.28515625" defaultRowHeight="15"/>
  <cols>
    <col min="1" max="1" width="2.42578125" style="261" customWidth="1"/>
    <col min="2" max="2" width="27.7109375" style="262" customWidth="1"/>
    <col min="3" max="3" width="6.28515625" style="261" customWidth="1"/>
    <col min="4" max="4" width="6.7109375" style="261" customWidth="1"/>
    <col min="5" max="5" width="0.42578125" style="261" customWidth="1"/>
    <col min="6" max="6" width="6.28515625" style="261" customWidth="1"/>
    <col min="7" max="7" width="6.7109375" style="261" customWidth="1"/>
    <col min="8" max="8" width="0.42578125" style="261" customWidth="1"/>
    <col min="9" max="9" width="6.28515625" style="261" customWidth="1"/>
    <col min="10" max="10" width="6.7109375" style="261" customWidth="1"/>
    <col min="11" max="11" width="0.42578125" style="261" customWidth="1"/>
    <col min="12" max="12" width="7" style="261" customWidth="1"/>
    <col min="13" max="13" width="8.7109375" style="261" customWidth="1"/>
    <col min="14" max="15" width="9" style="261" hidden="1" customWidth="1"/>
    <col min="16" max="17" width="10.28515625" style="261" hidden="1" customWidth="1"/>
    <col min="18" max="20" width="0" style="261" hidden="1" customWidth="1"/>
    <col min="21" max="16384" width="10.28515625" style="261"/>
  </cols>
  <sheetData>
    <row r="1" spans="1:21" s="260" customFormat="1" ht="20.100000000000001" customHeight="1">
      <c r="A1" s="371" t="s">
        <v>351</v>
      </c>
      <c r="B1" s="371"/>
      <c r="C1" s="371"/>
      <c r="D1" s="371"/>
      <c r="E1" s="371"/>
      <c r="F1" s="371"/>
      <c r="G1" s="371"/>
      <c r="H1" s="371"/>
      <c r="I1" s="372"/>
      <c r="J1" s="372"/>
      <c r="K1" s="372"/>
      <c r="L1" s="372"/>
      <c r="M1" s="372"/>
      <c r="N1" s="373"/>
      <c r="O1" s="373"/>
      <c r="P1" s="373"/>
      <c r="Q1" s="373"/>
      <c r="R1" s="373"/>
      <c r="S1" s="373"/>
      <c r="T1" s="373"/>
      <c r="U1" s="373"/>
    </row>
    <row r="2" spans="1:21" s="260" customFormat="1" ht="15.95" customHeight="1">
      <c r="A2" s="374"/>
      <c r="B2" s="374"/>
      <c r="C2" s="374"/>
      <c r="D2" s="374"/>
      <c r="E2" s="374"/>
      <c r="F2" s="374"/>
      <c r="G2" s="374"/>
      <c r="H2" s="374"/>
      <c r="I2" s="375"/>
      <c r="J2" s="375"/>
      <c r="K2" s="375"/>
      <c r="L2" s="375"/>
      <c r="M2" s="375"/>
      <c r="N2" s="373"/>
      <c r="O2" s="373"/>
      <c r="P2" s="373"/>
      <c r="Q2" s="373"/>
      <c r="R2" s="373"/>
      <c r="S2" s="373"/>
      <c r="T2" s="373"/>
      <c r="U2" s="373"/>
    </row>
    <row r="3" spans="1:21" s="257" customFormat="1" ht="15.95" customHeight="1">
      <c r="A3" s="376"/>
      <c r="B3" s="377"/>
      <c r="C3" s="376"/>
      <c r="D3" s="376"/>
      <c r="E3" s="376"/>
      <c r="F3" s="376"/>
      <c r="G3" s="378"/>
      <c r="H3" s="379"/>
      <c r="I3" s="379"/>
      <c r="J3" s="379"/>
      <c r="K3" s="379"/>
      <c r="L3" s="379"/>
      <c r="M3" s="380" t="s">
        <v>235</v>
      </c>
      <c r="N3" s="378"/>
      <c r="O3" s="378"/>
      <c r="P3" s="378"/>
      <c r="Q3" s="378"/>
      <c r="R3" s="378"/>
      <c r="S3" s="378"/>
      <c r="T3" s="378"/>
      <c r="U3" s="378"/>
    </row>
    <row r="4" spans="1:21" s="257" customFormat="1" ht="15" customHeight="1">
      <c r="A4" s="381"/>
      <c r="B4" s="382"/>
      <c r="C4" s="565" t="s">
        <v>236</v>
      </c>
      <c r="D4" s="565"/>
      <c r="E4" s="259"/>
      <c r="F4" s="565" t="s">
        <v>237</v>
      </c>
      <c r="G4" s="565"/>
      <c r="H4" s="259"/>
      <c r="I4" s="565" t="s">
        <v>238</v>
      </c>
      <c r="J4" s="565"/>
      <c r="K4" s="259"/>
      <c r="L4" s="567" t="s">
        <v>239</v>
      </c>
      <c r="M4" s="567"/>
      <c r="N4" s="378"/>
      <c r="O4" s="378"/>
      <c r="P4" s="378"/>
      <c r="Q4" s="378"/>
      <c r="R4" s="378"/>
      <c r="S4" s="378"/>
      <c r="T4" s="378"/>
      <c r="U4" s="378"/>
    </row>
    <row r="5" spans="1:21" s="257" customFormat="1" ht="24" customHeight="1">
      <c r="A5" s="571" t="s">
        <v>170</v>
      </c>
      <c r="B5" s="571"/>
      <c r="C5" s="566"/>
      <c r="D5" s="566"/>
      <c r="E5" s="258"/>
      <c r="F5" s="566"/>
      <c r="G5" s="566"/>
      <c r="H5" s="258"/>
      <c r="I5" s="566"/>
      <c r="J5" s="566"/>
      <c r="K5" s="258"/>
      <c r="L5" s="568"/>
      <c r="M5" s="568"/>
      <c r="N5" s="378"/>
      <c r="O5" s="378"/>
      <c r="P5" s="378"/>
      <c r="Q5" s="378"/>
      <c r="R5" s="378"/>
      <c r="S5" s="378"/>
      <c r="T5" s="378"/>
      <c r="U5" s="378"/>
    </row>
    <row r="6" spans="1:21" s="256" customFormat="1" ht="15" customHeight="1">
      <c r="A6" s="383"/>
      <c r="B6" s="384"/>
      <c r="C6" s="482" t="s">
        <v>240</v>
      </c>
      <c r="D6" s="482" t="s">
        <v>241</v>
      </c>
      <c r="E6" s="482"/>
      <c r="F6" s="483" t="s">
        <v>240</v>
      </c>
      <c r="G6" s="482" t="s">
        <v>241</v>
      </c>
      <c r="H6" s="482"/>
      <c r="I6" s="483" t="s">
        <v>240</v>
      </c>
      <c r="J6" s="482" t="s">
        <v>241</v>
      </c>
      <c r="K6" s="482"/>
      <c r="L6" s="484" t="s">
        <v>240</v>
      </c>
      <c r="M6" s="484" t="s">
        <v>241</v>
      </c>
      <c r="N6" s="385"/>
      <c r="O6" s="385" t="s">
        <v>204</v>
      </c>
      <c r="P6" s="385"/>
      <c r="Q6" s="385"/>
      <c r="R6" s="385"/>
      <c r="S6" s="385"/>
      <c r="T6" s="385"/>
      <c r="U6" s="385"/>
    </row>
    <row r="7" spans="1:21" ht="9.75" customHeight="1">
      <c r="A7" s="386"/>
      <c r="B7" s="387"/>
      <c r="C7" s="386"/>
      <c r="D7" s="388"/>
      <c r="E7" s="388"/>
      <c r="F7" s="386"/>
      <c r="G7" s="386"/>
      <c r="H7" s="386"/>
      <c r="I7" s="386"/>
      <c r="J7" s="386"/>
      <c r="K7" s="386"/>
      <c r="L7" s="386"/>
      <c r="M7" s="386"/>
      <c r="N7" s="389"/>
      <c r="O7" s="389"/>
      <c r="P7" s="389"/>
      <c r="Q7" s="389"/>
      <c r="R7" s="389"/>
      <c r="S7" s="389"/>
      <c r="T7" s="389"/>
      <c r="U7" s="389"/>
    </row>
    <row r="8" spans="1:21" s="281" customFormat="1" ht="17.100000000000001" customHeight="1">
      <c r="A8" s="572" t="s">
        <v>242</v>
      </c>
      <c r="B8" s="572"/>
      <c r="C8" s="390"/>
      <c r="D8" s="391">
        <v>18349</v>
      </c>
      <c r="E8" s="280"/>
      <c r="F8" s="280"/>
      <c r="G8" s="279">
        <v>17500</v>
      </c>
      <c r="H8" s="279"/>
      <c r="I8" s="280"/>
      <c r="J8" s="279">
        <v>64074</v>
      </c>
      <c r="K8" s="279"/>
      <c r="L8" s="390"/>
      <c r="M8" s="392">
        <v>124.9</v>
      </c>
      <c r="N8" s="393"/>
      <c r="O8" s="393">
        <v>17400</v>
      </c>
      <c r="P8" s="394"/>
      <c r="Q8" s="395">
        <f t="shared" ref="Q8:Q43" si="0">D8-O8</f>
        <v>949</v>
      </c>
      <c r="R8" s="394">
        <f>G8/D8*100-100</f>
        <v>-4.6269551474194799</v>
      </c>
      <c r="S8" s="393"/>
      <c r="T8" s="393"/>
      <c r="U8" s="393"/>
    </row>
    <row r="9" spans="1:21" s="278" customFormat="1" ht="17.100000000000001" customHeight="1">
      <c r="A9" s="396"/>
      <c r="B9" s="397" t="s">
        <v>243</v>
      </c>
      <c r="C9" s="390"/>
      <c r="D9" s="391">
        <v>7278</v>
      </c>
      <c r="E9" s="280"/>
      <c r="F9" s="280"/>
      <c r="G9" s="279">
        <v>7000</v>
      </c>
      <c r="H9" s="279"/>
      <c r="I9" s="280"/>
      <c r="J9" s="279">
        <v>25776</v>
      </c>
      <c r="K9" s="279"/>
      <c r="L9" s="390"/>
      <c r="M9" s="392">
        <v>124.4</v>
      </c>
      <c r="N9" s="398"/>
      <c r="O9" s="398">
        <v>6900</v>
      </c>
      <c r="P9" s="394"/>
      <c r="Q9" s="395">
        <f t="shared" si="0"/>
        <v>378</v>
      </c>
      <c r="R9" s="394">
        <f>G9/D9*100-100</f>
        <v>-3.8197306952459513</v>
      </c>
      <c r="S9" s="398"/>
      <c r="T9" s="398"/>
      <c r="U9" s="398"/>
    </row>
    <row r="10" spans="1:21" s="278" customFormat="1" ht="17.100000000000001" customHeight="1">
      <c r="A10" s="396"/>
      <c r="B10" s="397" t="s">
        <v>244</v>
      </c>
      <c r="C10" s="390"/>
      <c r="D10" s="391">
        <f>D8-D9</f>
        <v>11071</v>
      </c>
      <c r="E10" s="280"/>
      <c r="F10" s="280"/>
      <c r="G10" s="279">
        <f>G8-G9</f>
        <v>10500</v>
      </c>
      <c r="H10" s="279"/>
      <c r="I10" s="280"/>
      <c r="J10" s="279">
        <f>J8-J9</f>
        <v>38298</v>
      </c>
      <c r="K10" s="279"/>
      <c r="L10" s="390"/>
      <c r="M10" s="392">
        <v>125.3</v>
      </c>
      <c r="N10" s="398"/>
      <c r="O10" s="398">
        <v>10500</v>
      </c>
      <c r="P10" s="394"/>
      <c r="Q10" s="395">
        <f t="shared" si="0"/>
        <v>571</v>
      </c>
      <c r="R10" s="394">
        <f>G10/D10*100-100</f>
        <v>-5.1576190046066301</v>
      </c>
      <c r="S10" s="398"/>
      <c r="T10" s="398"/>
      <c r="U10" s="398"/>
    </row>
    <row r="11" spans="1:21" ht="17.100000000000001" customHeight="1">
      <c r="A11" s="564" t="s">
        <v>245</v>
      </c>
      <c r="B11" s="564"/>
      <c r="C11" s="399"/>
      <c r="D11" s="399"/>
      <c r="E11" s="391"/>
      <c r="F11" s="277"/>
      <c r="G11" s="276"/>
      <c r="H11" s="276"/>
      <c r="I11" s="276"/>
      <c r="J11" s="276"/>
      <c r="K11" s="276"/>
      <c r="L11" s="390"/>
      <c r="M11" s="390"/>
      <c r="N11" s="389"/>
      <c r="O11" s="389"/>
      <c r="P11" s="394"/>
      <c r="Q11" s="395">
        <f t="shared" si="0"/>
        <v>0</v>
      </c>
      <c r="R11" s="394"/>
      <c r="S11" s="389"/>
      <c r="T11" s="389"/>
      <c r="U11" s="389"/>
    </row>
    <row r="12" spans="1:21" ht="15.95" customHeight="1">
      <c r="A12" s="400"/>
      <c r="B12" s="250" t="s">
        <v>246</v>
      </c>
      <c r="C12" s="399"/>
      <c r="D12" s="399">
        <v>115.30571</v>
      </c>
      <c r="E12" s="401"/>
      <c r="F12" s="273"/>
      <c r="G12" s="273">
        <v>110</v>
      </c>
      <c r="H12" s="273"/>
      <c r="I12" s="273"/>
      <c r="J12" s="276">
        <v>427.77758399999999</v>
      </c>
      <c r="K12" s="276"/>
      <c r="L12" s="390"/>
      <c r="M12" s="275">
        <v>135.34310510924564</v>
      </c>
      <c r="N12" s="389"/>
      <c r="O12" s="389">
        <v>110</v>
      </c>
      <c r="P12" s="394"/>
      <c r="Q12" s="395">
        <f t="shared" si="0"/>
        <v>5.3057100000000048</v>
      </c>
      <c r="R12" s="394">
        <f t="shared" ref="R12:R43" si="1">G12/D12*100-100</f>
        <v>-4.601428671659022</v>
      </c>
      <c r="S12" s="389"/>
      <c r="T12" s="389"/>
      <c r="U12" s="389"/>
    </row>
    <row r="13" spans="1:21" ht="15.95" customHeight="1">
      <c r="A13" s="400"/>
      <c r="B13" s="251" t="s">
        <v>247</v>
      </c>
      <c r="C13" s="399"/>
      <c r="D13" s="399">
        <v>61.341628</v>
      </c>
      <c r="E13" s="401"/>
      <c r="F13" s="273"/>
      <c r="G13" s="273">
        <v>60</v>
      </c>
      <c r="H13" s="273"/>
      <c r="I13" s="273"/>
      <c r="J13" s="276">
        <v>274.666313</v>
      </c>
      <c r="K13" s="276"/>
      <c r="L13" s="390"/>
      <c r="M13" s="275">
        <v>93.364399674827709</v>
      </c>
      <c r="N13" s="389"/>
      <c r="O13" s="389">
        <v>70</v>
      </c>
      <c r="P13" s="394"/>
      <c r="Q13" s="395">
        <f t="shared" si="0"/>
        <v>-8.658372</v>
      </c>
      <c r="R13" s="394">
        <f t="shared" si="1"/>
        <v>-2.1871411694518486</v>
      </c>
      <c r="S13" s="389"/>
      <c r="T13" s="389"/>
      <c r="U13" s="389"/>
    </row>
    <row r="14" spans="1:21" ht="15.95" customHeight="1">
      <c r="A14" s="400"/>
      <c r="B14" s="250" t="s">
        <v>248</v>
      </c>
      <c r="C14" s="399"/>
      <c r="D14" s="399">
        <v>67.59554</v>
      </c>
      <c r="E14" s="402"/>
      <c r="F14" s="273"/>
      <c r="G14" s="273">
        <v>70</v>
      </c>
      <c r="H14" s="273"/>
      <c r="I14" s="273"/>
      <c r="J14" s="276">
        <v>300.49480199999999</v>
      </c>
      <c r="K14" s="276"/>
      <c r="L14" s="390"/>
      <c r="M14" s="275">
        <v>148.36303101584051</v>
      </c>
      <c r="N14" s="389"/>
      <c r="O14" s="389">
        <v>70</v>
      </c>
      <c r="P14" s="394"/>
      <c r="Q14" s="395">
        <f t="shared" si="0"/>
        <v>-2.4044600000000003</v>
      </c>
      <c r="R14" s="394">
        <f t="shared" si="1"/>
        <v>3.5571281773915757</v>
      </c>
      <c r="S14" s="389"/>
      <c r="T14" s="389"/>
      <c r="U14" s="389"/>
    </row>
    <row r="15" spans="1:21" ht="15.95" customHeight="1">
      <c r="A15" s="400"/>
      <c r="B15" s="251" t="s">
        <v>249</v>
      </c>
      <c r="C15" s="399">
        <v>898.33699999999999</v>
      </c>
      <c r="D15" s="399">
        <v>178.72583799999998</v>
      </c>
      <c r="E15" s="401"/>
      <c r="F15" s="273">
        <v>450</v>
      </c>
      <c r="G15" s="273">
        <v>99.738111219966441</v>
      </c>
      <c r="H15" s="273"/>
      <c r="I15" s="273">
        <v>1943.665</v>
      </c>
      <c r="J15" s="276">
        <v>399.6625652199665</v>
      </c>
      <c r="K15" s="276"/>
      <c r="L15" s="390">
        <v>154.53680263584727</v>
      </c>
      <c r="M15" s="275">
        <v>145.2463477851891</v>
      </c>
      <c r="N15" s="389">
        <v>550</v>
      </c>
      <c r="O15" s="389">
        <v>110</v>
      </c>
      <c r="P15" s="395">
        <f>C15-N15</f>
        <v>348.33699999999999</v>
      </c>
      <c r="Q15" s="403">
        <f t="shared" si="0"/>
        <v>68.725837999999982</v>
      </c>
      <c r="R15" s="394">
        <f t="shared" si="1"/>
        <v>-44.194911974637684</v>
      </c>
      <c r="S15" s="389"/>
      <c r="T15" s="389"/>
      <c r="U15" s="389"/>
    </row>
    <row r="16" spans="1:21" ht="15.95" customHeight="1">
      <c r="A16" s="400"/>
      <c r="B16" s="251" t="s">
        <v>250</v>
      </c>
      <c r="C16" s="399"/>
      <c r="D16" s="399">
        <v>57.582892000000001</v>
      </c>
      <c r="E16" s="401"/>
      <c r="F16" s="273"/>
      <c r="G16" s="273">
        <v>40</v>
      </c>
      <c r="H16" s="273"/>
      <c r="I16" s="273"/>
      <c r="J16" s="276">
        <v>223.94763900000001</v>
      </c>
      <c r="K16" s="276"/>
      <c r="L16" s="390"/>
      <c r="M16" s="275">
        <v>117.47424869914715</v>
      </c>
      <c r="N16" s="389"/>
      <c r="O16" s="389">
        <v>70</v>
      </c>
      <c r="P16" s="395"/>
      <c r="Q16" s="395">
        <f t="shared" si="0"/>
        <v>-12.417107999999999</v>
      </c>
      <c r="R16" s="394">
        <f t="shared" si="1"/>
        <v>-30.534923463031348</v>
      </c>
      <c r="S16" s="389"/>
      <c r="T16" s="389"/>
      <c r="U16" s="389"/>
    </row>
    <row r="17" spans="1:21" ht="15.95" customHeight="1">
      <c r="A17" s="400"/>
      <c r="B17" s="251" t="s">
        <v>251</v>
      </c>
      <c r="C17" s="399"/>
      <c r="D17" s="399">
        <v>288.616533</v>
      </c>
      <c r="E17" s="401"/>
      <c r="F17" s="273"/>
      <c r="G17" s="273">
        <v>300</v>
      </c>
      <c r="H17" s="273"/>
      <c r="I17" s="273"/>
      <c r="J17" s="276">
        <v>1199.6893070000001</v>
      </c>
      <c r="K17" s="276"/>
      <c r="L17" s="390"/>
      <c r="M17" s="275">
        <v>130.93152782229345</v>
      </c>
      <c r="N17" s="389"/>
      <c r="O17" s="389">
        <v>320</v>
      </c>
      <c r="P17" s="395"/>
      <c r="Q17" s="395">
        <f t="shared" si="0"/>
        <v>-31.383466999999996</v>
      </c>
      <c r="R17" s="394">
        <f t="shared" si="1"/>
        <v>3.9441493117790287</v>
      </c>
      <c r="S17" s="389"/>
      <c r="T17" s="389"/>
      <c r="U17" s="389"/>
    </row>
    <row r="18" spans="1:21" ht="15.95" customHeight="1">
      <c r="A18" s="400"/>
      <c r="B18" s="251" t="s">
        <v>252</v>
      </c>
      <c r="C18" s="399">
        <v>1297.0519999999999</v>
      </c>
      <c r="D18" s="399">
        <v>662.21096</v>
      </c>
      <c r="E18" s="401"/>
      <c r="F18" s="273">
        <v>900</v>
      </c>
      <c r="G18" s="273">
        <v>466.68780210273991</v>
      </c>
      <c r="H18" s="273"/>
      <c r="I18" s="273">
        <v>3850.1149999999998</v>
      </c>
      <c r="J18" s="276">
        <v>2055.1552751027398</v>
      </c>
      <c r="K18" s="276"/>
      <c r="L18" s="390">
        <v>93.622799899522633</v>
      </c>
      <c r="M18" s="275">
        <v>145.06292879220908</v>
      </c>
      <c r="N18" s="389">
        <v>1000</v>
      </c>
      <c r="O18" s="404">
        <v>520.477168093817</v>
      </c>
      <c r="P18" s="395">
        <f>C18-N18</f>
        <v>297.05199999999991</v>
      </c>
      <c r="Q18" s="403">
        <f t="shared" si="0"/>
        <v>141.733791906183</v>
      </c>
      <c r="R18" s="405">
        <f t="shared" si="1"/>
        <v>-29.525811215395777</v>
      </c>
      <c r="S18" s="389"/>
      <c r="T18" s="389"/>
      <c r="U18" s="389"/>
    </row>
    <row r="19" spans="1:21" ht="15.95" customHeight="1">
      <c r="A19" s="400"/>
      <c r="B19" s="250" t="s">
        <v>253</v>
      </c>
      <c r="C19" s="399">
        <v>116.62</v>
      </c>
      <c r="D19" s="399">
        <v>65.436322000000004</v>
      </c>
      <c r="E19" s="401"/>
      <c r="F19" s="273">
        <v>100</v>
      </c>
      <c r="G19" s="273">
        <v>50</v>
      </c>
      <c r="H19" s="273"/>
      <c r="I19" s="273">
        <v>409.86200000000002</v>
      </c>
      <c r="J19" s="276">
        <v>221.43149</v>
      </c>
      <c r="K19" s="276"/>
      <c r="L19" s="390">
        <v>101.63640105836637</v>
      </c>
      <c r="M19" s="275">
        <v>137.7859772490082</v>
      </c>
      <c r="N19" s="389">
        <v>120</v>
      </c>
      <c r="O19" s="389">
        <v>70</v>
      </c>
      <c r="P19" s="395">
        <f>C19-N19</f>
        <v>-3.3799999999999955</v>
      </c>
      <c r="Q19" s="395">
        <f t="shared" si="0"/>
        <v>-4.5636779999999959</v>
      </c>
      <c r="R19" s="394">
        <f t="shared" si="1"/>
        <v>-23.589837460607882</v>
      </c>
      <c r="S19" s="389"/>
      <c r="T19" s="389"/>
      <c r="U19" s="389"/>
    </row>
    <row r="20" spans="1:21" ht="15.95" customHeight="1">
      <c r="A20" s="400"/>
      <c r="B20" s="250" t="s">
        <v>254</v>
      </c>
      <c r="C20" s="399"/>
      <c r="D20" s="399">
        <v>76.880443999999997</v>
      </c>
      <c r="E20" s="401"/>
      <c r="F20" s="273"/>
      <c r="G20" s="273">
        <v>70</v>
      </c>
      <c r="H20" s="273"/>
      <c r="I20" s="273"/>
      <c r="J20" s="276">
        <v>255.23370699999998</v>
      </c>
      <c r="K20" s="276"/>
      <c r="L20" s="390"/>
      <c r="M20" s="275">
        <v>126.22599513592623</v>
      </c>
      <c r="N20" s="389"/>
      <c r="O20" s="389">
        <v>65</v>
      </c>
      <c r="P20" s="395"/>
      <c r="Q20" s="395">
        <f t="shared" si="0"/>
        <v>11.880443999999997</v>
      </c>
      <c r="R20" s="394">
        <f t="shared" si="1"/>
        <v>-8.9495372841499119</v>
      </c>
      <c r="S20" s="389"/>
      <c r="T20" s="389"/>
      <c r="U20" s="389"/>
    </row>
    <row r="21" spans="1:21" ht="15.95" customHeight="1">
      <c r="A21" s="400"/>
      <c r="B21" s="251" t="s">
        <v>255</v>
      </c>
      <c r="C21" s="399"/>
      <c r="D21" s="399">
        <v>378.96097300000002</v>
      </c>
      <c r="E21" s="401"/>
      <c r="F21" s="273"/>
      <c r="G21" s="273">
        <v>350</v>
      </c>
      <c r="H21" s="273"/>
      <c r="I21" s="273"/>
      <c r="J21" s="276">
        <v>1283.2121259999999</v>
      </c>
      <c r="K21" s="276"/>
      <c r="L21" s="390"/>
      <c r="M21" s="275">
        <v>137.63795937873257</v>
      </c>
      <c r="N21" s="389"/>
      <c r="O21" s="389">
        <v>350</v>
      </c>
      <c r="P21" s="395"/>
      <c r="Q21" s="395">
        <f t="shared" si="0"/>
        <v>28.960973000000024</v>
      </c>
      <c r="R21" s="394">
        <f t="shared" si="1"/>
        <v>-7.642204623535207</v>
      </c>
      <c r="S21" s="389"/>
      <c r="T21" s="389"/>
      <c r="U21" s="389"/>
    </row>
    <row r="22" spans="1:21" ht="15.95" customHeight="1">
      <c r="A22" s="400"/>
      <c r="B22" s="251" t="s">
        <v>256</v>
      </c>
      <c r="C22" s="399"/>
      <c r="D22" s="399">
        <v>392.74240200000003</v>
      </c>
      <c r="E22" s="401"/>
      <c r="F22" s="273"/>
      <c r="G22" s="273">
        <v>370</v>
      </c>
      <c r="H22" s="273"/>
      <c r="I22" s="273"/>
      <c r="J22" s="276">
        <v>1360.2365749999999</v>
      </c>
      <c r="K22" s="276"/>
      <c r="L22" s="390"/>
      <c r="M22" s="275">
        <v>122.77484741117878</v>
      </c>
      <c r="N22" s="389"/>
      <c r="O22" s="389">
        <v>400</v>
      </c>
      <c r="P22" s="395"/>
      <c r="Q22" s="395">
        <f t="shared" si="0"/>
        <v>-7.2575979999999731</v>
      </c>
      <c r="R22" s="394">
        <f t="shared" si="1"/>
        <v>-5.7906663207707396</v>
      </c>
      <c r="S22" s="389"/>
      <c r="T22" s="389"/>
      <c r="U22" s="389"/>
    </row>
    <row r="23" spans="1:21" ht="15.95" customHeight="1">
      <c r="A23" s="400"/>
      <c r="B23" s="251" t="s">
        <v>257</v>
      </c>
      <c r="C23" s="399"/>
      <c r="D23" s="399">
        <v>226.88202999999999</v>
      </c>
      <c r="E23" s="401"/>
      <c r="F23" s="273"/>
      <c r="G23" s="273">
        <v>200</v>
      </c>
      <c r="H23" s="273"/>
      <c r="I23" s="273"/>
      <c r="J23" s="276">
        <v>808.61616200000003</v>
      </c>
      <c r="K23" s="276"/>
      <c r="L23" s="390"/>
      <c r="M23" s="275">
        <v>102.24122471725947</v>
      </c>
      <c r="N23" s="389"/>
      <c r="O23" s="389">
        <v>220</v>
      </c>
      <c r="P23" s="395"/>
      <c r="Q23" s="395">
        <f t="shared" si="0"/>
        <v>6.8820299999999861</v>
      </c>
      <c r="R23" s="394">
        <f t="shared" si="1"/>
        <v>-11.848461511032838</v>
      </c>
      <c r="S23" s="389"/>
      <c r="T23" s="389"/>
      <c r="U23" s="389"/>
    </row>
    <row r="24" spans="1:21" ht="15.95" customHeight="1">
      <c r="A24" s="400"/>
      <c r="B24" s="251" t="s">
        <v>258</v>
      </c>
      <c r="C24" s="399">
        <v>471.65499999999997</v>
      </c>
      <c r="D24" s="399">
        <v>127.18588099999999</v>
      </c>
      <c r="E24" s="401"/>
      <c r="F24" s="273">
        <v>400</v>
      </c>
      <c r="G24" s="273">
        <v>107.81976144802977</v>
      </c>
      <c r="H24" s="273"/>
      <c r="I24" s="273">
        <v>1643.8150000000001</v>
      </c>
      <c r="J24" s="276">
        <v>441.97912944802977</v>
      </c>
      <c r="K24" s="276"/>
      <c r="L24" s="390">
        <v>135.09616411922019</v>
      </c>
      <c r="M24" s="275">
        <v>125.46642663144347</v>
      </c>
      <c r="N24" s="389">
        <v>480</v>
      </c>
      <c r="O24" s="404">
        <v>124.68569464741687</v>
      </c>
      <c r="P24" s="395">
        <f>C24-N24</f>
        <v>-8.3450000000000273</v>
      </c>
      <c r="Q24" s="395">
        <f t="shared" si="0"/>
        <v>2.5001863525831283</v>
      </c>
      <c r="R24" s="405">
        <f t="shared" si="1"/>
        <v>-15.226626886336732</v>
      </c>
      <c r="S24" s="389"/>
      <c r="T24" s="389"/>
      <c r="U24" s="389"/>
    </row>
    <row r="25" spans="1:21" ht="15.95" customHeight="1">
      <c r="A25" s="400"/>
      <c r="B25" s="251" t="s">
        <v>259</v>
      </c>
      <c r="C25" s="399"/>
      <c r="D25" s="399">
        <v>97.212313999999992</v>
      </c>
      <c r="E25" s="401"/>
      <c r="F25" s="273"/>
      <c r="G25" s="273">
        <v>90</v>
      </c>
      <c r="H25" s="273"/>
      <c r="I25" s="273"/>
      <c r="J25" s="276">
        <v>312.94322999999997</v>
      </c>
      <c r="K25" s="276"/>
      <c r="L25" s="390"/>
      <c r="M25" s="275">
        <v>136.92669571509362</v>
      </c>
      <c r="N25" s="389"/>
      <c r="O25" s="404">
        <v>100</v>
      </c>
      <c r="P25" s="395"/>
      <c r="Q25" s="395">
        <f t="shared" si="0"/>
        <v>-2.7876860000000079</v>
      </c>
      <c r="R25" s="394">
        <f t="shared" si="1"/>
        <v>-7.4191362217753607</v>
      </c>
      <c r="S25" s="389"/>
      <c r="T25" s="389"/>
      <c r="U25" s="389"/>
    </row>
    <row r="26" spans="1:21" ht="15.95" customHeight="1">
      <c r="A26" s="400"/>
      <c r="B26" s="251" t="s">
        <v>260</v>
      </c>
      <c r="C26" s="399">
        <v>450.68</v>
      </c>
      <c r="D26" s="399">
        <v>677.03776700000003</v>
      </c>
      <c r="E26" s="401"/>
      <c r="F26" s="273">
        <v>420</v>
      </c>
      <c r="G26" s="273">
        <v>644.85750689812835</v>
      </c>
      <c r="H26" s="273"/>
      <c r="I26" s="273">
        <v>1582.59</v>
      </c>
      <c r="J26" s="276">
        <v>2354.5435288981284</v>
      </c>
      <c r="K26" s="276"/>
      <c r="L26" s="390">
        <v>119.10626835882023</v>
      </c>
      <c r="M26" s="275">
        <v>132.21766104765089</v>
      </c>
      <c r="N26" s="389">
        <v>460</v>
      </c>
      <c r="O26" s="404">
        <v>678.27188783309589</v>
      </c>
      <c r="P26" s="395">
        <f>C26-N26</f>
        <v>-9.3199999999999932</v>
      </c>
      <c r="Q26" s="395">
        <f t="shared" si="0"/>
        <v>-1.234120833095858</v>
      </c>
      <c r="R26" s="394">
        <f t="shared" si="1"/>
        <v>-4.7530967503429764</v>
      </c>
      <c r="S26" s="389"/>
      <c r="T26" s="389"/>
      <c r="U26" s="389"/>
    </row>
    <row r="27" spans="1:21" ht="15.95" customHeight="1">
      <c r="A27" s="400"/>
      <c r="B27" s="250" t="s">
        <v>261</v>
      </c>
      <c r="C27" s="399"/>
      <c r="D27" s="399">
        <v>464.79877399999998</v>
      </c>
      <c r="E27" s="401"/>
      <c r="F27" s="273"/>
      <c r="G27" s="273">
        <v>430</v>
      </c>
      <c r="H27" s="273"/>
      <c r="I27" s="273"/>
      <c r="J27" s="276">
        <v>1599.140245</v>
      </c>
      <c r="K27" s="276"/>
      <c r="L27" s="390"/>
      <c r="M27" s="275">
        <v>119.77142640060269</v>
      </c>
      <c r="N27" s="389"/>
      <c r="O27" s="404">
        <v>450</v>
      </c>
      <c r="P27" s="394"/>
      <c r="Q27" s="395">
        <f t="shared" si="0"/>
        <v>14.79877399999998</v>
      </c>
      <c r="R27" s="394">
        <f t="shared" si="1"/>
        <v>-7.4868472006769906</v>
      </c>
      <c r="S27" s="389"/>
      <c r="T27" s="389"/>
      <c r="U27" s="389"/>
    </row>
    <row r="28" spans="1:21" ht="15.95" customHeight="1">
      <c r="A28" s="400"/>
      <c r="B28" s="251" t="s">
        <v>262</v>
      </c>
      <c r="C28" s="399">
        <v>38.448</v>
      </c>
      <c r="D28" s="399">
        <v>102.107361</v>
      </c>
      <c r="E28" s="401"/>
      <c r="F28" s="273">
        <v>38</v>
      </c>
      <c r="G28" s="273">
        <v>94.761566209790203</v>
      </c>
      <c r="H28" s="273"/>
      <c r="I28" s="273">
        <v>156.374</v>
      </c>
      <c r="J28" s="276">
        <v>361.94589520979025</v>
      </c>
      <c r="K28" s="276"/>
      <c r="L28" s="390">
        <v>125.62279581294837</v>
      </c>
      <c r="M28" s="275">
        <v>197.55858982306893</v>
      </c>
      <c r="N28" s="389">
        <v>45</v>
      </c>
      <c r="O28" s="404">
        <v>129.52404513888891</v>
      </c>
      <c r="P28" s="395">
        <f>C28-N28</f>
        <v>-6.5519999999999996</v>
      </c>
      <c r="Q28" s="395">
        <f t="shared" si="0"/>
        <v>-27.416684138888911</v>
      </c>
      <c r="R28" s="394">
        <f t="shared" si="1"/>
        <v>-7.194187292931602</v>
      </c>
      <c r="S28" s="389"/>
      <c r="T28" s="389"/>
      <c r="U28" s="389"/>
    </row>
    <row r="29" spans="1:21" ht="15.95" customHeight="1">
      <c r="A29" s="400"/>
      <c r="B29" s="251" t="s">
        <v>263</v>
      </c>
      <c r="C29" s="399"/>
      <c r="D29" s="399">
        <v>219.36982399999999</v>
      </c>
      <c r="E29" s="401"/>
      <c r="F29" s="273"/>
      <c r="G29" s="273">
        <v>180</v>
      </c>
      <c r="H29" s="273"/>
      <c r="I29" s="273"/>
      <c r="J29" s="276">
        <v>699.01841000000002</v>
      </c>
      <c r="K29" s="276"/>
      <c r="L29" s="390"/>
      <c r="M29" s="275">
        <v>120.83636490218119</v>
      </c>
      <c r="N29" s="389"/>
      <c r="O29" s="404">
        <v>230</v>
      </c>
      <c r="P29" s="395"/>
      <c r="Q29" s="395">
        <f t="shared" si="0"/>
        <v>-10.630176000000006</v>
      </c>
      <c r="R29" s="405">
        <f t="shared" si="1"/>
        <v>-17.94678196031191</v>
      </c>
      <c r="S29" s="389"/>
      <c r="T29" s="389"/>
      <c r="U29" s="389"/>
    </row>
    <row r="30" spans="1:21" ht="15.95" customHeight="1">
      <c r="A30" s="400"/>
      <c r="B30" s="251" t="s">
        <v>264</v>
      </c>
      <c r="C30" s="399">
        <v>190.42</v>
      </c>
      <c r="D30" s="406">
        <v>156.39774199999999</v>
      </c>
      <c r="E30" s="401"/>
      <c r="F30" s="273">
        <v>179.82655555555556</v>
      </c>
      <c r="G30" s="273">
        <v>150</v>
      </c>
      <c r="H30" s="273"/>
      <c r="I30" s="273">
        <v>660.14155555555556</v>
      </c>
      <c r="J30" s="276">
        <v>545.32566700000007</v>
      </c>
      <c r="K30" s="276"/>
      <c r="L30" s="390">
        <v>115.98686388795181</v>
      </c>
      <c r="M30" s="275">
        <v>119.2097925721542</v>
      </c>
      <c r="N30" s="389">
        <v>190</v>
      </c>
      <c r="O30" s="404">
        <v>155.7944798727128</v>
      </c>
      <c r="P30" s="395">
        <f>C30-N30</f>
        <v>0.41999999999998749</v>
      </c>
      <c r="Q30" s="395">
        <f t="shared" si="0"/>
        <v>0.60326212728719497</v>
      </c>
      <c r="R30" s="394">
        <f t="shared" si="1"/>
        <v>-4.0906869358765903</v>
      </c>
      <c r="S30" s="389"/>
      <c r="T30" s="389"/>
      <c r="U30" s="389"/>
    </row>
    <row r="31" spans="1:21" ht="15.95" customHeight="1">
      <c r="A31" s="400"/>
      <c r="B31" s="251" t="s">
        <v>265</v>
      </c>
      <c r="C31" s="399">
        <v>111.52</v>
      </c>
      <c r="D31" s="406">
        <v>200.65317899999999</v>
      </c>
      <c r="E31" s="401"/>
      <c r="F31" s="273">
        <v>120</v>
      </c>
      <c r="G31" s="273">
        <v>219.75987373652572</v>
      </c>
      <c r="H31" s="273"/>
      <c r="I31" s="273">
        <v>443.85399999999998</v>
      </c>
      <c r="J31" s="276">
        <v>791.03526773652573</v>
      </c>
      <c r="K31" s="276"/>
      <c r="L31" s="390">
        <v>124.40621338759676</v>
      </c>
      <c r="M31" s="275">
        <v>144.41820995638278</v>
      </c>
      <c r="N31" s="389">
        <v>120</v>
      </c>
      <c r="O31" s="404">
        <v>215.25336162803353</v>
      </c>
      <c r="P31" s="395">
        <f>C31-N31</f>
        <v>-8.480000000000004</v>
      </c>
      <c r="Q31" s="395">
        <f t="shared" si="0"/>
        <v>-14.600182628033537</v>
      </c>
      <c r="R31" s="394">
        <f t="shared" si="1"/>
        <v>9.5222487038322754</v>
      </c>
      <c r="S31" s="389"/>
      <c r="T31" s="389"/>
      <c r="U31" s="389"/>
    </row>
    <row r="32" spans="1:21" ht="15.95" customHeight="1">
      <c r="A32" s="400"/>
      <c r="B32" s="251" t="s">
        <v>266</v>
      </c>
      <c r="C32" s="399">
        <v>82.611999999999995</v>
      </c>
      <c r="D32" s="406">
        <v>169.13225500000001</v>
      </c>
      <c r="E32" s="401"/>
      <c r="F32" s="273">
        <v>75</v>
      </c>
      <c r="G32" s="273">
        <v>158.01904473320744</v>
      </c>
      <c r="H32" s="273"/>
      <c r="I32" s="273">
        <v>277.82900000000001</v>
      </c>
      <c r="J32" s="276">
        <v>576.45451373320736</v>
      </c>
      <c r="K32" s="276"/>
      <c r="L32" s="390">
        <v>106.27362027020824</v>
      </c>
      <c r="M32" s="275">
        <v>121.94808066440461</v>
      </c>
      <c r="N32" s="389">
        <v>85</v>
      </c>
      <c r="O32" s="404">
        <v>180</v>
      </c>
      <c r="P32" s="395">
        <f>C32-N32</f>
        <v>-2.3880000000000052</v>
      </c>
      <c r="Q32" s="395">
        <f t="shared" si="0"/>
        <v>-10.867744999999985</v>
      </c>
      <c r="R32" s="394">
        <f t="shared" si="1"/>
        <v>-6.5707219872357143</v>
      </c>
      <c r="S32" s="389"/>
      <c r="T32" s="389"/>
      <c r="U32" s="389"/>
    </row>
    <row r="33" spans="1:21" ht="15.95" customHeight="1">
      <c r="A33" s="400"/>
      <c r="B33" s="251" t="s">
        <v>267</v>
      </c>
      <c r="C33" s="399"/>
      <c r="D33" s="406">
        <v>995.57102800000007</v>
      </c>
      <c r="E33" s="401"/>
      <c r="F33" s="273"/>
      <c r="G33" s="273">
        <v>1000</v>
      </c>
      <c r="H33" s="273"/>
      <c r="I33" s="273"/>
      <c r="J33" s="276">
        <v>3346.8093100000001</v>
      </c>
      <c r="K33" s="276"/>
      <c r="L33" s="390"/>
      <c r="M33" s="275">
        <v>107.05042717027038</v>
      </c>
      <c r="N33" s="389"/>
      <c r="O33" s="404">
        <v>900</v>
      </c>
      <c r="P33" s="395"/>
      <c r="Q33" s="403">
        <f t="shared" si="0"/>
        <v>95.571028000000069</v>
      </c>
      <c r="R33" s="394">
        <f t="shared" si="1"/>
        <v>0.44486750572656319</v>
      </c>
      <c r="S33" s="389"/>
      <c r="T33" s="389"/>
      <c r="U33" s="389"/>
    </row>
    <row r="34" spans="1:21" ht="15.95" customHeight="1">
      <c r="A34" s="400"/>
      <c r="B34" s="251" t="s">
        <v>268</v>
      </c>
      <c r="C34" s="399"/>
      <c r="D34" s="406">
        <v>518.39073299999995</v>
      </c>
      <c r="E34" s="401"/>
      <c r="F34" s="273"/>
      <c r="G34" s="273">
        <v>520</v>
      </c>
      <c r="H34" s="273"/>
      <c r="I34" s="273"/>
      <c r="J34" s="276">
        <v>1759.3327630000001</v>
      </c>
      <c r="K34" s="276"/>
      <c r="L34" s="390"/>
      <c r="M34" s="275">
        <v>110.22530546963598</v>
      </c>
      <c r="N34" s="389"/>
      <c r="O34" s="404">
        <v>480</v>
      </c>
      <c r="P34" s="395"/>
      <c r="Q34" s="395">
        <f t="shared" si="0"/>
        <v>38.390732999999955</v>
      </c>
      <c r="R34" s="394">
        <f t="shared" si="1"/>
        <v>0.31043514043682308</v>
      </c>
      <c r="S34" s="389"/>
      <c r="T34" s="389"/>
      <c r="U34" s="389"/>
    </row>
    <row r="35" spans="1:21" ht="15.95" customHeight="1">
      <c r="A35" s="400"/>
      <c r="B35" s="250" t="s">
        <v>269</v>
      </c>
      <c r="C35" s="399">
        <v>1472.2280000000001</v>
      </c>
      <c r="D35" s="406">
        <v>873.41965800000003</v>
      </c>
      <c r="E35" s="401"/>
      <c r="F35" s="273">
        <v>1600</v>
      </c>
      <c r="G35" s="273">
        <v>945.25669142824711</v>
      </c>
      <c r="H35" s="273"/>
      <c r="I35" s="273">
        <v>5795.9960000000001</v>
      </c>
      <c r="J35" s="276">
        <v>3304.4047454282472</v>
      </c>
      <c r="K35" s="276"/>
      <c r="L35" s="390">
        <v>94.087697716602335</v>
      </c>
      <c r="M35" s="275">
        <v>145.41085044448522</v>
      </c>
      <c r="N35" s="389">
        <v>1600</v>
      </c>
      <c r="O35" s="404">
        <v>930</v>
      </c>
      <c r="P35" s="395">
        <f>C35-N35</f>
        <v>-127.77199999999993</v>
      </c>
      <c r="Q35" s="395">
        <f t="shared" si="0"/>
        <v>-56.580341999999973</v>
      </c>
      <c r="R35" s="394">
        <f t="shared" si="1"/>
        <v>8.2248015338632428</v>
      </c>
      <c r="S35" s="389"/>
      <c r="T35" s="389"/>
      <c r="U35" s="389"/>
    </row>
    <row r="36" spans="1:21" ht="15.95" customHeight="1">
      <c r="A36" s="400"/>
      <c r="B36" s="251" t="s">
        <v>270</v>
      </c>
      <c r="C36" s="399">
        <v>142.26</v>
      </c>
      <c r="D36" s="406">
        <v>487.82691600000004</v>
      </c>
      <c r="E36" s="401"/>
      <c r="F36" s="273">
        <v>130</v>
      </c>
      <c r="G36" s="273">
        <v>445.27646858950271</v>
      </c>
      <c r="H36" s="273"/>
      <c r="I36" s="273">
        <v>513.03500000000008</v>
      </c>
      <c r="J36" s="276">
        <v>1720.7273685895025</v>
      </c>
      <c r="K36" s="276"/>
      <c r="L36" s="390">
        <v>88.240858750298855</v>
      </c>
      <c r="M36" s="275">
        <v>119.75309900926251</v>
      </c>
      <c r="N36" s="389">
        <v>160</v>
      </c>
      <c r="O36" s="404">
        <v>522.53942022227409</v>
      </c>
      <c r="P36" s="395">
        <f>C36-N36</f>
        <v>-17.740000000000009</v>
      </c>
      <c r="Q36" s="395">
        <f t="shared" si="0"/>
        <v>-34.712504222274049</v>
      </c>
      <c r="R36" s="394">
        <f t="shared" si="1"/>
        <v>-8.7224476581561419</v>
      </c>
      <c r="S36" s="389"/>
      <c r="T36" s="389"/>
      <c r="U36" s="389"/>
    </row>
    <row r="37" spans="1:21" ht="15.95" customHeight="1">
      <c r="A37" s="400"/>
      <c r="B37" s="251" t="s">
        <v>271</v>
      </c>
      <c r="C37" s="399"/>
      <c r="D37" s="406">
        <v>2987.4855440000001</v>
      </c>
      <c r="E37" s="401"/>
      <c r="F37" s="273"/>
      <c r="G37" s="273">
        <v>2850</v>
      </c>
      <c r="H37" s="273"/>
      <c r="I37" s="273"/>
      <c r="J37" s="276">
        <v>10453.910186000001</v>
      </c>
      <c r="K37" s="276"/>
      <c r="L37" s="390"/>
      <c r="M37" s="275">
        <v>124.6966911190013</v>
      </c>
      <c r="N37" s="389"/>
      <c r="O37" s="404">
        <v>2700</v>
      </c>
      <c r="P37" s="394"/>
      <c r="Q37" s="403">
        <f t="shared" si="0"/>
        <v>287.48554400000012</v>
      </c>
      <c r="R37" s="405">
        <f t="shared" si="1"/>
        <v>-4.6020488459307529</v>
      </c>
      <c r="S37" s="389"/>
      <c r="T37" s="389"/>
      <c r="U37" s="389"/>
    </row>
    <row r="38" spans="1:21" ht="15.95" customHeight="1">
      <c r="A38" s="400"/>
      <c r="B38" s="251" t="s">
        <v>272</v>
      </c>
      <c r="C38" s="399"/>
      <c r="D38" s="406">
        <v>1144.374282</v>
      </c>
      <c r="E38" s="401"/>
      <c r="F38" s="273"/>
      <c r="G38" s="273">
        <v>1050</v>
      </c>
      <c r="H38" s="273"/>
      <c r="I38" s="273"/>
      <c r="J38" s="276">
        <v>3984.3079889999999</v>
      </c>
      <c r="K38" s="276"/>
      <c r="L38" s="390"/>
      <c r="M38" s="275">
        <v>122.21677122889196</v>
      </c>
      <c r="N38" s="389"/>
      <c r="O38" s="404">
        <v>1100</v>
      </c>
      <c r="P38" s="394"/>
      <c r="Q38" s="395">
        <f t="shared" si="0"/>
        <v>44.374281999999994</v>
      </c>
      <c r="R38" s="405">
        <f t="shared" si="1"/>
        <v>-8.2468020720514659</v>
      </c>
      <c r="S38" s="389"/>
      <c r="T38" s="389"/>
      <c r="U38" s="389"/>
    </row>
    <row r="39" spans="1:21" ht="15.95" customHeight="1">
      <c r="A39" s="400"/>
      <c r="B39" s="266" t="s">
        <v>273</v>
      </c>
      <c r="C39" s="399"/>
      <c r="D39" s="406">
        <v>3256.9311710000002</v>
      </c>
      <c r="E39" s="401"/>
      <c r="F39" s="273"/>
      <c r="G39" s="273">
        <v>3250</v>
      </c>
      <c r="H39" s="273"/>
      <c r="I39" s="273"/>
      <c r="J39" s="276">
        <v>11321.233698</v>
      </c>
      <c r="K39" s="276"/>
      <c r="L39" s="390"/>
      <c r="M39" s="275">
        <v>138.85118134464523</v>
      </c>
      <c r="N39" s="389"/>
      <c r="O39" s="404">
        <v>2800</v>
      </c>
      <c r="P39" s="394"/>
      <c r="Q39" s="403">
        <f t="shared" si="0"/>
        <v>456.93117100000018</v>
      </c>
      <c r="R39" s="394">
        <f t="shared" si="1"/>
        <v>-0.21281294065150291</v>
      </c>
      <c r="S39" s="389"/>
      <c r="T39" s="389"/>
      <c r="U39" s="389"/>
    </row>
    <row r="40" spans="1:21" ht="15.95" customHeight="1">
      <c r="A40" s="396"/>
      <c r="B40" s="251" t="s">
        <v>274</v>
      </c>
      <c r="C40" s="399"/>
      <c r="D40" s="406">
        <v>498.03451199999995</v>
      </c>
      <c r="E40" s="273"/>
      <c r="F40" s="275"/>
      <c r="G40" s="273">
        <v>520</v>
      </c>
      <c r="H40" s="273"/>
      <c r="I40" s="275"/>
      <c r="J40" s="276">
        <v>1839.041221</v>
      </c>
      <c r="K40" s="390"/>
      <c r="L40" s="390"/>
      <c r="M40" s="275">
        <v>103.85348593904308</v>
      </c>
      <c r="N40" s="389"/>
      <c r="O40" s="404">
        <v>500</v>
      </c>
      <c r="P40" s="394"/>
      <c r="Q40" s="395">
        <f t="shared" si="0"/>
        <v>-1.9654880000000503</v>
      </c>
      <c r="R40" s="394">
        <f t="shared" si="1"/>
        <v>4.4104349137957115</v>
      </c>
      <c r="S40" s="389"/>
      <c r="T40" s="389"/>
      <c r="U40" s="389"/>
    </row>
    <row r="41" spans="1:21" ht="15.95" customHeight="1">
      <c r="A41" s="396"/>
      <c r="B41" s="274" t="s">
        <v>275</v>
      </c>
      <c r="C41" s="406">
        <v>11.185</v>
      </c>
      <c r="D41" s="406">
        <v>180.37096599999998</v>
      </c>
      <c r="E41" s="273"/>
      <c r="F41" s="273">
        <v>8.1657777777777767</v>
      </c>
      <c r="G41" s="273">
        <v>200</v>
      </c>
      <c r="H41" s="273"/>
      <c r="I41" s="273">
        <v>34.671777777777777</v>
      </c>
      <c r="J41" s="276">
        <v>687.59443099999999</v>
      </c>
      <c r="K41" s="390"/>
      <c r="L41" s="390">
        <v>119.66514039406977</v>
      </c>
      <c r="M41" s="275">
        <v>94.251831034158073</v>
      </c>
      <c r="N41" s="389">
        <v>13</v>
      </c>
      <c r="O41" s="404">
        <v>150</v>
      </c>
      <c r="P41" s="394">
        <f>C41-N41</f>
        <v>-1.8149999999999995</v>
      </c>
      <c r="Q41" s="395">
        <f t="shared" si="0"/>
        <v>30.370965999999981</v>
      </c>
      <c r="R41" s="394">
        <f t="shared" si="1"/>
        <v>10.882590715847257</v>
      </c>
      <c r="S41" s="389"/>
      <c r="T41" s="389"/>
      <c r="U41" s="389"/>
    </row>
    <row r="42" spans="1:21" ht="15.95" customHeight="1">
      <c r="A42" s="396"/>
      <c r="B42" s="251" t="s">
        <v>276</v>
      </c>
      <c r="C42" s="406"/>
      <c r="D42" s="406">
        <v>41.599875999999995</v>
      </c>
      <c r="E42" s="273"/>
      <c r="F42" s="273"/>
      <c r="G42" s="273">
        <v>35</v>
      </c>
      <c r="H42" s="273"/>
      <c r="I42" s="273"/>
      <c r="J42" s="276">
        <v>141.93423100000001</v>
      </c>
      <c r="K42" s="390"/>
      <c r="L42" s="390"/>
      <c r="M42" s="275">
        <v>128.27161006057941</v>
      </c>
      <c r="N42" s="389"/>
      <c r="O42" s="404">
        <v>45</v>
      </c>
      <c r="P42" s="394"/>
      <c r="Q42" s="395">
        <f t="shared" si="0"/>
        <v>-3.4001240000000053</v>
      </c>
      <c r="R42" s="394">
        <f t="shared" si="1"/>
        <v>-15.865133828764286</v>
      </c>
      <c r="S42" s="389"/>
      <c r="T42" s="389"/>
      <c r="U42" s="389"/>
    </row>
    <row r="43" spans="1:21" ht="15.95" customHeight="1">
      <c r="A43" s="407"/>
      <c r="B43" s="408" t="s">
        <v>277</v>
      </c>
      <c r="C43" s="409"/>
      <c r="D43" s="410">
        <v>69.345688999999993</v>
      </c>
      <c r="E43" s="273"/>
      <c r="F43" s="272"/>
      <c r="G43" s="271">
        <v>110</v>
      </c>
      <c r="H43" s="275"/>
      <c r="I43" s="272"/>
      <c r="J43" s="411">
        <v>306.41382499999997</v>
      </c>
      <c r="K43" s="390"/>
      <c r="L43" s="390"/>
      <c r="M43" s="275">
        <v>74.919479496830405</v>
      </c>
      <c r="N43" s="389"/>
      <c r="O43" s="404">
        <v>65</v>
      </c>
      <c r="P43" s="394"/>
      <c r="Q43" s="395">
        <f t="shared" si="0"/>
        <v>4.345688999999993</v>
      </c>
      <c r="R43" s="394">
        <f t="shared" si="1"/>
        <v>58.625578008172965</v>
      </c>
      <c r="S43" s="389"/>
      <c r="T43" s="389"/>
      <c r="U43" s="389"/>
    </row>
    <row r="44" spans="1:21" ht="17.100000000000001" customHeight="1">
      <c r="A44" s="396"/>
      <c r="B44" s="265" t="s">
        <v>278</v>
      </c>
      <c r="C44" s="389"/>
      <c r="D44" s="389"/>
      <c r="E44" s="271"/>
      <c r="F44" s="389"/>
      <c r="G44" s="389"/>
      <c r="H44" s="272"/>
      <c r="I44" s="389"/>
      <c r="J44" s="389"/>
      <c r="K44" s="412"/>
      <c r="L44" s="390"/>
      <c r="M44" s="275"/>
      <c r="N44" s="389"/>
      <c r="O44" s="389"/>
      <c r="P44" s="389"/>
      <c r="Q44" s="389"/>
      <c r="R44" s="389"/>
      <c r="S44" s="389"/>
      <c r="T44" s="389"/>
      <c r="U44" s="389"/>
    </row>
    <row r="45" spans="1:21" ht="15.95" customHeight="1">
      <c r="A45" s="396"/>
      <c r="B45" s="413"/>
      <c r="C45" s="409"/>
      <c r="D45" s="410"/>
      <c r="E45" s="271"/>
      <c r="F45" s="272"/>
      <c r="G45" s="271"/>
      <c r="H45" s="272"/>
      <c r="I45" s="272"/>
      <c r="J45" s="411"/>
      <c r="K45" s="412"/>
      <c r="L45" s="390"/>
      <c r="M45" s="275"/>
      <c r="N45" s="389"/>
      <c r="O45" s="389"/>
      <c r="P45" s="389"/>
      <c r="Q45" s="389"/>
      <c r="R45" s="389"/>
      <c r="S45" s="389"/>
      <c r="T45" s="389"/>
      <c r="U45" s="389"/>
    </row>
    <row r="46" spans="1:21" ht="20.25" customHeight="1">
      <c r="A46" s="253"/>
      <c r="B46" s="266"/>
      <c r="C46" s="253"/>
      <c r="D46" s="253"/>
      <c r="E46" s="270"/>
      <c r="F46" s="267"/>
      <c r="G46" s="270"/>
      <c r="H46" s="267"/>
      <c r="I46" s="267"/>
      <c r="J46" s="269"/>
      <c r="K46" s="268"/>
      <c r="L46" s="268"/>
      <c r="M46" s="267"/>
    </row>
    <row r="47" spans="1:21" ht="18" customHeight="1">
      <c r="A47" s="253"/>
      <c r="B47" s="266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</row>
    <row r="48" spans="1:21">
      <c r="A48" s="253"/>
      <c r="B48" s="265"/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</row>
    <row r="49" spans="1:13">
      <c r="A49" s="263"/>
      <c r="B49" s="264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</row>
    <row r="50" spans="1:13">
      <c r="A50" s="263"/>
      <c r="B50" s="264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</row>
    <row r="51" spans="1:13"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</row>
    <row r="52" spans="1:13"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</row>
    <row r="53" spans="1:13"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</row>
    <row r="54" spans="1:13"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</row>
    <row r="55" spans="1:13"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</row>
    <row r="56" spans="1:13"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</row>
    <row r="57" spans="1:13"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</row>
    <row r="58" spans="1:13"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</row>
    <row r="59" spans="1:13"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</row>
    <row r="60" spans="1:13"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</row>
    <row r="61" spans="1:13"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</row>
    <row r="62" spans="1:13"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</row>
    <row r="63" spans="1:13"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</row>
    <row r="64" spans="1:13"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</row>
    <row r="65" spans="3:13" s="261" customFormat="1"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</row>
    <row r="66" spans="3:13" s="261" customFormat="1"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</row>
    <row r="67" spans="3:13" s="261" customFormat="1"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</row>
    <row r="68" spans="3:13" s="261" customFormat="1"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</row>
    <row r="69" spans="3:13" s="261" customFormat="1"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</row>
    <row r="70" spans="3:13" s="261" customFormat="1"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</row>
    <row r="71" spans="3:13" s="261" customFormat="1"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</row>
    <row r="72" spans="3:13" s="261" customFormat="1"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33"/>
  <sheetViews>
    <sheetView topLeftCell="A22" workbookViewId="0">
      <selection activeCell="A33" sqref="A33:H33"/>
    </sheetView>
  </sheetViews>
  <sheetFormatPr defaultColWidth="9.140625" defaultRowHeight="12.75"/>
  <cols>
    <col min="1" max="1" width="2.28515625" style="282" customWidth="1"/>
    <col min="2" max="2" width="11.28515625" style="282" customWidth="1"/>
    <col min="3" max="3" width="20.42578125" style="282" customWidth="1"/>
    <col min="4" max="4" width="8.28515625" style="282" customWidth="1"/>
    <col min="5" max="5" width="9.140625" style="282" customWidth="1"/>
    <col min="6" max="7" width="9.85546875" style="282" customWidth="1"/>
    <col min="8" max="8" width="17.140625" style="282" customWidth="1"/>
    <col min="9" max="16384" width="9.140625" style="282"/>
  </cols>
  <sheetData>
    <row r="1" spans="1:10" ht="19.5" customHeight="1">
      <c r="A1" s="465" t="s">
        <v>352</v>
      </c>
      <c r="B1" s="526"/>
      <c r="C1" s="526"/>
      <c r="D1" s="526"/>
      <c r="E1" s="526"/>
      <c r="F1" s="297"/>
    </row>
    <row r="2" spans="1:10" ht="18" customHeight="1">
      <c r="A2" s="465" t="s">
        <v>206</v>
      </c>
      <c r="B2" s="526"/>
      <c r="C2" s="526"/>
      <c r="D2" s="526"/>
      <c r="E2" s="526"/>
      <c r="F2" s="297"/>
    </row>
    <row r="3" spans="1:10" ht="15">
      <c r="A3" s="294"/>
      <c r="B3" s="300"/>
      <c r="C3" s="300"/>
      <c r="D3" s="300"/>
      <c r="E3" s="300"/>
      <c r="F3" s="300"/>
      <c r="G3" s="306"/>
      <c r="H3" s="294"/>
    </row>
    <row r="4" spans="1:10" ht="15">
      <c r="A4" s="294"/>
      <c r="B4" s="300"/>
      <c r="C4" s="300"/>
      <c r="D4" s="300"/>
      <c r="E4" s="300"/>
      <c r="F4" s="306"/>
      <c r="G4" s="306"/>
      <c r="H4" s="305" t="s">
        <v>355</v>
      </c>
    </row>
    <row r="5" spans="1:10" ht="19.5" customHeight="1">
      <c r="A5" s="304"/>
      <c r="B5" s="303"/>
      <c r="C5" s="303"/>
      <c r="D5" s="573" t="s">
        <v>356</v>
      </c>
      <c r="E5" s="573"/>
      <c r="F5" s="573"/>
      <c r="G5" s="573"/>
      <c r="H5" s="302" t="s">
        <v>357</v>
      </c>
    </row>
    <row r="6" spans="1:10" ht="18" customHeight="1">
      <c r="A6" s="294"/>
      <c r="B6" s="300"/>
      <c r="C6" s="300"/>
      <c r="D6" s="301" t="s">
        <v>358</v>
      </c>
      <c r="E6" s="301" t="s">
        <v>359</v>
      </c>
      <c r="F6" s="301" t="s">
        <v>360</v>
      </c>
      <c r="G6" s="301" t="s">
        <v>361</v>
      </c>
      <c r="H6" s="301" t="s">
        <v>362</v>
      </c>
    </row>
    <row r="7" spans="1:10" ht="19.5" customHeight="1">
      <c r="A7" s="294"/>
      <c r="B7" s="300"/>
      <c r="C7" s="300"/>
      <c r="D7" s="299" t="s">
        <v>363</v>
      </c>
      <c r="E7" s="298" t="s">
        <v>45</v>
      </c>
      <c r="F7" s="298" t="s">
        <v>45</v>
      </c>
      <c r="G7" s="298" t="s">
        <v>46</v>
      </c>
      <c r="H7" s="298" t="s">
        <v>364</v>
      </c>
    </row>
    <row r="8" spans="1:10" ht="15">
      <c r="A8" s="297"/>
      <c r="B8" s="296"/>
      <c r="C8" s="296"/>
      <c r="D8" s="296"/>
      <c r="E8" s="296"/>
      <c r="F8" s="295"/>
    </row>
    <row r="9" spans="1:10" ht="20.100000000000001" customHeight="1">
      <c r="A9" s="287" t="s">
        <v>365</v>
      </c>
      <c r="B9" s="294"/>
      <c r="C9" s="294"/>
      <c r="D9" s="527">
        <v>105.86110996073745</v>
      </c>
      <c r="E9" s="527">
        <v>104.29954982264856</v>
      </c>
      <c r="F9" s="527">
        <v>100.90393372124858</v>
      </c>
      <c r="G9" s="527">
        <v>100.00320000000001</v>
      </c>
      <c r="H9" s="528">
        <v>104.79565869644669</v>
      </c>
      <c r="I9" s="288"/>
      <c r="J9" s="288"/>
    </row>
    <row r="10" spans="1:10" ht="16.5" customHeight="1">
      <c r="A10" s="292"/>
      <c r="B10" s="293"/>
      <c r="C10" s="293"/>
      <c r="D10" s="529"/>
      <c r="E10" s="529"/>
      <c r="F10" s="529"/>
      <c r="G10" s="529"/>
      <c r="H10" s="529"/>
      <c r="I10" s="288"/>
    </row>
    <row r="11" spans="1:10" ht="20.100000000000001" customHeight="1">
      <c r="A11" s="292"/>
      <c r="B11" s="291" t="s">
        <v>366</v>
      </c>
      <c r="C11" s="291"/>
      <c r="D11" s="530">
        <v>103.19314441895729</v>
      </c>
      <c r="E11" s="530">
        <v>99.455180770621695</v>
      </c>
      <c r="F11" s="530">
        <v>98.358406776163548</v>
      </c>
      <c r="G11" s="530">
        <v>99.344499999999996</v>
      </c>
      <c r="H11" s="528">
        <v>100.60119061990618</v>
      </c>
      <c r="I11" s="288"/>
    </row>
    <row r="12" spans="1:10" ht="20.100000000000001" customHeight="1">
      <c r="A12" s="292"/>
      <c r="B12" s="542" t="s">
        <v>367</v>
      </c>
      <c r="C12" s="291" t="s">
        <v>368</v>
      </c>
      <c r="D12" s="530">
        <v>103.02819477049785</v>
      </c>
      <c r="E12" s="530">
        <v>101.10775947370698</v>
      </c>
      <c r="F12" s="530">
        <v>101.04080136606102</v>
      </c>
      <c r="G12" s="530">
        <v>100.1557</v>
      </c>
      <c r="H12" s="290">
        <v>101.97456785165294</v>
      </c>
      <c r="I12" s="288"/>
    </row>
    <row r="13" spans="1:10" ht="20.100000000000001" customHeight="1">
      <c r="A13" s="292"/>
      <c r="B13" s="291"/>
      <c r="C13" s="291" t="s">
        <v>369</v>
      </c>
      <c r="D13" s="530">
        <v>101.7838284925763</v>
      </c>
      <c r="E13" s="530">
        <v>98.297057460959564</v>
      </c>
      <c r="F13" s="530">
        <v>96.834203573762878</v>
      </c>
      <c r="G13" s="530">
        <v>98.891499999999994</v>
      </c>
      <c r="H13" s="290">
        <v>99.870421357974124</v>
      </c>
      <c r="I13" s="288"/>
    </row>
    <row r="14" spans="1:10" ht="20.100000000000001" customHeight="1">
      <c r="A14" s="292"/>
      <c r="B14" s="291"/>
      <c r="C14" s="291" t="s">
        <v>370</v>
      </c>
      <c r="D14" s="530">
        <v>106.87832192122237</v>
      </c>
      <c r="E14" s="530">
        <v>101.57665904435527</v>
      </c>
      <c r="F14" s="530">
        <v>100.92039942190283</v>
      </c>
      <c r="G14" s="530">
        <v>100.0823</v>
      </c>
      <c r="H14" s="290">
        <v>101.7659208304206</v>
      </c>
      <c r="I14" s="288"/>
    </row>
    <row r="15" spans="1:10" ht="20.100000000000001" customHeight="1">
      <c r="A15" s="292"/>
      <c r="B15" s="291" t="s">
        <v>371</v>
      </c>
      <c r="C15" s="291"/>
      <c r="D15" s="530">
        <v>105.10205630070438</v>
      </c>
      <c r="E15" s="530">
        <v>101.5638645645414</v>
      </c>
      <c r="F15" s="530">
        <v>100.81391224438899</v>
      </c>
      <c r="G15" s="530">
        <v>100.0642</v>
      </c>
      <c r="H15" s="290">
        <v>101.67187871713435</v>
      </c>
      <c r="I15" s="288"/>
    </row>
    <row r="16" spans="1:10" ht="20.100000000000001" customHeight="1">
      <c r="A16" s="292"/>
      <c r="B16" s="291" t="s">
        <v>372</v>
      </c>
      <c r="C16" s="291"/>
      <c r="D16" s="530">
        <v>103.69337613829207</v>
      </c>
      <c r="E16" s="530">
        <v>101.02602611044212</v>
      </c>
      <c r="F16" s="530">
        <v>100.09126743438995</v>
      </c>
      <c r="G16" s="530">
        <v>100.02160000000001</v>
      </c>
      <c r="H16" s="290">
        <v>101.14607536274254</v>
      </c>
      <c r="I16" s="288"/>
    </row>
    <row r="17" spans="1:12" ht="20.100000000000001" customHeight="1">
      <c r="A17" s="292"/>
      <c r="B17" s="291" t="s">
        <v>373</v>
      </c>
      <c r="C17" s="291"/>
      <c r="D17" s="530">
        <v>103.9834413966729</v>
      </c>
      <c r="E17" s="530">
        <v>104.30820486805716</v>
      </c>
      <c r="F17" s="530">
        <v>101.60539031378035</v>
      </c>
      <c r="G17" s="530">
        <v>99.763900000000007</v>
      </c>
      <c r="H17" s="290">
        <v>104.47781396715737</v>
      </c>
      <c r="I17" s="288"/>
    </row>
    <row r="18" spans="1:12" ht="20.100000000000001" customHeight="1">
      <c r="A18" s="292"/>
      <c r="B18" s="291" t="s">
        <v>374</v>
      </c>
      <c r="C18" s="291"/>
      <c r="D18" s="530">
        <v>104.58272320704853</v>
      </c>
      <c r="E18" s="530">
        <v>100.98158564822293</v>
      </c>
      <c r="F18" s="530">
        <v>100.39882381459778</v>
      </c>
      <c r="G18" s="530">
        <v>100.09569999999999</v>
      </c>
      <c r="H18" s="290">
        <v>100.98445239225185</v>
      </c>
      <c r="I18" s="288"/>
    </row>
    <row r="19" spans="1:12" ht="20.100000000000001" customHeight="1">
      <c r="A19" s="292"/>
      <c r="B19" s="291" t="s">
        <v>375</v>
      </c>
      <c r="C19" s="291"/>
      <c r="D19" s="530">
        <v>187.43170323197836</v>
      </c>
      <c r="E19" s="530">
        <v>146.21305823371065</v>
      </c>
      <c r="F19" s="530">
        <v>117.5918845781528</v>
      </c>
      <c r="G19" s="530">
        <v>108.0515</v>
      </c>
      <c r="H19" s="290">
        <v>148.81551370427724</v>
      </c>
      <c r="I19" s="288"/>
    </row>
    <row r="20" spans="1:12" ht="20.100000000000001" customHeight="1">
      <c r="A20" s="292"/>
      <c r="B20" s="542" t="s">
        <v>367</v>
      </c>
      <c r="C20" s="291" t="s">
        <v>376</v>
      </c>
      <c r="D20" s="530">
        <v>224.10048965402493</v>
      </c>
      <c r="E20" s="530">
        <v>163.61873345030753</v>
      </c>
      <c r="F20" s="530">
        <v>123.39934340243725</v>
      </c>
      <c r="G20" s="530">
        <v>110.5932</v>
      </c>
      <c r="H20" s="290">
        <v>167.36270729766352</v>
      </c>
      <c r="I20" s="288"/>
    </row>
    <row r="21" spans="1:12" ht="20.100000000000001" customHeight="1">
      <c r="A21" s="292"/>
      <c r="B21" s="291" t="s">
        <v>377</v>
      </c>
      <c r="C21" s="291"/>
      <c r="D21" s="530">
        <v>86.86965294931278</v>
      </c>
      <c r="E21" s="530">
        <v>111.06923644364628</v>
      </c>
      <c r="F21" s="530">
        <v>102.75726170317311</v>
      </c>
      <c r="G21" s="530">
        <v>98.622799999999998</v>
      </c>
      <c r="H21" s="290">
        <v>110.10302202182942</v>
      </c>
      <c r="I21" s="288"/>
    </row>
    <row r="22" spans="1:12" ht="20.100000000000001" customHeight="1">
      <c r="A22" s="292"/>
      <c r="B22" s="291" t="s">
        <v>378</v>
      </c>
      <c r="C22" s="291"/>
      <c r="D22" s="530">
        <v>98.1488212582248</v>
      </c>
      <c r="E22" s="530">
        <v>99.384888161965961</v>
      </c>
      <c r="F22" s="530">
        <v>99.784194220927475</v>
      </c>
      <c r="G22" s="530">
        <v>99.972099999999998</v>
      </c>
      <c r="H22" s="290">
        <v>99.320980983001817</v>
      </c>
      <c r="I22" s="288"/>
    </row>
    <row r="23" spans="1:12" ht="20.100000000000001" customHeight="1">
      <c r="A23" s="292"/>
      <c r="B23" s="291" t="s">
        <v>379</v>
      </c>
      <c r="C23" s="291"/>
      <c r="D23" s="530">
        <v>119.08706939119349</v>
      </c>
      <c r="E23" s="530">
        <v>109.77106535539261</v>
      </c>
      <c r="F23" s="530">
        <v>101.22880200895811</v>
      </c>
      <c r="G23" s="530">
        <v>100.0065</v>
      </c>
      <c r="H23" s="290">
        <v>110.09128677705409</v>
      </c>
      <c r="I23" s="288"/>
      <c r="J23" s="285"/>
      <c r="L23" s="285"/>
    </row>
    <row r="24" spans="1:12" ht="20.100000000000001" customHeight="1">
      <c r="A24" s="292"/>
      <c r="B24" s="542" t="s">
        <v>367</v>
      </c>
      <c r="C24" s="291" t="s">
        <v>380</v>
      </c>
      <c r="D24" s="530">
        <v>122.06016528040857</v>
      </c>
      <c r="E24" s="530">
        <v>111.30465786356724</v>
      </c>
      <c r="F24" s="530">
        <v>101.424785</v>
      </c>
      <c r="G24" s="530">
        <v>100</v>
      </c>
      <c r="H24" s="290">
        <v>111.67226034004921</v>
      </c>
      <c r="I24" s="288"/>
    </row>
    <row r="25" spans="1:12" ht="20.100000000000001" customHeight="1">
      <c r="A25" s="292"/>
      <c r="B25" s="291" t="s">
        <v>381</v>
      </c>
      <c r="C25" s="291"/>
      <c r="D25" s="530">
        <v>103.12608956938465</v>
      </c>
      <c r="E25" s="530">
        <v>101.02714131063377</v>
      </c>
      <c r="F25" s="530">
        <v>100.45201445054887</v>
      </c>
      <c r="G25" s="530">
        <v>100.10469999999999</v>
      </c>
      <c r="H25" s="290">
        <v>101.02030992444674</v>
      </c>
      <c r="I25" s="288"/>
    </row>
    <row r="26" spans="1:12" ht="20.100000000000001" customHeight="1">
      <c r="A26" s="292"/>
      <c r="B26" s="291" t="s">
        <v>382</v>
      </c>
      <c r="C26" s="291"/>
      <c r="D26" s="530">
        <v>107.43395653012496</v>
      </c>
      <c r="E26" s="530">
        <v>102.10416212444319</v>
      </c>
      <c r="F26" s="530">
        <v>100.76982810812247</v>
      </c>
      <c r="G26" s="530">
        <v>100.08410000000001</v>
      </c>
      <c r="H26" s="290">
        <v>102.13673508832538</v>
      </c>
      <c r="I26" s="288"/>
    </row>
    <row r="27" spans="1:12" ht="14.25" customHeight="1">
      <c r="A27" s="292"/>
      <c r="B27" s="291"/>
      <c r="C27" s="291"/>
      <c r="D27" s="530"/>
      <c r="E27" s="530"/>
      <c r="F27" s="530"/>
      <c r="G27" s="530"/>
      <c r="H27" s="290"/>
      <c r="I27" s="288"/>
    </row>
    <row r="28" spans="1:12" ht="20.100000000000001" customHeight="1">
      <c r="A28" s="287" t="s">
        <v>383</v>
      </c>
      <c r="B28" s="289"/>
      <c r="C28" s="289"/>
      <c r="D28" s="527">
        <v>105.04655291820779</v>
      </c>
      <c r="E28" s="527">
        <v>105.73672986876691</v>
      </c>
      <c r="F28" s="527">
        <v>103.00976854435385</v>
      </c>
      <c r="G28" s="527">
        <v>101.011</v>
      </c>
      <c r="H28" s="528">
        <v>108.01443024535324</v>
      </c>
      <c r="I28" s="288"/>
      <c r="J28" s="288"/>
    </row>
    <row r="29" spans="1:12" ht="18.75" customHeight="1">
      <c r="A29" s="287" t="s">
        <v>384</v>
      </c>
      <c r="B29" s="289"/>
      <c r="C29" s="289"/>
      <c r="D29" s="527">
        <v>106.06257543480706</v>
      </c>
      <c r="E29" s="527">
        <v>101.58035082190801</v>
      </c>
      <c r="F29" s="527">
        <v>99.981446198612957</v>
      </c>
      <c r="G29" s="527">
        <v>99.722800000000007</v>
      </c>
      <c r="H29" s="528">
        <v>101.29125695273233</v>
      </c>
      <c r="I29" s="288"/>
    </row>
    <row r="30" spans="1:12" ht="21.75" customHeight="1">
      <c r="A30" s="287" t="s">
        <v>385</v>
      </c>
      <c r="B30" s="286"/>
      <c r="C30" s="286"/>
      <c r="D30" s="552"/>
      <c r="E30" s="527">
        <v>1.5</v>
      </c>
      <c r="F30" s="529"/>
      <c r="G30" s="527">
        <v>0.09</v>
      </c>
      <c r="H30" s="528">
        <v>1.62</v>
      </c>
    </row>
    <row r="31" spans="1:12" ht="9.75" customHeight="1">
      <c r="A31" s="284"/>
      <c r="B31" s="284"/>
      <c r="C31" s="284"/>
      <c r="D31" s="284"/>
      <c r="E31" s="284"/>
      <c r="F31" s="284"/>
      <c r="G31" s="284"/>
      <c r="H31" s="284"/>
    </row>
    <row r="32" spans="1:12" ht="3" customHeight="1">
      <c r="A32" s="283"/>
      <c r="B32" s="283"/>
      <c r="C32" s="283"/>
      <c r="D32" s="283"/>
      <c r="E32" s="283"/>
      <c r="F32" s="283"/>
    </row>
    <row r="33" spans="1:8" ht="69" customHeight="1">
      <c r="A33" s="574"/>
      <c r="B33" s="574"/>
      <c r="C33" s="574"/>
      <c r="D33" s="574"/>
      <c r="E33" s="574"/>
      <c r="F33" s="574"/>
      <c r="G33" s="574"/>
      <c r="H33" s="574"/>
    </row>
  </sheetData>
  <mergeCells count="2">
    <mergeCell ref="D5:G5"/>
    <mergeCell ref="A33:H33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topLeftCell="A19" workbookViewId="0">
      <selection activeCell="I15" sqref="I15"/>
    </sheetView>
  </sheetViews>
  <sheetFormatPr defaultColWidth="10.28515625" defaultRowHeight="15"/>
  <cols>
    <col min="1" max="1" width="3.140625" style="169" customWidth="1"/>
    <col min="2" max="2" width="29.7109375" style="169" customWidth="1"/>
    <col min="3" max="3" width="12.85546875" style="169" customWidth="1"/>
    <col min="4" max="4" width="12.42578125" style="169" customWidth="1"/>
    <col min="5" max="5" width="0.85546875" style="169" customWidth="1"/>
    <col min="6" max="6" width="13.28515625" style="169" customWidth="1"/>
    <col min="7" max="7" width="12.85546875" style="169" customWidth="1"/>
    <col min="8" max="8" width="12.7109375" style="169" customWidth="1"/>
    <col min="9" max="10" width="11.7109375" style="169" customWidth="1"/>
    <col min="11" max="11" width="2" style="169" customWidth="1"/>
    <col min="12" max="12" width="11.7109375" style="169" customWidth="1"/>
    <col min="13" max="13" width="10.42578125" style="169" customWidth="1"/>
    <col min="14" max="15" width="11.42578125" style="169" customWidth="1"/>
    <col min="16" max="16384" width="10.28515625" style="169"/>
  </cols>
  <sheetData>
    <row r="1" spans="1:16" ht="20.100000000000001" customHeight="1">
      <c r="A1" s="464" t="s">
        <v>353</v>
      </c>
      <c r="B1" s="217"/>
      <c r="C1" s="217"/>
      <c r="D1" s="217"/>
      <c r="E1" s="217"/>
      <c r="F1" s="217"/>
      <c r="G1" s="217"/>
      <c r="H1" s="217"/>
      <c r="I1" s="213"/>
    </row>
    <row r="2" spans="1:16" ht="20.100000000000001" customHeight="1">
      <c r="A2" s="216"/>
      <c r="B2" s="213"/>
      <c r="C2" s="214"/>
      <c r="D2" s="215"/>
      <c r="E2" s="215"/>
      <c r="F2" s="214"/>
      <c r="G2" s="214"/>
      <c r="H2" s="214"/>
      <c r="I2" s="213"/>
    </row>
    <row r="3" spans="1:16" ht="20.100000000000001" customHeight="1">
      <c r="A3" s="212"/>
      <c r="B3" s="211"/>
      <c r="C3" s="211"/>
      <c r="D3" s="211"/>
      <c r="E3" s="211"/>
      <c r="F3" s="211"/>
      <c r="G3" s="211"/>
      <c r="H3" s="210"/>
    </row>
    <row r="4" spans="1:16" ht="29.25" customHeight="1">
      <c r="A4" s="210"/>
      <c r="B4" s="210"/>
      <c r="C4" s="575" t="s">
        <v>199</v>
      </c>
      <c r="D4" s="576"/>
      <c r="E4" s="209"/>
      <c r="F4" s="577" t="s">
        <v>198</v>
      </c>
      <c r="G4" s="578"/>
      <c r="H4" s="208"/>
    </row>
    <row r="5" spans="1:16" ht="27" customHeight="1">
      <c r="A5" s="207"/>
      <c r="B5" s="207"/>
      <c r="C5" s="205" t="s">
        <v>197</v>
      </c>
      <c r="D5" s="205" t="s">
        <v>196</v>
      </c>
      <c r="E5" s="206"/>
      <c r="F5" s="205" t="s">
        <v>197</v>
      </c>
      <c r="G5" s="205" t="s">
        <v>196</v>
      </c>
      <c r="H5" s="204"/>
    </row>
    <row r="6" spans="1:16" ht="20.100000000000001" customHeight="1">
      <c r="A6" s="202"/>
      <c r="B6" s="202"/>
      <c r="C6" s="202"/>
      <c r="D6" s="202"/>
      <c r="E6" s="203"/>
      <c r="F6" s="202"/>
      <c r="G6" s="202"/>
      <c r="H6" s="202"/>
    </row>
    <row r="7" spans="1:16" ht="20.100000000000001" customHeight="1">
      <c r="A7" s="579" t="s">
        <v>195</v>
      </c>
      <c r="B7" s="579"/>
      <c r="C7" s="201" t="s">
        <v>194</v>
      </c>
      <c r="D7" s="195" t="s">
        <v>193</v>
      </c>
      <c r="E7" s="200"/>
      <c r="F7" s="199"/>
      <c r="G7" s="199"/>
      <c r="H7" s="199"/>
      <c r="I7" s="201"/>
      <c r="J7" s="195"/>
      <c r="K7" s="200"/>
      <c r="L7" s="199"/>
      <c r="M7" s="199"/>
    </row>
    <row r="8" spans="1:16" ht="20.100000000000001" customHeight="1">
      <c r="A8" s="193" t="s">
        <v>189</v>
      </c>
      <c r="B8" s="184"/>
      <c r="C8" s="191">
        <v>1302927.6000000001</v>
      </c>
      <c r="D8" s="192">
        <v>59107.9</v>
      </c>
      <c r="E8" s="192"/>
      <c r="F8" s="523">
        <v>109.04464132431922</v>
      </c>
      <c r="G8" s="523">
        <v>108.49276530065741</v>
      </c>
      <c r="I8" s="191"/>
      <c r="J8" s="191"/>
      <c r="K8" s="191"/>
      <c r="L8" s="191"/>
      <c r="M8" s="191"/>
    </row>
    <row r="9" spans="1:16" ht="20.100000000000001" customHeight="1">
      <c r="A9" s="185" t="s">
        <v>188</v>
      </c>
      <c r="B9" s="184"/>
      <c r="C9" s="197"/>
      <c r="D9" s="190"/>
      <c r="E9" s="198"/>
      <c r="F9" s="188"/>
      <c r="G9" s="188"/>
      <c r="I9" s="180"/>
      <c r="J9" s="180"/>
      <c r="K9" s="180"/>
      <c r="L9" s="180"/>
      <c r="M9" s="180"/>
    </row>
    <row r="10" spans="1:16" ht="20.100000000000001" customHeight="1">
      <c r="A10" s="184"/>
      <c r="B10" s="186" t="s">
        <v>187</v>
      </c>
      <c r="C10" s="180">
        <v>1299063</v>
      </c>
      <c r="D10" s="181">
        <v>47508.800000000003</v>
      </c>
      <c r="E10" s="181"/>
      <c r="F10" s="524">
        <v>109.03072394096344</v>
      </c>
      <c r="G10" s="524">
        <v>106.77555350066648</v>
      </c>
      <c r="I10" s="180"/>
      <c r="J10" s="180"/>
      <c r="K10" s="180"/>
      <c r="L10" s="180"/>
      <c r="M10" s="180"/>
    </row>
    <row r="11" spans="1:16" ht="20.100000000000001" customHeight="1">
      <c r="A11" s="184"/>
      <c r="B11" s="186" t="s">
        <v>186</v>
      </c>
      <c r="C11" s="180">
        <v>3864.6</v>
      </c>
      <c r="D11" s="181">
        <v>11599.1</v>
      </c>
      <c r="E11" s="181"/>
      <c r="F11" s="524">
        <v>113.93322523584905</v>
      </c>
      <c r="G11" s="524">
        <v>116.143401701991</v>
      </c>
      <c r="I11" s="180"/>
      <c r="J11" s="180"/>
      <c r="K11" s="180"/>
      <c r="L11" s="180"/>
      <c r="M11" s="180"/>
    </row>
    <row r="12" spans="1:16" ht="20.100000000000001" customHeight="1">
      <c r="A12" s="185" t="s">
        <v>185</v>
      </c>
      <c r="B12" s="184"/>
      <c r="C12" s="180"/>
      <c r="D12" s="181"/>
      <c r="E12" s="181"/>
      <c r="F12" s="524"/>
      <c r="G12" s="524"/>
      <c r="I12" s="180"/>
      <c r="J12" s="180"/>
      <c r="K12" s="180"/>
      <c r="L12" s="180"/>
      <c r="M12" s="180"/>
      <c r="P12" s="197"/>
    </row>
    <row r="13" spans="1:16" ht="20.100000000000001" customHeight="1">
      <c r="A13" s="183"/>
      <c r="B13" s="182" t="s">
        <v>184</v>
      </c>
      <c r="C13" s="180">
        <v>3100.1</v>
      </c>
      <c r="D13" s="181">
        <v>1236.5</v>
      </c>
      <c r="E13" s="181"/>
      <c r="F13" s="524">
        <v>90.9</v>
      </c>
      <c r="G13" s="524">
        <v>95.999999999999986</v>
      </c>
      <c r="I13" s="180"/>
      <c r="J13" s="180"/>
      <c r="K13" s="180"/>
      <c r="L13" s="180"/>
      <c r="M13" s="180"/>
    </row>
    <row r="14" spans="1:16" ht="20.100000000000001" customHeight="1">
      <c r="A14" s="183"/>
      <c r="B14" s="182" t="s">
        <v>183</v>
      </c>
      <c r="C14" s="180">
        <v>2163.5</v>
      </c>
      <c r="D14" s="181">
        <v>110</v>
      </c>
      <c r="E14" s="181"/>
      <c r="F14" s="524">
        <v>107.72260949455674</v>
      </c>
      <c r="G14" s="524">
        <v>107.29490183775209</v>
      </c>
      <c r="I14" s="180"/>
      <c r="J14" s="180"/>
      <c r="K14" s="180"/>
      <c r="L14" s="180"/>
      <c r="M14" s="180"/>
    </row>
    <row r="15" spans="1:16" ht="20.100000000000001" customHeight="1">
      <c r="A15" s="183"/>
      <c r="B15" s="182" t="s">
        <v>182</v>
      </c>
      <c r="C15" s="180">
        <v>56128.7</v>
      </c>
      <c r="D15" s="181">
        <v>1003.4</v>
      </c>
      <c r="E15" s="181"/>
      <c r="F15" s="524">
        <v>102.6832141891596</v>
      </c>
      <c r="G15" s="524">
        <v>106.64838146538125</v>
      </c>
      <c r="I15" s="180"/>
      <c r="J15" s="180"/>
      <c r="K15" s="180"/>
      <c r="L15" s="180"/>
      <c r="M15" s="180"/>
    </row>
    <row r="16" spans="1:16" ht="20.100000000000001" customHeight="1">
      <c r="A16" s="183"/>
      <c r="B16" s="182" t="s">
        <v>181</v>
      </c>
      <c r="C16" s="180">
        <v>1227298.7</v>
      </c>
      <c r="D16" s="181">
        <v>40098.5</v>
      </c>
      <c r="E16" s="181"/>
      <c r="F16" s="524">
        <v>109.4</v>
      </c>
      <c r="G16" s="524">
        <v>107.97453285490526</v>
      </c>
      <c r="I16" s="180"/>
      <c r="J16" s="180"/>
      <c r="K16" s="180"/>
      <c r="L16" s="180"/>
      <c r="M16" s="180"/>
    </row>
    <row r="17" spans="1:13" ht="20.100000000000001" customHeight="1">
      <c r="A17" s="183"/>
      <c r="B17" s="182" t="s">
        <v>180</v>
      </c>
      <c r="C17" s="180">
        <v>14236.6</v>
      </c>
      <c r="D17" s="181">
        <v>16659.5</v>
      </c>
      <c r="E17" s="181"/>
      <c r="F17" s="524">
        <v>110.09696744789915</v>
      </c>
      <c r="G17" s="524">
        <v>110.97032758014159</v>
      </c>
      <c r="I17" s="180"/>
      <c r="J17" s="180"/>
      <c r="K17" s="180"/>
      <c r="L17" s="180"/>
      <c r="M17" s="180"/>
    </row>
    <row r="18" spans="1:13" ht="20.100000000000001" customHeight="1">
      <c r="A18" s="196"/>
      <c r="B18" s="196"/>
      <c r="F18" s="198"/>
      <c r="G18" s="198"/>
    </row>
    <row r="19" spans="1:13" ht="20.100000000000001" customHeight="1">
      <c r="A19" s="580" t="s">
        <v>192</v>
      </c>
      <c r="B19" s="580"/>
      <c r="C19" s="195" t="s">
        <v>191</v>
      </c>
      <c r="D19" s="194" t="s">
        <v>190</v>
      </c>
      <c r="F19" s="198"/>
      <c r="G19" s="198"/>
      <c r="I19" s="195"/>
      <c r="J19" s="194"/>
    </row>
    <row r="20" spans="1:13" ht="20.100000000000001" customHeight="1">
      <c r="A20" s="193" t="s">
        <v>189</v>
      </c>
      <c r="B20" s="184"/>
      <c r="C20" s="191">
        <v>467763.3</v>
      </c>
      <c r="D20" s="192">
        <v>86427.6</v>
      </c>
      <c r="E20" s="192"/>
      <c r="F20" s="523">
        <v>109.09695364679214</v>
      </c>
      <c r="G20" s="523">
        <v>105.9963139608147</v>
      </c>
      <c r="I20" s="191"/>
      <c r="J20" s="191"/>
      <c r="K20" s="191"/>
      <c r="L20" s="191"/>
      <c r="M20" s="191"/>
    </row>
    <row r="21" spans="1:13" ht="20.100000000000001" customHeight="1">
      <c r="A21" s="185" t="s">
        <v>188</v>
      </c>
      <c r="B21" s="184"/>
      <c r="C21" s="190"/>
      <c r="D21" s="189"/>
      <c r="E21" s="188"/>
      <c r="F21" s="525"/>
      <c r="G21" s="525"/>
      <c r="I21" s="180"/>
      <c r="J21" s="180"/>
      <c r="K21" s="187"/>
      <c r="L21" s="187"/>
      <c r="M21" s="187"/>
    </row>
    <row r="22" spans="1:13" ht="20.100000000000001" customHeight="1">
      <c r="A22" s="184"/>
      <c r="B22" s="186" t="s">
        <v>187</v>
      </c>
      <c r="C22" s="180">
        <v>456812.3</v>
      </c>
      <c r="D22" s="181">
        <v>42483.5</v>
      </c>
      <c r="E22" s="181"/>
      <c r="F22" s="524">
        <v>109.31804645194319</v>
      </c>
      <c r="G22" s="524">
        <v>111.01415266710582</v>
      </c>
      <c r="I22" s="180"/>
      <c r="J22" s="180"/>
      <c r="K22" s="180"/>
      <c r="L22" s="180"/>
      <c r="M22" s="180"/>
    </row>
    <row r="23" spans="1:13" ht="20.100000000000001" customHeight="1">
      <c r="A23" s="184"/>
      <c r="B23" s="186" t="s">
        <v>186</v>
      </c>
      <c r="C23" s="180">
        <v>10951</v>
      </c>
      <c r="D23" s="181">
        <v>43944.1</v>
      </c>
      <c r="E23" s="181"/>
      <c r="F23" s="524">
        <v>100.6089875512407</v>
      </c>
      <c r="G23" s="524">
        <v>101.55845704067747</v>
      </c>
      <c r="I23" s="180"/>
      <c r="J23" s="180"/>
      <c r="K23" s="180"/>
      <c r="L23" s="180"/>
      <c r="M23" s="180"/>
    </row>
    <row r="24" spans="1:13" ht="20.100000000000001" customHeight="1">
      <c r="A24" s="185" t="s">
        <v>185</v>
      </c>
      <c r="B24" s="184"/>
      <c r="C24" s="180"/>
      <c r="D24" s="181"/>
      <c r="E24" s="181"/>
      <c r="F24" s="524"/>
      <c r="G24" s="524"/>
      <c r="I24" s="180"/>
      <c r="J24" s="180"/>
      <c r="K24" s="180"/>
      <c r="L24" s="180"/>
      <c r="M24" s="180"/>
    </row>
    <row r="25" spans="1:13" ht="20.100000000000001" customHeight="1">
      <c r="A25" s="183"/>
      <c r="B25" s="182" t="s">
        <v>184</v>
      </c>
      <c r="C25" s="180">
        <v>1818.7</v>
      </c>
      <c r="D25" s="181">
        <v>1102.5</v>
      </c>
      <c r="E25" s="181"/>
      <c r="F25" s="524">
        <v>103.49999999999999</v>
      </c>
      <c r="G25" s="524">
        <v>107.1</v>
      </c>
      <c r="I25" s="180"/>
      <c r="J25" s="180"/>
      <c r="K25" s="180"/>
      <c r="L25" s="180"/>
      <c r="M25" s="180"/>
    </row>
    <row r="26" spans="1:13" ht="20.100000000000001" customHeight="1">
      <c r="A26" s="183"/>
      <c r="B26" s="182" t="s">
        <v>183</v>
      </c>
      <c r="C26" s="180">
        <v>22383.4</v>
      </c>
      <c r="D26" s="181">
        <v>45461.1</v>
      </c>
      <c r="E26" s="181"/>
      <c r="F26" s="524">
        <v>110.3</v>
      </c>
      <c r="G26" s="524">
        <v>102.95546103314612</v>
      </c>
      <c r="I26" s="180"/>
      <c r="J26" s="180"/>
      <c r="K26" s="180"/>
      <c r="L26" s="180"/>
      <c r="M26" s="180"/>
    </row>
    <row r="27" spans="1:13" ht="20.100000000000001" customHeight="1">
      <c r="A27" s="183"/>
      <c r="B27" s="182" t="s">
        <v>182</v>
      </c>
      <c r="C27" s="180">
        <v>79668.7</v>
      </c>
      <c r="D27" s="181">
        <v>17004.400000000001</v>
      </c>
      <c r="E27" s="181"/>
      <c r="F27" s="524">
        <v>107.1</v>
      </c>
      <c r="G27" s="524">
        <v>106.60000000000001</v>
      </c>
      <c r="I27" s="180"/>
      <c r="J27" s="180"/>
      <c r="K27" s="180"/>
      <c r="L27" s="180"/>
      <c r="M27" s="180"/>
    </row>
    <row r="28" spans="1:13" ht="20.100000000000001" customHeight="1">
      <c r="A28" s="183"/>
      <c r="B28" s="182" t="s">
        <v>181</v>
      </c>
      <c r="C28" s="180">
        <v>363798.9</v>
      </c>
      <c r="D28" s="181">
        <v>22621.7</v>
      </c>
      <c r="E28" s="181"/>
      <c r="F28" s="524">
        <v>109.5</v>
      </c>
      <c r="G28" s="524">
        <v>112.1</v>
      </c>
      <c r="I28" s="180"/>
      <c r="J28" s="180"/>
      <c r="K28" s="180"/>
      <c r="L28" s="180"/>
      <c r="M28" s="180"/>
    </row>
    <row r="29" spans="1:13" ht="20.100000000000001" customHeight="1">
      <c r="A29" s="183"/>
      <c r="B29" s="182" t="s">
        <v>180</v>
      </c>
      <c r="C29" s="180">
        <v>93.6</v>
      </c>
      <c r="D29" s="181">
        <v>237.9</v>
      </c>
      <c r="E29" s="181"/>
      <c r="F29" s="524">
        <v>109.82937461730535</v>
      </c>
      <c r="G29" s="524">
        <v>107.50873683077025</v>
      </c>
      <c r="I29" s="180"/>
      <c r="J29" s="180"/>
      <c r="K29" s="180"/>
      <c r="L29" s="180"/>
      <c r="M29" s="180"/>
    </row>
    <row r="30" spans="1:13" ht="15.75">
      <c r="A30" s="170"/>
      <c r="B30" s="170"/>
      <c r="C30" s="179"/>
      <c r="D30" s="178"/>
      <c r="E30" s="178"/>
      <c r="F30" s="177"/>
      <c r="G30" s="485"/>
      <c r="H30" s="170"/>
    </row>
    <row r="31" spans="1:13" ht="15.75">
      <c r="A31" s="170"/>
      <c r="B31" s="170"/>
      <c r="C31" s="170"/>
      <c r="D31" s="176"/>
      <c r="E31" s="176"/>
      <c r="F31" s="175"/>
      <c r="G31" s="170"/>
      <c r="H31" s="170"/>
    </row>
    <row r="32" spans="1:13" ht="15.75">
      <c r="A32" s="170"/>
      <c r="B32" s="170"/>
      <c r="C32" s="170"/>
      <c r="D32" s="170"/>
      <c r="E32" s="170"/>
      <c r="F32" s="175"/>
      <c r="G32" s="170"/>
      <c r="H32" s="170"/>
    </row>
    <row r="33" spans="1:8" ht="15.75">
      <c r="A33" s="170"/>
      <c r="B33" s="170"/>
      <c r="C33" s="170"/>
      <c r="D33" s="170"/>
      <c r="E33" s="170"/>
      <c r="F33" s="175"/>
      <c r="G33" s="170"/>
      <c r="H33" s="170"/>
    </row>
    <row r="34" spans="1:8" ht="15.75">
      <c r="A34" s="170"/>
      <c r="B34" s="170"/>
      <c r="C34" s="170"/>
      <c r="D34" s="170"/>
      <c r="E34" s="170"/>
      <c r="F34" s="175"/>
      <c r="G34" s="170"/>
      <c r="H34" s="170"/>
    </row>
    <row r="35" spans="1:8" ht="15.75">
      <c r="A35" s="170"/>
      <c r="B35" s="170"/>
      <c r="C35" s="170"/>
      <c r="D35" s="170"/>
      <c r="E35" s="170"/>
      <c r="F35" s="175"/>
      <c r="G35" s="170"/>
      <c r="H35" s="170"/>
    </row>
    <row r="36" spans="1:8" ht="15.75">
      <c r="A36" s="170"/>
      <c r="B36" s="170"/>
      <c r="C36" s="170"/>
      <c r="D36" s="170"/>
      <c r="E36" s="170"/>
      <c r="F36" s="170"/>
      <c r="G36" s="170"/>
      <c r="H36" s="170"/>
    </row>
    <row r="37" spans="1:8" ht="15.75">
      <c r="A37" s="174"/>
      <c r="B37" s="174"/>
      <c r="C37" s="170"/>
      <c r="D37" s="170"/>
      <c r="E37" s="170"/>
      <c r="F37" s="170"/>
      <c r="G37" s="174"/>
      <c r="H37" s="174"/>
    </row>
    <row r="38" spans="1:8">
      <c r="A38" s="174"/>
      <c r="B38" s="174"/>
      <c r="C38" s="174"/>
      <c r="D38" s="174"/>
      <c r="E38" s="174"/>
      <c r="F38" s="174"/>
      <c r="G38" s="174"/>
      <c r="H38" s="174"/>
    </row>
    <row r="39" spans="1:8">
      <c r="A39" s="174"/>
      <c r="B39" s="174"/>
      <c r="C39" s="174"/>
      <c r="D39" s="174"/>
      <c r="E39" s="174"/>
      <c r="F39" s="174"/>
      <c r="G39" s="174"/>
      <c r="H39" s="174"/>
    </row>
    <row r="40" spans="1:8">
      <c r="A40" s="174"/>
      <c r="B40" s="174"/>
      <c r="C40" s="174"/>
      <c r="D40" s="174"/>
      <c r="E40" s="174"/>
      <c r="F40" s="174"/>
      <c r="G40" s="174"/>
      <c r="H40" s="174"/>
    </row>
    <row r="41" spans="1:8">
      <c r="A41" s="174"/>
      <c r="B41" s="174"/>
      <c r="C41" s="174"/>
      <c r="D41" s="174"/>
      <c r="E41" s="174"/>
      <c r="F41" s="174"/>
      <c r="G41" s="174"/>
      <c r="H41" s="174"/>
    </row>
    <row r="42" spans="1:8">
      <c r="A42" s="174"/>
      <c r="B42" s="174"/>
      <c r="C42" s="174"/>
      <c r="D42" s="174"/>
      <c r="E42" s="174"/>
      <c r="F42" s="174"/>
      <c r="G42" s="174"/>
      <c r="H42" s="174"/>
    </row>
    <row r="43" spans="1:8" ht="15.75">
      <c r="A43" s="170"/>
      <c r="B43" s="173"/>
      <c r="C43" s="172"/>
      <c r="D43" s="172"/>
      <c r="E43" s="172"/>
      <c r="F43" s="171"/>
      <c r="G43" s="170"/>
      <c r="H43" s="170"/>
    </row>
    <row r="44" spans="1:8" ht="15.75">
      <c r="A44" s="170"/>
      <c r="B44" s="173"/>
      <c r="C44" s="172"/>
      <c r="D44" s="172"/>
      <c r="E44" s="172"/>
      <c r="F44" s="171"/>
      <c r="G44" s="170"/>
      <c r="H44" s="170"/>
    </row>
    <row r="45" spans="1:8" ht="15.75">
      <c r="A45" s="170"/>
      <c r="B45" s="173"/>
      <c r="C45" s="172"/>
      <c r="D45" s="172"/>
      <c r="E45" s="172"/>
      <c r="F45" s="171"/>
      <c r="G45" s="170"/>
      <c r="H45" s="170"/>
    </row>
    <row r="46" spans="1:8" ht="15.75">
      <c r="A46" s="170"/>
      <c r="B46" s="173"/>
      <c r="C46" s="172"/>
      <c r="D46" s="172"/>
      <c r="E46" s="172"/>
      <c r="F46" s="171"/>
      <c r="G46" s="170"/>
      <c r="H46" s="170"/>
    </row>
    <row r="47" spans="1:8" ht="15.75">
      <c r="A47" s="170"/>
      <c r="B47" s="173"/>
      <c r="C47" s="172"/>
      <c r="D47" s="172"/>
      <c r="E47" s="172"/>
      <c r="F47" s="171"/>
      <c r="G47" s="170"/>
      <c r="H47" s="170"/>
    </row>
    <row r="48" spans="1:8" ht="15.75">
      <c r="A48" s="170"/>
      <c r="B48" s="173"/>
      <c r="C48" s="172"/>
      <c r="D48" s="172"/>
      <c r="E48" s="172"/>
      <c r="F48" s="171"/>
      <c r="G48" s="170"/>
      <c r="H48" s="170"/>
    </row>
    <row r="49" spans="1:8" ht="15.75">
      <c r="A49" s="170"/>
      <c r="B49" s="173"/>
      <c r="C49" s="172"/>
      <c r="D49" s="172"/>
      <c r="E49" s="172"/>
      <c r="F49" s="171"/>
      <c r="G49" s="170"/>
      <c r="H49" s="170"/>
    </row>
    <row r="50" spans="1:8" ht="15.75">
      <c r="A50" s="170"/>
      <c r="B50" s="173"/>
      <c r="C50" s="172"/>
      <c r="D50" s="172"/>
      <c r="E50" s="172"/>
      <c r="F50" s="171"/>
      <c r="G50" s="170"/>
      <c r="H50" s="170"/>
    </row>
    <row r="51" spans="1:8" ht="15.75">
      <c r="A51" s="170"/>
      <c r="B51" s="173"/>
      <c r="C51" s="172"/>
      <c r="D51" s="172"/>
      <c r="E51" s="172"/>
      <c r="F51" s="171"/>
      <c r="G51" s="170"/>
      <c r="H51" s="170"/>
    </row>
    <row r="52" spans="1:8" ht="15.75">
      <c r="A52" s="170"/>
      <c r="B52" s="173"/>
      <c r="C52" s="172"/>
      <c r="D52" s="172"/>
      <c r="E52" s="172"/>
      <c r="F52" s="171"/>
      <c r="G52" s="170"/>
      <c r="H52" s="170"/>
    </row>
    <row r="53" spans="1:8" ht="15.75">
      <c r="A53" s="170"/>
      <c r="B53" s="173"/>
      <c r="C53" s="172"/>
      <c r="D53" s="172"/>
      <c r="E53" s="172"/>
      <c r="F53" s="171"/>
      <c r="G53" s="170"/>
      <c r="H53" s="170"/>
    </row>
    <row r="54" spans="1:8" ht="15.75">
      <c r="A54" s="170"/>
      <c r="B54" s="173"/>
      <c r="C54" s="172"/>
      <c r="D54" s="172"/>
      <c r="E54" s="172"/>
      <c r="F54" s="171"/>
      <c r="G54" s="170"/>
      <c r="H54" s="170"/>
    </row>
    <row r="55" spans="1:8" ht="15.75">
      <c r="A55" s="170"/>
      <c r="B55" s="173"/>
      <c r="C55" s="172"/>
      <c r="D55" s="172"/>
      <c r="E55" s="172"/>
      <c r="F55" s="171"/>
      <c r="G55" s="170"/>
      <c r="H55" s="170"/>
    </row>
    <row r="56" spans="1:8" ht="15.75">
      <c r="A56" s="170"/>
      <c r="B56" s="173"/>
      <c r="C56" s="172"/>
      <c r="D56" s="172"/>
      <c r="E56" s="172"/>
      <c r="F56" s="171"/>
      <c r="G56" s="170"/>
      <c r="H56" s="170"/>
    </row>
    <row r="57" spans="1:8" ht="15.75">
      <c r="A57" s="170"/>
      <c r="B57" s="173"/>
      <c r="C57" s="172"/>
      <c r="D57" s="172"/>
      <c r="E57" s="172"/>
      <c r="F57" s="171"/>
      <c r="G57" s="170"/>
      <c r="H57" s="170"/>
    </row>
    <row r="58" spans="1:8" ht="15.75">
      <c r="A58" s="170"/>
      <c r="B58" s="173"/>
      <c r="C58" s="172"/>
      <c r="D58" s="172"/>
      <c r="E58" s="172"/>
      <c r="F58" s="171"/>
      <c r="G58" s="170"/>
      <c r="H58" s="170"/>
    </row>
    <row r="59" spans="1:8" ht="15.75">
      <c r="A59" s="170"/>
      <c r="B59" s="173"/>
      <c r="C59" s="172"/>
      <c r="D59" s="172"/>
      <c r="E59" s="172"/>
      <c r="F59" s="171"/>
      <c r="G59" s="170"/>
      <c r="H59" s="170"/>
    </row>
    <row r="60" spans="1:8" ht="15.75">
      <c r="A60" s="170"/>
      <c r="B60" s="173"/>
      <c r="C60" s="172"/>
      <c r="D60" s="172"/>
      <c r="E60" s="172"/>
      <c r="F60" s="171"/>
      <c r="G60" s="170"/>
      <c r="H60" s="170"/>
    </row>
    <row r="61" spans="1:8" ht="15.75">
      <c r="A61" s="170"/>
      <c r="B61" s="173"/>
      <c r="C61" s="172"/>
      <c r="D61" s="172"/>
      <c r="E61" s="172"/>
      <c r="F61" s="171"/>
      <c r="G61" s="170"/>
      <c r="H61" s="170"/>
    </row>
    <row r="62" spans="1:8" ht="15.75">
      <c r="A62" s="170"/>
      <c r="B62" s="173"/>
      <c r="C62" s="172"/>
      <c r="D62" s="172"/>
      <c r="E62" s="172"/>
      <c r="F62" s="171"/>
      <c r="G62" s="170"/>
      <c r="H62" s="170"/>
    </row>
    <row r="63" spans="1:8" ht="15.75">
      <c r="A63" s="170"/>
      <c r="B63" s="173"/>
      <c r="C63" s="172"/>
      <c r="D63" s="172"/>
      <c r="E63" s="172"/>
      <c r="F63" s="171"/>
      <c r="G63" s="170"/>
      <c r="H63" s="170"/>
    </row>
    <row r="64" spans="1:8" ht="15.75">
      <c r="A64" s="170"/>
      <c r="B64" s="173"/>
      <c r="C64" s="172"/>
      <c r="D64" s="172"/>
      <c r="E64" s="172"/>
      <c r="F64" s="171"/>
      <c r="G64" s="170"/>
      <c r="H64" s="170"/>
    </row>
    <row r="65" spans="1:8" ht="15.75">
      <c r="A65" s="170"/>
      <c r="B65" s="173"/>
      <c r="C65" s="172"/>
      <c r="D65" s="172"/>
      <c r="E65" s="172"/>
      <c r="F65" s="171"/>
      <c r="G65" s="170"/>
      <c r="H65" s="170"/>
    </row>
    <row r="66" spans="1:8" ht="15.75">
      <c r="A66" s="170"/>
      <c r="B66" s="173"/>
      <c r="C66" s="172"/>
      <c r="D66" s="172"/>
      <c r="E66" s="172"/>
      <c r="F66" s="171"/>
      <c r="G66" s="170"/>
      <c r="H66" s="170"/>
    </row>
    <row r="67" spans="1:8" ht="15.75">
      <c r="A67" s="170"/>
      <c r="B67" s="173"/>
      <c r="C67" s="172"/>
      <c r="D67" s="172"/>
      <c r="E67" s="172"/>
      <c r="F67" s="171"/>
      <c r="G67" s="170"/>
      <c r="H67" s="170"/>
    </row>
    <row r="68" spans="1:8" ht="15.75">
      <c r="A68" s="170"/>
      <c r="B68" s="173"/>
      <c r="C68" s="172"/>
      <c r="D68" s="172"/>
      <c r="E68" s="172"/>
      <c r="F68" s="171"/>
      <c r="G68" s="170"/>
      <c r="H68" s="170"/>
    </row>
    <row r="69" spans="1:8" ht="15.75">
      <c r="A69" s="170"/>
      <c r="B69" s="173"/>
      <c r="C69" s="172"/>
      <c r="D69" s="172"/>
      <c r="E69" s="172"/>
      <c r="F69" s="171"/>
      <c r="G69" s="170"/>
      <c r="H69" s="170"/>
    </row>
    <row r="70" spans="1:8" ht="15.75">
      <c r="A70" s="170"/>
      <c r="B70" s="173"/>
      <c r="C70" s="172"/>
      <c r="D70" s="172"/>
      <c r="E70" s="172"/>
      <c r="F70" s="171"/>
      <c r="G70" s="170"/>
      <c r="H70" s="170"/>
    </row>
    <row r="71" spans="1:8" ht="15.75">
      <c r="A71" s="170"/>
      <c r="B71" s="173"/>
      <c r="C71" s="172"/>
      <c r="D71" s="172"/>
      <c r="E71" s="172"/>
      <c r="F71" s="171"/>
      <c r="G71" s="170"/>
      <c r="H71" s="170"/>
    </row>
    <row r="72" spans="1:8" ht="15.75">
      <c r="A72" s="170"/>
      <c r="B72" s="173"/>
      <c r="C72" s="172"/>
      <c r="D72" s="172"/>
      <c r="E72" s="172"/>
      <c r="F72" s="171"/>
      <c r="G72" s="170"/>
      <c r="H72" s="170"/>
    </row>
    <row r="73" spans="1:8" ht="15.75">
      <c r="A73" s="170"/>
      <c r="B73" s="173"/>
      <c r="C73" s="172"/>
      <c r="D73" s="172"/>
      <c r="E73" s="172"/>
      <c r="F73" s="171"/>
      <c r="G73" s="170"/>
      <c r="H73" s="170"/>
    </row>
    <row r="74" spans="1:8" ht="15.75">
      <c r="A74" s="170"/>
      <c r="B74" s="173"/>
      <c r="C74" s="172"/>
      <c r="D74" s="172"/>
      <c r="E74" s="172"/>
      <c r="F74" s="171"/>
      <c r="G74" s="170"/>
      <c r="H74" s="170"/>
    </row>
    <row r="75" spans="1:8" ht="15.75">
      <c r="A75" s="170"/>
      <c r="B75" s="173"/>
      <c r="C75" s="172"/>
      <c r="D75" s="172"/>
      <c r="E75" s="172"/>
      <c r="F75" s="171"/>
      <c r="G75" s="170"/>
      <c r="H75" s="170"/>
    </row>
    <row r="76" spans="1:8" ht="15.75">
      <c r="A76" s="170"/>
      <c r="B76" s="173"/>
      <c r="C76" s="172"/>
      <c r="D76" s="172"/>
      <c r="E76" s="172"/>
      <c r="F76" s="171"/>
      <c r="G76" s="170"/>
      <c r="H76" s="170"/>
    </row>
    <row r="77" spans="1:8" ht="15.75">
      <c r="A77" s="170"/>
      <c r="B77" s="173"/>
      <c r="C77" s="172"/>
      <c r="D77" s="172"/>
      <c r="E77" s="172"/>
      <c r="F77" s="171"/>
      <c r="G77" s="170"/>
      <c r="H77" s="170"/>
    </row>
    <row r="78" spans="1:8" ht="15.75">
      <c r="A78" s="170"/>
      <c r="B78" s="173"/>
      <c r="C78" s="172"/>
      <c r="D78" s="172"/>
      <c r="E78" s="172"/>
      <c r="F78" s="171"/>
      <c r="G78" s="170"/>
      <c r="H78" s="170"/>
    </row>
    <row r="79" spans="1:8" ht="15.75">
      <c r="A79" s="170"/>
      <c r="B79" s="173"/>
      <c r="C79" s="172"/>
      <c r="D79" s="172"/>
      <c r="E79" s="172"/>
      <c r="F79" s="173"/>
      <c r="G79" s="170"/>
      <c r="H79" s="170"/>
    </row>
    <row r="80" spans="1:8" ht="15.75">
      <c r="A80" s="170"/>
      <c r="B80" s="173"/>
      <c r="C80" s="172"/>
      <c r="D80" s="172"/>
      <c r="E80" s="172"/>
      <c r="F80" s="171"/>
      <c r="G80" s="170"/>
      <c r="H80" s="170"/>
    </row>
    <row r="81" spans="1:8" ht="15.75">
      <c r="A81" s="170"/>
      <c r="B81" s="173"/>
      <c r="C81" s="172"/>
      <c r="D81" s="172"/>
      <c r="E81" s="172"/>
      <c r="F81" s="171"/>
      <c r="G81" s="170"/>
      <c r="H81" s="170"/>
    </row>
    <row r="82" spans="1:8" ht="15.75">
      <c r="A82" s="170"/>
      <c r="B82" s="173"/>
      <c r="C82" s="172"/>
      <c r="D82" s="172"/>
      <c r="E82" s="172"/>
      <c r="F82" s="171"/>
      <c r="G82" s="170"/>
      <c r="H82" s="170"/>
    </row>
    <row r="83" spans="1:8" ht="15.75">
      <c r="A83" s="170"/>
      <c r="B83" s="173"/>
      <c r="C83" s="172"/>
      <c r="D83" s="172"/>
      <c r="E83" s="172"/>
      <c r="F83" s="171"/>
      <c r="G83" s="170"/>
      <c r="H83" s="170"/>
    </row>
    <row r="84" spans="1:8" ht="15.75">
      <c r="A84" s="170"/>
      <c r="B84" s="173"/>
      <c r="C84" s="172"/>
      <c r="D84" s="172"/>
      <c r="E84" s="172"/>
      <c r="F84" s="171"/>
      <c r="G84" s="170"/>
      <c r="H84" s="170"/>
    </row>
    <row r="85" spans="1:8" ht="15.75">
      <c r="A85" s="170"/>
      <c r="B85" s="173"/>
      <c r="C85" s="172"/>
      <c r="D85" s="172"/>
      <c r="E85" s="172"/>
      <c r="F85" s="171"/>
      <c r="G85" s="170"/>
      <c r="H85" s="170"/>
    </row>
    <row r="86" spans="1:8" ht="15.75">
      <c r="A86" s="170"/>
      <c r="B86" s="173"/>
      <c r="C86" s="172"/>
      <c r="D86" s="172"/>
      <c r="E86" s="172"/>
      <c r="F86" s="171"/>
      <c r="G86" s="170"/>
      <c r="H86" s="170"/>
    </row>
    <row r="87" spans="1:8" ht="15.75">
      <c r="A87" s="170"/>
      <c r="B87" s="173"/>
      <c r="C87" s="172"/>
      <c r="D87" s="172"/>
      <c r="E87" s="172"/>
      <c r="F87" s="171"/>
      <c r="G87" s="170"/>
      <c r="H87" s="170"/>
    </row>
    <row r="88" spans="1:8" ht="15.75">
      <c r="A88" s="170"/>
      <c r="B88" s="173"/>
      <c r="C88" s="172"/>
      <c r="D88" s="172"/>
      <c r="E88" s="172"/>
      <c r="F88" s="171"/>
      <c r="G88" s="170"/>
      <c r="H88" s="170"/>
    </row>
    <row r="89" spans="1:8" ht="15.75">
      <c r="A89" s="170"/>
      <c r="B89" s="173"/>
      <c r="C89" s="172"/>
      <c r="D89" s="172"/>
      <c r="E89" s="172"/>
      <c r="F89" s="171"/>
      <c r="G89" s="170"/>
      <c r="H89" s="170"/>
    </row>
    <row r="90" spans="1:8" ht="15.75">
      <c r="A90" s="170"/>
      <c r="B90" s="173"/>
      <c r="C90" s="172"/>
      <c r="D90" s="172"/>
      <c r="E90" s="172"/>
      <c r="F90" s="171"/>
      <c r="G90" s="170"/>
      <c r="H90" s="170"/>
    </row>
    <row r="91" spans="1:8" ht="15.75">
      <c r="A91" s="170"/>
      <c r="B91" s="173"/>
      <c r="C91" s="172"/>
      <c r="D91" s="172"/>
      <c r="E91" s="172"/>
      <c r="F91" s="171"/>
      <c r="G91" s="170"/>
      <c r="H91" s="170"/>
    </row>
  </sheetData>
  <mergeCells count="4">
    <mergeCell ref="C4:D4"/>
    <mergeCell ref="F4:G4"/>
    <mergeCell ref="A7:B7"/>
    <mergeCell ref="A19:B19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O197"/>
  <sheetViews>
    <sheetView topLeftCell="A37" workbookViewId="0">
      <selection activeCell="I15" sqref="I15"/>
    </sheetView>
  </sheetViews>
  <sheetFormatPr defaultColWidth="9" defaultRowHeight="15"/>
  <cols>
    <col min="1" max="1" width="1.7109375" style="307" customWidth="1"/>
    <col min="2" max="2" width="30.42578125" style="307" customWidth="1"/>
    <col min="3" max="3" width="9.7109375" style="307" customWidth="1"/>
    <col min="4" max="4" width="9.85546875" style="307" customWidth="1"/>
    <col min="5" max="5" width="12.42578125" style="307" customWidth="1"/>
    <col min="6" max="6" width="13" style="307" customWidth="1"/>
    <col min="7" max="7" width="12" style="307" customWidth="1"/>
    <col min="8" max="9" width="11.42578125" style="307" customWidth="1"/>
    <col min="10" max="16384" width="9" style="307"/>
  </cols>
  <sheetData>
    <row r="1" spans="1:13" s="337" customFormat="1" ht="20.100000000000001" customHeight="1">
      <c r="A1" s="460" t="s">
        <v>354</v>
      </c>
      <c r="B1" s="461"/>
      <c r="C1" s="461"/>
      <c r="D1" s="461"/>
      <c r="E1" s="461"/>
      <c r="F1" s="339"/>
      <c r="G1" s="339"/>
      <c r="H1" s="307"/>
      <c r="I1" s="339"/>
    </row>
    <row r="2" spans="1:13" s="337" customFormat="1" ht="9.75" customHeight="1">
      <c r="A2" s="462" t="s">
        <v>205</v>
      </c>
      <c r="B2" s="463"/>
      <c r="C2" s="463"/>
      <c r="D2" s="463"/>
      <c r="E2" s="463"/>
      <c r="F2" s="338"/>
      <c r="G2" s="338"/>
      <c r="H2" s="307"/>
      <c r="I2" s="338"/>
    </row>
    <row r="3" spans="1:13" ht="12.75" customHeight="1">
      <c r="A3" s="336"/>
      <c r="B3" s="335"/>
      <c r="C3" s="335"/>
      <c r="D3" s="335"/>
      <c r="E3" s="335"/>
      <c r="F3" s="335"/>
      <c r="G3" s="334" t="s">
        <v>305</v>
      </c>
      <c r="I3" s="333"/>
    </row>
    <row r="4" spans="1:13">
      <c r="A4" s="332"/>
      <c r="B4" s="332"/>
      <c r="C4" s="581" t="s">
        <v>237</v>
      </c>
      <c r="D4" s="581" t="s">
        <v>306</v>
      </c>
      <c r="E4" s="583" t="s">
        <v>307</v>
      </c>
      <c r="F4" s="583" t="s">
        <v>308</v>
      </c>
      <c r="G4" s="585" t="s">
        <v>309</v>
      </c>
      <c r="I4" s="331"/>
    </row>
    <row r="5" spans="1:13" ht="38.25" customHeight="1">
      <c r="A5" s="330"/>
      <c r="B5" s="330"/>
      <c r="C5" s="582"/>
      <c r="D5" s="582"/>
      <c r="E5" s="584"/>
      <c r="F5" s="584"/>
      <c r="G5" s="586"/>
      <c r="I5" s="327"/>
    </row>
    <row r="6" spans="1:13" ht="6" customHeight="1">
      <c r="A6" s="330"/>
      <c r="B6" s="330"/>
      <c r="C6" s="329"/>
      <c r="D6" s="329"/>
      <c r="E6" s="328"/>
      <c r="F6" s="328"/>
      <c r="G6" s="327"/>
      <c r="I6" s="327"/>
    </row>
    <row r="7" spans="1:13" ht="15" customHeight="1">
      <c r="A7" s="326" t="s">
        <v>164</v>
      </c>
      <c r="B7" s="325"/>
      <c r="C7" s="446">
        <v>1071.7</v>
      </c>
      <c r="D7" s="446">
        <v>4284.1000000000004</v>
      </c>
      <c r="E7" s="486">
        <v>106.5</v>
      </c>
      <c r="F7" s="487">
        <v>134</v>
      </c>
      <c r="G7" s="487">
        <v>130.30000000000001</v>
      </c>
      <c r="H7" s="447"/>
      <c r="I7" s="313"/>
      <c r="J7" s="313"/>
      <c r="K7" s="312"/>
      <c r="L7" s="312"/>
      <c r="M7" s="312"/>
    </row>
    <row r="8" spans="1:13" ht="15" customHeight="1">
      <c r="A8" s="324" t="s">
        <v>310</v>
      </c>
      <c r="B8" s="323"/>
      <c r="C8" s="448"/>
      <c r="D8" s="448"/>
      <c r="E8" s="488"/>
      <c r="F8" s="489"/>
      <c r="G8" s="489"/>
      <c r="I8" s="322"/>
      <c r="J8" s="312"/>
      <c r="K8" s="312"/>
      <c r="L8" s="312"/>
      <c r="M8" s="312"/>
    </row>
    <row r="9" spans="1:13" ht="14.1" customHeight="1">
      <c r="A9" s="315"/>
      <c r="B9" s="230" t="s">
        <v>311</v>
      </c>
      <c r="C9" s="449">
        <v>879.9</v>
      </c>
      <c r="D9" s="449">
        <v>3511.5</v>
      </c>
      <c r="E9" s="490">
        <v>108.3</v>
      </c>
      <c r="F9" s="490">
        <v>133</v>
      </c>
      <c r="G9" s="490">
        <v>132.6</v>
      </c>
      <c r="H9" s="447"/>
      <c r="I9" s="313"/>
      <c r="J9" s="313"/>
      <c r="K9" s="312"/>
      <c r="L9" s="312"/>
      <c r="M9" s="312"/>
    </row>
    <row r="10" spans="1:13" ht="14.1" customHeight="1">
      <c r="A10" s="315"/>
      <c r="B10" s="230" t="s">
        <v>183</v>
      </c>
      <c r="C10" s="449">
        <v>49.8</v>
      </c>
      <c r="D10" s="449">
        <v>161.80000000000001</v>
      </c>
      <c r="E10" s="490">
        <v>220.2</v>
      </c>
      <c r="F10" s="490">
        <v>210.1</v>
      </c>
      <c r="G10" s="490">
        <v>177.6</v>
      </c>
      <c r="H10" s="447"/>
      <c r="I10" s="313"/>
      <c r="J10" s="313"/>
      <c r="K10" s="312"/>
      <c r="L10" s="312"/>
      <c r="M10" s="312"/>
    </row>
    <row r="11" spans="1:13" ht="14.1" customHeight="1">
      <c r="A11" s="315"/>
      <c r="B11" s="230" t="s">
        <v>181</v>
      </c>
      <c r="C11" s="449">
        <v>142</v>
      </c>
      <c r="D11" s="449">
        <v>610.79999999999995</v>
      </c>
      <c r="E11" s="490">
        <v>83.2</v>
      </c>
      <c r="F11" s="490">
        <v>124.1</v>
      </c>
      <c r="G11" s="490">
        <v>111.1</v>
      </c>
      <c r="H11" s="447"/>
      <c r="I11" s="313"/>
      <c r="J11" s="313"/>
      <c r="K11" s="312"/>
      <c r="L11" s="312"/>
      <c r="M11" s="312"/>
    </row>
    <row r="12" spans="1:13" ht="14.1" customHeight="1">
      <c r="A12" s="321" t="s">
        <v>215</v>
      </c>
      <c r="B12" s="325"/>
      <c r="C12" s="449"/>
      <c r="D12" s="449"/>
      <c r="E12" s="491"/>
      <c r="F12" s="491"/>
      <c r="G12" s="490"/>
      <c r="I12" s="320"/>
      <c r="J12" s="312"/>
      <c r="K12" s="312"/>
      <c r="L12" s="312"/>
      <c r="M12" s="312"/>
    </row>
    <row r="13" spans="1:13" ht="14.1" customHeight="1">
      <c r="A13" s="315"/>
      <c r="B13" s="314" t="s">
        <v>312</v>
      </c>
      <c r="C13" s="446">
        <v>773.7</v>
      </c>
      <c r="D13" s="452">
        <v>3065.2</v>
      </c>
      <c r="E13" s="492">
        <v>106.3</v>
      </c>
      <c r="F13" s="492">
        <v>138.30000000000001</v>
      </c>
      <c r="G13" s="492">
        <v>135.30000000000001</v>
      </c>
      <c r="H13" s="447"/>
      <c r="I13" s="313"/>
      <c r="J13" s="313"/>
      <c r="K13" s="312"/>
      <c r="L13" s="312"/>
      <c r="M13" s="312"/>
    </row>
    <row r="14" spans="1:13" ht="14.1" customHeight="1">
      <c r="A14" s="315"/>
      <c r="B14" s="230" t="s">
        <v>218</v>
      </c>
      <c r="C14" s="449">
        <v>322.5</v>
      </c>
      <c r="D14" s="451">
        <v>1271.7</v>
      </c>
      <c r="E14" s="493">
        <v>108.2</v>
      </c>
      <c r="F14" s="493">
        <v>154.30000000000001</v>
      </c>
      <c r="G14" s="493">
        <v>161.1</v>
      </c>
      <c r="H14" s="447"/>
      <c r="I14" s="313"/>
      <c r="J14" s="313"/>
      <c r="K14" s="312"/>
      <c r="L14" s="312"/>
      <c r="M14" s="312"/>
    </row>
    <row r="15" spans="1:13" ht="14.1" customHeight="1">
      <c r="A15" s="315"/>
      <c r="B15" s="230" t="s">
        <v>217</v>
      </c>
      <c r="C15" s="449">
        <v>174.4</v>
      </c>
      <c r="D15" s="451">
        <v>701.8</v>
      </c>
      <c r="E15" s="493">
        <v>107</v>
      </c>
      <c r="F15" s="493">
        <v>156.9</v>
      </c>
      <c r="G15" s="493">
        <v>135.1</v>
      </c>
      <c r="H15" s="447"/>
      <c r="I15" s="313"/>
      <c r="J15" s="313"/>
      <c r="K15" s="312"/>
      <c r="L15" s="312"/>
      <c r="M15" s="312"/>
    </row>
    <row r="16" spans="1:13" ht="14.1" customHeight="1">
      <c r="A16" s="315"/>
      <c r="B16" s="230" t="s">
        <v>216</v>
      </c>
      <c r="C16" s="449">
        <v>60</v>
      </c>
      <c r="D16" s="451">
        <v>261.60000000000002</v>
      </c>
      <c r="E16" s="493">
        <v>83.4</v>
      </c>
      <c r="F16" s="493">
        <v>113.1</v>
      </c>
      <c r="G16" s="493">
        <v>106.6</v>
      </c>
      <c r="H16" s="447"/>
      <c r="I16" s="313"/>
      <c r="J16" s="313"/>
      <c r="K16" s="312"/>
      <c r="L16" s="312"/>
      <c r="M16" s="312"/>
    </row>
    <row r="17" spans="1:13" ht="14.1" customHeight="1">
      <c r="A17" s="315"/>
      <c r="B17" s="230" t="s">
        <v>223</v>
      </c>
      <c r="C17" s="449">
        <v>48.9</v>
      </c>
      <c r="D17" s="451">
        <v>199</v>
      </c>
      <c r="E17" s="493">
        <v>105.5</v>
      </c>
      <c r="F17" s="493">
        <v>122.1</v>
      </c>
      <c r="G17" s="493">
        <v>122.3</v>
      </c>
      <c r="H17" s="447"/>
      <c r="I17" s="313"/>
      <c r="J17" s="313"/>
      <c r="K17" s="312"/>
      <c r="L17" s="312"/>
      <c r="M17" s="312"/>
    </row>
    <row r="18" spans="1:13" ht="14.1" customHeight="1">
      <c r="A18" s="315"/>
      <c r="B18" s="230" t="s">
        <v>226</v>
      </c>
      <c r="C18" s="449">
        <v>39.700000000000003</v>
      </c>
      <c r="D18" s="451">
        <v>152.80000000000001</v>
      </c>
      <c r="E18" s="493">
        <v>94.1</v>
      </c>
      <c r="F18" s="493">
        <v>118.9</v>
      </c>
      <c r="G18" s="493">
        <v>119.6</v>
      </c>
      <c r="H18" s="447"/>
      <c r="I18" s="313"/>
      <c r="J18" s="313"/>
      <c r="K18" s="312"/>
      <c r="L18" s="312"/>
      <c r="M18" s="312"/>
    </row>
    <row r="19" spans="1:13" ht="14.1" customHeight="1">
      <c r="A19" s="315"/>
      <c r="B19" s="230" t="s">
        <v>222</v>
      </c>
      <c r="C19" s="449">
        <v>30.6</v>
      </c>
      <c r="D19" s="451">
        <v>109.2</v>
      </c>
      <c r="E19" s="493">
        <v>125.7</v>
      </c>
      <c r="F19" s="493">
        <v>111.1</v>
      </c>
      <c r="G19" s="493">
        <v>115.8</v>
      </c>
      <c r="H19" s="447"/>
      <c r="I19" s="313"/>
      <c r="J19" s="313"/>
      <c r="K19" s="312"/>
      <c r="L19" s="312"/>
      <c r="M19" s="312"/>
    </row>
    <row r="20" spans="1:13" ht="14.1" customHeight="1">
      <c r="A20" s="315"/>
      <c r="B20" s="230" t="s">
        <v>219</v>
      </c>
      <c r="C20" s="449">
        <v>22</v>
      </c>
      <c r="D20" s="451">
        <v>84.9</v>
      </c>
      <c r="E20" s="493">
        <v>95.6</v>
      </c>
      <c r="F20" s="493">
        <v>110.2</v>
      </c>
      <c r="G20" s="493">
        <v>107</v>
      </c>
      <c r="H20" s="447"/>
      <c r="I20" s="313"/>
      <c r="J20" s="313"/>
      <c r="K20" s="312"/>
      <c r="L20" s="312"/>
      <c r="M20" s="312"/>
    </row>
    <row r="21" spans="1:13" ht="14.1" customHeight="1">
      <c r="A21" s="315"/>
      <c r="B21" s="230" t="s">
        <v>313</v>
      </c>
      <c r="C21" s="449">
        <v>19</v>
      </c>
      <c r="D21" s="451">
        <v>75.2</v>
      </c>
      <c r="E21" s="493">
        <v>124.1</v>
      </c>
      <c r="F21" s="493">
        <v>150.9</v>
      </c>
      <c r="G21" s="493">
        <v>138.6</v>
      </c>
      <c r="H21" s="447"/>
      <c r="I21" s="313"/>
      <c r="J21" s="313"/>
      <c r="K21" s="312"/>
      <c r="L21" s="312"/>
      <c r="M21" s="312"/>
    </row>
    <row r="22" spans="1:13" ht="14.1" customHeight="1">
      <c r="A22" s="315"/>
      <c r="B22" s="230" t="s">
        <v>314</v>
      </c>
      <c r="C22" s="449">
        <v>9.9</v>
      </c>
      <c r="D22" s="451">
        <v>45.6</v>
      </c>
      <c r="E22" s="493">
        <v>134.6</v>
      </c>
      <c r="F22" s="493">
        <v>108.6</v>
      </c>
      <c r="G22" s="493">
        <v>126.7</v>
      </c>
      <c r="H22" s="447"/>
      <c r="I22" s="313"/>
      <c r="J22" s="313"/>
      <c r="K22" s="312"/>
      <c r="L22" s="312"/>
      <c r="M22" s="312"/>
    </row>
    <row r="23" spans="1:13" ht="14.1" customHeight="1">
      <c r="A23" s="315"/>
      <c r="B23" s="230" t="s">
        <v>315</v>
      </c>
      <c r="C23" s="449">
        <v>11.9</v>
      </c>
      <c r="D23" s="449">
        <v>41.3</v>
      </c>
      <c r="E23" s="490">
        <v>137.9</v>
      </c>
      <c r="F23" s="490">
        <v>126.7</v>
      </c>
      <c r="G23" s="490">
        <v>120.7</v>
      </c>
      <c r="H23" s="447"/>
      <c r="I23" s="313"/>
      <c r="J23" s="313"/>
      <c r="K23" s="312"/>
      <c r="L23" s="312"/>
      <c r="M23" s="312"/>
    </row>
    <row r="24" spans="1:13" ht="14.1" customHeight="1">
      <c r="A24" s="315"/>
      <c r="B24" s="230" t="s">
        <v>316</v>
      </c>
      <c r="C24" s="449">
        <v>6.6</v>
      </c>
      <c r="D24" s="449">
        <v>24.8</v>
      </c>
      <c r="E24" s="490">
        <v>105.8</v>
      </c>
      <c r="F24" s="490">
        <v>126</v>
      </c>
      <c r="G24" s="490">
        <v>116.6</v>
      </c>
      <c r="H24" s="447"/>
      <c r="I24" s="313"/>
      <c r="J24" s="313"/>
      <c r="K24" s="312"/>
      <c r="L24" s="312"/>
      <c r="M24" s="312"/>
    </row>
    <row r="25" spans="1:13" ht="14.1" customHeight="1">
      <c r="A25" s="315"/>
      <c r="B25" s="230" t="s">
        <v>220</v>
      </c>
      <c r="C25" s="449">
        <v>3.7</v>
      </c>
      <c r="D25" s="449">
        <v>13.4</v>
      </c>
      <c r="E25" s="490">
        <v>122.1</v>
      </c>
      <c r="F25" s="490">
        <v>123.5</v>
      </c>
      <c r="G25" s="490">
        <v>132.30000000000001</v>
      </c>
      <c r="H25" s="447"/>
      <c r="I25" s="313"/>
      <c r="J25" s="313"/>
      <c r="K25" s="312"/>
      <c r="L25" s="312"/>
      <c r="M25" s="312"/>
    </row>
    <row r="26" spans="1:13" ht="14.1" customHeight="1">
      <c r="A26" s="315"/>
      <c r="B26" s="230" t="s">
        <v>317</v>
      </c>
      <c r="C26" s="449">
        <v>24.5</v>
      </c>
      <c r="D26" s="449">
        <v>83.9</v>
      </c>
      <c r="E26" s="490">
        <v>133</v>
      </c>
      <c r="F26" s="490">
        <v>94.6</v>
      </c>
      <c r="G26" s="490">
        <v>92.6</v>
      </c>
      <c r="H26" s="447"/>
      <c r="I26" s="313"/>
      <c r="J26" s="313"/>
      <c r="K26" s="312"/>
      <c r="L26" s="312"/>
      <c r="M26" s="312"/>
    </row>
    <row r="27" spans="1:13" ht="14.1" customHeight="1">
      <c r="A27" s="315"/>
      <c r="B27" s="314" t="s">
        <v>318</v>
      </c>
      <c r="C27" s="446">
        <v>67.3</v>
      </c>
      <c r="D27" s="446">
        <v>315</v>
      </c>
      <c r="E27" s="486">
        <v>98.1</v>
      </c>
      <c r="F27" s="486">
        <v>112.2</v>
      </c>
      <c r="G27" s="486">
        <v>111.1</v>
      </c>
      <c r="H27" s="447"/>
      <c r="I27" s="313"/>
      <c r="J27" s="313"/>
      <c r="K27" s="312"/>
      <c r="L27" s="312"/>
      <c r="M27" s="312"/>
    </row>
    <row r="28" spans="1:13" ht="14.1" customHeight="1">
      <c r="A28" s="315"/>
      <c r="B28" s="230" t="s">
        <v>234</v>
      </c>
      <c r="C28" s="449">
        <v>48.9</v>
      </c>
      <c r="D28" s="449">
        <v>228.5</v>
      </c>
      <c r="E28" s="494">
        <v>100</v>
      </c>
      <c r="F28" s="494">
        <v>109.1</v>
      </c>
      <c r="G28" s="494">
        <v>109.1</v>
      </c>
      <c r="H28" s="447"/>
      <c r="I28" s="313"/>
      <c r="J28" s="313"/>
      <c r="K28" s="312"/>
      <c r="L28" s="312"/>
      <c r="M28" s="312"/>
    </row>
    <row r="29" spans="1:13" ht="14.1" customHeight="1">
      <c r="A29" s="315"/>
      <c r="B29" s="230" t="s">
        <v>319</v>
      </c>
      <c r="C29" s="449">
        <v>12.2</v>
      </c>
      <c r="D29" s="449">
        <v>59.4</v>
      </c>
      <c r="E29" s="494">
        <v>89</v>
      </c>
      <c r="F29" s="494">
        <v>121</v>
      </c>
      <c r="G29" s="494">
        <v>116.9</v>
      </c>
      <c r="H29" s="447"/>
      <c r="I29" s="313"/>
      <c r="J29" s="313"/>
      <c r="K29" s="312"/>
      <c r="L29" s="312"/>
      <c r="M29" s="312"/>
    </row>
    <row r="30" spans="1:13" ht="14.1" customHeight="1">
      <c r="A30" s="315"/>
      <c r="B30" s="450" t="s">
        <v>320</v>
      </c>
      <c r="C30" s="449">
        <v>6.2</v>
      </c>
      <c r="D30" s="449">
        <v>27.1</v>
      </c>
      <c r="E30" s="494">
        <v>104.4</v>
      </c>
      <c r="F30" s="494">
        <v>121.8</v>
      </c>
      <c r="G30" s="494">
        <v>116.9</v>
      </c>
      <c r="H30" s="447"/>
      <c r="I30" s="313"/>
      <c r="J30" s="313"/>
      <c r="K30" s="312"/>
      <c r="L30" s="312"/>
      <c r="M30" s="312"/>
    </row>
    <row r="31" spans="1:13" ht="14.1" customHeight="1">
      <c r="A31" s="315"/>
      <c r="B31" s="314" t="s">
        <v>321</v>
      </c>
      <c r="C31" s="446">
        <v>187.6</v>
      </c>
      <c r="D31" s="446">
        <v>747.1</v>
      </c>
      <c r="E31" s="486">
        <v>103.5</v>
      </c>
      <c r="F31" s="486">
        <v>131.80000000000001</v>
      </c>
      <c r="G31" s="486">
        <v>125.5</v>
      </c>
      <c r="H31" s="447"/>
      <c r="I31" s="313"/>
      <c r="J31" s="313"/>
      <c r="K31" s="312"/>
      <c r="L31" s="312"/>
      <c r="M31" s="312"/>
    </row>
    <row r="32" spans="1:13" s="317" customFormat="1" ht="14.1" customHeight="1">
      <c r="A32" s="319"/>
      <c r="B32" s="316" t="s">
        <v>322</v>
      </c>
      <c r="C32" s="451">
        <v>55.5</v>
      </c>
      <c r="D32" s="451">
        <v>230.9</v>
      </c>
      <c r="E32" s="495">
        <v>96.7</v>
      </c>
      <c r="F32" s="495">
        <v>157.19999999999999</v>
      </c>
      <c r="G32" s="495">
        <v>160.30000000000001</v>
      </c>
      <c r="H32" s="447"/>
      <c r="I32" s="313"/>
      <c r="J32" s="313"/>
      <c r="K32" s="318"/>
      <c r="L32" s="318"/>
      <c r="M32" s="318"/>
    </row>
    <row r="33" spans="1:15" ht="14.1" customHeight="1">
      <c r="A33" s="315"/>
      <c r="B33" s="230" t="s">
        <v>232</v>
      </c>
      <c r="C33" s="449">
        <v>31.5</v>
      </c>
      <c r="D33" s="449">
        <v>106.5</v>
      </c>
      <c r="E33" s="494">
        <v>130.69999999999999</v>
      </c>
      <c r="F33" s="494">
        <v>121.4</v>
      </c>
      <c r="G33" s="494">
        <v>112.6</v>
      </c>
      <c r="H33" s="447"/>
      <c r="I33" s="313"/>
      <c r="J33" s="313"/>
      <c r="K33" s="312"/>
      <c r="L33" s="312"/>
      <c r="M33" s="312"/>
    </row>
    <row r="34" spans="1:15" ht="14.1" customHeight="1">
      <c r="A34" s="315"/>
      <c r="B34" s="230" t="s">
        <v>323</v>
      </c>
      <c r="C34" s="449">
        <v>30.4</v>
      </c>
      <c r="D34" s="449">
        <v>105.3</v>
      </c>
      <c r="E34" s="494">
        <v>113.9</v>
      </c>
      <c r="F34" s="494">
        <v>117.4</v>
      </c>
      <c r="G34" s="494">
        <v>112.6</v>
      </c>
      <c r="H34" s="447"/>
      <c r="I34" s="313"/>
      <c r="J34" s="313"/>
      <c r="K34" s="312"/>
      <c r="L34" s="312"/>
      <c r="M34" s="312"/>
    </row>
    <row r="35" spans="1:15" ht="14.1" customHeight="1">
      <c r="A35" s="315"/>
      <c r="B35" s="230" t="s">
        <v>324</v>
      </c>
      <c r="C35" s="449">
        <v>20.9</v>
      </c>
      <c r="D35" s="449">
        <v>82.8</v>
      </c>
      <c r="E35" s="494">
        <v>95.1</v>
      </c>
      <c r="F35" s="494">
        <v>132.9</v>
      </c>
      <c r="G35" s="494">
        <v>117.6</v>
      </c>
      <c r="H35" s="447"/>
      <c r="I35" s="313"/>
      <c r="J35" s="313"/>
      <c r="K35" s="312"/>
      <c r="L35" s="312"/>
      <c r="M35" s="312"/>
    </row>
    <row r="36" spans="1:15" ht="14.1" customHeight="1">
      <c r="A36" s="315"/>
      <c r="B36" s="230" t="s">
        <v>325</v>
      </c>
      <c r="C36" s="449">
        <v>3.6</v>
      </c>
      <c r="D36" s="449">
        <v>24.6</v>
      </c>
      <c r="E36" s="494">
        <v>63.4</v>
      </c>
      <c r="F36" s="494">
        <v>113.6</v>
      </c>
      <c r="G36" s="494">
        <v>124.5</v>
      </c>
      <c r="H36" s="447"/>
      <c r="I36" s="313"/>
      <c r="J36" s="313"/>
      <c r="K36" s="312"/>
      <c r="L36" s="312"/>
      <c r="M36" s="312"/>
    </row>
    <row r="37" spans="1:15" ht="14.1" customHeight="1">
      <c r="A37" s="315"/>
      <c r="B37" s="230" t="s">
        <v>227</v>
      </c>
      <c r="C37" s="449">
        <v>5.3</v>
      </c>
      <c r="D37" s="449">
        <v>23.3</v>
      </c>
      <c r="E37" s="494">
        <v>98.9</v>
      </c>
      <c r="F37" s="494">
        <v>112.9</v>
      </c>
      <c r="G37" s="494">
        <v>118.6</v>
      </c>
      <c r="H37" s="447"/>
      <c r="I37" s="313"/>
      <c r="J37" s="313"/>
      <c r="K37" s="312"/>
      <c r="L37" s="312"/>
      <c r="M37" s="312"/>
      <c r="N37" s="312"/>
      <c r="O37" s="312"/>
    </row>
    <row r="38" spans="1:15" ht="14.1" customHeight="1">
      <c r="A38" s="315"/>
      <c r="B38" s="316" t="s">
        <v>326</v>
      </c>
      <c r="C38" s="449">
        <v>4.9000000000000004</v>
      </c>
      <c r="D38" s="449">
        <v>21.9</v>
      </c>
      <c r="E38" s="494">
        <v>98.3</v>
      </c>
      <c r="F38" s="494">
        <v>127.3</v>
      </c>
      <c r="G38" s="494">
        <v>116.3</v>
      </c>
      <c r="H38" s="447"/>
      <c r="I38" s="313"/>
      <c r="J38" s="313"/>
      <c r="K38" s="312"/>
      <c r="L38" s="312"/>
      <c r="M38" s="312"/>
      <c r="N38" s="312"/>
      <c r="O38" s="312"/>
    </row>
    <row r="39" spans="1:15" ht="14.1" customHeight="1">
      <c r="A39" s="315"/>
      <c r="B39" s="230" t="s">
        <v>327</v>
      </c>
      <c r="C39" s="449">
        <v>5</v>
      </c>
      <c r="D39" s="449">
        <v>16.3</v>
      </c>
      <c r="E39" s="494">
        <v>137.9</v>
      </c>
      <c r="F39" s="494">
        <v>157.5</v>
      </c>
      <c r="G39" s="494">
        <v>132.19999999999999</v>
      </c>
      <c r="H39" s="447"/>
      <c r="I39" s="313"/>
      <c r="J39" s="313"/>
      <c r="K39" s="312"/>
      <c r="L39" s="312"/>
      <c r="M39" s="312"/>
      <c r="N39" s="312"/>
      <c r="O39" s="312"/>
    </row>
    <row r="40" spans="1:15" ht="14.1" customHeight="1">
      <c r="A40" s="315"/>
      <c r="B40" s="230" t="s">
        <v>231</v>
      </c>
      <c r="C40" s="449">
        <v>3.6</v>
      </c>
      <c r="D40" s="449">
        <v>16.3</v>
      </c>
      <c r="E40" s="494">
        <v>98</v>
      </c>
      <c r="F40" s="494">
        <v>140</v>
      </c>
      <c r="G40" s="494">
        <v>114.7</v>
      </c>
      <c r="H40" s="447"/>
      <c r="I40" s="313"/>
      <c r="J40" s="313"/>
      <c r="K40" s="312"/>
      <c r="L40" s="312"/>
      <c r="M40" s="312"/>
      <c r="N40" s="312"/>
      <c r="O40" s="312"/>
    </row>
    <row r="41" spans="1:15" ht="14.1" customHeight="1">
      <c r="A41" s="315"/>
      <c r="B41" s="230" t="s">
        <v>328</v>
      </c>
      <c r="C41" s="449">
        <v>3.7</v>
      </c>
      <c r="D41" s="449">
        <v>14</v>
      </c>
      <c r="E41" s="494">
        <v>130.19999999999999</v>
      </c>
      <c r="F41" s="494">
        <v>119.5</v>
      </c>
      <c r="G41" s="494">
        <v>107</v>
      </c>
      <c r="H41" s="447"/>
      <c r="I41" s="313"/>
      <c r="J41" s="313"/>
      <c r="K41" s="312"/>
      <c r="L41" s="312"/>
      <c r="M41" s="312"/>
      <c r="N41" s="312"/>
      <c r="O41" s="312"/>
    </row>
    <row r="42" spans="1:15" ht="14.1" customHeight="1">
      <c r="A42" s="315"/>
      <c r="B42" s="230" t="s">
        <v>329</v>
      </c>
      <c r="C42" s="449">
        <v>1.2</v>
      </c>
      <c r="D42" s="449">
        <v>10.199999999999999</v>
      </c>
      <c r="E42" s="494">
        <v>48.7</v>
      </c>
      <c r="F42" s="494">
        <v>129.19999999999999</v>
      </c>
      <c r="G42" s="494">
        <v>113</v>
      </c>
      <c r="H42" s="447"/>
      <c r="I42" s="313"/>
      <c r="J42" s="313"/>
      <c r="K42" s="312"/>
      <c r="L42" s="312"/>
      <c r="M42" s="312"/>
      <c r="N42" s="312"/>
      <c r="O42" s="312"/>
    </row>
    <row r="43" spans="1:15" ht="14.1" customHeight="1">
      <c r="A43" s="315"/>
      <c r="B43" s="230" t="s">
        <v>330</v>
      </c>
      <c r="C43" s="449">
        <v>2.9</v>
      </c>
      <c r="D43" s="449">
        <v>10.1</v>
      </c>
      <c r="E43" s="494">
        <v>123.3</v>
      </c>
      <c r="F43" s="494">
        <v>122.4</v>
      </c>
      <c r="G43" s="494">
        <v>114</v>
      </c>
      <c r="H43" s="447"/>
      <c r="I43" s="313"/>
      <c r="J43" s="313"/>
      <c r="K43" s="312"/>
      <c r="L43" s="312"/>
      <c r="M43" s="312"/>
      <c r="N43" s="312"/>
      <c r="O43" s="312"/>
    </row>
    <row r="44" spans="1:15" ht="14.1" customHeight="1">
      <c r="A44" s="315"/>
      <c r="B44" s="230" t="s">
        <v>331</v>
      </c>
      <c r="C44" s="449">
        <v>2.4</v>
      </c>
      <c r="D44" s="449">
        <v>9.6999999999999993</v>
      </c>
      <c r="E44" s="494">
        <v>128.19999999999999</v>
      </c>
      <c r="F44" s="494">
        <v>138</v>
      </c>
      <c r="G44" s="494">
        <v>102.5</v>
      </c>
      <c r="H44" s="447"/>
      <c r="I44" s="313"/>
      <c r="J44" s="313"/>
      <c r="K44" s="312"/>
      <c r="L44" s="312"/>
      <c r="M44" s="312"/>
      <c r="N44" s="312"/>
      <c r="O44" s="312"/>
    </row>
    <row r="45" spans="1:15" ht="14.1" customHeight="1">
      <c r="A45" s="315"/>
      <c r="B45" s="230" t="s">
        <v>332</v>
      </c>
      <c r="C45" s="449">
        <v>16.7</v>
      </c>
      <c r="D45" s="449">
        <v>75.2</v>
      </c>
      <c r="E45" s="494">
        <v>91.3</v>
      </c>
      <c r="F45" s="494">
        <v>120</v>
      </c>
      <c r="G45" s="494">
        <v>111.5</v>
      </c>
      <c r="H45" s="447"/>
      <c r="I45" s="313"/>
      <c r="J45" s="313"/>
      <c r="K45" s="312"/>
      <c r="L45" s="312"/>
      <c r="M45" s="312"/>
      <c r="N45" s="312"/>
      <c r="O45" s="312"/>
    </row>
    <row r="46" spans="1:15" ht="16.899999999999999" customHeight="1">
      <c r="A46" s="311"/>
      <c r="B46" s="314" t="s">
        <v>333</v>
      </c>
      <c r="C46" s="446">
        <v>39.799999999999997</v>
      </c>
      <c r="D46" s="446">
        <v>144.69999999999999</v>
      </c>
      <c r="E46" s="486">
        <v>154.30000000000001</v>
      </c>
      <c r="F46" s="486">
        <v>112.9</v>
      </c>
      <c r="G46" s="486">
        <v>106</v>
      </c>
      <c r="H46" s="447"/>
      <c r="I46" s="313"/>
      <c r="J46" s="313"/>
      <c r="K46" s="312"/>
      <c r="L46" s="312"/>
      <c r="M46" s="312"/>
      <c r="N46" s="312"/>
      <c r="O46" s="312"/>
    </row>
    <row r="47" spans="1:15" ht="14.1" customHeight="1">
      <c r="A47" s="311"/>
      <c r="B47" s="230" t="s">
        <v>225</v>
      </c>
      <c r="C47" s="449">
        <v>35.200000000000003</v>
      </c>
      <c r="D47" s="449">
        <v>130.30000000000001</v>
      </c>
      <c r="E47" s="494">
        <v>152</v>
      </c>
      <c r="F47" s="494">
        <v>112.1</v>
      </c>
      <c r="G47" s="494">
        <v>105.7</v>
      </c>
      <c r="H47" s="447"/>
      <c r="I47" s="313"/>
      <c r="J47" s="313"/>
      <c r="K47" s="312"/>
      <c r="L47" s="312"/>
      <c r="M47" s="312"/>
      <c r="N47" s="312"/>
      <c r="O47" s="312"/>
    </row>
    <row r="48" spans="1:15" ht="14.1" customHeight="1">
      <c r="A48" s="311"/>
      <c r="B48" s="230" t="s">
        <v>334</v>
      </c>
      <c r="C48" s="449">
        <v>4.5</v>
      </c>
      <c r="D48" s="449">
        <v>14.1</v>
      </c>
      <c r="E48" s="494">
        <v>178</v>
      </c>
      <c r="F48" s="494">
        <v>134.30000000000001</v>
      </c>
      <c r="G48" s="494">
        <v>124.8</v>
      </c>
      <c r="H48" s="447"/>
      <c r="I48" s="313"/>
      <c r="J48" s="313"/>
      <c r="K48" s="312"/>
      <c r="L48" s="312"/>
      <c r="M48" s="312"/>
      <c r="N48" s="312"/>
      <c r="O48" s="312"/>
    </row>
    <row r="49" spans="1:15" ht="15" customHeight="1">
      <c r="A49" s="311"/>
      <c r="B49" s="543" t="s">
        <v>335</v>
      </c>
      <c r="C49" s="449">
        <v>0.1</v>
      </c>
      <c r="D49" s="449">
        <v>0.3</v>
      </c>
      <c r="E49" s="494">
        <v>80.2</v>
      </c>
      <c r="F49" s="494">
        <v>16.899999999999999</v>
      </c>
      <c r="G49" s="494">
        <v>16.899999999999999</v>
      </c>
      <c r="H49" s="447"/>
      <c r="I49" s="313"/>
      <c r="J49" s="313"/>
      <c r="K49" s="312"/>
      <c r="L49" s="312"/>
      <c r="M49" s="312"/>
      <c r="N49" s="312"/>
      <c r="O49" s="312"/>
    </row>
    <row r="50" spans="1:15" ht="16.899999999999999" customHeight="1">
      <c r="A50" s="311"/>
      <c r="B50" s="314" t="s">
        <v>336</v>
      </c>
      <c r="C50" s="446">
        <v>3.3</v>
      </c>
      <c r="D50" s="452">
        <v>12.1</v>
      </c>
      <c r="E50" s="496">
        <v>137</v>
      </c>
      <c r="F50" s="496">
        <v>124.5</v>
      </c>
      <c r="G50" s="496">
        <v>133.30000000000001</v>
      </c>
      <c r="H50" s="447"/>
      <c r="I50" s="313"/>
      <c r="J50" s="313"/>
      <c r="K50" s="312"/>
      <c r="L50" s="312"/>
      <c r="M50" s="312"/>
      <c r="N50" s="312"/>
      <c r="O50" s="312"/>
    </row>
    <row r="51" spans="1:15">
      <c r="A51" s="311"/>
    </row>
    <row r="52" spans="1:15">
      <c r="A52" s="311"/>
      <c r="B52" s="311"/>
      <c r="C52" s="311"/>
      <c r="D52" s="310"/>
      <c r="E52" s="310"/>
      <c r="F52" s="310"/>
      <c r="G52" s="311"/>
      <c r="I52" s="311"/>
    </row>
    <row r="53" spans="1:15">
      <c r="A53" s="311"/>
    </row>
    <row r="54" spans="1:15">
      <c r="A54" s="311"/>
      <c r="B54" s="311"/>
      <c r="C54" s="311"/>
      <c r="D54" s="310"/>
      <c r="E54" s="310"/>
      <c r="F54" s="310"/>
      <c r="G54" s="311"/>
      <c r="I54" s="311"/>
    </row>
    <row r="55" spans="1:15">
      <c r="A55" s="311"/>
      <c r="B55" s="311"/>
      <c r="C55" s="311"/>
      <c r="D55" s="310"/>
      <c r="E55" s="310"/>
      <c r="F55" s="310"/>
      <c r="G55" s="311"/>
      <c r="I55" s="311"/>
    </row>
    <row r="56" spans="1:15">
      <c r="A56" s="311"/>
      <c r="B56" s="311"/>
      <c r="C56" s="311"/>
      <c r="D56" s="310"/>
      <c r="E56" s="310"/>
      <c r="F56" s="310"/>
      <c r="G56" s="311"/>
      <c r="I56" s="311"/>
    </row>
    <row r="57" spans="1:15">
      <c r="A57" s="311"/>
      <c r="B57" s="311"/>
      <c r="C57" s="311"/>
      <c r="D57" s="310"/>
      <c r="E57" s="310"/>
      <c r="F57" s="310"/>
      <c r="G57" s="311"/>
      <c r="I57" s="311"/>
    </row>
    <row r="58" spans="1:15">
      <c r="A58" s="311"/>
      <c r="B58" s="311"/>
      <c r="C58" s="311"/>
      <c r="D58" s="310"/>
      <c r="E58" s="310"/>
      <c r="F58" s="310"/>
      <c r="G58" s="311"/>
      <c r="I58" s="311"/>
    </row>
    <row r="59" spans="1:15">
      <c r="A59" s="311"/>
      <c r="B59" s="311"/>
      <c r="C59" s="311"/>
      <c r="D59" s="310"/>
      <c r="E59" s="310"/>
      <c r="F59" s="310"/>
      <c r="G59" s="311"/>
      <c r="I59" s="311"/>
    </row>
    <row r="60" spans="1:15">
      <c r="A60" s="311"/>
      <c r="B60" s="311"/>
      <c r="C60" s="311"/>
      <c r="D60" s="310"/>
      <c r="E60" s="310"/>
      <c r="F60" s="310"/>
      <c r="G60" s="311"/>
      <c r="I60" s="311"/>
    </row>
    <row r="61" spans="1:15">
      <c r="A61" s="311"/>
      <c r="B61" s="311"/>
      <c r="C61" s="311"/>
      <c r="D61" s="310"/>
      <c r="E61" s="310"/>
      <c r="F61" s="310"/>
      <c r="G61" s="311"/>
      <c r="I61" s="311"/>
    </row>
    <row r="62" spans="1:15">
      <c r="A62" s="311"/>
      <c r="B62" s="311"/>
      <c r="C62" s="311"/>
      <c r="D62" s="310"/>
      <c r="E62" s="310"/>
      <c r="F62" s="310"/>
      <c r="G62" s="311"/>
      <c r="I62" s="311"/>
    </row>
    <row r="63" spans="1:15">
      <c r="A63" s="311"/>
      <c r="B63" s="311"/>
      <c r="C63" s="311"/>
      <c r="D63" s="310"/>
      <c r="E63" s="310"/>
      <c r="F63" s="310"/>
      <c r="G63" s="311"/>
      <c r="I63" s="311"/>
    </row>
    <row r="64" spans="1:15">
      <c r="A64" s="311"/>
      <c r="B64" s="311"/>
      <c r="C64" s="311"/>
      <c r="D64" s="310"/>
      <c r="E64" s="310"/>
      <c r="F64" s="310"/>
      <c r="G64" s="311"/>
      <c r="I64" s="311"/>
    </row>
    <row r="65" spans="1:9">
      <c r="A65" s="311"/>
      <c r="B65" s="311"/>
      <c r="C65" s="311"/>
      <c r="D65" s="310"/>
      <c r="E65" s="310"/>
      <c r="F65" s="310"/>
      <c r="G65" s="311"/>
      <c r="I65" s="311"/>
    </row>
    <row r="66" spans="1:9">
      <c r="A66" s="311"/>
      <c r="B66" s="311"/>
      <c r="C66" s="311"/>
      <c r="D66" s="310"/>
      <c r="E66" s="310"/>
      <c r="F66" s="310"/>
      <c r="G66" s="311"/>
      <c r="I66" s="311"/>
    </row>
    <row r="67" spans="1:9">
      <c r="A67" s="311"/>
      <c r="B67" s="311"/>
      <c r="C67" s="311"/>
      <c r="D67" s="310"/>
      <c r="E67" s="310"/>
      <c r="F67" s="310"/>
      <c r="G67" s="311"/>
      <c r="I67" s="311"/>
    </row>
    <row r="68" spans="1:9">
      <c r="A68" s="311"/>
      <c r="B68" s="311"/>
      <c r="C68" s="311"/>
      <c r="D68" s="310"/>
      <c r="E68" s="310"/>
      <c r="F68" s="310"/>
      <c r="G68" s="311"/>
      <c r="I68" s="311"/>
    </row>
    <row r="69" spans="1:9">
      <c r="A69" s="311"/>
      <c r="B69" s="311"/>
      <c r="C69" s="311"/>
      <c r="D69" s="310"/>
      <c r="E69" s="310"/>
      <c r="F69" s="310"/>
      <c r="G69" s="311"/>
      <c r="I69" s="311"/>
    </row>
    <row r="70" spans="1:9">
      <c r="A70" s="311"/>
      <c r="B70" s="311"/>
      <c r="C70" s="311"/>
      <c r="D70" s="310"/>
      <c r="E70" s="310"/>
      <c r="F70" s="310"/>
      <c r="G70" s="311"/>
      <c r="I70" s="311"/>
    </row>
    <row r="71" spans="1:9">
      <c r="A71" s="311"/>
      <c r="B71" s="311"/>
      <c r="C71" s="311"/>
      <c r="D71" s="310"/>
      <c r="E71" s="310"/>
      <c r="F71" s="310"/>
      <c r="G71" s="311"/>
      <c r="I71" s="311"/>
    </row>
    <row r="72" spans="1:9">
      <c r="A72" s="311"/>
      <c r="B72" s="311"/>
      <c r="C72" s="311"/>
      <c r="D72" s="310"/>
      <c r="E72" s="310"/>
      <c r="F72" s="310"/>
      <c r="G72" s="311"/>
      <c r="I72" s="311"/>
    </row>
    <row r="73" spans="1:9">
      <c r="A73" s="311"/>
      <c r="B73" s="311"/>
      <c r="C73" s="311"/>
      <c r="D73" s="310"/>
      <c r="E73" s="310"/>
      <c r="F73" s="310"/>
      <c r="G73" s="311"/>
      <c r="I73" s="311"/>
    </row>
    <row r="74" spans="1:9">
      <c r="A74" s="311"/>
      <c r="B74" s="311"/>
      <c r="C74" s="311"/>
      <c r="D74" s="310"/>
      <c r="E74" s="310"/>
      <c r="F74" s="310"/>
      <c r="G74" s="311"/>
      <c r="I74" s="311"/>
    </row>
    <row r="75" spans="1:9">
      <c r="A75" s="311"/>
      <c r="B75" s="311"/>
      <c r="C75" s="311"/>
      <c r="D75" s="310"/>
      <c r="E75" s="310"/>
      <c r="F75" s="310"/>
      <c r="G75" s="311"/>
      <c r="I75" s="311"/>
    </row>
    <row r="76" spans="1:9">
      <c r="A76" s="311"/>
      <c r="B76" s="311"/>
      <c r="C76" s="311"/>
      <c r="D76" s="310"/>
      <c r="E76" s="310"/>
      <c r="F76" s="310"/>
      <c r="G76" s="311"/>
      <c r="H76" s="311"/>
      <c r="I76" s="311"/>
    </row>
    <row r="77" spans="1:9">
      <c r="A77" s="311"/>
      <c r="B77" s="311"/>
      <c r="C77" s="311"/>
      <c r="D77" s="310"/>
      <c r="E77" s="310"/>
      <c r="F77" s="310"/>
      <c r="G77" s="311"/>
      <c r="H77" s="311"/>
      <c r="I77" s="311"/>
    </row>
    <row r="78" spans="1:9">
      <c r="A78" s="311"/>
      <c r="B78" s="311"/>
      <c r="C78" s="311"/>
      <c r="D78" s="310"/>
      <c r="E78" s="310"/>
      <c r="F78" s="310"/>
      <c r="G78" s="311"/>
      <c r="H78" s="311"/>
      <c r="I78" s="311"/>
    </row>
    <row r="79" spans="1:9">
      <c r="A79" s="311"/>
      <c r="B79" s="311"/>
      <c r="C79" s="311"/>
      <c r="D79" s="310"/>
      <c r="E79" s="310"/>
      <c r="F79" s="310"/>
      <c r="G79" s="311"/>
      <c r="H79" s="311"/>
      <c r="I79" s="311"/>
    </row>
    <row r="80" spans="1:9">
      <c r="A80" s="311"/>
      <c r="B80" s="311"/>
      <c r="C80" s="311"/>
      <c r="D80" s="310"/>
      <c r="E80" s="310"/>
      <c r="F80" s="310"/>
      <c r="G80" s="311"/>
      <c r="H80" s="311"/>
      <c r="I80" s="311"/>
    </row>
    <row r="81" spans="1:9">
      <c r="A81" s="311"/>
      <c r="B81" s="311"/>
      <c r="C81" s="311"/>
      <c r="D81" s="310"/>
      <c r="E81" s="310"/>
      <c r="F81" s="310"/>
      <c r="G81" s="311"/>
      <c r="H81" s="311"/>
      <c r="I81" s="311"/>
    </row>
    <row r="82" spans="1:9">
      <c r="A82" s="311"/>
      <c r="B82" s="311"/>
      <c r="C82" s="311"/>
      <c r="D82" s="310"/>
      <c r="E82" s="310"/>
      <c r="F82" s="310"/>
      <c r="G82" s="311"/>
      <c r="H82" s="311"/>
      <c r="I82" s="311"/>
    </row>
    <row r="83" spans="1:9">
      <c r="A83" s="311"/>
      <c r="B83" s="311"/>
      <c r="C83" s="311"/>
      <c r="D83" s="310"/>
      <c r="E83" s="310"/>
      <c r="F83" s="310"/>
      <c r="G83" s="311"/>
      <c r="H83" s="311"/>
      <c r="I83" s="311"/>
    </row>
    <row r="84" spans="1:9">
      <c r="A84" s="311"/>
      <c r="B84" s="311"/>
      <c r="C84" s="311"/>
      <c r="D84" s="310"/>
      <c r="E84" s="310"/>
      <c r="F84" s="310"/>
      <c r="G84" s="311"/>
      <c r="H84" s="311"/>
      <c r="I84" s="311"/>
    </row>
    <row r="85" spans="1:9">
      <c r="A85" s="311"/>
      <c r="B85" s="311"/>
      <c r="C85" s="311"/>
      <c r="D85" s="310"/>
      <c r="E85" s="310"/>
      <c r="F85" s="310"/>
      <c r="G85" s="311"/>
      <c r="H85" s="311"/>
      <c r="I85" s="311"/>
    </row>
    <row r="86" spans="1:9">
      <c r="A86" s="311"/>
      <c r="B86" s="311"/>
      <c r="C86" s="311"/>
      <c r="D86" s="310"/>
      <c r="E86" s="310"/>
      <c r="F86" s="310"/>
      <c r="G86" s="311"/>
      <c r="H86" s="311"/>
      <c r="I86" s="311"/>
    </row>
    <row r="87" spans="1:9">
      <c r="A87" s="311"/>
      <c r="B87" s="311"/>
      <c r="C87" s="311"/>
      <c r="D87" s="310"/>
      <c r="E87" s="310"/>
      <c r="F87" s="310"/>
      <c r="G87" s="311"/>
      <c r="H87" s="311"/>
      <c r="I87" s="311"/>
    </row>
    <row r="88" spans="1:9">
      <c r="A88" s="311"/>
      <c r="B88" s="311"/>
      <c r="C88" s="311"/>
      <c r="D88" s="310"/>
      <c r="E88" s="310"/>
      <c r="F88" s="310"/>
      <c r="G88" s="311"/>
      <c r="H88" s="311"/>
      <c r="I88" s="311"/>
    </row>
    <row r="89" spans="1:9">
      <c r="A89" s="311"/>
      <c r="B89" s="311"/>
      <c r="C89" s="311"/>
      <c r="D89" s="310"/>
      <c r="E89" s="310"/>
      <c r="F89" s="310"/>
      <c r="G89" s="311"/>
      <c r="H89" s="311"/>
      <c r="I89" s="311"/>
    </row>
    <row r="90" spans="1:9">
      <c r="A90" s="311"/>
      <c r="B90" s="311"/>
      <c r="C90" s="311"/>
      <c r="D90" s="310"/>
      <c r="E90" s="310"/>
      <c r="F90" s="310"/>
      <c r="G90" s="311"/>
      <c r="H90" s="311"/>
      <c r="I90" s="311"/>
    </row>
    <row r="91" spans="1:9">
      <c r="A91" s="311"/>
      <c r="B91" s="311"/>
      <c r="C91" s="311"/>
      <c r="D91" s="310"/>
      <c r="E91" s="310"/>
      <c r="F91" s="310"/>
      <c r="G91" s="311"/>
      <c r="H91" s="311"/>
      <c r="I91" s="311"/>
    </row>
    <row r="92" spans="1:9">
      <c r="A92" s="311"/>
      <c r="B92" s="311"/>
      <c r="C92" s="311"/>
      <c r="D92" s="310"/>
      <c r="E92" s="310"/>
      <c r="F92" s="310"/>
      <c r="G92" s="311"/>
      <c r="H92" s="311"/>
      <c r="I92" s="311"/>
    </row>
    <row r="93" spans="1:9">
      <c r="A93" s="311"/>
      <c r="B93" s="311"/>
      <c r="C93" s="311"/>
      <c r="D93" s="310"/>
      <c r="E93" s="310"/>
      <c r="F93" s="310"/>
      <c r="G93" s="311"/>
      <c r="H93" s="311"/>
      <c r="I93" s="311"/>
    </row>
    <row r="94" spans="1:9">
      <c r="A94" s="311"/>
      <c r="B94" s="311"/>
      <c r="C94" s="311"/>
      <c r="D94" s="310"/>
      <c r="E94" s="310"/>
      <c r="F94" s="310"/>
      <c r="G94" s="311"/>
      <c r="H94" s="311"/>
      <c r="I94" s="311"/>
    </row>
    <row r="95" spans="1:9">
      <c r="A95" s="311"/>
      <c r="B95" s="311"/>
      <c r="C95" s="311"/>
      <c r="D95" s="310"/>
      <c r="E95" s="310"/>
      <c r="F95" s="310"/>
      <c r="G95" s="311"/>
      <c r="H95" s="311"/>
      <c r="I95" s="311"/>
    </row>
    <row r="96" spans="1:9">
      <c r="A96" s="311"/>
      <c r="B96" s="311"/>
      <c r="C96" s="311"/>
      <c r="D96" s="310"/>
      <c r="E96" s="310"/>
      <c r="F96" s="310"/>
      <c r="G96" s="311"/>
      <c r="H96" s="311"/>
      <c r="I96" s="311"/>
    </row>
    <row r="97" spans="1:9">
      <c r="A97" s="311"/>
      <c r="B97" s="311"/>
      <c r="C97" s="311"/>
      <c r="D97" s="310"/>
      <c r="E97" s="310"/>
      <c r="F97" s="310"/>
      <c r="G97" s="311"/>
      <c r="H97" s="311"/>
      <c r="I97" s="311"/>
    </row>
    <row r="98" spans="1:9">
      <c r="A98" s="311"/>
      <c r="B98" s="311"/>
      <c r="C98" s="311"/>
      <c r="D98" s="310"/>
      <c r="E98" s="310"/>
      <c r="F98" s="310"/>
      <c r="G98" s="311"/>
      <c r="H98" s="311"/>
      <c r="I98" s="311"/>
    </row>
    <row r="99" spans="1:9">
      <c r="A99" s="311"/>
      <c r="B99" s="311"/>
      <c r="C99" s="311"/>
      <c r="D99" s="310"/>
      <c r="E99" s="310"/>
      <c r="F99" s="310"/>
      <c r="G99" s="311"/>
      <c r="H99" s="311"/>
      <c r="I99" s="311"/>
    </row>
    <row r="100" spans="1:9">
      <c r="A100" s="311"/>
      <c r="B100" s="311"/>
      <c r="C100" s="311"/>
      <c r="D100" s="310"/>
      <c r="E100" s="310"/>
      <c r="F100" s="310"/>
      <c r="G100" s="311"/>
      <c r="H100" s="311"/>
      <c r="I100" s="311"/>
    </row>
    <row r="101" spans="1:9">
      <c r="A101" s="311"/>
      <c r="B101" s="311"/>
      <c r="C101" s="311"/>
      <c r="D101" s="310"/>
      <c r="E101" s="310"/>
      <c r="F101" s="310"/>
      <c r="G101" s="311"/>
      <c r="H101" s="311"/>
      <c r="I101" s="311"/>
    </row>
    <row r="102" spans="1:9">
      <c r="A102" s="311"/>
      <c r="B102" s="311"/>
      <c r="C102" s="311"/>
      <c r="D102" s="310"/>
      <c r="E102" s="310"/>
      <c r="F102" s="310"/>
      <c r="G102" s="311"/>
      <c r="H102" s="311"/>
      <c r="I102" s="311"/>
    </row>
    <row r="103" spans="1:9">
      <c r="A103" s="311"/>
      <c r="B103" s="311"/>
      <c r="C103" s="311"/>
      <c r="D103" s="310"/>
      <c r="E103" s="310"/>
      <c r="F103" s="310"/>
      <c r="G103" s="311"/>
      <c r="H103" s="311"/>
      <c r="I103" s="311"/>
    </row>
    <row r="104" spans="1:9">
      <c r="A104" s="311"/>
      <c r="B104" s="311"/>
      <c r="C104" s="311"/>
      <c r="D104" s="310"/>
      <c r="E104" s="310"/>
      <c r="F104" s="310"/>
      <c r="G104" s="311"/>
      <c r="H104" s="311"/>
      <c r="I104" s="311"/>
    </row>
    <row r="105" spans="1:9">
      <c r="A105" s="311"/>
      <c r="B105" s="311"/>
      <c r="C105" s="311"/>
      <c r="D105" s="310"/>
      <c r="E105" s="310"/>
      <c r="F105" s="310"/>
      <c r="G105" s="311"/>
      <c r="H105" s="311"/>
      <c r="I105" s="311"/>
    </row>
    <row r="106" spans="1:9">
      <c r="A106" s="311"/>
      <c r="B106" s="311"/>
      <c r="C106" s="311"/>
      <c r="D106" s="310"/>
      <c r="E106" s="310"/>
      <c r="F106" s="310"/>
      <c r="G106" s="311"/>
      <c r="H106" s="311"/>
      <c r="I106" s="311"/>
    </row>
    <row r="107" spans="1:9">
      <c r="A107" s="311"/>
      <c r="B107" s="311"/>
      <c r="C107" s="311"/>
      <c r="D107" s="310"/>
      <c r="E107" s="310"/>
      <c r="F107" s="310"/>
      <c r="G107" s="311"/>
      <c r="H107" s="311"/>
      <c r="I107" s="311"/>
    </row>
    <row r="108" spans="1:9">
      <c r="A108" s="311"/>
      <c r="B108" s="311"/>
      <c r="C108" s="311"/>
      <c r="D108" s="310"/>
      <c r="E108" s="310"/>
      <c r="F108" s="310"/>
      <c r="G108" s="311"/>
      <c r="H108" s="311"/>
      <c r="I108" s="311"/>
    </row>
    <row r="109" spans="1:9">
      <c r="A109" s="311"/>
      <c r="B109" s="311"/>
      <c r="C109" s="311"/>
      <c r="D109" s="310"/>
      <c r="E109" s="310"/>
      <c r="F109" s="310"/>
      <c r="G109" s="311"/>
      <c r="H109" s="311"/>
      <c r="I109" s="311"/>
    </row>
    <row r="110" spans="1:9">
      <c r="A110" s="311"/>
      <c r="B110" s="311"/>
      <c r="C110" s="311"/>
      <c r="D110" s="310"/>
      <c r="E110" s="310"/>
      <c r="F110" s="310"/>
      <c r="G110" s="311"/>
      <c r="H110" s="311"/>
      <c r="I110" s="311"/>
    </row>
    <row r="111" spans="1:9">
      <c r="A111" s="311"/>
      <c r="B111" s="311"/>
      <c r="C111" s="311"/>
      <c r="D111" s="310"/>
      <c r="E111" s="310"/>
      <c r="F111" s="310"/>
      <c r="G111" s="311"/>
      <c r="H111" s="311"/>
      <c r="I111" s="311"/>
    </row>
    <row r="112" spans="1:9">
      <c r="A112" s="311"/>
      <c r="B112" s="311"/>
      <c r="C112" s="311"/>
      <c r="D112" s="310"/>
      <c r="E112" s="310"/>
      <c r="F112" s="310"/>
      <c r="G112" s="311"/>
      <c r="H112" s="311"/>
      <c r="I112" s="311"/>
    </row>
    <row r="113" spans="1:9">
      <c r="A113" s="311"/>
      <c r="B113" s="311"/>
      <c r="C113" s="311"/>
      <c r="D113" s="310"/>
      <c r="E113" s="310"/>
      <c r="F113" s="310"/>
      <c r="G113" s="311"/>
      <c r="H113" s="311"/>
      <c r="I113" s="311"/>
    </row>
    <row r="114" spans="1:9">
      <c r="A114" s="311"/>
      <c r="B114" s="311"/>
      <c r="C114" s="311"/>
      <c r="D114" s="310"/>
      <c r="E114" s="310"/>
      <c r="F114" s="310"/>
      <c r="G114" s="311"/>
      <c r="H114" s="311"/>
      <c r="I114" s="311"/>
    </row>
    <row r="115" spans="1:9">
      <c r="A115" s="311"/>
      <c r="B115" s="311"/>
      <c r="C115" s="311"/>
      <c r="D115" s="310"/>
      <c r="E115" s="310"/>
      <c r="F115" s="310"/>
      <c r="G115" s="311"/>
      <c r="H115" s="311"/>
      <c r="I115" s="311"/>
    </row>
    <row r="116" spans="1:9">
      <c r="A116" s="311"/>
      <c r="B116" s="311"/>
      <c r="C116" s="311"/>
      <c r="D116" s="310"/>
      <c r="E116" s="310"/>
      <c r="F116" s="310"/>
      <c r="G116" s="311"/>
      <c r="H116" s="311"/>
      <c r="I116" s="311"/>
    </row>
    <row r="117" spans="1:9">
      <c r="A117" s="311"/>
      <c r="B117" s="311"/>
      <c r="C117" s="311"/>
      <c r="D117" s="310"/>
      <c r="E117" s="310"/>
      <c r="F117" s="310"/>
      <c r="G117" s="311"/>
      <c r="H117" s="311"/>
      <c r="I117" s="311"/>
    </row>
    <row r="118" spans="1:9">
      <c r="A118" s="311"/>
      <c r="B118" s="311"/>
      <c r="C118" s="311"/>
      <c r="D118" s="310"/>
      <c r="E118" s="310"/>
      <c r="F118" s="310"/>
      <c r="G118" s="311"/>
      <c r="H118" s="311"/>
      <c r="I118" s="311"/>
    </row>
    <row r="119" spans="1:9">
      <c r="A119" s="311"/>
      <c r="B119" s="311"/>
      <c r="C119" s="311"/>
      <c r="D119" s="310"/>
      <c r="E119" s="310"/>
      <c r="F119" s="310"/>
      <c r="G119" s="311"/>
      <c r="H119" s="311"/>
      <c r="I119" s="311"/>
    </row>
    <row r="120" spans="1:9">
      <c r="A120" s="311"/>
      <c r="B120" s="311"/>
      <c r="C120" s="311"/>
      <c r="D120" s="310"/>
      <c r="E120" s="310"/>
      <c r="F120" s="310"/>
      <c r="G120" s="311"/>
      <c r="H120" s="311"/>
      <c r="I120" s="311"/>
    </row>
    <row r="121" spans="1:9">
      <c r="A121" s="311"/>
      <c r="B121" s="311"/>
      <c r="C121" s="311"/>
      <c r="D121" s="310"/>
      <c r="E121" s="310"/>
      <c r="F121" s="310"/>
      <c r="G121" s="311"/>
      <c r="H121" s="311"/>
      <c r="I121" s="311"/>
    </row>
    <row r="122" spans="1:9">
      <c r="A122" s="311"/>
      <c r="B122" s="311"/>
      <c r="C122" s="311"/>
      <c r="D122" s="310"/>
      <c r="E122" s="310"/>
      <c r="F122" s="310"/>
      <c r="G122" s="311"/>
      <c r="H122" s="311"/>
      <c r="I122" s="311"/>
    </row>
    <row r="123" spans="1:9">
      <c r="A123" s="311"/>
      <c r="B123" s="311"/>
      <c r="C123" s="311"/>
      <c r="D123" s="310"/>
      <c r="E123" s="310"/>
      <c r="F123" s="310"/>
      <c r="G123" s="311"/>
      <c r="H123" s="311"/>
      <c r="I123" s="311"/>
    </row>
    <row r="124" spans="1:9">
      <c r="A124" s="311"/>
      <c r="B124" s="311"/>
      <c r="C124" s="311"/>
      <c r="D124" s="310"/>
      <c r="E124" s="310"/>
      <c r="F124" s="310"/>
      <c r="G124" s="311"/>
      <c r="H124" s="311"/>
      <c r="I124" s="311"/>
    </row>
    <row r="125" spans="1:9">
      <c r="A125" s="311"/>
      <c r="B125" s="311"/>
      <c r="C125" s="311"/>
      <c r="D125" s="310"/>
      <c r="E125" s="310"/>
      <c r="F125" s="310"/>
      <c r="G125" s="311"/>
      <c r="H125" s="311"/>
      <c r="I125" s="311"/>
    </row>
    <row r="126" spans="1:9">
      <c r="A126" s="311"/>
      <c r="B126" s="311"/>
      <c r="C126" s="311"/>
      <c r="D126" s="310"/>
      <c r="E126" s="310"/>
      <c r="F126" s="310"/>
      <c r="G126" s="311"/>
      <c r="H126" s="311"/>
      <c r="I126" s="311"/>
    </row>
    <row r="127" spans="1:9">
      <c r="A127" s="311"/>
      <c r="B127" s="311"/>
      <c r="C127" s="311"/>
      <c r="D127" s="310"/>
      <c r="E127" s="310"/>
      <c r="F127" s="310"/>
      <c r="G127" s="311"/>
      <c r="H127" s="311"/>
      <c r="I127" s="311"/>
    </row>
    <row r="128" spans="1:9">
      <c r="A128" s="311"/>
      <c r="B128" s="311"/>
      <c r="C128" s="311"/>
      <c r="D128" s="310"/>
      <c r="E128" s="310"/>
      <c r="F128" s="310"/>
      <c r="G128" s="311"/>
      <c r="H128" s="311"/>
      <c r="I128" s="311"/>
    </row>
    <row r="129" spans="1:9">
      <c r="A129" s="311"/>
      <c r="B129" s="311"/>
      <c r="C129" s="311"/>
      <c r="D129" s="310"/>
      <c r="E129" s="310"/>
      <c r="F129" s="310"/>
      <c r="G129" s="311"/>
      <c r="H129" s="311"/>
      <c r="I129" s="311"/>
    </row>
    <row r="130" spans="1:9">
      <c r="A130" s="311"/>
      <c r="B130" s="311"/>
      <c r="C130" s="311"/>
      <c r="D130" s="310"/>
      <c r="E130" s="310"/>
      <c r="F130" s="310"/>
      <c r="G130" s="311"/>
      <c r="H130" s="311"/>
      <c r="I130" s="311"/>
    </row>
    <row r="131" spans="1:9">
      <c r="A131" s="311"/>
      <c r="B131" s="311"/>
      <c r="C131" s="311"/>
      <c r="D131" s="310"/>
      <c r="E131" s="310"/>
      <c r="F131" s="310"/>
      <c r="G131" s="311"/>
      <c r="H131" s="311"/>
      <c r="I131" s="311"/>
    </row>
    <row r="132" spans="1:9">
      <c r="A132" s="311"/>
      <c r="B132" s="311"/>
      <c r="C132" s="311"/>
      <c r="D132" s="310"/>
      <c r="E132" s="310"/>
      <c r="F132" s="310"/>
      <c r="G132" s="311"/>
      <c r="H132" s="311"/>
      <c r="I132" s="311"/>
    </row>
    <row r="133" spans="1:9">
      <c r="A133" s="311"/>
      <c r="B133" s="311"/>
      <c r="C133" s="311"/>
      <c r="D133" s="310"/>
      <c r="E133" s="310"/>
      <c r="F133" s="310"/>
      <c r="G133" s="311"/>
      <c r="H133" s="311"/>
      <c r="I133" s="311"/>
    </row>
    <row r="134" spans="1:9">
      <c r="A134" s="311"/>
      <c r="B134" s="311"/>
      <c r="C134" s="311"/>
      <c r="D134" s="310"/>
      <c r="E134" s="310"/>
      <c r="F134" s="310"/>
      <c r="G134" s="311"/>
      <c r="H134" s="311"/>
      <c r="I134" s="311"/>
    </row>
    <row r="135" spans="1:9">
      <c r="A135" s="311"/>
      <c r="B135" s="311"/>
      <c r="C135" s="311"/>
      <c r="D135" s="310"/>
      <c r="E135" s="310"/>
      <c r="F135" s="310"/>
      <c r="G135" s="311"/>
      <c r="H135" s="311"/>
      <c r="I135" s="311"/>
    </row>
    <row r="136" spans="1:9">
      <c r="A136" s="311"/>
      <c r="B136" s="311"/>
      <c r="C136" s="311"/>
      <c r="D136" s="310"/>
      <c r="E136" s="310"/>
      <c r="F136" s="310"/>
      <c r="G136" s="311"/>
      <c r="H136" s="311"/>
      <c r="I136" s="311"/>
    </row>
    <row r="137" spans="1:9">
      <c r="A137" s="311"/>
      <c r="B137" s="311"/>
      <c r="C137" s="311"/>
      <c r="D137" s="310"/>
      <c r="E137" s="310"/>
      <c r="F137" s="310"/>
      <c r="G137" s="311"/>
      <c r="H137" s="311"/>
      <c r="I137" s="311"/>
    </row>
    <row r="138" spans="1:9">
      <c r="A138" s="311"/>
      <c r="B138" s="311"/>
      <c r="C138" s="311"/>
      <c r="D138" s="310"/>
      <c r="E138" s="310"/>
      <c r="F138" s="310"/>
      <c r="G138" s="311"/>
      <c r="H138" s="311"/>
      <c r="I138" s="311"/>
    </row>
    <row r="139" spans="1:9">
      <c r="A139" s="311"/>
      <c r="B139" s="311"/>
      <c r="C139" s="311"/>
      <c r="D139" s="310"/>
      <c r="E139" s="310"/>
      <c r="F139" s="310"/>
      <c r="G139" s="311"/>
      <c r="H139" s="311"/>
      <c r="I139" s="311"/>
    </row>
    <row r="140" spans="1:9">
      <c r="A140" s="311"/>
      <c r="B140" s="311"/>
      <c r="C140" s="311"/>
      <c r="D140" s="310"/>
      <c r="E140" s="310"/>
      <c r="F140" s="310"/>
      <c r="G140" s="311"/>
      <c r="H140" s="311"/>
      <c r="I140" s="311"/>
    </row>
    <row r="141" spans="1:9">
      <c r="A141" s="311"/>
      <c r="B141" s="311"/>
      <c r="C141" s="311"/>
      <c r="D141" s="310"/>
      <c r="E141" s="310"/>
      <c r="F141" s="310"/>
      <c r="G141" s="311"/>
      <c r="H141" s="311"/>
      <c r="I141" s="311"/>
    </row>
    <row r="142" spans="1:9">
      <c r="A142" s="311"/>
      <c r="B142" s="311"/>
      <c r="C142" s="311"/>
      <c r="D142" s="310"/>
      <c r="E142" s="310"/>
      <c r="F142" s="310"/>
      <c r="G142" s="311"/>
      <c r="H142" s="311"/>
      <c r="I142" s="311"/>
    </row>
    <row r="143" spans="1:9">
      <c r="A143" s="311"/>
      <c r="B143" s="311"/>
      <c r="C143" s="311"/>
      <c r="D143" s="310"/>
      <c r="E143" s="310"/>
      <c r="F143" s="310"/>
      <c r="G143" s="311"/>
      <c r="H143" s="311"/>
      <c r="I143" s="311"/>
    </row>
    <row r="144" spans="1:9">
      <c r="A144" s="311"/>
      <c r="B144" s="311"/>
      <c r="C144" s="311"/>
      <c r="D144" s="310"/>
      <c r="E144" s="310"/>
      <c r="F144" s="310"/>
      <c r="G144" s="311"/>
      <c r="H144" s="311"/>
      <c r="I144" s="311"/>
    </row>
    <row r="145" spans="1:9">
      <c r="A145" s="311"/>
      <c r="B145" s="311"/>
      <c r="C145" s="311"/>
      <c r="D145" s="310"/>
      <c r="E145" s="310"/>
      <c r="F145" s="310"/>
      <c r="G145" s="311"/>
      <c r="H145" s="311"/>
      <c r="I145" s="311"/>
    </row>
    <row r="146" spans="1:9">
      <c r="A146" s="311"/>
      <c r="B146" s="311"/>
      <c r="C146" s="311"/>
      <c r="D146" s="310"/>
      <c r="E146" s="310"/>
      <c r="F146" s="310"/>
      <c r="G146" s="311"/>
      <c r="H146" s="311"/>
      <c r="I146" s="311"/>
    </row>
    <row r="147" spans="1:9">
      <c r="A147" s="311"/>
      <c r="B147" s="311"/>
      <c r="C147" s="311"/>
      <c r="D147" s="310"/>
      <c r="E147" s="310"/>
      <c r="F147" s="310"/>
      <c r="G147" s="311"/>
      <c r="H147" s="311"/>
      <c r="I147" s="311"/>
    </row>
    <row r="148" spans="1:9">
      <c r="A148" s="311"/>
      <c r="B148" s="311"/>
      <c r="C148" s="311"/>
      <c r="D148" s="310"/>
      <c r="E148" s="310"/>
      <c r="F148" s="310"/>
      <c r="G148" s="311"/>
      <c r="H148" s="311"/>
      <c r="I148" s="311"/>
    </row>
    <row r="149" spans="1:9" ht="18.75">
      <c r="A149" s="311"/>
      <c r="B149" s="311"/>
      <c r="C149" s="311"/>
      <c r="D149" s="310"/>
      <c r="E149" s="310"/>
      <c r="F149" s="308"/>
      <c r="G149" s="309"/>
      <c r="H149" s="309"/>
      <c r="I149" s="309"/>
    </row>
    <row r="150" spans="1:9" ht="18.75">
      <c r="A150" s="309"/>
      <c r="B150" s="309"/>
      <c r="C150" s="309"/>
      <c r="D150" s="308"/>
      <c r="E150" s="308"/>
      <c r="F150" s="308"/>
      <c r="G150" s="309"/>
      <c r="H150" s="309"/>
      <c r="I150" s="309"/>
    </row>
    <row r="151" spans="1:9" ht="18.75">
      <c r="A151" s="309"/>
      <c r="B151" s="309"/>
      <c r="C151" s="309"/>
      <c r="D151" s="308"/>
      <c r="E151" s="308"/>
      <c r="F151" s="308"/>
      <c r="G151" s="309"/>
      <c r="H151" s="309"/>
      <c r="I151" s="309"/>
    </row>
    <row r="152" spans="1:9">
      <c r="D152" s="308"/>
      <c r="E152" s="308"/>
      <c r="F152" s="308"/>
    </row>
    <row r="153" spans="1:9">
      <c r="D153" s="308"/>
      <c r="E153" s="308"/>
      <c r="F153" s="308"/>
    </row>
    <row r="154" spans="1:9">
      <c r="D154" s="308"/>
      <c r="E154" s="308"/>
      <c r="F154" s="308"/>
    </row>
    <row r="155" spans="1:9">
      <c r="D155" s="308"/>
      <c r="E155" s="308"/>
      <c r="F155" s="308"/>
    </row>
    <row r="156" spans="1:9">
      <c r="D156" s="308"/>
      <c r="E156" s="308"/>
      <c r="F156" s="308"/>
    </row>
    <row r="157" spans="1:9">
      <c r="D157" s="308"/>
      <c r="E157" s="308"/>
      <c r="F157" s="308"/>
    </row>
    <row r="158" spans="1:9">
      <c r="D158" s="308"/>
      <c r="E158" s="308"/>
      <c r="F158" s="308"/>
    </row>
    <row r="159" spans="1:9">
      <c r="D159" s="308"/>
      <c r="E159" s="308"/>
      <c r="F159" s="308"/>
    </row>
    <row r="160" spans="1:9">
      <c r="D160" s="308"/>
      <c r="E160" s="308"/>
      <c r="F160" s="308"/>
    </row>
    <row r="161" spans="4:6">
      <c r="D161" s="308"/>
      <c r="E161" s="308"/>
      <c r="F161" s="308"/>
    </row>
    <row r="162" spans="4:6">
      <c r="D162" s="308"/>
      <c r="E162" s="308"/>
      <c r="F162" s="308"/>
    </row>
    <row r="163" spans="4:6">
      <c r="D163" s="308"/>
      <c r="E163" s="308"/>
      <c r="F163" s="308"/>
    </row>
    <row r="164" spans="4:6">
      <c r="D164" s="308"/>
      <c r="E164" s="308"/>
      <c r="F164" s="308"/>
    </row>
    <row r="165" spans="4:6">
      <c r="D165" s="308"/>
      <c r="E165" s="308"/>
      <c r="F165" s="308"/>
    </row>
    <row r="166" spans="4:6">
      <c r="D166" s="308"/>
      <c r="E166" s="308"/>
      <c r="F166" s="308"/>
    </row>
    <row r="167" spans="4:6">
      <c r="D167" s="308"/>
      <c r="E167" s="308"/>
      <c r="F167" s="308"/>
    </row>
    <row r="168" spans="4:6">
      <c r="D168" s="308"/>
      <c r="E168" s="308"/>
      <c r="F168" s="308"/>
    </row>
    <row r="169" spans="4:6">
      <c r="D169" s="308"/>
      <c r="E169" s="308"/>
      <c r="F169" s="308"/>
    </row>
    <row r="170" spans="4:6">
      <c r="D170" s="308"/>
      <c r="E170" s="308"/>
      <c r="F170" s="308"/>
    </row>
    <row r="171" spans="4:6">
      <c r="D171" s="308"/>
      <c r="E171" s="308"/>
      <c r="F171" s="308"/>
    </row>
    <row r="172" spans="4:6">
      <c r="D172" s="308"/>
      <c r="E172" s="308"/>
      <c r="F172" s="308"/>
    </row>
    <row r="173" spans="4:6">
      <c r="D173" s="308"/>
      <c r="E173" s="308"/>
      <c r="F173" s="308"/>
    </row>
    <row r="174" spans="4:6">
      <c r="D174" s="308"/>
      <c r="E174" s="308"/>
      <c r="F174" s="308"/>
    </row>
    <row r="175" spans="4:6">
      <c r="D175" s="308"/>
      <c r="E175" s="308"/>
      <c r="F175" s="308"/>
    </row>
    <row r="176" spans="4:6">
      <c r="D176" s="308"/>
      <c r="E176" s="308"/>
      <c r="F176" s="308"/>
    </row>
    <row r="177" spans="4:6">
      <c r="D177" s="308"/>
      <c r="E177" s="308"/>
      <c r="F177" s="308"/>
    </row>
    <row r="178" spans="4:6">
      <c r="D178" s="308"/>
      <c r="E178" s="308"/>
      <c r="F178" s="308"/>
    </row>
    <row r="179" spans="4:6">
      <c r="D179" s="308"/>
      <c r="E179" s="308"/>
      <c r="F179" s="308"/>
    </row>
    <row r="180" spans="4:6">
      <c r="D180" s="308"/>
      <c r="E180" s="308"/>
      <c r="F180" s="308"/>
    </row>
    <row r="181" spans="4:6">
      <c r="D181" s="308"/>
      <c r="E181" s="308"/>
      <c r="F181" s="308"/>
    </row>
    <row r="182" spans="4:6">
      <c r="D182" s="308"/>
      <c r="E182" s="308"/>
      <c r="F182" s="308"/>
    </row>
    <row r="183" spans="4:6">
      <c r="D183" s="308"/>
      <c r="E183" s="308"/>
      <c r="F183" s="308"/>
    </row>
    <row r="184" spans="4:6">
      <c r="D184" s="308"/>
      <c r="E184" s="308"/>
      <c r="F184" s="308"/>
    </row>
    <row r="185" spans="4:6">
      <c r="D185" s="308"/>
      <c r="E185" s="308"/>
      <c r="F185" s="308"/>
    </row>
    <row r="186" spans="4:6">
      <c r="D186" s="308"/>
      <c r="E186" s="308"/>
      <c r="F186" s="308"/>
    </row>
    <row r="187" spans="4:6">
      <c r="D187" s="308"/>
      <c r="E187" s="308"/>
      <c r="F187" s="308"/>
    </row>
    <row r="188" spans="4:6">
      <c r="D188" s="308"/>
      <c r="E188" s="308"/>
      <c r="F188" s="308"/>
    </row>
    <row r="189" spans="4:6">
      <c r="D189" s="308"/>
      <c r="E189" s="308"/>
      <c r="F189" s="308"/>
    </row>
    <row r="190" spans="4:6">
      <c r="D190" s="308"/>
      <c r="E190" s="308"/>
      <c r="F190" s="308"/>
    </row>
    <row r="191" spans="4:6">
      <c r="D191" s="308"/>
      <c r="E191" s="308"/>
      <c r="F191" s="308"/>
    </row>
    <row r="192" spans="4:6">
      <c r="D192" s="308"/>
      <c r="E192" s="308"/>
      <c r="F192" s="308"/>
    </row>
    <row r="193" spans="4:6">
      <c r="D193" s="308"/>
      <c r="E193" s="308"/>
      <c r="F193" s="308"/>
    </row>
    <row r="194" spans="4:6">
      <c r="D194" s="308"/>
      <c r="E194" s="308"/>
      <c r="F194" s="308"/>
    </row>
    <row r="195" spans="4:6">
      <c r="D195" s="308"/>
      <c r="E195" s="308"/>
      <c r="F195" s="308"/>
    </row>
    <row r="196" spans="4:6">
      <c r="D196" s="308"/>
      <c r="E196" s="308"/>
      <c r="F196" s="308"/>
    </row>
    <row r="197" spans="4:6">
      <c r="D197" s="308"/>
      <c r="E197" s="308"/>
      <c r="F197" s="308"/>
    </row>
  </sheetData>
  <mergeCells count="5">
    <mergeCell ref="C4:C5"/>
    <mergeCell ref="D4:D5"/>
    <mergeCell ref="E4:E5"/>
    <mergeCell ref="F4:F5"/>
    <mergeCell ref="G4:G5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U41"/>
  <sheetViews>
    <sheetView workbookViewId="0">
      <selection activeCell="I15" sqref="I15"/>
    </sheetView>
  </sheetViews>
  <sheetFormatPr defaultRowHeight="16.5" customHeight="1"/>
  <cols>
    <col min="1" max="1" width="45" style="28" customWidth="1"/>
    <col min="2" max="2" width="10.7109375" style="28" customWidth="1"/>
    <col min="3" max="4" width="10.42578125" style="29" customWidth="1"/>
    <col min="5" max="5" width="10.42578125" style="28" customWidth="1"/>
    <col min="6" max="256" width="9.140625" style="28"/>
    <col min="257" max="257" width="45" style="28" customWidth="1"/>
    <col min="258" max="258" width="10.7109375" style="28" customWidth="1"/>
    <col min="259" max="261" width="10.42578125" style="28" customWidth="1"/>
    <col min="262" max="512" width="9.140625" style="28"/>
    <col min="513" max="513" width="45" style="28" customWidth="1"/>
    <col min="514" max="514" width="10.7109375" style="28" customWidth="1"/>
    <col min="515" max="517" width="10.42578125" style="28" customWidth="1"/>
    <col min="518" max="768" width="9.140625" style="28"/>
    <col min="769" max="769" width="45" style="28" customWidth="1"/>
    <col min="770" max="770" width="10.7109375" style="28" customWidth="1"/>
    <col min="771" max="773" width="10.42578125" style="28" customWidth="1"/>
    <col min="774" max="1024" width="9.140625" style="28"/>
    <col min="1025" max="1025" width="45" style="28" customWidth="1"/>
    <col min="1026" max="1026" width="10.7109375" style="28" customWidth="1"/>
    <col min="1027" max="1029" width="10.42578125" style="28" customWidth="1"/>
    <col min="1030" max="1280" width="9.140625" style="28"/>
    <col min="1281" max="1281" width="45" style="28" customWidth="1"/>
    <col min="1282" max="1282" width="10.7109375" style="28" customWidth="1"/>
    <col min="1283" max="1285" width="10.42578125" style="28" customWidth="1"/>
    <col min="1286" max="1536" width="9.140625" style="28"/>
    <col min="1537" max="1537" width="45" style="28" customWidth="1"/>
    <col min="1538" max="1538" width="10.7109375" style="28" customWidth="1"/>
    <col min="1539" max="1541" width="10.42578125" style="28" customWidth="1"/>
    <col min="1542" max="1792" width="9.140625" style="28"/>
    <col min="1793" max="1793" width="45" style="28" customWidth="1"/>
    <col min="1794" max="1794" width="10.7109375" style="28" customWidth="1"/>
    <col min="1795" max="1797" width="10.42578125" style="28" customWidth="1"/>
    <col min="1798" max="2048" width="9.140625" style="28"/>
    <col min="2049" max="2049" width="45" style="28" customWidth="1"/>
    <col min="2050" max="2050" width="10.7109375" style="28" customWidth="1"/>
    <col min="2051" max="2053" width="10.42578125" style="28" customWidth="1"/>
    <col min="2054" max="2304" width="9.140625" style="28"/>
    <col min="2305" max="2305" width="45" style="28" customWidth="1"/>
    <col min="2306" max="2306" width="10.7109375" style="28" customWidth="1"/>
    <col min="2307" max="2309" width="10.42578125" style="28" customWidth="1"/>
    <col min="2310" max="2560" width="9.140625" style="28"/>
    <col min="2561" max="2561" width="45" style="28" customWidth="1"/>
    <col min="2562" max="2562" width="10.7109375" style="28" customWidth="1"/>
    <col min="2563" max="2565" width="10.42578125" style="28" customWidth="1"/>
    <col min="2566" max="2816" width="9.140625" style="28"/>
    <col min="2817" max="2817" width="45" style="28" customWidth="1"/>
    <col min="2818" max="2818" width="10.7109375" style="28" customWidth="1"/>
    <col min="2819" max="2821" width="10.42578125" style="28" customWidth="1"/>
    <col min="2822" max="3072" width="9.140625" style="28"/>
    <col min="3073" max="3073" width="45" style="28" customWidth="1"/>
    <col min="3074" max="3074" width="10.7109375" style="28" customWidth="1"/>
    <col min="3075" max="3077" width="10.42578125" style="28" customWidth="1"/>
    <col min="3078" max="3328" width="9.140625" style="28"/>
    <col min="3329" max="3329" width="45" style="28" customWidth="1"/>
    <col min="3330" max="3330" width="10.7109375" style="28" customWidth="1"/>
    <col min="3331" max="3333" width="10.42578125" style="28" customWidth="1"/>
    <col min="3334" max="3584" width="9.140625" style="28"/>
    <col min="3585" max="3585" width="45" style="28" customWidth="1"/>
    <col min="3586" max="3586" width="10.7109375" style="28" customWidth="1"/>
    <col min="3587" max="3589" width="10.42578125" style="28" customWidth="1"/>
    <col min="3590" max="3840" width="9.140625" style="28"/>
    <col min="3841" max="3841" width="45" style="28" customWidth="1"/>
    <col min="3842" max="3842" width="10.7109375" style="28" customWidth="1"/>
    <col min="3843" max="3845" width="10.42578125" style="28" customWidth="1"/>
    <col min="3846" max="4096" width="9.140625" style="28"/>
    <col min="4097" max="4097" width="45" style="28" customWidth="1"/>
    <col min="4098" max="4098" width="10.7109375" style="28" customWidth="1"/>
    <col min="4099" max="4101" width="10.42578125" style="28" customWidth="1"/>
    <col min="4102" max="4352" width="9.140625" style="28"/>
    <col min="4353" max="4353" width="45" style="28" customWidth="1"/>
    <col min="4354" max="4354" width="10.7109375" style="28" customWidth="1"/>
    <col min="4355" max="4357" width="10.42578125" style="28" customWidth="1"/>
    <col min="4358" max="4608" width="9.140625" style="28"/>
    <col min="4609" max="4609" width="45" style="28" customWidth="1"/>
    <col min="4610" max="4610" width="10.7109375" style="28" customWidth="1"/>
    <col min="4611" max="4613" width="10.42578125" style="28" customWidth="1"/>
    <col min="4614" max="4864" width="9.140625" style="28"/>
    <col min="4865" max="4865" width="45" style="28" customWidth="1"/>
    <col min="4866" max="4866" width="10.7109375" style="28" customWidth="1"/>
    <col min="4867" max="4869" width="10.42578125" style="28" customWidth="1"/>
    <col min="4870" max="5120" width="9.140625" style="28"/>
    <col min="5121" max="5121" width="45" style="28" customWidth="1"/>
    <col min="5122" max="5122" width="10.7109375" style="28" customWidth="1"/>
    <col min="5123" max="5125" width="10.42578125" style="28" customWidth="1"/>
    <col min="5126" max="5376" width="9.140625" style="28"/>
    <col min="5377" max="5377" width="45" style="28" customWidth="1"/>
    <col min="5378" max="5378" width="10.7109375" style="28" customWidth="1"/>
    <col min="5379" max="5381" width="10.42578125" style="28" customWidth="1"/>
    <col min="5382" max="5632" width="9.140625" style="28"/>
    <col min="5633" max="5633" width="45" style="28" customWidth="1"/>
    <col min="5634" max="5634" width="10.7109375" style="28" customWidth="1"/>
    <col min="5635" max="5637" width="10.42578125" style="28" customWidth="1"/>
    <col min="5638" max="5888" width="9.140625" style="28"/>
    <col min="5889" max="5889" width="45" style="28" customWidth="1"/>
    <col min="5890" max="5890" width="10.7109375" style="28" customWidth="1"/>
    <col min="5891" max="5893" width="10.42578125" style="28" customWidth="1"/>
    <col min="5894" max="6144" width="9.140625" style="28"/>
    <col min="6145" max="6145" width="45" style="28" customWidth="1"/>
    <col min="6146" max="6146" width="10.7109375" style="28" customWidth="1"/>
    <col min="6147" max="6149" width="10.42578125" style="28" customWidth="1"/>
    <col min="6150" max="6400" width="9.140625" style="28"/>
    <col min="6401" max="6401" width="45" style="28" customWidth="1"/>
    <col min="6402" max="6402" width="10.7109375" style="28" customWidth="1"/>
    <col min="6403" max="6405" width="10.42578125" style="28" customWidth="1"/>
    <col min="6406" max="6656" width="9.140625" style="28"/>
    <col min="6657" max="6657" width="45" style="28" customWidth="1"/>
    <col min="6658" max="6658" width="10.7109375" style="28" customWidth="1"/>
    <col min="6659" max="6661" width="10.42578125" style="28" customWidth="1"/>
    <col min="6662" max="6912" width="9.140625" style="28"/>
    <col min="6913" max="6913" width="45" style="28" customWidth="1"/>
    <col min="6914" max="6914" width="10.7109375" style="28" customWidth="1"/>
    <col min="6915" max="6917" width="10.42578125" style="28" customWidth="1"/>
    <col min="6918" max="7168" width="9.140625" style="28"/>
    <col min="7169" max="7169" width="45" style="28" customWidth="1"/>
    <col min="7170" max="7170" width="10.7109375" style="28" customWidth="1"/>
    <col min="7171" max="7173" width="10.42578125" style="28" customWidth="1"/>
    <col min="7174" max="7424" width="9.140625" style="28"/>
    <col min="7425" max="7425" width="45" style="28" customWidth="1"/>
    <col min="7426" max="7426" width="10.7109375" style="28" customWidth="1"/>
    <col min="7427" max="7429" width="10.42578125" style="28" customWidth="1"/>
    <col min="7430" max="7680" width="9.140625" style="28"/>
    <col min="7681" max="7681" width="45" style="28" customWidth="1"/>
    <col min="7682" max="7682" width="10.7109375" style="28" customWidth="1"/>
    <col min="7683" max="7685" width="10.42578125" style="28" customWidth="1"/>
    <col min="7686" max="7936" width="9.140625" style="28"/>
    <col min="7937" max="7937" width="45" style="28" customWidth="1"/>
    <col min="7938" max="7938" width="10.7109375" style="28" customWidth="1"/>
    <col min="7939" max="7941" width="10.42578125" style="28" customWidth="1"/>
    <col min="7942" max="8192" width="9.140625" style="28"/>
    <col min="8193" max="8193" width="45" style="28" customWidth="1"/>
    <col min="8194" max="8194" width="10.7109375" style="28" customWidth="1"/>
    <col min="8195" max="8197" width="10.42578125" style="28" customWidth="1"/>
    <col min="8198" max="8448" width="9.140625" style="28"/>
    <col min="8449" max="8449" width="45" style="28" customWidth="1"/>
    <col min="8450" max="8450" width="10.7109375" style="28" customWidth="1"/>
    <col min="8451" max="8453" width="10.42578125" style="28" customWidth="1"/>
    <col min="8454" max="8704" width="9.140625" style="28"/>
    <col min="8705" max="8705" width="45" style="28" customWidth="1"/>
    <col min="8706" max="8706" width="10.7109375" style="28" customWidth="1"/>
    <col min="8707" max="8709" width="10.42578125" style="28" customWidth="1"/>
    <col min="8710" max="8960" width="9.140625" style="28"/>
    <col min="8961" max="8961" width="45" style="28" customWidth="1"/>
    <col min="8962" max="8962" width="10.7109375" style="28" customWidth="1"/>
    <col min="8963" max="8965" width="10.42578125" style="28" customWidth="1"/>
    <col min="8966" max="9216" width="9.140625" style="28"/>
    <col min="9217" max="9217" width="45" style="28" customWidth="1"/>
    <col min="9218" max="9218" width="10.7109375" style="28" customWidth="1"/>
    <col min="9219" max="9221" width="10.42578125" style="28" customWidth="1"/>
    <col min="9222" max="9472" width="9.140625" style="28"/>
    <col min="9473" max="9473" width="45" style="28" customWidth="1"/>
    <col min="9474" max="9474" width="10.7109375" style="28" customWidth="1"/>
    <col min="9475" max="9477" width="10.42578125" style="28" customWidth="1"/>
    <col min="9478" max="9728" width="9.140625" style="28"/>
    <col min="9729" max="9729" width="45" style="28" customWidth="1"/>
    <col min="9730" max="9730" width="10.7109375" style="28" customWidth="1"/>
    <col min="9731" max="9733" width="10.42578125" style="28" customWidth="1"/>
    <col min="9734" max="9984" width="9.140625" style="28"/>
    <col min="9985" max="9985" width="45" style="28" customWidth="1"/>
    <col min="9986" max="9986" width="10.7109375" style="28" customWidth="1"/>
    <col min="9987" max="9989" width="10.42578125" style="28" customWidth="1"/>
    <col min="9990" max="10240" width="9.140625" style="28"/>
    <col min="10241" max="10241" width="45" style="28" customWidth="1"/>
    <col min="10242" max="10242" width="10.7109375" style="28" customWidth="1"/>
    <col min="10243" max="10245" width="10.42578125" style="28" customWidth="1"/>
    <col min="10246" max="10496" width="9.140625" style="28"/>
    <col min="10497" max="10497" width="45" style="28" customWidth="1"/>
    <col min="10498" max="10498" width="10.7109375" style="28" customWidth="1"/>
    <col min="10499" max="10501" width="10.42578125" style="28" customWidth="1"/>
    <col min="10502" max="10752" width="9.140625" style="28"/>
    <col min="10753" max="10753" width="45" style="28" customWidth="1"/>
    <col min="10754" max="10754" width="10.7109375" style="28" customWidth="1"/>
    <col min="10755" max="10757" width="10.42578125" style="28" customWidth="1"/>
    <col min="10758" max="11008" width="9.140625" style="28"/>
    <col min="11009" max="11009" width="45" style="28" customWidth="1"/>
    <col min="11010" max="11010" width="10.7109375" style="28" customWidth="1"/>
    <col min="11011" max="11013" width="10.42578125" style="28" customWidth="1"/>
    <col min="11014" max="11264" width="9.140625" style="28"/>
    <col min="11265" max="11265" width="45" style="28" customWidth="1"/>
    <col min="11266" max="11266" width="10.7109375" style="28" customWidth="1"/>
    <col min="11267" max="11269" width="10.42578125" style="28" customWidth="1"/>
    <col min="11270" max="11520" width="9.140625" style="28"/>
    <col min="11521" max="11521" width="45" style="28" customWidth="1"/>
    <col min="11522" max="11522" width="10.7109375" style="28" customWidth="1"/>
    <col min="11523" max="11525" width="10.42578125" style="28" customWidth="1"/>
    <col min="11526" max="11776" width="9.140625" style="28"/>
    <col min="11777" max="11777" width="45" style="28" customWidth="1"/>
    <col min="11778" max="11778" width="10.7109375" style="28" customWidth="1"/>
    <col min="11779" max="11781" width="10.42578125" style="28" customWidth="1"/>
    <col min="11782" max="12032" width="9.140625" style="28"/>
    <col min="12033" max="12033" width="45" style="28" customWidth="1"/>
    <col min="12034" max="12034" width="10.7109375" style="28" customWidth="1"/>
    <col min="12035" max="12037" width="10.42578125" style="28" customWidth="1"/>
    <col min="12038" max="12288" width="9.140625" style="28"/>
    <col min="12289" max="12289" width="45" style="28" customWidth="1"/>
    <col min="12290" max="12290" width="10.7109375" style="28" customWidth="1"/>
    <col min="12291" max="12293" width="10.42578125" style="28" customWidth="1"/>
    <col min="12294" max="12544" width="9.140625" style="28"/>
    <col min="12545" max="12545" width="45" style="28" customWidth="1"/>
    <col min="12546" max="12546" width="10.7109375" style="28" customWidth="1"/>
    <col min="12547" max="12549" width="10.42578125" style="28" customWidth="1"/>
    <col min="12550" max="12800" width="9.140625" style="28"/>
    <col min="12801" max="12801" width="45" style="28" customWidth="1"/>
    <col min="12802" max="12802" width="10.7109375" style="28" customWidth="1"/>
    <col min="12803" max="12805" width="10.42578125" style="28" customWidth="1"/>
    <col min="12806" max="13056" width="9.140625" style="28"/>
    <col min="13057" max="13057" width="45" style="28" customWidth="1"/>
    <col min="13058" max="13058" width="10.7109375" style="28" customWidth="1"/>
    <col min="13059" max="13061" width="10.42578125" style="28" customWidth="1"/>
    <col min="13062" max="13312" width="9.140625" style="28"/>
    <col min="13313" max="13313" width="45" style="28" customWidth="1"/>
    <col min="13314" max="13314" width="10.7109375" style="28" customWidth="1"/>
    <col min="13315" max="13317" width="10.42578125" style="28" customWidth="1"/>
    <col min="13318" max="13568" width="9.140625" style="28"/>
    <col min="13569" max="13569" width="45" style="28" customWidth="1"/>
    <col min="13570" max="13570" width="10.7109375" style="28" customWidth="1"/>
    <col min="13571" max="13573" width="10.42578125" style="28" customWidth="1"/>
    <col min="13574" max="13824" width="9.140625" style="28"/>
    <col min="13825" max="13825" width="45" style="28" customWidth="1"/>
    <col min="13826" max="13826" width="10.7109375" style="28" customWidth="1"/>
    <col min="13827" max="13829" width="10.42578125" style="28" customWidth="1"/>
    <col min="13830" max="14080" width="9.140625" style="28"/>
    <col min="14081" max="14081" width="45" style="28" customWidth="1"/>
    <col min="14082" max="14082" width="10.7109375" style="28" customWidth="1"/>
    <col min="14083" max="14085" width="10.42578125" style="28" customWidth="1"/>
    <col min="14086" max="14336" width="9.140625" style="28"/>
    <col min="14337" max="14337" width="45" style="28" customWidth="1"/>
    <col min="14338" max="14338" width="10.7109375" style="28" customWidth="1"/>
    <col min="14339" max="14341" width="10.42578125" style="28" customWidth="1"/>
    <col min="14342" max="14592" width="9.140625" style="28"/>
    <col min="14593" max="14593" width="45" style="28" customWidth="1"/>
    <col min="14594" max="14594" width="10.7109375" style="28" customWidth="1"/>
    <col min="14595" max="14597" width="10.42578125" style="28" customWidth="1"/>
    <col min="14598" max="14848" width="9.140625" style="28"/>
    <col min="14849" max="14849" width="45" style="28" customWidth="1"/>
    <col min="14850" max="14850" width="10.7109375" style="28" customWidth="1"/>
    <col min="14851" max="14853" width="10.42578125" style="28" customWidth="1"/>
    <col min="14854" max="15104" width="9.140625" style="28"/>
    <col min="15105" max="15105" width="45" style="28" customWidth="1"/>
    <col min="15106" max="15106" width="10.7109375" style="28" customWidth="1"/>
    <col min="15107" max="15109" width="10.42578125" style="28" customWidth="1"/>
    <col min="15110" max="15360" width="9.140625" style="28"/>
    <col min="15361" max="15361" width="45" style="28" customWidth="1"/>
    <col min="15362" max="15362" width="10.7109375" style="28" customWidth="1"/>
    <col min="15363" max="15365" width="10.42578125" style="28" customWidth="1"/>
    <col min="15366" max="15616" width="9.140625" style="28"/>
    <col min="15617" max="15617" width="45" style="28" customWidth="1"/>
    <col min="15618" max="15618" width="10.7109375" style="28" customWidth="1"/>
    <col min="15619" max="15621" width="10.42578125" style="28" customWidth="1"/>
    <col min="15622" max="15872" width="9.140625" style="28"/>
    <col min="15873" max="15873" width="45" style="28" customWidth="1"/>
    <col min="15874" max="15874" width="10.7109375" style="28" customWidth="1"/>
    <col min="15875" max="15877" width="10.42578125" style="28" customWidth="1"/>
    <col min="15878" max="16128" width="9.140625" style="28"/>
    <col min="16129" max="16129" width="45" style="28" customWidth="1"/>
    <col min="16130" max="16130" width="10.7109375" style="28" customWidth="1"/>
    <col min="16131" max="16133" width="10.42578125" style="28" customWidth="1"/>
    <col min="16134" max="16384" width="9.140625" style="28"/>
  </cols>
  <sheetData>
    <row r="1" spans="1:99" ht="20.100000000000001" customHeight="1">
      <c r="A1" s="53" t="s">
        <v>337</v>
      </c>
      <c r="B1" s="53"/>
      <c r="C1" s="53"/>
      <c r="D1" s="53"/>
      <c r="E1" s="473"/>
    </row>
    <row r="2" spans="1:99" ht="20.100000000000001" customHeight="1">
      <c r="A2" s="53"/>
      <c r="B2" s="53"/>
      <c r="C2" s="53"/>
      <c r="D2" s="53"/>
      <c r="E2" s="473"/>
    </row>
    <row r="3" spans="1:99" ht="20.100000000000001" customHeight="1">
      <c r="A3" s="52"/>
      <c r="B3" s="52"/>
      <c r="C3" s="52"/>
      <c r="D3" s="52"/>
    </row>
    <row r="4" spans="1:99" ht="20.100000000000001" customHeight="1">
      <c r="A4" s="51"/>
      <c r="B4" s="51"/>
      <c r="D4" s="50"/>
      <c r="E4" s="50" t="s">
        <v>54</v>
      </c>
    </row>
    <row r="5" spans="1:99" ht="16.5" customHeight="1">
      <c r="A5" s="554"/>
      <c r="B5" s="49" t="s">
        <v>53</v>
      </c>
      <c r="C5" s="49" t="s">
        <v>52</v>
      </c>
      <c r="D5" s="49" t="s">
        <v>52</v>
      </c>
      <c r="E5" s="49" t="s">
        <v>51</v>
      </c>
    </row>
    <row r="6" spans="1:99" ht="16.5" customHeight="1">
      <c r="A6" s="555"/>
      <c r="B6" s="48" t="s">
        <v>50</v>
      </c>
      <c r="C6" s="48" t="s">
        <v>50</v>
      </c>
      <c r="D6" s="48" t="s">
        <v>50</v>
      </c>
      <c r="E6" s="48" t="s">
        <v>50</v>
      </c>
    </row>
    <row r="7" spans="1:99" ht="16.5" customHeight="1">
      <c r="A7" s="555"/>
      <c r="B7" s="48" t="s">
        <v>49</v>
      </c>
      <c r="C7" s="48" t="s">
        <v>48</v>
      </c>
      <c r="D7" s="48" t="s">
        <v>47</v>
      </c>
      <c r="E7" s="48" t="s">
        <v>47</v>
      </c>
    </row>
    <row r="8" spans="1:99" ht="16.5" customHeight="1">
      <c r="A8" s="555"/>
      <c r="B8" s="47" t="s">
        <v>45</v>
      </c>
      <c r="C8" s="47" t="s">
        <v>46</v>
      </c>
      <c r="D8" s="47" t="s">
        <v>45</v>
      </c>
      <c r="E8" s="47" t="s">
        <v>45</v>
      </c>
    </row>
    <row r="9" spans="1:99" ht="18" customHeight="1">
      <c r="A9" s="46"/>
      <c r="B9" s="46"/>
      <c r="C9" s="45"/>
      <c r="D9" s="45"/>
    </row>
    <row r="10" spans="1:99" ht="20.100000000000001" customHeight="1">
      <c r="A10" s="44" t="s">
        <v>44</v>
      </c>
      <c r="B10" s="36">
        <v>104.24629545908992</v>
      </c>
      <c r="C10" s="36">
        <v>99.167040034038394</v>
      </c>
      <c r="D10" s="36">
        <v>107.36608378193382</v>
      </c>
      <c r="E10" s="36">
        <v>105.10860535968624</v>
      </c>
    </row>
    <row r="11" spans="1:99" s="42" customFormat="1" ht="20.100000000000001" customHeight="1">
      <c r="A11" s="43" t="s">
        <v>43</v>
      </c>
      <c r="B11" s="36">
        <v>89.009752779148201</v>
      </c>
      <c r="C11" s="36">
        <v>93.351537262478104</v>
      </c>
      <c r="D11" s="36">
        <v>94.399784901780393</v>
      </c>
      <c r="E11" s="36">
        <v>90.331966139049499</v>
      </c>
    </row>
    <row r="12" spans="1:99" s="40" customFormat="1" ht="20.100000000000001" customHeight="1">
      <c r="A12" s="34" t="s">
        <v>42</v>
      </c>
      <c r="B12" s="33">
        <v>95.5503294529763</v>
      </c>
      <c r="C12" s="33">
        <v>89.182394600874503</v>
      </c>
      <c r="D12" s="33">
        <v>117.905719767365</v>
      </c>
      <c r="E12" s="33">
        <v>100.769987562984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 s="29" customFormat="1" ht="20.100000000000001" customHeight="1">
      <c r="A13" s="34" t="s">
        <v>41</v>
      </c>
      <c r="B13" s="33">
        <v>86.705581748344002</v>
      </c>
      <c r="C13" s="33">
        <v>93.917765927928102</v>
      </c>
      <c r="D13" s="33">
        <v>88.252697306624299</v>
      </c>
      <c r="E13" s="33">
        <v>87.087163853527699</v>
      </c>
    </row>
    <row r="14" spans="1:99" s="29" customFormat="1" ht="20.100000000000001" customHeight="1">
      <c r="A14" s="34" t="s">
        <v>40</v>
      </c>
      <c r="B14" s="33">
        <v>102.247187358338</v>
      </c>
      <c r="C14" s="33">
        <v>104.890682920007</v>
      </c>
      <c r="D14" s="33">
        <v>107.531279314953</v>
      </c>
      <c r="E14" s="33">
        <v>103.687647758699</v>
      </c>
    </row>
    <row r="15" spans="1:99" s="29" customFormat="1" ht="20.100000000000001" customHeight="1">
      <c r="A15" s="39" t="s">
        <v>39</v>
      </c>
      <c r="B15" s="36">
        <v>108.449020056441</v>
      </c>
      <c r="C15" s="36">
        <v>100.678435647005</v>
      </c>
      <c r="D15" s="36">
        <v>111.14431381911101</v>
      </c>
      <c r="E15" s="36">
        <v>109.24694727535299</v>
      </c>
    </row>
    <row r="16" spans="1:99" s="35" customFormat="1" ht="20.100000000000001" customHeight="1">
      <c r="A16" s="34" t="s">
        <v>38</v>
      </c>
      <c r="B16" s="33">
        <v>105.557257038616</v>
      </c>
      <c r="C16" s="33">
        <v>97.806165176190405</v>
      </c>
      <c r="D16" s="33">
        <v>108.853669327956</v>
      </c>
      <c r="E16" s="33">
        <v>106.398392413902</v>
      </c>
    </row>
    <row r="17" spans="1:99" s="29" customFormat="1" ht="20.100000000000001" customHeight="1">
      <c r="A17" s="34" t="s">
        <v>37</v>
      </c>
      <c r="B17" s="33">
        <v>108.762234799757</v>
      </c>
      <c r="C17" s="33">
        <v>106.173081326546</v>
      </c>
      <c r="D17" s="33">
        <v>115.012254533328</v>
      </c>
      <c r="E17" s="33">
        <v>110.318661663292</v>
      </c>
    </row>
    <row r="18" spans="1:99" s="29" customFormat="1" ht="20.100000000000001" customHeight="1">
      <c r="A18" s="34" t="s">
        <v>36</v>
      </c>
      <c r="B18" s="33">
        <v>100.160507488523</v>
      </c>
      <c r="C18" s="33">
        <v>102.30532072568001</v>
      </c>
      <c r="D18" s="33">
        <v>101.377998339391</v>
      </c>
      <c r="E18" s="33">
        <v>100.480688838174</v>
      </c>
    </row>
    <row r="19" spans="1:99" s="29" customFormat="1" ht="20.100000000000001" customHeight="1">
      <c r="A19" s="34" t="s">
        <v>35</v>
      </c>
      <c r="B19" s="33">
        <v>113.220661749542</v>
      </c>
      <c r="C19" s="33">
        <v>101.844366642992</v>
      </c>
      <c r="D19" s="33">
        <v>110.694043979564</v>
      </c>
      <c r="E19" s="33">
        <v>112.51260660635</v>
      </c>
    </row>
    <row r="20" spans="1:99" s="29" customFormat="1" ht="20.100000000000001" customHeight="1">
      <c r="A20" s="34" t="s">
        <v>34</v>
      </c>
      <c r="B20" s="33">
        <v>108.561109959552</v>
      </c>
      <c r="C20" s="33">
        <v>102.919903289586</v>
      </c>
      <c r="D20" s="33">
        <v>109.59888651830499</v>
      </c>
      <c r="E20" s="33">
        <v>108.82696680169801</v>
      </c>
    </row>
    <row r="21" spans="1:99" s="29" customFormat="1" ht="20.100000000000001" customHeight="1">
      <c r="A21" s="34" t="s">
        <v>33</v>
      </c>
      <c r="B21" s="33">
        <v>101.79607315253</v>
      </c>
      <c r="C21" s="33">
        <v>102.183347249848</v>
      </c>
      <c r="D21" s="33">
        <v>106.288385952955</v>
      </c>
      <c r="E21" s="33">
        <v>102.976414068643</v>
      </c>
    </row>
    <row r="22" spans="1:99" s="29" customFormat="1" ht="20.100000000000001" customHeight="1">
      <c r="A22" s="34" t="s">
        <v>32</v>
      </c>
      <c r="B22" s="33">
        <v>107.012262265166</v>
      </c>
      <c r="C22" s="33">
        <v>104.236449656573</v>
      </c>
      <c r="D22" s="33">
        <v>106.82682900301199</v>
      </c>
      <c r="E22" s="33">
        <v>106.96417577124301</v>
      </c>
    </row>
    <row r="23" spans="1:99" s="29" customFormat="1" ht="20.100000000000001" customHeight="1">
      <c r="A23" s="34" t="s">
        <v>31</v>
      </c>
      <c r="B23" s="33">
        <v>109.65681828877401</v>
      </c>
      <c r="C23" s="33">
        <v>97.873234834714793</v>
      </c>
      <c r="D23" s="33">
        <v>113.667021096428</v>
      </c>
      <c r="E23" s="33">
        <v>110.696691556305</v>
      </c>
    </row>
    <row r="24" spans="1:99" s="29" customFormat="1" ht="20.100000000000001" customHeight="1">
      <c r="A24" s="34" t="s">
        <v>30</v>
      </c>
      <c r="B24" s="33">
        <v>104.876809673728</v>
      </c>
      <c r="C24" s="33">
        <v>93.236925975158201</v>
      </c>
      <c r="D24" s="33">
        <v>103.459810341942</v>
      </c>
      <c r="E24" s="33">
        <v>104.49412019980799</v>
      </c>
    </row>
    <row r="25" spans="1:99" s="29" customFormat="1" ht="20.100000000000001" customHeight="1">
      <c r="A25" s="34" t="s">
        <v>29</v>
      </c>
      <c r="B25" s="33">
        <v>109.161570173236</v>
      </c>
      <c r="C25" s="33">
        <v>98.8604402360194</v>
      </c>
      <c r="D25" s="33">
        <v>106.69288571265599</v>
      </c>
      <c r="E25" s="33">
        <v>108.49957047288299</v>
      </c>
    </row>
    <row r="26" spans="1:99" s="38" customFormat="1" ht="20.100000000000001" customHeight="1">
      <c r="A26" s="34" t="s">
        <v>28</v>
      </c>
      <c r="B26" s="33">
        <v>106.73771400805801</v>
      </c>
      <c r="C26" s="33">
        <v>105.04241908465799</v>
      </c>
      <c r="D26" s="33">
        <v>107.22421942605</v>
      </c>
      <c r="E26" s="33">
        <v>106.87908825059399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</row>
    <row r="27" spans="1:99" s="29" customFormat="1" ht="20.100000000000001" customHeight="1">
      <c r="A27" s="34" t="s">
        <v>27</v>
      </c>
      <c r="B27" s="33">
        <v>149.21721740778599</v>
      </c>
      <c r="C27" s="33">
        <v>98.899470714902094</v>
      </c>
      <c r="D27" s="33">
        <v>142.90980822006</v>
      </c>
      <c r="E27" s="33">
        <v>147.490495108809</v>
      </c>
    </row>
    <row r="28" spans="1:99" s="29" customFormat="1" ht="27" customHeight="1">
      <c r="A28" s="34" t="s">
        <v>26</v>
      </c>
      <c r="B28" s="33">
        <v>113.15025955342701</v>
      </c>
      <c r="C28" s="33">
        <v>99.985217807838595</v>
      </c>
      <c r="D28" s="33">
        <v>113.69342547380499</v>
      </c>
      <c r="E28" s="33">
        <v>113.29342327836</v>
      </c>
    </row>
    <row r="29" spans="1:99" s="29" customFormat="1" ht="27" customHeight="1">
      <c r="A29" s="34" t="s">
        <v>25</v>
      </c>
      <c r="B29" s="33">
        <v>101.86654675079301</v>
      </c>
      <c r="C29" s="33">
        <v>104.90627488928899</v>
      </c>
      <c r="D29" s="33">
        <v>110.77856110360899</v>
      </c>
      <c r="E29" s="33">
        <v>104.168488468061</v>
      </c>
    </row>
    <row r="30" spans="1:99" s="29" customFormat="1" ht="18" customHeight="1">
      <c r="A30" s="34" t="s">
        <v>24</v>
      </c>
      <c r="B30" s="33">
        <v>110.220554010645</v>
      </c>
      <c r="C30" s="33">
        <v>90.588313274401798</v>
      </c>
      <c r="D30" s="33">
        <v>102.504898840775</v>
      </c>
      <c r="E30" s="33">
        <v>108.114798554369</v>
      </c>
    </row>
    <row r="31" spans="1:99" s="29" customFormat="1" ht="18" customHeight="1">
      <c r="A31" s="34" t="s">
        <v>23</v>
      </c>
      <c r="B31" s="33">
        <v>112.14555497744399</v>
      </c>
      <c r="C31" s="33">
        <v>96.875476237915294</v>
      </c>
      <c r="D31" s="33">
        <v>107.47506512360999</v>
      </c>
      <c r="E31" s="33">
        <v>110.880259072976</v>
      </c>
    </row>
    <row r="32" spans="1:99" s="29" customFormat="1" ht="18" customHeight="1">
      <c r="A32" s="34" t="s">
        <v>22</v>
      </c>
      <c r="B32" s="33">
        <v>105.81694614713901</v>
      </c>
      <c r="C32" s="33">
        <v>100.715095888699</v>
      </c>
      <c r="D32" s="33">
        <v>109.341242028994</v>
      </c>
      <c r="E32" s="33">
        <v>106.690521005816</v>
      </c>
    </row>
    <row r="33" spans="1:5" s="29" customFormat="1" ht="18" customHeight="1">
      <c r="A33" s="34" t="s">
        <v>21</v>
      </c>
      <c r="B33" s="33">
        <v>98.735167235705902</v>
      </c>
      <c r="C33" s="33">
        <v>99.285238294165296</v>
      </c>
      <c r="D33" s="33">
        <v>109.37412492310401</v>
      </c>
      <c r="E33" s="33">
        <v>101.47187214902</v>
      </c>
    </row>
    <row r="34" spans="1:5" s="29" customFormat="1" ht="18" customHeight="1">
      <c r="A34" s="37" t="s">
        <v>20</v>
      </c>
      <c r="B34" s="36">
        <v>109.10394077988801</v>
      </c>
      <c r="C34" s="36">
        <v>101.45385045557801</v>
      </c>
      <c r="D34" s="36">
        <v>109.865949721551</v>
      </c>
      <c r="E34" s="36">
        <v>109.303654654436</v>
      </c>
    </row>
    <row r="35" spans="1:5" s="35" customFormat="1" ht="27" customHeight="1">
      <c r="A35" s="37" t="s">
        <v>19</v>
      </c>
      <c r="B35" s="36">
        <v>106.278721356277</v>
      </c>
      <c r="C35" s="36">
        <v>103.006476982989</v>
      </c>
      <c r="D35" s="36">
        <v>106.512119684749</v>
      </c>
      <c r="E35" s="36">
        <v>106.337863979323</v>
      </c>
    </row>
    <row r="36" spans="1:5" s="35" customFormat="1" ht="18" customHeight="1">
      <c r="A36" s="34" t="s">
        <v>18</v>
      </c>
      <c r="B36" s="33">
        <v>107.044213719674</v>
      </c>
      <c r="C36" s="33">
        <v>104.17981857955699</v>
      </c>
      <c r="D36" s="33">
        <v>106.19469442410499</v>
      </c>
      <c r="E36" s="33">
        <v>106.825424127556</v>
      </c>
    </row>
    <row r="37" spans="1:5" s="29" customFormat="1" ht="27" customHeight="1">
      <c r="A37" s="34" t="s">
        <v>17</v>
      </c>
      <c r="B37" s="33">
        <v>104.898390907886</v>
      </c>
      <c r="C37" s="33">
        <v>100.84549025186899</v>
      </c>
      <c r="D37" s="33">
        <v>107.121332992777</v>
      </c>
      <c r="E37" s="33">
        <v>105.444792285915</v>
      </c>
    </row>
    <row r="38" spans="1:5" s="29" customFormat="1" ht="18" customHeight="1">
      <c r="A38" s="32"/>
      <c r="B38" s="32"/>
      <c r="C38" s="31"/>
      <c r="D38" s="31"/>
      <c r="E38" s="30"/>
    </row>
    <row r="39" spans="1:5" ht="18" customHeight="1">
      <c r="E39" s="30"/>
    </row>
    <row r="40" spans="1:5" ht="16.5" customHeight="1">
      <c r="E40" s="30"/>
    </row>
    <row r="41" spans="1:5" ht="16.5" customHeight="1">
      <c r="E41" s="30"/>
    </row>
  </sheetData>
  <mergeCells count="1">
    <mergeCell ref="A5:A8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I15" sqref="I15"/>
    </sheetView>
  </sheetViews>
  <sheetFormatPr defaultRowHeight="15"/>
  <cols>
    <col min="1" max="1" width="33.85546875" style="54" customWidth="1"/>
    <col min="2" max="2" width="10.28515625" style="54" bestFit="1" customWidth="1"/>
    <col min="3" max="3" width="7.85546875" style="54" bestFit="1" customWidth="1"/>
    <col min="4" max="4" width="7" style="54" bestFit="1" customWidth="1"/>
    <col min="5" max="5" width="7.42578125" style="54" bestFit="1" customWidth="1"/>
    <col min="6" max="7" width="10.7109375" style="54" customWidth="1"/>
    <col min="8" max="250" width="9.140625" style="54"/>
    <col min="251" max="251" width="33.85546875" style="54" customWidth="1"/>
    <col min="252" max="252" width="10.28515625" style="54" bestFit="1" customWidth="1"/>
    <col min="253" max="253" width="7.85546875" style="54" bestFit="1" customWidth="1"/>
    <col min="254" max="254" width="7" style="54" bestFit="1" customWidth="1"/>
    <col min="255" max="255" width="7.42578125" style="54" bestFit="1" customWidth="1"/>
    <col min="256" max="257" width="10.7109375" style="54" customWidth="1"/>
    <col min="258" max="506" width="9.140625" style="54"/>
    <col min="507" max="507" width="33.85546875" style="54" customWidth="1"/>
    <col min="508" max="508" width="10.28515625" style="54" bestFit="1" customWidth="1"/>
    <col min="509" max="509" width="7.85546875" style="54" bestFit="1" customWidth="1"/>
    <col min="510" max="510" width="7" style="54" bestFit="1" customWidth="1"/>
    <col min="511" max="511" width="7.42578125" style="54" bestFit="1" customWidth="1"/>
    <col min="512" max="513" width="10.7109375" style="54" customWidth="1"/>
    <col min="514" max="762" width="9.140625" style="54"/>
    <col min="763" max="763" width="33.85546875" style="54" customWidth="1"/>
    <col min="764" max="764" width="10.28515625" style="54" bestFit="1" customWidth="1"/>
    <col min="765" max="765" width="7.85546875" style="54" bestFit="1" customWidth="1"/>
    <col min="766" max="766" width="7" style="54" bestFit="1" customWidth="1"/>
    <col min="767" max="767" width="7.42578125" style="54" bestFit="1" customWidth="1"/>
    <col min="768" max="769" width="10.7109375" style="54" customWidth="1"/>
    <col min="770" max="1018" width="9.140625" style="54"/>
    <col min="1019" max="1019" width="33.85546875" style="54" customWidth="1"/>
    <col min="1020" max="1020" width="10.28515625" style="54" bestFit="1" customWidth="1"/>
    <col min="1021" max="1021" width="7.85546875" style="54" bestFit="1" customWidth="1"/>
    <col min="1022" max="1022" width="7" style="54" bestFit="1" customWidth="1"/>
    <col min="1023" max="1023" width="7.42578125" style="54" bestFit="1" customWidth="1"/>
    <col min="1024" max="1025" width="10.7109375" style="54" customWidth="1"/>
    <col min="1026" max="1274" width="9.140625" style="54"/>
    <col min="1275" max="1275" width="33.85546875" style="54" customWidth="1"/>
    <col min="1276" max="1276" width="10.28515625" style="54" bestFit="1" customWidth="1"/>
    <col min="1277" max="1277" width="7.85546875" style="54" bestFit="1" customWidth="1"/>
    <col min="1278" max="1278" width="7" style="54" bestFit="1" customWidth="1"/>
    <col min="1279" max="1279" width="7.42578125" style="54" bestFit="1" customWidth="1"/>
    <col min="1280" max="1281" width="10.7109375" style="54" customWidth="1"/>
    <col min="1282" max="1530" width="9.140625" style="54"/>
    <col min="1531" max="1531" width="33.85546875" style="54" customWidth="1"/>
    <col min="1532" max="1532" width="10.28515625" style="54" bestFit="1" customWidth="1"/>
    <col min="1533" max="1533" width="7.85546875" style="54" bestFit="1" customWidth="1"/>
    <col min="1534" max="1534" width="7" style="54" bestFit="1" customWidth="1"/>
    <col min="1535" max="1535" width="7.42578125" style="54" bestFit="1" customWidth="1"/>
    <col min="1536" max="1537" width="10.7109375" style="54" customWidth="1"/>
    <col min="1538" max="1786" width="9.140625" style="54"/>
    <col min="1787" max="1787" width="33.85546875" style="54" customWidth="1"/>
    <col min="1788" max="1788" width="10.28515625" style="54" bestFit="1" customWidth="1"/>
    <col min="1789" max="1789" width="7.85546875" style="54" bestFit="1" customWidth="1"/>
    <col min="1790" max="1790" width="7" style="54" bestFit="1" customWidth="1"/>
    <col min="1791" max="1791" width="7.42578125" style="54" bestFit="1" customWidth="1"/>
    <col min="1792" max="1793" width="10.7109375" style="54" customWidth="1"/>
    <col min="1794" max="2042" width="9.140625" style="54"/>
    <col min="2043" max="2043" width="33.85546875" style="54" customWidth="1"/>
    <col min="2044" max="2044" width="10.28515625" style="54" bestFit="1" customWidth="1"/>
    <col min="2045" max="2045" width="7.85546875" style="54" bestFit="1" customWidth="1"/>
    <col min="2046" max="2046" width="7" style="54" bestFit="1" customWidth="1"/>
    <col min="2047" max="2047" width="7.42578125" style="54" bestFit="1" customWidth="1"/>
    <col min="2048" max="2049" width="10.7109375" style="54" customWidth="1"/>
    <col min="2050" max="2298" width="9.140625" style="54"/>
    <col min="2299" max="2299" width="33.85546875" style="54" customWidth="1"/>
    <col min="2300" max="2300" width="10.28515625" style="54" bestFit="1" customWidth="1"/>
    <col min="2301" max="2301" width="7.85546875" style="54" bestFit="1" customWidth="1"/>
    <col min="2302" max="2302" width="7" style="54" bestFit="1" customWidth="1"/>
    <col min="2303" max="2303" width="7.42578125" style="54" bestFit="1" customWidth="1"/>
    <col min="2304" max="2305" width="10.7109375" style="54" customWidth="1"/>
    <col min="2306" max="2554" width="9.140625" style="54"/>
    <col min="2555" max="2555" width="33.85546875" style="54" customWidth="1"/>
    <col min="2556" max="2556" width="10.28515625" style="54" bestFit="1" customWidth="1"/>
    <col min="2557" max="2557" width="7.85546875" style="54" bestFit="1" customWidth="1"/>
    <col min="2558" max="2558" width="7" style="54" bestFit="1" customWidth="1"/>
    <col min="2559" max="2559" width="7.42578125" style="54" bestFit="1" customWidth="1"/>
    <col min="2560" max="2561" width="10.7109375" style="54" customWidth="1"/>
    <col min="2562" max="2810" width="9.140625" style="54"/>
    <col min="2811" max="2811" width="33.85546875" style="54" customWidth="1"/>
    <col min="2812" max="2812" width="10.28515625" style="54" bestFit="1" customWidth="1"/>
    <col min="2813" max="2813" width="7.85546875" style="54" bestFit="1" customWidth="1"/>
    <col min="2814" max="2814" width="7" style="54" bestFit="1" customWidth="1"/>
    <col min="2815" max="2815" width="7.42578125" style="54" bestFit="1" customWidth="1"/>
    <col min="2816" max="2817" width="10.7109375" style="54" customWidth="1"/>
    <col min="2818" max="3066" width="9.140625" style="54"/>
    <col min="3067" max="3067" width="33.85546875" style="54" customWidth="1"/>
    <col min="3068" max="3068" width="10.28515625" style="54" bestFit="1" customWidth="1"/>
    <col min="3069" max="3069" width="7.85546875" style="54" bestFit="1" customWidth="1"/>
    <col min="3070" max="3070" width="7" style="54" bestFit="1" customWidth="1"/>
    <col min="3071" max="3071" width="7.42578125" style="54" bestFit="1" customWidth="1"/>
    <col min="3072" max="3073" width="10.7109375" style="54" customWidth="1"/>
    <col min="3074" max="3322" width="9.140625" style="54"/>
    <col min="3323" max="3323" width="33.85546875" style="54" customWidth="1"/>
    <col min="3324" max="3324" width="10.28515625" style="54" bestFit="1" customWidth="1"/>
    <col min="3325" max="3325" width="7.85546875" style="54" bestFit="1" customWidth="1"/>
    <col min="3326" max="3326" width="7" style="54" bestFit="1" customWidth="1"/>
    <col min="3327" max="3327" width="7.42578125" style="54" bestFit="1" customWidth="1"/>
    <col min="3328" max="3329" width="10.7109375" style="54" customWidth="1"/>
    <col min="3330" max="3578" width="9.140625" style="54"/>
    <col min="3579" max="3579" width="33.85546875" style="54" customWidth="1"/>
    <col min="3580" max="3580" width="10.28515625" style="54" bestFit="1" customWidth="1"/>
    <col min="3581" max="3581" width="7.85546875" style="54" bestFit="1" customWidth="1"/>
    <col min="3582" max="3582" width="7" style="54" bestFit="1" customWidth="1"/>
    <col min="3583" max="3583" width="7.42578125" style="54" bestFit="1" customWidth="1"/>
    <col min="3584" max="3585" width="10.7109375" style="54" customWidth="1"/>
    <col min="3586" max="3834" width="9.140625" style="54"/>
    <col min="3835" max="3835" width="33.85546875" style="54" customWidth="1"/>
    <col min="3836" max="3836" width="10.28515625" style="54" bestFit="1" customWidth="1"/>
    <col min="3837" max="3837" width="7.85546875" style="54" bestFit="1" customWidth="1"/>
    <col min="3838" max="3838" width="7" style="54" bestFit="1" customWidth="1"/>
    <col min="3839" max="3839" width="7.42578125" style="54" bestFit="1" customWidth="1"/>
    <col min="3840" max="3841" width="10.7109375" style="54" customWidth="1"/>
    <col min="3842" max="4090" width="9.140625" style="54"/>
    <col min="4091" max="4091" width="33.85546875" style="54" customWidth="1"/>
    <col min="4092" max="4092" width="10.28515625" style="54" bestFit="1" customWidth="1"/>
    <col min="4093" max="4093" width="7.85546875" style="54" bestFit="1" customWidth="1"/>
    <col min="4094" max="4094" width="7" style="54" bestFit="1" customWidth="1"/>
    <col min="4095" max="4095" width="7.42578125" style="54" bestFit="1" customWidth="1"/>
    <col min="4096" max="4097" width="10.7109375" style="54" customWidth="1"/>
    <col min="4098" max="4346" width="9.140625" style="54"/>
    <col min="4347" max="4347" width="33.85546875" style="54" customWidth="1"/>
    <col min="4348" max="4348" width="10.28515625" style="54" bestFit="1" customWidth="1"/>
    <col min="4349" max="4349" width="7.85546875" style="54" bestFit="1" customWidth="1"/>
    <col min="4350" max="4350" width="7" style="54" bestFit="1" customWidth="1"/>
    <col min="4351" max="4351" width="7.42578125" style="54" bestFit="1" customWidth="1"/>
    <col min="4352" max="4353" width="10.7109375" style="54" customWidth="1"/>
    <col min="4354" max="4602" width="9.140625" style="54"/>
    <col min="4603" max="4603" width="33.85546875" style="54" customWidth="1"/>
    <col min="4604" max="4604" width="10.28515625" style="54" bestFit="1" customWidth="1"/>
    <col min="4605" max="4605" width="7.85546875" style="54" bestFit="1" customWidth="1"/>
    <col min="4606" max="4606" width="7" style="54" bestFit="1" customWidth="1"/>
    <col min="4607" max="4607" width="7.42578125" style="54" bestFit="1" customWidth="1"/>
    <col min="4608" max="4609" width="10.7109375" style="54" customWidth="1"/>
    <col min="4610" max="4858" width="9.140625" style="54"/>
    <col min="4859" max="4859" width="33.85546875" style="54" customWidth="1"/>
    <col min="4860" max="4860" width="10.28515625" style="54" bestFit="1" customWidth="1"/>
    <col min="4861" max="4861" width="7.85546875" style="54" bestFit="1" customWidth="1"/>
    <col min="4862" max="4862" width="7" style="54" bestFit="1" customWidth="1"/>
    <col min="4863" max="4863" width="7.42578125" style="54" bestFit="1" customWidth="1"/>
    <col min="4864" max="4865" width="10.7109375" style="54" customWidth="1"/>
    <col min="4866" max="5114" width="9.140625" style="54"/>
    <col min="5115" max="5115" width="33.85546875" style="54" customWidth="1"/>
    <col min="5116" max="5116" width="10.28515625" style="54" bestFit="1" customWidth="1"/>
    <col min="5117" max="5117" width="7.85546875" style="54" bestFit="1" customWidth="1"/>
    <col min="5118" max="5118" width="7" style="54" bestFit="1" customWidth="1"/>
    <col min="5119" max="5119" width="7.42578125" style="54" bestFit="1" customWidth="1"/>
    <col min="5120" max="5121" width="10.7109375" style="54" customWidth="1"/>
    <col min="5122" max="5370" width="9.140625" style="54"/>
    <col min="5371" max="5371" width="33.85546875" style="54" customWidth="1"/>
    <col min="5372" max="5372" width="10.28515625" style="54" bestFit="1" customWidth="1"/>
    <col min="5373" max="5373" width="7.85546875" style="54" bestFit="1" customWidth="1"/>
    <col min="5374" max="5374" width="7" style="54" bestFit="1" customWidth="1"/>
    <col min="5375" max="5375" width="7.42578125" style="54" bestFit="1" customWidth="1"/>
    <col min="5376" max="5377" width="10.7109375" style="54" customWidth="1"/>
    <col min="5378" max="5626" width="9.140625" style="54"/>
    <col min="5627" max="5627" width="33.85546875" style="54" customWidth="1"/>
    <col min="5628" max="5628" width="10.28515625" style="54" bestFit="1" customWidth="1"/>
    <col min="5629" max="5629" width="7.85546875" style="54" bestFit="1" customWidth="1"/>
    <col min="5630" max="5630" width="7" style="54" bestFit="1" customWidth="1"/>
    <col min="5631" max="5631" width="7.42578125" style="54" bestFit="1" customWidth="1"/>
    <col min="5632" max="5633" width="10.7109375" style="54" customWidth="1"/>
    <col min="5634" max="5882" width="9.140625" style="54"/>
    <col min="5883" max="5883" width="33.85546875" style="54" customWidth="1"/>
    <col min="5884" max="5884" width="10.28515625" style="54" bestFit="1" customWidth="1"/>
    <col min="5885" max="5885" width="7.85546875" style="54" bestFit="1" customWidth="1"/>
    <col min="5886" max="5886" width="7" style="54" bestFit="1" customWidth="1"/>
    <col min="5887" max="5887" width="7.42578125" style="54" bestFit="1" customWidth="1"/>
    <col min="5888" max="5889" width="10.7109375" style="54" customWidth="1"/>
    <col min="5890" max="6138" width="9.140625" style="54"/>
    <col min="6139" max="6139" width="33.85546875" style="54" customWidth="1"/>
    <col min="6140" max="6140" width="10.28515625" style="54" bestFit="1" customWidth="1"/>
    <col min="6141" max="6141" width="7.85546875" style="54" bestFit="1" customWidth="1"/>
    <col min="6142" max="6142" width="7" style="54" bestFit="1" customWidth="1"/>
    <col min="6143" max="6143" width="7.42578125" style="54" bestFit="1" customWidth="1"/>
    <col min="6144" max="6145" width="10.7109375" style="54" customWidth="1"/>
    <col min="6146" max="6394" width="9.140625" style="54"/>
    <col min="6395" max="6395" width="33.85546875" style="54" customWidth="1"/>
    <col min="6396" max="6396" width="10.28515625" style="54" bestFit="1" customWidth="1"/>
    <col min="6397" max="6397" width="7.85546875" style="54" bestFit="1" customWidth="1"/>
    <col min="6398" max="6398" width="7" style="54" bestFit="1" customWidth="1"/>
    <col min="6399" max="6399" width="7.42578125" style="54" bestFit="1" customWidth="1"/>
    <col min="6400" max="6401" width="10.7109375" style="54" customWidth="1"/>
    <col min="6402" max="6650" width="9.140625" style="54"/>
    <col min="6651" max="6651" width="33.85546875" style="54" customWidth="1"/>
    <col min="6652" max="6652" width="10.28515625" style="54" bestFit="1" customWidth="1"/>
    <col min="6653" max="6653" width="7.85546875" style="54" bestFit="1" customWidth="1"/>
    <col min="6654" max="6654" width="7" style="54" bestFit="1" customWidth="1"/>
    <col min="6655" max="6655" width="7.42578125" style="54" bestFit="1" customWidth="1"/>
    <col min="6656" max="6657" width="10.7109375" style="54" customWidth="1"/>
    <col min="6658" max="6906" width="9.140625" style="54"/>
    <col min="6907" max="6907" width="33.85546875" style="54" customWidth="1"/>
    <col min="6908" max="6908" width="10.28515625" style="54" bestFit="1" customWidth="1"/>
    <col min="6909" max="6909" width="7.85546875" style="54" bestFit="1" customWidth="1"/>
    <col min="6910" max="6910" width="7" style="54" bestFit="1" customWidth="1"/>
    <col min="6911" max="6911" width="7.42578125" style="54" bestFit="1" customWidth="1"/>
    <col min="6912" max="6913" width="10.7109375" style="54" customWidth="1"/>
    <col min="6914" max="7162" width="9.140625" style="54"/>
    <col min="7163" max="7163" width="33.85546875" style="54" customWidth="1"/>
    <col min="7164" max="7164" width="10.28515625" style="54" bestFit="1" customWidth="1"/>
    <col min="7165" max="7165" width="7.85546875" style="54" bestFit="1" customWidth="1"/>
    <col min="7166" max="7166" width="7" style="54" bestFit="1" customWidth="1"/>
    <col min="7167" max="7167" width="7.42578125" style="54" bestFit="1" customWidth="1"/>
    <col min="7168" max="7169" width="10.7109375" style="54" customWidth="1"/>
    <col min="7170" max="7418" width="9.140625" style="54"/>
    <col min="7419" max="7419" width="33.85546875" style="54" customWidth="1"/>
    <col min="7420" max="7420" width="10.28515625" style="54" bestFit="1" customWidth="1"/>
    <col min="7421" max="7421" width="7.85546875" style="54" bestFit="1" customWidth="1"/>
    <col min="7422" max="7422" width="7" style="54" bestFit="1" customWidth="1"/>
    <col min="7423" max="7423" width="7.42578125" style="54" bestFit="1" customWidth="1"/>
    <col min="7424" max="7425" width="10.7109375" style="54" customWidth="1"/>
    <col min="7426" max="7674" width="9.140625" style="54"/>
    <col min="7675" max="7675" width="33.85546875" style="54" customWidth="1"/>
    <col min="7676" max="7676" width="10.28515625" style="54" bestFit="1" customWidth="1"/>
    <col min="7677" max="7677" width="7.85546875" style="54" bestFit="1" customWidth="1"/>
    <col min="7678" max="7678" width="7" style="54" bestFit="1" customWidth="1"/>
    <col min="7679" max="7679" width="7.42578125" style="54" bestFit="1" customWidth="1"/>
    <col min="7680" max="7681" width="10.7109375" style="54" customWidth="1"/>
    <col min="7682" max="7930" width="9.140625" style="54"/>
    <col min="7931" max="7931" width="33.85546875" style="54" customWidth="1"/>
    <col min="7932" max="7932" width="10.28515625" style="54" bestFit="1" customWidth="1"/>
    <col min="7933" max="7933" width="7.85546875" style="54" bestFit="1" customWidth="1"/>
    <col min="7934" max="7934" width="7" style="54" bestFit="1" customWidth="1"/>
    <col min="7935" max="7935" width="7.42578125" style="54" bestFit="1" customWidth="1"/>
    <col min="7936" max="7937" width="10.7109375" style="54" customWidth="1"/>
    <col min="7938" max="8186" width="9.140625" style="54"/>
    <col min="8187" max="8187" width="33.85546875" style="54" customWidth="1"/>
    <col min="8188" max="8188" width="10.28515625" style="54" bestFit="1" customWidth="1"/>
    <col min="8189" max="8189" width="7.85546875" style="54" bestFit="1" customWidth="1"/>
    <col min="8190" max="8190" width="7" style="54" bestFit="1" customWidth="1"/>
    <col min="8191" max="8191" width="7.42578125" style="54" bestFit="1" customWidth="1"/>
    <col min="8192" max="8193" width="10.7109375" style="54" customWidth="1"/>
    <col min="8194" max="8442" width="9.140625" style="54"/>
    <col min="8443" max="8443" width="33.85546875" style="54" customWidth="1"/>
    <col min="8444" max="8444" width="10.28515625" style="54" bestFit="1" customWidth="1"/>
    <col min="8445" max="8445" width="7.85546875" style="54" bestFit="1" customWidth="1"/>
    <col min="8446" max="8446" width="7" style="54" bestFit="1" customWidth="1"/>
    <col min="8447" max="8447" width="7.42578125" style="54" bestFit="1" customWidth="1"/>
    <col min="8448" max="8449" width="10.7109375" style="54" customWidth="1"/>
    <col min="8450" max="8698" width="9.140625" style="54"/>
    <col min="8699" max="8699" width="33.85546875" style="54" customWidth="1"/>
    <col min="8700" max="8700" width="10.28515625" style="54" bestFit="1" customWidth="1"/>
    <col min="8701" max="8701" width="7.85546875" style="54" bestFit="1" customWidth="1"/>
    <col min="8702" max="8702" width="7" style="54" bestFit="1" customWidth="1"/>
    <col min="8703" max="8703" width="7.42578125" style="54" bestFit="1" customWidth="1"/>
    <col min="8704" max="8705" width="10.7109375" style="54" customWidth="1"/>
    <col min="8706" max="8954" width="9.140625" style="54"/>
    <col min="8955" max="8955" width="33.85546875" style="54" customWidth="1"/>
    <col min="8956" max="8956" width="10.28515625" style="54" bestFit="1" customWidth="1"/>
    <col min="8957" max="8957" width="7.85546875" style="54" bestFit="1" customWidth="1"/>
    <col min="8958" max="8958" width="7" style="54" bestFit="1" customWidth="1"/>
    <col min="8959" max="8959" width="7.42578125" style="54" bestFit="1" customWidth="1"/>
    <col min="8960" max="8961" width="10.7109375" style="54" customWidth="1"/>
    <col min="8962" max="9210" width="9.140625" style="54"/>
    <col min="9211" max="9211" width="33.85546875" style="54" customWidth="1"/>
    <col min="9212" max="9212" width="10.28515625" style="54" bestFit="1" customWidth="1"/>
    <col min="9213" max="9213" width="7.85546875" style="54" bestFit="1" customWidth="1"/>
    <col min="9214" max="9214" width="7" style="54" bestFit="1" customWidth="1"/>
    <col min="9215" max="9215" width="7.42578125" style="54" bestFit="1" customWidth="1"/>
    <col min="9216" max="9217" width="10.7109375" style="54" customWidth="1"/>
    <col min="9218" max="9466" width="9.140625" style="54"/>
    <col min="9467" max="9467" width="33.85546875" style="54" customWidth="1"/>
    <col min="9468" max="9468" width="10.28515625" style="54" bestFit="1" customWidth="1"/>
    <col min="9469" max="9469" width="7.85546875" style="54" bestFit="1" customWidth="1"/>
    <col min="9470" max="9470" width="7" style="54" bestFit="1" customWidth="1"/>
    <col min="9471" max="9471" width="7.42578125" style="54" bestFit="1" customWidth="1"/>
    <col min="9472" max="9473" width="10.7109375" style="54" customWidth="1"/>
    <col min="9474" max="9722" width="9.140625" style="54"/>
    <col min="9723" max="9723" width="33.85546875" style="54" customWidth="1"/>
    <col min="9724" max="9724" width="10.28515625" style="54" bestFit="1" customWidth="1"/>
    <col min="9725" max="9725" width="7.85546875" style="54" bestFit="1" customWidth="1"/>
    <col min="9726" max="9726" width="7" style="54" bestFit="1" customWidth="1"/>
    <col min="9727" max="9727" width="7.42578125" style="54" bestFit="1" customWidth="1"/>
    <col min="9728" max="9729" width="10.7109375" style="54" customWidth="1"/>
    <col min="9730" max="9978" width="9.140625" style="54"/>
    <col min="9979" max="9979" width="33.85546875" style="54" customWidth="1"/>
    <col min="9980" max="9980" width="10.28515625" style="54" bestFit="1" customWidth="1"/>
    <col min="9981" max="9981" width="7.85546875" style="54" bestFit="1" customWidth="1"/>
    <col min="9982" max="9982" width="7" style="54" bestFit="1" customWidth="1"/>
    <col min="9983" max="9983" width="7.42578125" style="54" bestFit="1" customWidth="1"/>
    <col min="9984" max="9985" width="10.7109375" style="54" customWidth="1"/>
    <col min="9986" max="10234" width="9.140625" style="54"/>
    <col min="10235" max="10235" width="33.85546875" style="54" customWidth="1"/>
    <col min="10236" max="10236" width="10.28515625" style="54" bestFit="1" customWidth="1"/>
    <col min="10237" max="10237" width="7.85546875" style="54" bestFit="1" customWidth="1"/>
    <col min="10238" max="10238" width="7" style="54" bestFit="1" customWidth="1"/>
    <col min="10239" max="10239" width="7.42578125" style="54" bestFit="1" customWidth="1"/>
    <col min="10240" max="10241" width="10.7109375" style="54" customWidth="1"/>
    <col min="10242" max="10490" width="9.140625" style="54"/>
    <col min="10491" max="10491" width="33.85546875" style="54" customWidth="1"/>
    <col min="10492" max="10492" width="10.28515625" style="54" bestFit="1" customWidth="1"/>
    <col min="10493" max="10493" width="7.85546875" style="54" bestFit="1" customWidth="1"/>
    <col min="10494" max="10494" width="7" style="54" bestFit="1" customWidth="1"/>
    <col min="10495" max="10495" width="7.42578125" style="54" bestFit="1" customWidth="1"/>
    <col min="10496" max="10497" width="10.7109375" style="54" customWidth="1"/>
    <col min="10498" max="10746" width="9.140625" style="54"/>
    <col min="10747" max="10747" width="33.85546875" style="54" customWidth="1"/>
    <col min="10748" max="10748" width="10.28515625" style="54" bestFit="1" customWidth="1"/>
    <col min="10749" max="10749" width="7.85546875" style="54" bestFit="1" customWidth="1"/>
    <col min="10750" max="10750" width="7" style="54" bestFit="1" customWidth="1"/>
    <col min="10751" max="10751" width="7.42578125" style="54" bestFit="1" customWidth="1"/>
    <col min="10752" max="10753" width="10.7109375" style="54" customWidth="1"/>
    <col min="10754" max="11002" width="9.140625" style="54"/>
    <col min="11003" max="11003" width="33.85546875" style="54" customWidth="1"/>
    <col min="11004" max="11004" width="10.28515625" style="54" bestFit="1" customWidth="1"/>
    <col min="11005" max="11005" width="7.85546875" style="54" bestFit="1" customWidth="1"/>
    <col min="11006" max="11006" width="7" style="54" bestFit="1" customWidth="1"/>
    <col min="11007" max="11007" width="7.42578125" style="54" bestFit="1" customWidth="1"/>
    <col min="11008" max="11009" width="10.7109375" style="54" customWidth="1"/>
    <col min="11010" max="11258" width="9.140625" style="54"/>
    <col min="11259" max="11259" width="33.85546875" style="54" customWidth="1"/>
    <col min="11260" max="11260" width="10.28515625" style="54" bestFit="1" customWidth="1"/>
    <col min="11261" max="11261" width="7.85546875" style="54" bestFit="1" customWidth="1"/>
    <col min="11262" max="11262" width="7" style="54" bestFit="1" customWidth="1"/>
    <col min="11263" max="11263" width="7.42578125" style="54" bestFit="1" customWidth="1"/>
    <col min="11264" max="11265" width="10.7109375" style="54" customWidth="1"/>
    <col min="11266" max="11514" width="9.140625" style="54"/>
    <col min="11515" max="11515" width="33.85546875" style="54" customWidth="1"/>
    <col min="11516" max="11516" width="10.28515625" style="54" bestFit="1" customWidth="1"/>
    <col min="11517" max="11517" width="7.85546875" style="54" bestFit="1" customWidth="1"/>
    <col min="11518" max="11518" width="7" style="54" bestFit="1" customWidth="1"/>
    <col min="11519" max="11519" width="7.42578125" style="54" bestFit="1" customWidth="1"/>
    <col min="11520" max="11521" width="10.7109375" style="54" customWidth="1"/>
    <col min="11522" max="11770" width="9.140625" style="54"/>
    <col min="11771" max="11771" width="33.85546875" style="54" customWidth="1"/>
    <col min="11772" max="11772" width="10.28515625" style="54" bestFit="1" customWidth="1"/>
    <col min="11773" max="11773" width="7.85546875" style="54" bestFit="1" customWidth="1"/>
    <col min="11774" max="11774" width="7" style="54" bestFit="1" customWidth="1"/>
    <col min="11775" max="11775" width="7.42578125" style="54" bestFit="1" customWidth="1"/>
    <col min="11776" max="11777" width="10.7109375" style="54" customWidth="1"/>
    <col min="11778" max="12026" width="9.140625" style="54"/>
    <col min="12027" max="12027" width="33.85546875" style="54" customWidth="1"/>
    <col min="12028" max="12028" width="10.28515625" style="54" bestFit="1" customWidth="1"/>
    <col min="12029" max="12029" width="7.85546875" style="54" bestFit="1" customWidth="1"/>
    <col min="12030" max="12030" width="7" style="54" bestFit="1" customWidth="1"/>
    <col min="12031" max="12031" width="7.42578125" style="54" bestFit="1" customWidth="1"/>
    <col min="12032" max="12033" width="10.7109375" style="54" customWidth="1"/>
    <col min="12034" max="12282" width="9.140625" style="54"/>
    <col min="12283" max="12283" width="33.85546875" style="54" customWidth="1"/>
    <col min="12284" max="12284" width="10.28515625" style="54" bestFit="1" customWidth="1"/>
    <col min="12285" max="12285" width="7.85546875" style="54" bestFit="1" customWidth="1"/>
    <col min="12286" max="12286" width="7" style="54" bestFit="1" customWidth="1"/>
    <col min="12287" max="12287" width="7.42578125" style="54" bestFit="1" customWidth="1"/>
    <col min="12288" max="12289" width="10.7109375" style="54" customWidth="1"/>
    <col min="12290" max="12538" width="9.140625" style="54"/>
    <col min="12539" max="12539" width="33.85546875" style="54" customWidth="1"/>
    <col min="12540" max="12540" width="10.28515625" style="54" bestFit="1" customWidth="1"/>
    <col min="12541" max="12541" width="7.85546875" style="54" bestFit="1" customWidth="1"/>
    <col min="12542" max="12542" width="7" style="54" bestFit="1" customWidth="1"/>
    <col min="12543" max="12543" width="7.42578125" style="54" bestFit="1" customWidth="1"/>
    <col min="12544" max="12545" width="10.7109375" style="54" customWidth="1"/>
    <col min="12546" max="12794" width="9.140625" style="54"/>
    <col min="12795" max="12795" width="33.85546875" style="54" customWidth="1"/>
    <col min="12796" max="12796" width="10.28515625" style="54" bestFit="1" customWidth="1"/>
    <col min="12797" max="12797" width="7.85546875" style="54" bestFit="1" customWidth="1"/>
    <col min="12798" max="12798" width="7" style="54" bestFit="1" customWidth="1"/>
    <col min="12799" max="12799" width="7.42578125" style="54" bestFit="1" customWidth="1"/>
    <col min="12800" max="12801" width="10.7109375" style="54" customWidth="1"/>
    <col min="12802" max="13050" width="9.140625" style="54"/>
    <col min="13051" max="13051" width="33.85546875" style="54" customWidth="1"/>
    <col min="13052" max="13052" width="10.28515625" style="54" bestFit="1" customWidth="1"/>
    <col min="13053" max="13053" width="7.85546875" style="54" bestFit="1" customWidth="1"/>
    <col min="13054" max="13054" width="7" style="54" bestFit="1" customWidth="1"/>
    <col min="13055" max="13055" width="7.42578125" style="54" bestFit="1" customWidth="1"/>
    <col min="13056" max="13057" width="10.7109375" style="54" customWidth="1"/>
    <col min="13058" max="13306" width="9.140625" style="54"/>
    <col min="13307" max="13307" width="33.85546875" style="54" customWidth="1"/>
    <col min="13308" max="13308" width="10.28515625" style="54" bestFit="1" customWidth="1"/>
    <col min="13309" max="13309" width="7.85546875" style="54" bestFit="1" customWidth="1"/>
    <col min="13310" max="13310" width="7" style="54" bestFit="1" customWidth="1"/>
    <col min="13311" max="13311" width="7.42578125" style="54" bestFit="1" customWidth="1"/>
    <col min="13312" max="13313" width="10.7109375" style="54" customWidth="1"/>
    <col min="13314" max="13562" width="9.140625" style="54"/>
    <col min="13563" max="13563" width="33.85546875" style="54" customWidth="1"/>
    <col min="13564" max="13564" width="10.28515625" style="54" bestFit="1" customWidth="1"/>
    <col min="13565" max="13565" width="7.85546875" style="54" bestFit="1" customWidth="1"/>
    <col min="13566" max="13566" width="7" style="54" bestFit="1" customWidth="1"/>
    <col min="13567" max="13567" width="7.42578125" style="54" bestFit="1" customWidth="1"/>
    <col min="13568" max="13569" width="10.7109375" style="54" customWidth="1"/>
    <col min="13570" max="13818" width="9.140625" style="54"/>
    <col min="13819" max="13819" width="33.85546875" style="54" customWidth="1"/>
    <col min="13820" max="13820" width="10.28515625" style="54" bestFit="1" customWidth="1"/>
    <col min="13821" max="13821" width="7.85546875" style="54" bestFit="1" customWidth="1"/>
    <col min="13822" max="13822" width="7" style="54" bestFit="1" customWidth="1"/>
    <col min="13823" max="13823" width="7.42578125" style="54" bestFit="1" customWidth="1"/>
    <col min="13824" max="13825" width="10.7109375" style="54" customWidth="1"/>
    <col min="13826" max="14074" width="9.140625" style="54"/>
    <col min="14075" max="14075" width="33.85546875" style="54" customWidth="1"/>
    <col min="14076" max="14076" width="10.28515625" style="54" bestFit="1" customWidth="1"/>
    <col min="14077" max="14077" width="7.85546875" style="54" bestFit="1" customWidth="1"/>
    <col min="14078" max="14078" width="7" style="54" bestFit="1" customWidth="1"/>
    <col min="14079" max="14079" width="7.42578125" style="54" bestFit="1" customWidth="1"/>
    <col min="14080" max="14081" width="10.7109375" style="54" customWidth="1"/>
    <col min="14082" max="14330" width="9.140625" style="54"/>
    <col min="14331" max="14331" width="33.85546875" style="54" customWidth="1"/>
    <col min="14332" max="14332" width="10.28515625" style="54" bestFit="1" customWidth="1"/>
    <col min="14333" max="14333" width="7.85546875" style="54" bestFit="1" customWidth="1"/>
    <col min="14334" max="14334" width="7" style="54" bestFit="1" customWidth="1"/>
    <col min="14335" max="14335" width="7.42578125" style="54" bestFit="1" customWidth="1"/>
    <col min="14336" max="14337" width="10.7109375" style="54" customWidth="1"/>
    <col min="14338" max="14586" width="9.140625" style="54"/>
    <col min="14587" max="14587" width="33.85546875" style="54" customWidth="1"/>
    <col min="14588" max="14588" width="10.28515625" style="54" bestFit="1" customWidth="1"/>
    <col min="14589" max="14589" width="7.85546875" style="54" bestFit="1" customWidth="1"/>
    <col min="14590" max="14590" width="7" style="54" bestFit="1" customWidth="1"/>
    <col min="14591" max="14591" width="7.42578125" style="54" bestFit="1" customWidth="1"/>
    <col min="14592" max="14593" width="10.7109375" style="54" customWidth="1"/>
    <col min="14594" max="14842" width="9.140625" style="54"/>
    <col min="14843" max="14843" width="33.85546875" style="54" customWidth="1"/>
    <col min="14844" max="14844" width="10.28515625" style="54" bestFit="1" customWidth="1"/>
    <col min="14845" max="14845" width="7.85546875" style="54" bestFit="1" customWidth="1"/>
    <col min="14846" max="14846" width="7" style="54" bestFit="1" customWidth="1"/>
    <col min="14847" max="14847" width="7.42578125" style="54" bestFit="1" customWidth="1"/>
    <col min="14848" max="14849" width="10.7109375" style="54" customWidth="1"/>
    <col min="14850" max="15098" width="9.140625" style="54"/>
    <col min="15099" max="15099" width="33.85546875" style="54" customWidth="1"/>
    <col min="15100" max="15100" width="10.28515625" style="54" bestFit="1" customWidth="1"/>
    <col min="15101" max="15101" width="7.85546875" style="54" bestFit="1" customWidth="1"/>
    <col min="15102" max="15102" width="7" style="54" bestFit="1" customWidth="1"/>
    <col min="15103" max="15103" width="7.42578125" style="54" bestFit="1" customWidth="1"/>
    <col min="15104" max="15105" width="10.7109375" style="54" customWidth="1"/>
    <col min="15106" max="15354" width="9.140625" style="54"/>
    <col min="15355" max="15355" width="33.85546875" style="54" customWidth="1"/>
    <col min="15356" max="15356" width="10.28515625" style="54" bestFit="1" customWidth="1"/>
    <col min="15357" max="15357" width="7.85546875" style="54" bestFit="1" customWidth="1"/>
    <col min="15358" max="15358" width="7" style="54" bestFit="1" customWidth="1"/>
    <col min="15359" max="15359" width="7.42578125" style="54" bestFit="1" customWidth="1"/>
    <col min="15360" max="15361" width="10.7109375" style="54" customWidth="1"/>
    <col min="15362" max="15610" width="9.140625" style="54"/>
    <col min="15611" max="15611" width="33.85546875" style="54" customWidth="1"/>
    <col min="15612" max="15612" width="10.28515625" style="54" bestFit="1" customWidth="1"/>
    <col min="15613" max="15613" width="7.85546875" style="54" bestFit="1" customWidth="1"/>
    <col min="15614" max="15614" width="7" style="54" bestFit="1" customWidth="1"/>
    <col min="15615" max="15615" width="7.42578125" style="54" bestFit="1" customWidth="1"/>
    <col min="15616" max="15617" width="10.7109375" style="54" customWidth="1"/>
    <col min="15618" max="15866" width="9.140625" style="54"/>
    <col min="15867" max="15867" width="33.85546875" style="54" customWidth="1"/>
    <col min="15868" max="15868" width="10.28515625" style="54" bestFit="1" customWidth="1"/>
    <col min="15869" max="15869" width="7.85546875" style="54" bestFit="1" customWidth="1"/>
    <col min="15870" max="15870" width="7" style="54" bestFit="1" customWidth="1"/>
    <col min="15871" max="15871" width="7.42578125" style="54" bestFit="1" customWidth="1"/>
    <col min="15872" max="15873" width="10.7109375" style="54" customWidth="1"/>
    <col min="15874" max="16122" width="9.140625" style="54"/>
    <col min="16123" max="16123" width="33.85546875" style="54" customWidth="1"/>
    <col min="16124" max="16124" width="10.28515625" style="54" bestFit="1" customWidth="1"/>
    <col min="16125" max="16125" width="7.85546875" style="54" bestFit="1" customWidth="1"/>
    <col min="16126" max="16126" width="7" style="54" bestFit="1" customWidth="1"/>
    <col min="16127" max="16127" width="7.42578125" style="54" bestFit="1" customWidth="1"/>
    <col min="16128" max="16129" width="10.7109375" style="54" customWidth="1"/>
    <col min="16130" max="16384" width="9.140625" style="54"/>
  </cols>
  <sheetData>
    <row r="1" spans="1:7" ht="18" customHeight="1">
      <c r="A1" s="75" t="s">
        <v>338</v>
      </c>
      <c r="B1" s="74"/>
      <c r="C1" s="74"/>
      <c r="D1" s="74"/>
      <c r="E1" s="74"/>
      <c r="F1" s="74"/>
      <c r="G1" s="74"/>
    </row>
    <row r="2" spans="1:7" ht="18" customHeight="1">
      <c r="A2" s="73"/>
      <c r="B2" s="72"/>
    </row>
    <row r="3" spans="1:7" ht="18" customHeight="1">
      <c r="A3" s="65"/>
      <c r="B3" s="65"/>
      <c r="F3" s="71"/>
    </row>
    <row r="4" spans="1:7" ht="18" customHeight="1">
      <c r="A4" s="70"/>
      <c r="B4" s="68" t="s">
        <v>109</v>
      </c>
      <c r="C4" s="68" t="s">
        <v>108</v>
      </c>
      <c r="D4" s="68" t="s">
        <v>107</v>
      </c>
      <c r="E4" s="68" t="s">
        <v>106</v>
      </c>
      <c r="F4" s="69" t="s">
        <v>52</v>
      </c>
      <c r="G4" s="68" t="s">
        <v>51</v>
      </c>
    </row>
    <row r="5" spans="1:7" ht="18" customHeight="1">
      <c r="A5" s="65"/>
      <c r="B5" s="63" t="s">
        <v>105</v>
      </c>
      <c r="C5" s="63" t="s">
        <v>104</v>
      </c>
      <c r="D5" s="67" t="s">
        <v>103</v>
      </c>
      <c r="E5" s="63" t="s">
        <v>102</v>
      </c>
      <c r="F5" s="63" t="s">
        <v>50</v>
      </c>
      <c r="G5" s="63" t="s">
        <v>101</v>
      </c>
    </row>
    <row r="6" spans="1:7" ht="18" customHeight="1">
      <c r="A6" s="65"/>
      <c r="B6" s="63"/>
      <c r="C6" s="63" t="s">
        <v>46</v>
      </c>
      <c r="D6" s="63" t="s">
        <v>100</v>
      </c>
      <c r="E6" s="63" t="s">
        <v>100</v>
      </c>
      <c r="F6" s="63" t="s">
        <v>49</v>
      </c>
      <c r="G6" s="63" t="s">
        <v>99</v>
      </c>
    </row>
    <row r="7" spans="1:7" ht="18" customHeight="1">
      <c r="A7" s="65"/>
      <c r="B7" s="66"/>
      <c r="C7" s="66"/>
      <c r="D7" s="66">
        <v>2017</v>
      </c>
      <c r="E7" s="66">
        <v>2017</v>
      </c>
      <c r="F7" s="66" t="s">
        <v>98</v>
      </c>
      <c r="G7" s="66" t="s">
        <v>98</v>
      </c>
    </row>
    <row r="8" spans="1:7" ht="18" customHeight="1">
      <c r="A8" s="65"/>
      <c r="B8" s="64"/>
      <c r="C8" s="63"/>
      <c r="D8" s="63"/>
      <c r="E8" s="63"/>
      <c r="F8" s="63"/>
      <c r="G8" s="63"/>
    </row>
    <row r="9" spans="1:7" ht="18.95" customHeight="1">
      <c r="A9" s="60" t="s">
        <v>97</v>
      </c>
      <c r="B9" s="59" t="s">
        <v>69</v>
      </c>
      <c r="C9" s="58">
        <f t="shared" ref="C9:C39" si="0">+E9-D9</f>
        <v>9802</v>
      </c>
      <c r="D9" s="57">
        <v>3685.3</v>
      </c>
      <c r="E9" s="57">
        <v>13487.3</v>
      </c>
      <c r="F9" s="56">
        <v>117.9</v>
      </c>
      <c r="G9" s="56">
        <v>100.8</v>
      </c>
    </row>
    <row r="10" spans="1:7" ht="18.95" customHeight="1">
      <c r="A10" s="60" t="s">
        <v>96</v>
      </c>
      <c r="B10" s="59" t="s">
        <v>69</v>
      </c>
      <c r="C10" s="58">
        <f t="shared" si="0"/>
        <v>3452</v>
      </c>
      <c r="D10" s="57">
        <v>1130</v>
      </c>
      <c r="E10" s="57">
        <v>4582</v>
      </c>
      <c r="F10" s="56">
        <v>86.9</v>
      </c>
      <c r="G10" s="56">
        <v>85.8</v>
      </c>
    </row>
    <row r="11" spans="1:7" ht="18.95" customHeight="1">
      <c r="A11" s="60" t="s">
        <v>95</v>
      </c>
      <c r="B11" s="59" t="s">
        <v>55</v>
      </c>
      <c r="C11" s="58">
        <f t="shared" si="0"/>
        <v>2520</v>
      </c>
      <c r="D11" s="57">
        <v>890</v>
      </c>
      <c r="E11" s="57">
        <v>3410</v>
      </c>
      <c r="F11" s="56">
        <v>92.7</v>
      </c>
      <c r="G11" s="56">
        <v>91.6</v>
      </c>
    </row>
    <row r="12" spans="1:7" ht="18.95" customHeight="1">
      <c r="A12" s="60" t="s">
        <v>94</v>
      </c>
      <c r="B12" s="59" t="s">
        <v>69</v>
      </c>
      <c r="C12" s="58">
        <f t="shared" si="0"/>
        <v>202.00000000000003</v>
      </c>
      <c r="D12" s="57">
        <v>69.099999999999994</v>
      </c>
      <c r="E12" s="57">
        <v>271.10000000000002</v>
      </c>
      <c r="F12" s="56">
        <v>106</v>
      </c>
      <c r="G12" s="56">
        <v>98.8</v>
      </c>
    </row>
    <row r="13" spans="1:7" ht="18.95" customHeight="1">
      <c r="A13" s="60" t="s">
        <v>93</v>
      </c>
      <c r="B13" s="59" t="s">
        <v>59</v>
      </c>
      <c r="C13" s="58">
        <f t="shared" si="0"/>
        <v>812.2</v>
      </c>
      <c r="D13" s="57">
        <v>844.7</v>
      </c>
      <c r="E13" s="57">
        <v>1656.9</v>
      </c>
      <c r="F13" s="56">
        <v>104.8</v>
      </c>
      <c r="G13" s="56">
        <v>107.8</v>
      </c>
    </row>
    <row r="14" spans="1:7" ht="18.95" customHeight="1">
      <c r="A14" s="60" t="s">
        <v>92</v>
      </c>
      <c r="B14" s="59" t="s">
        <v>85</v>
      </c>
      <c r="C14" s="58">
        <f t="shared" si="0"/>
        <v>295.8</v>
      </c>
      <c r="D14" s="57">
        <v>108.2</v>
      </c>
      <c r="E14" s="57">
        <v>404</v>
      </c>
      <c r="F14" s="56">
        <v>102.4</v>
      </c>
      <c r="G14" s="56">
        <v>110.3</v>
      </c>
    </row>
    <row r="15" spans="1:7" ht="18.95" customHeight="1">
      <c r="A15" s="60" t="s">
        <v>91</v>
      </c>
      <c r="B15" s="59" t="s">
        <v>69</v>
      </c>
      <c r="C15" s="58">
        <f t="shared" si="0"/>
        <v>25.4</v>
      </c>
      <c r="D15" s="57">
        <v>9.9</v>
      </c>
      <c r="E15" s="57">
        <v>35.299999999999997</v>
      </c>
      <c r="F15" s="56">
        <v>120.5</v>
      </c>
      <c r="G15" s="56">
        <v>108.1</v>
      </c>
    </row>
    <row r="16" spans="1:7" ht="18.95" customHeight="1">
      <c r="A16" s="60" t="s">
        <v>90</v>
      </c>
      <c r="B16" s="59" t="s">
        <v>59</v>
      </c>
      <c r="C16" s="58">
        <f t="shared" si="0"/>
        <v>793.10000000000014</v>
      </c>
      <c r="D16" s="57">
        <v>235.3</v>
      </c>
      <c r="E16" s="57">
        <v>1028.4000000000001</v>
      </c>
      <c r="F16" s="56">
        <v>112.9</v>
      </c>
      <c r="G16" s="56">
        <v>97</v>
      </c>
    </row>
    <row r="17" spans="1:7" ht="18.95" customHeight="1">
      <c r="A17" s="60" t="s">
        <v>89</v>
      </c>
      <c r="B17" s="59" t="s">
        <v>59</v>
      </c>
      <c r="C17" s="58">
        <f t="shared" si="0"/>
        <v>71</v>
      </c>
      <c r="D17" s="57">
        <v>27.3</v>
      </c>
      <c r="E17" s="57">
        <v>98.3</v>
      </c>
      <c r="F17" s="56">
        <v>117.8</v>
      </c>
      <c r="G17" s="56">
        <v>110.6</v>
      </c>
    </row>
    <row r="18" spans="1:7" ht="18.95" customHeight="1">
      <c r="A18" s="60" t="s">
        <v>88</v>
      </c>
      <c r="B18" s="59" t="s">
        <v>59</v>
      </c>
      <c r="C18" s="58">
        <f t="shared" si="0"/>
        <v>4090.0999999999995</v>
      </c>
      <c r="D18" s="57">
        <v>4077.8</v>
      </c>
      <c r="E18" s="57">
        <v>8167.9</v>
      </c>
      <c r="F18" s="56">
        <v>116.4</v>
      </c>
      <c r="G18" s="56">
        <v>113.8</v>
      </c>
    </row>
    <row r="19" spans="1:7" ht="18.95" customHeight="1">
      <c r="A19" s="60" t="s">
        <v>87</v>
      </c>
      <c r="B19" s="59" t="s">
        <v>59</v>
      </c>
      <c r="C19" s="58">
        <f t="shared" si="0"/>
        <v>748.6</v>
      </c>
      <c r="D19" s="57">
        <v>275.10000000000002</v>
      </c>
      <c r="E19" s="57">
        <v>1023.7</v>
      </c>
      <c r="F19" s="56">
        <v>103.2</v>
      </c>
      <c r="G19" s="56">
        <v>105.3</v>
      </c>
    </row>
    <row r="20" spans="1:7" ht="18.95" customHeight="1">
      <c r="A20" s="60" t="s">
        <v>86</v>
      </c>
      <c r="B20" s="59" t="s">
        <v>85</v>
      </c>
      <c r="C20" s="58">
        <f t="shared" si="0"/>
        <v>820.7</v>
      </c>
      <c r="D20" s="57">
        <v>305.5</v>
      </c>
      <c r="E20" s="57">
        <v>1126.2</v>
      </c>
      <c r="F20" s="56">
        <v>112.2</v>
      </c>
      <c r="G20" s="56">
        <v>110.1</v>
      </c>
    </row>
    <row r="21" spans="1:7" ht="18.95" customHeight="1">
      <c r="A21" s="61" t="s">
        <v>84</v>
      </c>
      <c r="B21" s="59" t="s">
        <v>83</v>
      </c>
      <c r="C21" s="58">
        <f t="shared" si="0"/>
        <v>1617.5</v>
      </c>
      <c r="D21" s="57">
        <v>1653.1</v>
      </c>
      <c r="E21" s="57">
        <v>3270.6</v>
      </c>
      <c r="F21" s="56">
        <v>101.3</v>
      </c>
      <c r="G21" s="56">
        <v>100.5</v>
      </c>
    </row>
    <row r="22" spans="1:7" ht="18.95" customHeight="1">
      <c r="A22" s="61" t="s">
        <v>82</v>
      </c>
      <c r="B22" s="59" t="s">
        <v>81</v>
      </c>
      <c r="C22" s="58">
        <f t="shared" si="0"/>
        <v>85.8</v>
      </c>
      <c r="D22" s="57">
        <v>35.5</v>
      </c>
      <c r="E22" s="57">
        <v>121.3</v>
      </c>
      <c r="F22" s="56">
        <v>116.8</v>
      </c>
      <c r="G22" s="56">
        <v>109.7</v>
      </c>
    </row>
    <row r="23" spans="1:7" ht="18.95" customHeight="1">
      <c r="A23" s="60" t="s">
        <v>80</v>
      </c>
      <c r="B23" s="59" t="s">
        <v>59</v>
      </c>
      <c r="C23" s="58">
        <f t="shared" si="0"/>
        <v>244</v>
      </c>
      <c r="D23" s="57">
        <v>248.7</v>
      </c>
      <c r="E23" s="57">
        <v>492.7</v>
      </c>
      <c r="F23" s="56">
        <v>95.9</v>
      </c>
      <c r="G23" s="56">
        <v>105.5</v>
      </c>
    </row>
    <row r="24" spans="1:7" ht="18.95" customHeight="1">
      <c r="A24" s="60" t="s">
        <v>79</v>
      </c>
      <c r="B24" s="59" t="s">
        <v>65</v>
      </c>
      <c r="C24" s="58">
        <f t="shared" si="0"/>
        <v>866.8</v>
      </c>
      <c r="D24" s="57">
        <v>300.2</v>
      </c>
      <c r="E24" s="57">
        <v>1167</v>
      </c>
      <c r="F24" s="56">
        <v>113.5</v>
      </c>
      <c r="G24" s="56">
        <v>108.8</v>
      </c>
    </row>
    <row r="25" spans="1:7" ht="18.95" customHeight="1">
      <c r="A25" s="62" t="s">
        <v>78</v>
      </c>
      <c r="B25" s="59" t="s">
        <v>77</v>
      </c>
      <c r="C25" s="58">
        <f t="shared" si="0"/>
        <v>63.5</v>
      </c>
      <c r="D25" s="57">
        <v>63.2</v>
      </c>
      <c r="E25" s="57">
        <v>126.7</v>
      </c>
      <c r="F25" s="56">
        <v>103.5</v>
      </c>
      <c r="G25" s="56">
        <v>97.8</v>
      </c>
    </row>
    <row r="26" spans="1:7" ht="18.95" customHeight="1">
      <c r="A26" s="60" t="s">
        <v>76</v>
      </c>
      <c r="B26" s="59" t="s">
        <v>69</v>
      </c>
      <c r="C26" s="58">
        <f t="shared" si="0"/>
        <v>619.70000000000005</v>
      </c>
      <c r="D26" s="57">
        <v>225.7</v>
      </c>
      <c r="E26" s="57">
        <v>845.4</v>
      </c>
      <c r="F26" s="56">
        <v>139.80000000000001</v>
      </c>
      <c r="G26" s="56">
        <v>123.9</v>
      </c>
    </row>
    <row r="27" spans="1:7" ht="18.95" customHeight="1">
      <c r="A27" s="60" t="s">
        <v>75</v>
      </c>
      <c r="B27" s="59" t="s">
        <v>59</v>
      </c>
      <c r="C27" s="58">
        <f t="shared" si="0"/>
        <v>555.4</v>
      </c>
      <c r="D27" s="57">
        <v>181.6</v>
      </c>
      <c r="E27" s="57">
        <v>737</v>
      </c>
      <c r="F27" s="56">
        <v>104.7</v>
      </c>
      <c r="G27" s="56">
        <v>107.1</v>
      </c>
    </row>
    <row r="28" spans="1:7" ht="18.95" customHeight="1">
      <c r="A28" s="60" t="s">
        <v>74</v>
      </c>
      <c r="B28" s="59" t="s">
        <v>59</v>
      </c>
      <c r="C28" s="58">
        <f t="shared" si="0"/>
        <v>210.3</v>
      </c>
      <c r="D28" s="57">
        <v>215</v>
      </c>
      <c r="E28" s="57">
        <v>425.3</v>
      </c>
      <c r="F28" s="56">
        <v>115.9</v>
      </c>
      <c r="G28" s="56">
        <v>113.8</v>
      </c>
    </row>
    <row r="29" spans="1:7" ht="18.95" customHeight="1">
      <c r="A29" s="60" t="s">
        <v>73</v>
      </c>
      <c r="B29" s="59" t="s">
        <v>59</v>
      </c>
      <c r="C29" s="58">
        <f t="shared" si="0"/>
        <v>16.200000000000003</v>
      </c>
      <c r="D29" s="57">
        <v>5.9</v>
      </c>
      <c r="E29" s="57">
        <v>22.1</v>
      </c>
      <c r="F29" s="56">
        <v>121.5</v>
      </c>
      <c r="G29" s="56">
        <v>110.9</v>
      </c>
    </row>
    <row r="30" spans="1:7" ht="18.95" customHeight="1">
      <c r="A30" s="60" t="s">
        <v>72</v>
      </c>
      <c r="B30" s="59" t="s">
        <v>71</v>
      </c>
      <c r="C30" s="58">
        <f t="shared" si="0"/>
        <v>18.299999999999997</v>
      </c>
      <c r="D30" s="57">
        <v>7.6</v>
      </c>
      <c r="E30" s="57">
        <v>25.9</v>
      </c>
      <c r="F30" s="56">
        <v>107.4</v>
      </c>
      <c r="G30" s="56">
        <v>106.8</v>
      </c>
    </row>
    <row r="31" spans="1:7" ht="18.95" customHeight="1">
      <c r="A31" s="60" t="s">
        <v>70</v>
      </c>
      <c r="B31" s="59" t="s">
        <v>69</v>
      </c>
      <c r="C31" s="58">
        <f t="shared" si="0"/>
        <v>1391.5</v>
      </c>
      <c r="D31" s="57">
        <v>520.20000000000005</v>
      </c>
      <c r="E31" s="57">
        <v>1911.7</v>
      </c>
      <c r="F31" s="56">
        <v>135.1</v>
      </c>
      <c r="G31" s="56">
        <v>130.1</v>
      </c>
    </row>
    <row r="32" spans="1:7" ht="18.95" customHeight="1">
      <c r="A32" s="61" t="s">
        <v>68</v>
      </c>
      <c r="B32" s="59" t="s">
        <v>59</v>
      </c>
      <c r="C32" s="58">
        <f t="shared" si="0"/>
        <v>1493.9</v>
      </c>
      <c r="D32" s="57">
        <v>515.5</v>
      </c>
      <c r="E32" s="57">
        <v>2009.4</v>
      </c>
      <c r="F32" s="56">
        <v>120.6</v>
      </c>
      <c r="G32" s="56">
        <v>129.30000000000001</v>
      </c>
    </row>
    <row r="33" spans="1:7" ht="18.95" customHeight="1">
      <c r="A33" s="60" t="s">
        <v>67</v>
      </c>
      <c r="B33" s="59" t="s">
        <v>59</v>
      </c>
      <c r="C33" s="58">
        <f t="shared" si="0"/>
        <v>1202.5999999999999</v>
      </c>
      <c r="D33" s="57">
        <v>442.6</v>
      </c>
      <c r="E33" s="57">
        <v>1645.2</v>
      </c>
      <c r="F33" s="56">
        <v>104.4</v>
      </c>
      <c r="G33" s="56">
        <v>108.6</v>
      </c>
    </row>
    <row r="34" spans="1:7" ht="18.95" customHeight="1">
      <c r="A34" s="60" t="s">
        <v>66</v>
      </c>
      <c r="B34" s="59" t="s">
        <v>65</v>
      </c>
      <c r="C34" s="58">
        <f t="shared" si="0"/>
        <v>47.5</v>
      </c>
      <c r="D34" s="57">
        <v>18.2</v>
      </c>
      <c r="E34" s="57">
        <v>65.7</v>
      </c>
      <c r="F34" s="56">
        <v>116</v>
      </c>
      <c r="G34" s="56">
        <v>98.4</v>
      </c>
    </row>
    <row r="35" spans="1:7" ht="18.95" customHeight="1">
      <c r="A35" s="60" t="s">
        <v>64</v>
      </c>
      <c r="B35" s="59" t="s">
        <v>63</v>
      </c>
      <c r="C35" s="58">
        <f t="shared" si="0"/>
        <v>1977.9</v>
      </c>
      <c r="D35" s="57">
        <v>838.5</v>
      </c>
      <c r="E35" s="57">
        <v>2816.4</v>
      </c>
      <c r="F35" s="56">
        <v>150.30000000000001</v>
      </c>
      <c r="G35" s="56">
        <v>142</v>
      </c>
    </row>
    <row r="36" spans="1:7" ht="18.95" customHeight="1">
      <c r="A36" s="60" t="s">
        <v>62</v>
      </c>
      <c r="B36" s="59" t="s">
        <v>61</v>
      </c>
      <c r="C36" s="58">
        <f t="shared" si="0"/>
        <v>55.3</v>
      </c>
      <c r="D36" s="57">
        <v>19.5</v>
      </c>
      <c r="E36" s="57">
        <v>74.8</v>
      </c>
      <c r="F36" s="56">
        <v>95.7</v>
      </c>
      <c r="G36" s="56">
        <v>108.6</v>
      </c>
    </row>
    <row r="37" spans="1:7" ht="18.95" customHeight="1">
      <c r="A37" s="60" t="s">
        <v>60</v>
      </c>
      <c r="B37" s="59" t="s">
        <v>59</v>
      </c>
      <c r="C37" s="58">
        <f t="shared" si="0"/>
        <v>887.3</v>
      </c>
      <c r="D37" s="57">
        <v>301.5</v>
      </c>
      <c r="E37" s="57">
        <v>1188.8</v>
      </c>
      <c r="F37" s="56">
        <v>117.1</v>
      </c>
      <c r="G37" s="56">
        <v>104.1</v>
      </c>
    </row>
    <row r="38" spans="1:7" ht="18.95" customHeight="1">
      <c r="A38" s="60" t="s">
        <v>58</v>
      </c>
      <c r="B38" s="59" t="s">
        <v>57</v>
      </c>
      <c r="C38" s="58">
        <f t="shared" si="0"/>
        <v>42.2</v>
      </c>
      <c r="D38" s="57">
        <v>15.9</v>
      </c>
      <c r="E38" s="57">
        <v>58.1</v>
      </c>
      <c r="F38" s="56">
        <v>110.6</v>
      </c>
      <c r="G38" s="56">
        <v>109.3</v>
      </c>
    </row>
    <row r="39" spans="1:7" ht="18.95" customHeight="1">
      <c r="A39" s="60" t="s">
        <v>56</v>
      </c>
      <c r="B39" s="59" t="s">
        <v>55</v>
      </c>
      <c r="C39" s="58">
        <f t="shared" si="0"/>
        <v>644.29999999999995</v>
      </c>
      <c r="D39" s="57">
        <v>220.5</v>
      </c>
      <c r="E39" s="57">
        <v>864.8</v>
      </c>
      <c r="F39" s="56">
        <v>106.1</v>
      </c>
      <c r="G39" s="56">
        <v>107</v>
      </c>
    </row>
    <row r="40" spans="1:7">
      <c r="A40" s="55"/>
    </row>
    <row r="41" spans="1:7">
      <c r="A41" s="55"/>
    </row>
    <row r="42" spans="1:7">
      <c r="A42" s="55"/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topLeftCell="A19" workbookViewId="0">
      <selection activeCell="I15" sqref="I15"/>
    </sheetView>
  </sheetViews>
  <sheetFormatPr defaultColWidth="16.42578125" defaultRowHeight="12"/>
  <cols>
    <col min="1" max="1" width="37.140625" style="77" customWidth="1"/>
    <col min="2" max="2" width="9.140625" style="76" bestFit="1" customWidth="1"/>
    <col min="3" max="3" width="10.7109375" style="76" customWidth="1"/>
    <col min="4" max="4" width="10.7109375" style="76" bestFit="1" customWidth="1"/>
    <col min="5" max="5" width="10.28515625" style="76" customWidth="1"/>
    <col min="6" max="6" width="10.42578125" style="76" customWidth="1"/>
    <col min="7" max="7" width="16.42578125" style="76" customWidth="1"/>
    <col min="8" max="16384" width="16.42578125" style="76"/>
  </cols>
  <sheetData>
    <row r="1" spans="1:6" ht="20.100000000000001" customHeight="1">
      <c r="A1" s="90" t="s">
        <v>339</v>
      </c>
      <c r="B1" s="90"/>
      <c r="C1" s="90"/>
      <c r="D1" s="90"/>
      <c r="E1" s="90"/>
      <c r="F1" s="90"/>
    </row>
    <row r="2" spans="1:6" ht="20.100000000000001" customHeight="1">
      <c r="A2" s="472"/>
      <c r="B2" s="472"/>
      <c r="C2" s="472"/>
      <c r="D2" s="472"/>
      <c r="E2" s="472"/>
      <c r="F2" s="89"/>
    </row>
    <row r="3" spans="1:6" s="80" customFormat="1" ht="20.100000000000001" customHeight="1">
      <c r="A3" s="88"/>
      <c r="B3" s="87"/>
      <c r="C3" s="87"/>
      <c r="D3" s="87"/>
      <c r="E3" s="87"/>
      <c r="F3" s="86" t="s">
        <v>54</v>
      </c>
    </row>
    <row r="4" spans="1:6" ht="18" customHeight="1">
      <c r="A4" s="85"/>
      <c r="B4" s="453" t="s">
        <v>122</v>
      </c>
      <c r="C4" s="453" t="s">
        <v>121</v>
      </c>
      <c r="D4" s="453" t="s">
        <v>121</v>
      </c>
      <c r="E4" s="453" t="s">
        <v>122</v>
      </c>
      <c r="F4" s="453" t="s">
        <v>122</v>
      </c>
    </row>
    <row r="5" spans="1:6" ht="18" customHeight="1">
      <c r="A5" s="84"/>
      <c r="B5" s="454" t="s">
        <v>120</v>
      </c>
      <c r="C5" s="454" t="s">
        <v>120</v>
      </c>
      <c r="D5" s="454" t="s">
        <v>120</v>
      </c>
      <c r="E5" s="454" t="s">
        <v>342</v>
      </c>
      <c r="F5" s="454" t="s">
        <v>342</v>
      </c>
    </row>
    <row r="6" spans="1:6" ht="18" customHeight="1">
      <c r="A6" s="84"/>
      <c r="B6" s="454" t="s">
        <v>119</v>
      </c>
      <c r="C6" s="454" t="s">
        <v>119</v>
      </c>
      <c r="D6" s="454" t="s">
        <v>104</v>
      </c>
      <c r="E6" s="454" t="s">
        <v>341</v>
      </c>
      <c r="F6" s="454" t="s">
        <v>341</v>
      </c>
    </row>
    <row r="7" spans="1:6" ht="18" customHeight="1">
      <c r="A7" s="84"/>
      <c r="B7" s="454" t="s">
        <v>46</v>
      </c>
      <c r="C7" s="454" t="s">
        <v>46</v>
      </c>
      <c r="D7" s="454" t="s">
        <v>46</v>
      </c>
      <c r="E7" s="455" t="s">
        <v>118</v>
      </c>
      <c r="F7" s="455" t="s">
        <v>118</v>
      </c>
    </row>
    <row r="8" spans="1:6" ht="18" customHeight="1">
      <c r="A8" s="84"/>
      <c r="B8" s="454" t="s">
        <v>116</v>
      </c>
      <c r="C8" s="454" t="s">
        <v>116</v>
      </c>
      <c r="D8" s="454" t="s">
        <v>116</v>
      </c>
      <c r="E8" s="454" t="s">
        <v>117</v>
      </c>
      <c r="F8" s="454" t="s">
        <v>117</v>
      </c>
    </row>
    <row r="9" spans="1:6" ht="18" customHeight="1">
      <c r="A9" s="84"/>
      <c r="B9" s="454" t="s">
        <v>344</v>
      </c>
      <c r="C9" s="454" t="s">
        <v>345</v>
      </c>
      <c r="D9" s="454" t="s">
        <v>345</v>
      </c>
      <c r="E9" s="454" t="s">
        <v>115</v>
      </c>
      <c r="F9" s="454" t="s">
        <v>115</v>
      </c>
    </row>
    <row r="10" spans="1:6" ht="18" customHeight="1">
      <c r="A10" s="84"/>
      <c r="B10" s="456" t="s">
        <v>343</v>
      </c>
      <c r="C10" s="456" t="s">
        <v>45</v>
      </c>
      <c r="D10" s="456" t="s">
        <v>45</v>
      </c>
      <c r="E10" s="456" t="s">
        <v>114</v>
      </c>
      <c r="F10" s="456" t="s">
        <v>45</v>
      </c>
    </row>
    <row r="11" spans="1:6" ht="16.5" customHeight="1">
      <c r="A11" s="84"/>
      <c r="B11" s="83"/>
      <c r="C11" s="83"/>
      <c r="D11" s="83"/>
      <c r="E11" s="83"/>
      <c r="F11" s="83"/>
    </row>
    <row r="12" spans="1:6" ht="20.100000000000001" customHeight="1">
      <c r="A12" s="82" t="s">
        <v>113</v>
      </c>
      <c r="B12" s="81">
        <v>115.09565714439269</v>
      </c>
      <c r="C12" s="497">
        <v>107.4030648317849</v>
      </c>
      <c r="D12" s="497">
        <v>107.5023533</v>
      </c>
      <c r="E12" s="497">
        <v>104.1515008982948</v>
      </c>
      <c r="F12" s="497">
        <v>112.7</v>
      </c>
    </row>
    <row r="13" spans="1:6" s="80" customFormat="1" ht="20.100000000000001" customHeight="1">
      <c r="A13" s="79" t="s">
        <v>38</v>
      </c>
      <c r="B13" s="78">
        <v>115.8188953767216</v>
      </c>
      <c r="C13" s="498">
        <v>108.7051205605261</v>
      </c>
      <c r="D13" s="498">
        <v>104.72154593692341</v>
      </c>
      <c r="E13" s="498">
        <v>106.5775858226161</v>
      </c>
      <c r="F13" s="498">
        <v>104.4608543369239</v>
      </c>
    </row>
    <row r="14" spans="1:6" s="80" customFormat="1" ht="20.100000000000001" customHeight="1">
      <c r="A14" s="79" t="s">
        <v>37</v>
      </c>
      <c r="B14" s="78">
        <v>114.19461031983541</v>
      </c>
      <c r="C14" s="498">
        <v>114.47636046393259</v>
      </c>
      <c r="D14" s="498">
        <v>107.7544008468456</v>
      </c>
      <c r="E14" s="498">
        <v>100.1786025925052</v>
      </c>
      <c r="F14" s="498">
        <v>145.41653599040649</v>
      </c>
    </row>
    <row r="15" spans="1:6" s="80" customFormat="1" ht="20.100000000000001" customHeight="1">
      <c r="A15" s="79" t="s">
        <v>36</v>
      </c>
      <c r="B15" s="78">
        <v>105.05640000000001</v>
      </c>
      <c r="C15" s="498">
        <v>99.711600000000004</v>
      </c>
      <c r="D15" s="498">
        <v>100.5414</v>
      </c>
      <c r="E15" s="498">
        <v>104.66589999999999</v>
      </c>
      <c r="F15" s="498">
        <v>76.456699999999998</v>
      </c>
    </row>
    <row r="16" spans="1:6" s="80" customFormat="1" ht="20.100000000000001" customHeight="1">
      <c r="A16" s="79" t="s">
        <v>35</v>
      </c>
      <c r="B16" s="78">
        <v>112.14889936085289</v>
      </c>
      <c r="C16" s="498">
        <v>99.625805704576493</v>
      </c>
      <c r="D16" s="498">
        <v>106.8776774009345</v>
      </c>
      <c r="E16" s="498">
        <v>95.863535244676783</v>
      </c>
      <c r="F16" s="498">
        <v>107.23298220157341</v>
      </c>
    </row>
    <row r="17" spans="1:6" s="80" customFormat="1" ht="20.100000000000001" customHeight="1">
      <c r="A17" s="79" t="s">
        <v>34</v>
      </c>
      <c r="B17" s="78">
        <v>113.9531930236613</v>
      </c>
      <c r="C17" s="498">
        <v>109.21332543335031</v>
      </c>
      <c r="D17" s="498">
        <v>108.5146678377496</v>
      </c>
      <c r="E17" s="498">
        <v>105.1327733437132</v>
      </c>
      <c r="F17" s="498">
        <v>93.567302255836609</v>
      </c>
    </row>
    <row r="18" spans="1:6" s="80" customFormat="1" ht="20.100000000000001" customHeight="1">
      <c r="A18" s="79" t="s">
        <v>33</v>
      </c>
      <c r="B18" s="78">
        <v>109.27586994449889</v>
      </c>
      <c r="C18" s="498">
        <v>107.90419052016711</v>
      </c>
      <c r="D18" s="498">
        <v>106.66294590486839</v>
      </c>
      <c r="E18" s="498">
        <v>107.8550879397726</v>
      </c>
      <c r="F18" s="498">
        <v>110.45723052351239</v>
      </c>
    </row>
    <row r="19" spans="1:6" s="80" customFormat="1" ht="20.100000000000001" customHeight="1">
      <c r="A19" s="79" t="s">
        <v>32</v>
      </c>
      <c r="B19" s="78">
        <v>105.034779166579</v>
      </c>
      <c r="C19" s="498">
        <v>105.7290128497613</v>
      </c>
      <c r="D19" s="498">
        <v>108.02739466019587</v>
      </c>
      <c r="E19" s="498">
        <v>90.18664682426035</v>
      </c>
      <c r="F19" s="498">
        <v>132.75547825999999</v>
      </c>
    </row>
    <row r="20" spans="1:6" s="80" customFormat="1" ht="20.100000000000001" customHeight="1">
      <c r="A20" s="79" t="s">
        <v>112</v>
      </c>
      <c r="B20" s="78">
        <v>101.8692316067192</v>
      </c>
      <c r="C20" s="498">
        <v>96.850904663060504</v>
      </c>
      <c r="D20" s="498">
        <v>107.00802197537709</v>
      </c>
      <c r="E20" s="498">
        <v>101.9091442751706</v>
      </c>
      <c r="F20" s="498">
        <v>99.772308041216888</v>
      </c>
    </row>
    <row r="21" spans="1:6" s="80" customFormat="1" ht="20.100000000000001" customHeight="1">
      <c r="A21" s="79" t="s">
        <v>111</v>
      </c>
      <c r="B21" s="78">
        <v>117.8861214654074</v>
      </c>
      <c r="C21" s="498">
        <v>107.7665586655083</v>
      </c>
      <c r="D21" s="498">
        <v>102.3783345965724</v>
      </c>
      <c r="E21" s="498">
        <v>106.2977601709588</v>
      </c>
      <c r="F21" s="498">
        <v>103.83648241877221</v>
      </c>
    </row>
    <row r="22" spans="1:6" s="80" customFormat="1" ht="20.100000000000001" customHeight="1">
      <c r="A22" s="79" t="s">
        <v>29</v>
      </c>
      <c r="B22" s="78">
        <v>118.42956658000691</v>
      </c>
      <c r="C22" s="498">
        <v>113.38948323720351</v>
      </c>
      <c r="D22" s="498">
        <v>107.9753220141191</v>
      </c>
      <c r="E22" s="498">
        <v>99.307273422210912</v>
      </c>
      <c r="F22" s="498">
        <v>122.9765163960904</v>
      </c>
    </row>
    <row r="23" spans="1:6" s="80" customFormat="1" ht="20.100000000000001" customHeight="1">
      <c r="A23" s="79" t="s">
        <v>110</v>
      </c>
      <c r="B23" s="78">
        <v>128.50616740396401</v>
      </c>
      <c r="C23" s="498">
        <v>101.6759881267218</v>
      </c>
      <c r="D23" s="498">
        <v>103.1654177485276</v>
      </c>
      <c r="E23" s="498">
        <v>99.594854140913853</v>
      </c>
      <c r="F23" s="498">
        <v>139.73851499207089</v>
      </c>
    </row>
    <row r="24" spans="1:6" s="80" customFormat="1" ht="20.100000000000001" customHeight="1">
      <c r="A24" s="79" t="s">
        <v>27</v>
      </c>
      <c r="B24" s="78">
        <v>105.90293257813261</v>
      </c>
      <c r="C24" s="498">
        <v>109.8927940447654</v>
      </c>
      <c r="D24" s="498">
        <v>109.4555613818317</v>
      </c>
      <c r="E24" s="498">
        <v>112.58277205536599</v>
      </c>
      <c r="F24" s="498">
        <v>154.51536944954319</v>
      </c>
    </row>
    <row r="25" spans="1:6" s="80" customFormat="1" ht="30" customHeight="1">
      <c r="A25" s="79" t="s">
        <v>26</v>
      </c>
      <c r="B25" s="78">
        <v>109.9791460440684</v>
      </c>
      <c r="C25" s="498">
        <v>108.0406109288855</v>
      </c>
      <c r="D25" s="498">
        <v>106.1597645076272</v>
      </c>
      <c r="E25" s="498">
        <v>99.678591780848748</v>
      </c>
      <c r="F25" s="498">
        <v>107.9973130602887</v>
      </c>
    </row>
    <row r="26" spans="1:6" ht="30" customHeight="1">
      <c r="A26" s="79" t="s">
        <v>25</v>
      </c>
      <c r="B26" s="78">
        <v>129.01878608213423</v>
      </c>
      <c r="C26" s="498">
        <v>100.4176401883967</v>
      </c>
      <c r="D26" s="498">
        <v>105.3783996030117</v>
      </c>
      <c r="E26" s="498">
        <v>113.80766656262701</v>
      </c>
      <c r="F26" s="498">
        <v>129.89887850825971</v>
      </c>
    </row>
    <row r="27" spans="1:6" ht="20.100000000000001" customHeight="1">
      <c r="A27" s="79" t="s">
        <v>24</v>
      </c>
      <c r="B27" s="78">
        <v>106.04083880829549</v>
      </c>
      <c r="C27" s="498">
        <v>106.2052589542082</v>
      </c>
      <c r="D27" s="498">
        <v>109.38032206624371</v>
      </c>
      <c r="E27" s="498">
        <v>106.669686911624</v>
      </c>
      <c r="F27" s="498">
        <v>114.88804970283969</v>
      </c>
    </row>
    <row r="28" spans="1:6" ht="20.100000000000001" customHeight="1">
      <c r="A28" s="79" t="s">
        <v>23</v>
      </c>
      <c r="B28" s="78">
        <v>126.82872744103589</v>
      </c>
      <c r="C28" s="498">
        <v>112.7759875125241</v>
      </c>
      <c r="D28" s="498">
        <v>113.3752534938063</v>
      </c>
      <c r="E28" s="498">
        <v>101.9231989485241</v>
      </c>
      <c r="F28" s="498">
        <v>258.93141020095902</v>
      </c>
    </row>
    <row r="29" spans="1:6" ht="20.100000000000001" customHeight="1">
      <c r="A29" s="79" t="s">
        <v>22</v>
      </c>
      <c r="B29" s="78">
        <v>107.04142708761437</v>
      </c>
      <c r="C29" s="498">
        <v>118.7137221373592</v>
      </c>
      <c r="D29" s="498">
        <v>115.49966482219639</v>
      </c>
      <c r="E29" s="498">
        <v>70.144206302845816</v>
      </c>
      <c r="F29" s="498">
        <v>49.769562152769048</v>
      </c>
    </row>
    <row r="30" spans="1:6" ht="20.100000000000001" customHeight="1">
      <c r="A30" s="79" t="s">
        <v>21</v>
      </c>
      <c r="B30" s="78">
        <v>136.590724909899</v>
      </c>
      <c r="C30" s="498">
        <v>101.56422950212701</v>
      </c>
      <c r="D30" s="498">
        <v>96.2050487908202</v>
      </c>
      <c r="E30" s="498">
        <v>104.6256152435915</v>
      </c>
      <c r="F30" s="498">
        <v>108.8779320850383</v>
      </c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6"/>
  <sheetViews>
    <sheetView topLeftCell="A25" workbookViewId="0">
      <selection activeCell="I15" sqref="I15"/>
    </sheetView>
  </sheetViews>
  <sheetFormatPr defaultColWidth="9" defaultRowHeight="16.5" customHeight="1"/>
  <cols>
    <col min="1" max="1" width="45.28515625" style="91" customWidth="1"/>
    <col min="2" max="2" width="18.140625" style="92" customWidth="1"/>
    <col min="3" max="3" width="20.28515625" style="92" customWidth="1"/>
    <col min="4" max="4" width="43.42578125" style="91" customWidth="1"/>
    <col min="5" max="16384" width="9" style="91"/>
  </cols>
  <sheetData>
    <row r="1" spans="1:125" ht="20.100000000000001" customHeight="1">
      <c r="A1" s="556" t="s">
        <v>340</v>
      </c>
      <c r="B1" s="556"/>
      <c r="C1" s="556"/>
      <c r="D1" s="469"/>
      <c r="E1" s="469"/>
    </row>
    <row r="2" spans="1:125" ht="17.25" customHeight="1">
      <c r="A2" s="470"/>
      <c r="B2" s="470"/>
      <c r="C2" s="471"/>
      <c r="D2" s="469"/>
      <c r="E2" s="469"/>
    </row>
    <row r="3" spans="1:125" ht="17.25" customHeight="1">
      <c r="A3" s="107"/>
      <c r="C3" s="106" t="s">
        <v>54</v>
      </c>
    </row>
    <row r="4" spans="1:125" s="105" customFormat="1" ht="17.25" customHeight="1">
      <c r="A4" s="85"/>
      <c r="B4" s="453" t="s">
        <v>126</v>
      </c>
      <c r="C4" s="453" t="s">
        <v>126</v>
      </c>
    </row>
    <row r="5" spans="1:125" s="105" customFormat="1" ht="17.25" customHeight="1">
      <c r="A5" s="84"/>
      <c r="B5" s="454" t="s">
        <v>125</v>
      </c>
      <c r="C5" s="454" t="s">
        <v>125</v>
      </c>
    </row>
    <row r="6" spans="1:125" s="105" customFormat="1" ht="17.25" customHeight="1">
      <c r="A6" s="84"/>
      <c r="B6" s="455" t="s">
        <v>124</v>
      </c>
      <c r="C6" s="455" t="s">
        <v>124</v>
      </c>
    </row>
    <row r="7" spans="1:125" ht="20.100000000000001" customHeight="1">
      <c r="A7" s="84"/>
      <c r="B7" s="454" t="s">
        <v>123</v>
      </c>
      <c r="C7" s="454" t="s">
        <v>123</v>
      </c>
    </row>
    <row r="8" spans="1:125" s="104" customFormat="1" ht="20.100000000000001" customHeight="1">
      <c r="A8" s="84"/>
      <c r="B8" s="456" t="s">
        <v>114</v>
      </c>
      <c r="C8" s="456" t="s">
        <v>45</v>
      </c>
    </row>
    <row r="9" spans="1:125" s="100" customFormat="1" ht="20.100000000000001" customHeight="1">
      <c r="A9" s="103"/>
      <c r="B9" s="102"/>
      <c r="C9" s="102"/>
      <c r="D9" s="93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</row>
    <row r="10" spans="1:125" s="92" customFormat="1" ht="18.95" customHeight="1">
      <c r="A10" s="99" t="s">
        <v>44</v>
      </c>
      <c r="B10" s="499">
        <v>101.071766223482</v>
      </c>
      <c r="C10" s="501">
        <v>102.39654481997199</v>
      </c>
      <c r="D10" s="93"/>
    </row>
    <row r="11" spans="1:125" s="92" customFormat="1" ht="18.95" customHeight="1">
      <c r="A11" s="43" t="s">
        <v>43</v>
      </c>
      <c r="B11" s="499">
        <v>100.30541321305699</v>
      </c>
      <c r="C11" s="501">
        <v>95.177951226799095</v>
      </c>
      <c r="D11" s="93"/>
    </row>
    <row r="12" spans="1:125" s="92" customFormat="1" ht="18.95" customHeight="1">
      <c r="A12" s="34" t="s">
        <v>42</v>
      </c>
      <c r="B12" s="500">
        <v>100.337173039966</v>
      </c>
      <c r="C12" s="502">
        <v>95.820649486235496</v>
      </c>
      <c r="D12" s="93"/>
    </row>
    <row r="13" spans="1:125" s="96" customFormat="1" ht="18.95" customHeight="1">
      <c r="A13" s="34" t="s">
        <v>41</v>
      </c>
      <c r="B13" s="500">
        <v>100.024280684715</v>
      </c>
      <c r="C13" s="502">
        <v>92.365470852017907</v>
      </c>
      <c r="D13" s="93"/>
    </row>
    <row r="14" spans="1:125" s="92" customFormat="1" ht="18.95" customHeight="1">
      <c r="A14" s="34" t="s">
        <v>40</v>
      </c>
      <c r="B14" s="500">
        <v>100.425707790866</v>
      </c>
      <c r="C14" s="502">
        <v>95.092360676268001</v>
      </c>
      <c r="D14" s="93"/>
    </row>
    <row r="15" spans="1:125" s="92" customFormat="1" ht="18.95" customHeight="1">
      <c r="A15" s="98" t="s">
        <v>39</v>
      </c>
      <c r="B15" s="499">
        <v>101.157839921742</v>
      </c>
      <c r="C15" s="501">
        <v>102.87744447811799</v>
      </c>
      <c r="D15" s="93"/>
    </row>
    <row r="16" spans="1:125" s="92" customFormat="1" ht="18.95" customHeight="1">
      <c r="A16" s="34" t="s">
        <v>38</v>
      </c>
      <c r="B16" s="500">
        <v>100.72532769059001</v>
      </c>
      <c r="C16" s="502">
        <v>97.313197775447406</v>
      </c>
      <c r="D16" s="93"/>
    </row>
    <row r="17" spans="1:125" s="92" customFormat="1" ht="18.95" customHeight="1">
      <c r="A17" s="34" t="s">
        <v>37</v>
      </c>
      <c r="B17" s="500">
        <v>100.140599892876</v>
      </c>
      <c r="C17" s="502">
        <v>99.779853235490293</v>
      </c>
      <c r="D17" s="93"/>
    </row>
    <row r="18" spans="1:125" s="92" customFormat="1" ht="18.95" customHeight="1">
      <c r="A18" s="34" t="s">
        <v>36</v>
      </c>
      <c r="B18" s="500">
        <v>99.897502795378301</v>
      </c>
      <c r="C18" s="502">
        <v>99.057562598170605</v>
      </c>
      <c r="D18" s="93"/>
    </row>
    <row r="19" spans="1:125" s="92" customFormat="1" ht="18.95" customHeight="1">
      <c r="A19" s="34" t="s">
        <v>35</v>
      </c>
      <c r="B19" s="500">
        <v>99.835059378623697</v>
      </c>
      <c r="C19" s="502">
        <v>97.742175419366205</v>
      </c>
      <c r="D19" s="93"/>
    </row>
    <row r="20" spans="1:125" s="92" customFormat="1" ht="18.95" customHeight="1">
      <c r="A20" s="34" t="s">
        <v>34</v>
      </c>
      <c r="B20" s="500">
        <v>101.276558712454</v>
      </c>
      <c r="C20" s="502">
        <v>103.70446005554599</v>
      </c>
      <c r="D20" s="93"/>
    </row>
    <row r="21" spans="1:125" s="92" customFormat="1" ht="18.95" customHeight="1">
      <c r="A21" s="34" t="s">
        <v>33</v>
      </c>
      <c r="B21" s="500">
        <v>101.14516695239</v>
      </c>
      <c r="C21" s="502">
        <v>100.6592079668</v>
      </c>
      <c r="D21" s="93"/>
    </row>
    <row r="22" spans="1:125" s="92" customFormat="1" ht="18.95" customHeight="1">
      <c r="A22" s="34" t="s">
        <v>32</v>
      </c>
      <c r="B22" s="500">
        <v>100.556752278376</v>
      </c>
      <c r="C22" s="502">
        <v>97.754510309278402</v>
      </c>
      <c r="D22" s="93"/>
    </row>
    <row r="23" spans="1:125" s="97" customFormat="1" ht="18.95" customHeight="1">
      <c r="A23" s="34" t="s">
        <v>31</v>
      </c>
      <c r="B23" s="500">
        <v>100.62099223759699</v>
      </c>
      <c r="C23" s="502">
        <v>98.957780138077496</v>
      </c>
      <c r="D23" s="9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</row>
    <row r="24" spans="1:125" s="92" customFormat="1" ht="18.95" customHeight="1">
      <c r="A24" s="34" t="s">
        <v>30</v>
      </c>
      <c r="B24" s="500">
        <v>100.319257619615</v>
      </c>
      <c r="C24" s="502">
        <v>101.82328796716401</v>
      </c>
      <c r="D24" s="93"/>
    </row>
    <row r="25" spans="1:125" s="92" customFormat="1" ht="18.95" customHeight="1">
      <c r="A25" s="34" t="s">
        <v>29</v>
      </c>
      <c r="B25" s="500">
        <v>101.542437799068</v>
      </c>
      <c r="C25" s="502">
        <v>106.93812855268899</v>
      </c>
      <c r="D25" s="93"/>
    </row>
    <row r="26" spans="1:125" s="92" customFormat="1" ht="18.95" customHeight="1">
      <c r="A26" s="34" t="s">
        <v>28</v>
      </c>
      <c r="B26" s="500">
        <v>100.64028589509699</v>
      </c>
      <c r="C26" s="502">
        <v>97.870630484520305</v>
      </c>
      <c r="D26" s="93"/>
    </row>
    <row r="27" spans="1:125" s="92" customFormat="1" ht="18.95" customHeight="1">
      <c r="A27" s="34" t="s">
        <v>27</v>
      </c>
      <c r="B27" s="500">
        <v>100.56492993882</v>
      </c>
      <c r="C27" s="502">
        <v>102.804327541422</v>
      </c>
      <c r="D27" s="93"/>
    </row>
    <row r="28" spans="1:125" s="92" customFormat="1" ht="27.95" customHeight="1">
      <c r="A28" s="34" t="s">
        <v>26</v>
      </c>
      <c r="B28" s="500">
        <v>101.173328393003</v>
      </c>
      <c r="C28" s="502">
        <v>101.26556850140599</v>
      </c>
      <c r="D28" s="93"/>
    </row>
    <row r="29" spans="1:125" s="92" customFormat="1" ht="27.95" customHeight="1">
      <c r="A29" s="34" t="s">
        <v>25</v>
      </c>
      <c r="B29" s="500">
        <v>102.113799521404</v>
      </c>
      <c r="C29" s="502">
        <v>114.645129818124</v>
      </c>
      <c r="D29" s="93"/>
    </row>
    <row r="30" spans="1:125" s="92" customFormat="1" ht="20.100000000000001" customHeight="1">
      <c r="A30" s="34" t="s">
        <v>24</v>
      </c>
      <c r="B30" s="500">
        <v>100.710301942432</v>
      </c>
      <c r="C30" s="502">
        <v>105.39953035894</v>
      </c>
      <c r="D30" s="93"/>
    </row>
    <row r="31" spans="1:125" s="92" customFormat="1" ht="20.100000000000001" customHeight="1">
      <c r="A31" s="34" t="s">
        <v>23</v>
      </c>
      <c r="B31" s="500">
        <v>101.741935483871</v>
      </c>
      <c r="C31" s="502">
        <v>107.052345753507</v>
      </c>
      <c r="D31" s="93"/>
    </row>
    <row r="32" spans="1:125" s="96" customFormat="1" ht="20.100000000000001" customHeight="1">
      <c r="A32" s="34" t="s">
        <v>22</v>
      </c>
      <c r="B32" s="500">
        <v>100.377839011356</v>
      </c>
      <c r="C32" s="502">
        <v>101.582305222241</v>
      </c>
      <c r="D32" s="93"/>
    </row>
    <row r="33" spans="1:4" s="96" customFormat="1" ht="20.100000000000001" customHeight="1">
      <c r="A33" s="34" t="s">
        <v>21</v>
      </c>
      <c r="B33" s="500">
        <v>101.77549593082399</v>
      </c>
      <c r="C33" s="502">
        <v>100.95628523000499</v>
      </c>
      <c r="D33" s="93"/>
    </row>
    <row r="34" spans="1:4" s="92" customFormat="1" ht="20.100000000000001" customHeight="1">
      <c r="A34" s="37" t="s">
        <v>20</v>
      </c>
      <c r="B34" s="499">
        <v>100.133867276888</v>
      </c>
      <c r="C34" s="501">
        <v>99.644764257819205</v>
      </c>
      <c r="D34" s="93"/>
    </row>
    <row r="35" spans="1:4" s="92" customFormat="1" ht="27.95" customHeight="1">
      <c r="A35" s="37" t="s">
        <v>19</v>
      </c>
      <c r="B35" s="499">
        <v>100.09288105420001</v>
      </c>
      <c r="C35" s="501">
        <v>101.320196658375</v>
      </c>
      <c r="D35" s="93"/>
    </row>
    <row r="36" spans="1:4" ht="20.100000000000001" customHeight="1">
      <c r="A36" s="34" t="s">
        <v>18</v>
      </c>
      <c r="B36" s="500">
        <v>100.088102621934</v>
      </c>
      <c r="C36" s="502">
        <v>101.44301175125899</v>
      </c>
      <c r="D36" s="93"/>
    </row>
    <row r="37" spans="1:4" ht="27.95" customHeight="1">
      <c r="A37" s="34" t="s">
        <v>17</v>
      </c>
      <c r="B37" s="500">
        <v>100.091862882561</v>
      </c>
      <c r="C37" s="502">
        <v>101.227323847245</v>
      </c>
      <c r="D37" s="93"/>
    </row>
    <row r="38" spans="1:4" ht="20.100000000000001" customHeight="1">
      <c r="A38" s="95"/>
      <c r="B38" s="94"/>
      <c r="C38" s="94"/>
      <c r="D38" s="93"/>
    </row>
    <row r="39" spans="1:4" ht="20.100000000000001" customHeight="1">
      <c r="D39" s="93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topLeftCell="A13" workbookViewId="0">
      <selection activeCell="I15" sqref="I15"/>
    </sheetView>
  </sheetViews>
  <sheetFormatPr defaultColWidth="9.140625" defaultRowHeight="12.75"/>
  <cols>
    <col min="1" max="1" width="44.28515625" style="340" customWidth="1"/>
    <col min="2" max="2" width="12.42578125" style="340" customWidth="1"/>
    <col min="3" max="3" width="11.85546875" style="340" customWidth="1"/>
    <col min="4" max="4" width="20.42578125" style="340" customWidth="1"/>
    <col min="5" max="16384" width="9.140625" style="340"/>
  </cols>
  <sheetData>
    <row r="1" spans="1:4" s="352" customFormat="1" ht="19.5" customHeight="1">
      <c r="A1" s="354" t="s">
        <v>346</v>
      </c>
      <c r="B1" s="353"/>
      <c r="C1" s="353"/>
      <c r="D1" s="353"/>
    </row>
    <row r="2" spans="1:4" ht="18" customHeight="1">
      <c r="A2" s="535"/>
      <c r="B2" s="341"/>
      <c r="C2" s="341"/>
      <c r="D2" s="341"/>
    </row>
    <row r="3" spans="1:4" s="342" customFormat="1" ht="20.100000000000001" customHeight="1">
      <c r="A3" s="348"/>
      <c r="B3" s="348"/>
      <c r="C3" s="348"/>
      <c r="D3" s="351" t="s">
        <v>386</v>
      </c>
    </row>
    <row r="4" spans="1:4" s="342" customFormat="1" ht="20.100000000000001" customHeight="1">
      <c r="A4" s="350"/>
      <c r="B4" s="532" t="s">
        <v>102</v>
      </c>
      <c r="C4" s="532" t="s">
        <v>102</v>
      </c>
      <c r="D4" s="534" t="s">
        <v>419</v>
      </c>
    </row>
    <row r="5" spans="1:4" s="342" customFormat="1" ht="20.100000000000001" customHeight="1">
      <c r="A5" s="349"/>
      <c r="B5" s="533" t="s">
        <v>45</v>
      </c>
      <c r="C5" s="533" t="s">
        <v>46</v>
      </c>
      <c r="D5" s="533" t="s">
        <v>387</v>
      </c>
    </row>
    <row r="6" spans="1:4" s="342" customFormat="1" ht="20.100000000000001" customHeight="1">
      <c r="A6" s="349"/>
      <c r="B6" s="531"/>
      <c r="C6" s="531"/>
      <c r="D6" s="531" t="s">
        <v>98</v>
      </c>
    </row>
    <row r="7" spans="1:4" s="342" customFormat="1" ht="20.100000000000001" customHeight="1">
      <c r="A7" s="349"/>
      <c r="B7" s="348"/>
      <c r="C7" s="348"/>
      <c r="D7" s="347"/>
    </row>
    <row r="8" spans="1:4" s="344" customFormat="1" ht="20.100000000000001" customHeight="1">
      <c r="A8" s="346" t="s">
        <v>164</v>
      </c>
      <c r="B8" s="539">
        <f>SUM(B9:B25)</f>
        <v>11331</v>
      </c>
      <c r="C8" s="539">
        <f>SUM(C9:C25)</f>
        <v>11545</v>
      </c>
      <c r="D8" s="345">
        <f t="shared" ref="D8:D25" si="0">+C8/B8*100</f>
        <v>101.88862412849704</v>
      </c>
    </row>
    <row r="9" spans="1:4" s="342" customFormat="1" ht="20.100000000000001" customHeight="1">
      <c r="A9" s="536" t="s">
        <v>388</v>
      </c>
      <c r="B9" s="540">
        <v>4187</v>
      </c>
      <c r="C9" s="541">
        <v>4386</v>
      </c>
      <c r="D9" s="343">
        <f t="shared" si="0"/>
        <v>104.75280630523048</v>
      </c>
    </row>
    <row r="10" spans="1:4" s="342" customFormat="1" ht="20.100000000000001" customHeight="1">
      <c r="A10" s="536" t="s">
        <v>401</v>
      </c>
      <c r="B10" s="540">
        <v>1855</v>
      </c>
      <c r="C10" s="541">
        <v>1802</v>
      </c>
      <c r="D10" s="343">
        <f t="shared" si="0"/>
        <v>97.142857142857139</v>
      </c>
    </row>
    <row r="11" spans="1:4" s="342" customFormat="1" ht="20.100000000000001" customHeight="1">
      <c r="A11" s="536" t="s">
        <v>39</v>
      </c>
      <c r="B11" s="540">
        <v>1487</v>
      </c>
      <c r="C11" s="541">
        <v>1527</v>
      </c>
      <c r="D11" s="343">
        <f t="shared" si="0"/>
        <v>102.68997982515131</v>
      </c>
    </row>
    <row r="12" spans="1:4" s="342" customFormat="1" ht="27.95" customHeight="1">
      <c r="A12" s="536" t="s">
        <v>394</v>
      </c>
      <c r="B12" s="540">
        <v>590</v>
      </c>
      <c r="C12" s="541">
        <v>598</v>
      </c>
      <c r="D12" s="343">
        <f t="shared" si="0"/>
        <v>101.35593220338983</v>
      </c>
    </row>
    <row r="13" spans="1:4" s="342" customFormat="1" ht="20.100000000000001" customHeight="1">
      <c r="A13" s="536" t="s">
        <v>389</v>
      </c>
      <c r="B13" s="540">
        <v>562</v>
      </c>
      <c r="C13" s="541">
        <v>594</v>
      </c>
      <c r="D13" s="343">
        <f t="shared" si="0"/>
        <v>105.69395017793595</v>
      </c>
    </row>
    <row r="14" spans="1:4" s="342" customFormat="1" ht="20.100000000000001" customHeight="1">
      <c r="A14" s="536" t="s">
        <v>400</v>
      </c>
      <c r="B14" s="540">
        <v>576</v>
      </c>
      <c r="C14" s="541">
        <v>594</v>
      </c>
      <c r="D14" s="343">
        <f t="shared" si="0"/>
        <v>103.125</v>
      </c>
    </row>
    <row r="15" spans="1:4" s="342" customFormat="1" ht="27.95" customHeight="1">
      <c r="A15" s="536" t="s">
        <v>390</v>
      </c>
      <c r="B15" s="540">
        <v>603</v>
      </c>
      <c r="C15" s="541">
        <v>570</v>
      </c>
      <c r="D15" s="343">
        <f t="shared" si="0"/>
        <v>94.527363184079604</v>
      </c>
    </row>
    <row r="16" spans="1:4" s="342" customFormat="1" ht="20.100000000000001" customHeight="1">
      <c r="A16" s="536" t="s">
        <v>395</v>
      </c>
      <c r="B16" s="540">
        <v>266</v>
      </c>
      <c r="C16" s="541">
        <v>237</v>
      </c>
      <c r="D16" s="343">
        <f t="shared" si="0"/>
        <v>89.097744360902254</v>
      </c>
    </row>
    <row r="17" spans="1:4" s="342" customFormat="1" ht="20.100000000000001" customHeight="1">
      <c r="A17" s="536" t="s">
        <v>399</v>
      </c>
      <c r="B17" s="540">
        <v>241</v>
      </c>
      <c r="C17" s="541">
        <v>236</v>
      </c>
      <c r="D17" s="343">
        <f t="shared" si="0"/>
        <v>97.925311203319495</v>
      </c>
    </row>
    <row r="18" spans="1:4" s="342" customFormat="1" ht="20.100000000000001" customHeight="1">
      <c r="A18" s="536" t="s">
        <v>393</v>
      </c>
      <c r="B18" s="540">
        <v>176</v>
      </c>
      <c r="C18" s="541">
        <v>206</v>
      </c>
      <c r="D18" s="343">
        <f t="shared" si="0"/>
        <v>117.04545454545455</v>
      </c>
    </row>
    <row r="19" spans="1:4" s="342" customFormat="1" ht="20.100000000000001" customHeight="1">
      <c r="A19" s="536" t="s">
        <v>392</v>
      </c>
      <c r="B19" s="540">
        <v>153</v>
      </c>
      <c r="C19" s="541">
        <v>189</v>
      </c>
      <c r="D19" s="343">
        <f t="shared" si="0"/>
        <v>123.52941176470588</v>
      </c>
    </row>
    <row r="20" spans="1:4" s="342" customFormat="1" ht="20.100000000000001" customHeight="1">
      <c r="A20" s="536" t="s">
        <v>391</v>
      </c>
      <c r="B20" s="540">
        <v>184</v>
      </c>
      <c r="C20" s="541">
        <v>186</v>
      </c>
      <c r="D20" s="343">
        <f t="shared" si="0"/>
        <v>101.08695652173914</v>
      </c>
    </row>
    <row r="21" spans="1:4" s="342" customFormat="1" ht="20.100000000000001" customHeight="1">
      <c r="A21" s="536" t="s">
        <v>43</v>
      </c>
      <c r="B21" s="540">
        <v>137</v>
      </c>
      <c r="C21" s="541">
        <v>132</v>
      </c>
      <c r="D21" s="343">
        <f t="shared" si="0"/>
        <v>96.350364963503651</v>
      </c>
    </row>
    <row r="22" spans="1:4" s="342" customFormat="1" ht="20.100000000000001" customHeight="1">
      <c r="A22" s="536" t="s">
        <v>396</v>
      </c>
      <c r="B22" s="540">
        <v>124</v>
      </c>
      <c r="C22" s="541">
        <v>104</v>
      </c>
      <c r="D22" s="343">
        <f t="shared" si="0"/>
        <v>83.870967741935488</v>
      </c>
    </row>
    <row r="23" spans="1:4" s="342" customFormat="1" ht="20.100000000000001" customHeight="1">
      <c r="A23" s="536" t="s">
        <v>398</v>
      </c>
      <c r="B23" s="540">
        <v>82</v>
      </c>
      <c r="C23" s="541">
        <v>92</v>
      </c>
      <c r="D23" s="343">
        <f t="shared" si="0"/>
        <v>112.19512195121952</v>
      </c>
    </row>
    <row r="24" spans="1:4" s="342" customFormat="1" ht="20.100000000000001" customHeight="1">
      <c r="A24" s="536" t="s">
        <v>397</v>
      </c>
      <c r="B24" s="540">
        <v>68</v>
      </c>
      <c r="C24" s="541">
        <v>65</v>
      </c>
      <c r="D24" s="343">
        <f t="shared" si="0"/>
        <v>95.588235294117652</v>
      </c>
    </row>
    <row r="25" spans="1:4" s="342" customFormat="1" ht="20.100000000000001" customHeight="1">
      <c r="A25" s="536" t="s">
        <v>402</v>
      </c>
      <c r="B25" s="540">
        <v>40</v>
      </c>
      <c r="C25" s="541">
        <v>27</v>
      </c>
      <c r="D25" s="343">
        <f t="shared" si="0"/>
        <v>67.5</v>
      </c>
    </row>
    <row r="26" spans="1:4" ht="20.100000000000001" customHeight="1">
      <c r="A26" s="341"/>
      <c r="B26" s="341"/>
      <c r="C26" s="341"/>
      <c r="D26" s="341"/>
    </row>
    <row r="27" spans="1:4" ht="20.100000000000001" customHeight="1">
      <c r="A27" s="341"/>
      <c r="B27" s="341"/>
      <c r="C27" s="341"/>
      <c r="D27" s="341"/>
    </row>
    <row r="28" spans="1:4" ht="20.100000000000001" customHeight="1">
      <c r="A28" s="341"/>
      <c r="B28" s="341"/>
      <c r="C28" s="341"/>
      <c r="D28" s="341"/>
    </row>
    <row r="29" spans="1:4" ht="20.100000000000001" customHeight="1">
      <c r="A29" s="341"/>
      <c r="B29" s="341"/>
      <c r="C29" s="341"/>
      <c r="D29" s="341"/>
    </row>
    <row r="30" spans="1:4" ht="20.100000000000001" customHeight="1">
      <c r="A30" s="341"/>
      <c r="B30" s="341"/>
      <c r="C30" s="341"/>
      <c r="D30" s="341"/>
    </row>
    <row r="31" spans="1:4" ht="20.100000000000001" customHeight="1">
      <c r="A31" s="341"/>
      <c r="B31" s="341"/>
      <c r="C31" s="341"/>
      <c r="D31" s="341"/>
    </row>
    <row r="32" spans="1:4" ht="20.100000000000001" customHeight="1">
      <c r="A32" s="341"/>
      <c r="B32" s="341"/>
      <c r="C32" s="341"/>
      <c r="D32" s="341"/>
    </row>
    <row r="33" spans="1:4" ht="20.100000000000001" customHeight="1">
      <c r="A33" s="341"/>
      <c r="B33" s="341"/>
      <c r="C33" s="341"/>
      <c r="D33" s="341"/>
    </row>
    <row r="34" spans="1:4" ht="20.100000000000001" customHeight="1">
      <c r="A34" s="341"/>
      <c r="B34" s="341"/>
      <c r="C34" s="341"/>
      <c r="D34" s="341"/>
    </row>
    <row r="35" spans="1:4" ht="20.100000000000001" customHeight="1">
      <c r="A35" s="341"/>
      <c r="B35" s="341"/>
      <c r="C35" s="341"/>
      <c r="D35" s="341"/>
    </row>
    <row r="36" spans="1:4" ht="20.100000000000001" customHeight="1">
      <c r="A36" s="341"/>
      <c r="B36" s="341"/>
      <c r="C36" s="341"/>
      <c r="D36" s="341"/>
    </row>
    <row r="37" spans="1:4" ht="20.100000000000001" customHeight="1">
      <c r="A37" s="341"/>
      <c r="B37" s="341"/>
      <c r="C37" s="341"/>
      <c r="D37" s="341"/>
    </row>
    <row r="38" spans="1:4" ht="20.100000000000001" customHeight="1">
      <c r="A38" s="341"/>
      <c r="B38" s="341"/>
      <c r="C38" s="341"/>
      <c r="D38" s="341"/>
    </row>
    <row r="39" spans="1:4" ht="20.100000000000001" customHeight="1">
      <c r="A39" s="341"/>
      <c r="B39" s="341"/>
      <c r="C39" s="341"/>
      <c r="D39" s="341"/>
    </row>
    <row r="40" spans="1:4" ht="20.100000000000001" customHeight="1">
      <c r="A40" s="341"/>
      <c r="B40" s="341"/>
      <c r="C40" s="341"/>
      <c r="D40" s="341"/>
    </row>
    <row r="41" spans="1:4" ht="20.100000000000001" customHeight="1">
      <c r="A41" s="341"/>
      <c r="B41" s="341"/>
      <c r="C41" s="341"/>
      <c r="D41" s="341"/>
    </row>
    <row r="42" spans="1:4" ht="20.100000000000001" customHeight="1">
      <c r="A42" s="341"/>
      <c r="B42" s="341"/>
      <c r="C42" s="341"/>
      <c r="D42" s="341"/>
    </row>
    <row r="43" spans="1:4" ht="20.100000000000001" customHeight="1">
      <c r="A43" s="341"/>
      <c r="B43" s="341"/>
      <c r="C43" s="341"/>
      <c r="D43" s="341"/>
    </row>
    <row r="44" spans="1:4" ht="20.100000000000001" customHeight="1">
      <c r="A44" s="341"/>
      <c r="B44" s="341"/>
      <c r="C44" s="341"/>
      <c r="D44" s="341"/>
    </row>
    <row r="45" spans="1:4" ht="20.100000000000001" customHeight="1">
      <c r="A45" s="341"/>
      <c r="B45" s="341"/>
      <c r="C45" s="341"/>
      <c r="D45" s="341"/>
    </row>
    <row r="46" spans="1:4" ht="20.100000000000001" customHeight="1">
      <c r="A46" s="341"/>
      <c r="B46" s="341"/>
      <c r="C46" s="341"/>
      <c r="D46" s="341"/>
    </row>
    <row r="47" spans="1:4" ht="20.100000000000001" customHeight="1">
      <c r="A47" s="341"/>
      <c r="B47" s="341"/>
      <c r="C47" s="341"/>
      <c r="D47" s="341"/>
    </row>
    <row r="48" spans="1:4" ht="20.100000000000001" customHeight="1">
      <c r="A48" s="341"/>
      <c r="B48" s="341"/>
      <c r="C48" s="341"/>
      <c r="D48" s="341"/>
    </row>
    <row r="49" spans="1:4" ht="20.100000000000001" customHeight="1">
      <c r="A49" s="341"/>
      <c r="B49" s="341"/>
      <c r="C49" s="341"/>
      <c r="D49" s="341"/>
    </row>
    <row r="50" spans="1:4" ht="20.100000000000001" customHeight="1">
      <c r="A50" s="341"/>
      <c r="B50" s="341"/>
      <c r="C50" s="341"/>
      <c r="D50" s="341"/>
    </row>
    <row r="51" spans="1:4">
      <c r="A51" s="341"/>
      <c r="B51" s="341"/>
      <c r="C51" s="341"/>
      <c r="D51" s="341"/>
    </row>
    <row r="52" spans="1:4">
      <c r="A52" s="341"/>
      <c r="B52" s="341"/>
      <c r="C52" s="341"/>
      <c r="D52" s="341"/>
    </row>
    <row r="53" spans="1:4">
      <c r="A53" s="341"/>
      <c r="B53" s="341"/>
      <c r="C53" s="341"/>
      <c r="D53" s="341"/>
    </row>
    <row r="54" spans="1:4">
      <c r="A54" s="341"/>
      <c r="B54" s="341"/>
      <c r="C54" s="341"/>
      <c r="D54" s="341"/>
    </row>
    <row r="55" spans="1:4">
      <c r="A55" s="341"/>
      <c r="B55" s="341"/>
      <c r="C55" s="341"/>
      <c r="D55" s="341"/>
    </row>
    <row r="56" spans="1:4">
      <c r="A56" s="341"/>
      <c r="B56" s="341"/>
      <c r="C56" s="341"/>
      <c r="D56" s="341"/>
    </row>
    <row r="57" spans="1:4">
      <c r="A57" s="341"/>
      <c r="B57" s="341"/>
      <c r="C57" s="341"/>
      <c r="D57" s="341"/>
    </row>
    <row r="58" spans="1:4">
      <c r="A58" s="341"/>
      <c r="B58" s="341"/>
      <c r="C58" s="341"/>
      <c r="D58" s="341"/>
    </row>
    <row r="59" spans="1:4">
      <c r="A59" s="341"/>
      <c r="B59" s="341"/>
      <c r="C59" s="341"/>
      <c r="D59" s="341"/>
    </row>
    <row r="60" spans="1:4">
      <c r="A60" s="341"/>
      <c r="B60" s="341"/>
      <c r="C60" s="341"/>
      <c r="D60" s="341"/>
    </row>
  </sheetData>
  <sortState ref="A9:D25">
    <sortCondition descending="1" ref="C9:C25"/>
  </sortState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40"/>
  <sheetViews>
    <sheetView tabSelected="1" topLeftCell="A6" workbookViewId="0">
      <selection activeCell="M18" sqref="M18"/>
    </sheetView>
  </sheetViews>
  <sheetFormatPr defaultColWidth="6.7109375" defaultRowHeight="12.75"/>
  <cols>
    <col min="1" max="1" width="39" style="348" customWidth="1"/>
    <col min="2" max="2" width="7.42578125" style="348" customWidth="1"/>
    <col min="3" max="3" width="8.85546875" style="348" customWidth="1"/>
    <col min="4" max="4" width="0.42578125" style="348" customWidth="1"/>
    <col min="5" max="5" width="6.7109375" style="348" customWidth="1"/>
    <col min="6" max="6" width="8.85546875" style="348" customWidth="1"/>
    <col min="7" max="7" width="0.7109375" style="348" customWidth="1"/>
    <col min="8" max="8" width="6.7109375" style="348" customWidth="1"/>
    <col min="9" max="9" width="10.42578125" style="348" customWidth="1"/>
    <col min="10" max="254" width="9.140625" style="341" customWidth="1"/>
    <col min="255" max="255" width="38.140625" style="341" customWidth="1"/>
    <col min="256" max="16384" width="6.7109375" style="341"/>
  </cols>
  <sheetData>
    <row r="1" spans="1:10" s="353" customFormat="1" ht="19.5" customHeight="1">
      <c r="A1" s="354" t="s">
        <v>421</v>
      </c>
    </row>
    <row r="2" spans="1:10" ht="18" customHeight="1">
      <c r="A2" s="356"/>
    </row>
    <row r="3" spans="1:10" ht="21.75" customHeight="1">
      <c r="H3" s="351"/>
      <c r="I3" s="351" t="s">
        <v>386</v>
      </c>
    </row>
    <row r="4" spans="1:10" ht="15" customHeight="1">
      <c r="A4" s="350"/>
      <c r="B4" s="558" t="s">
        <v>102</v>
      </c>
      <c r="C4" s="558"/>
      <c r="D4" s="545"/>
      <c r="E4" s="558" t="s">
        <v>102</v>
      </c>
      <c r="F4" s="558"/>
      <c r="G4" s="545"/>
      <c r="H4" s="558" t="s">
        <v>102</v>
      </c>
      <c r="I4" s="558"/>
    </row>
    <row r="5" spans="1:10" ht="15" customHeight="1">
      <c r="A5" s="358"/>
      <c r="B5" s="559" t="s">
        <v>403</v>
      </c>
      <c r="C5" s="559"/>
      <c r="D5" s="546"/>
      <c r="E5" s="559" t="s">
        <v>46</v>
      </c>
      <c r="F5" s="559"/>
      <c r="G5" s="546"/>
      <c r="H5" s="559" t="s">
        <v>404</v>
      </c>
      <c r="I5" s="559"/>
    </row>
    <row r="6" spans="1:10" ht="15" customHeight="1">
      <c r="A6" s="358"/>
      <c r="B6" s="544"/>
      <c r="C6" s="544"/>
      <c r="D6" s="546"/>
      <c r="E6" s="544"/>
      <c r="F6" s="544"/>
      <c r="G6" s="546"/>
      <c r="H6" s="557" t="s">
        <v>98</v>
      </c>
      <c r="I6" s="557"/>
    </row>
    <row r="7" spans="1:10" ht="15" customHeight="1">
      <c r="A7" s="349"/>
      <c r="B7" s="546" t="s">
        <v>405</v>
      </c>
      <c r="C7" s="546" t="s">
        <v>406</v>
      </c>
      <c r="D7" s="546"/>
      <c r="E7" s="546" t="s">
        <v>405</v>
      </c>
      <c r="F7" s="546" t="s">
        <v>406</v>
      </c>
      <c r="G7" s="546"/>
      <c r="H7" s="546" t="s">
        <v>405</v>
      </c>
      <c r="I7" s="546" t="s">
        <v>406</v>
      </c>
    </row>
    <row r="8" spans="1:10" ht="15" customHeight="1">
      <c r="A8" s="349"/>
      <c r="B8" s="546" t="s">
        <v>407</v>
      </c>
      <c r="C8" s="546" t="s">
        <v>407</v>
      </c>
      <c r="D8" s="546"/>
      <c r="E8" s="546" t="s">
        <v>407</v>
      </c>
      <c r="F8" s="546" t="s">
        <v>407</v>
      </c>
      <c r="G8" s="546"/>
      <c r="H8" s="546" t="s">
        <v>407</v>
      </c>
      <c r="I8" s="546" t="s">
        <v>407</v>
      </c>
    </row>
    <row r="9" spans="1:10" ht="15" customHeight="1">
      <c r="A9" s="349"/>
      <c r="B9" s="546" t="s">
        <v>408</v>
      </c>
      <c r="C9" s="546" t="s">
        <v>409</v>
      </c>
      <c r="D9" s="546"/>
      <c r="E9" s="546" t="s">
        <v>408</v>
      </c>
      <c r="F9" s="546" t="s">
        <v>409</v>
      </c>
      <c r="G9" s="546"/>
      <c r="H9" s="546" t="s">
        <v>408</v>
      </c>
      <c r="I9" s="546" t="s">
        <v>409</v>
      </c>
    </row>
    <row r="10" spans="1:10" ht="15" customHeight="1">
      <c r="A10" s="349"/>
      <c r="B10" s="546" t="s">
        <v>410</v>
      </c>
      <c r="C10" s="546" t="s">
        <v>411</v>
      </c>
      <c r="D10" s="546"/>
      <c r="E10" s="546" t="s">
        <v>410</v>
      </c>
      <c r="F10" s="546" t="s">
        <v>411</v>
      </c>
      <c r="G10" s="546"/>
      <c r="H10" s="546" t="s">
        <v>410</v>
      </c>
      <c r="I10" s="546" t="s">
        <v>411</v>
      </c>
    </row>
    <row r="11" spans="1:10" ht="15" customHeight="1">
      <c r="A11" s="349"/>
      <c r="B11" s="546" t="s">
        <v>412</v>
      </c>
      <c r="C11" s="546" t="s">
        <v>413</v>
      </c>
      <c r="D11" s="546"/>
      <c r="E11" s="546" t="s">
        <v>412</v>
      </c>
      <c r="F11" s="546" t="s">
        <v>413</v>
      </c>
      <c r="G11" s="546"/>
      <c r="H11" s="546" t="s">
        <v>412</v>
      </c>
      <c r="I11" s="546" t="s">
        <v>413</v>
      </c>
    </row>
    <row r="12" spans="1:10" ht="15" customHeight="1">
      <c r="A12" s="349"/>
      <c r="B12" s="546" t="s">
        <v>414</v>
      </c>
      <c r="C12" s="546" t="s">
        <v>415</v>
      </c>
      <c r="D12" s="546"/>
      <c r="E12" s="546" t="s">
        <v>414</v>
      </c>
      <c r="F12" s="546" t="s">
        <v>415</v>
      </c>
      <c r="G12" s="546"/>
      <c r="H12" s="546" t="s">
        <v>414</v>
      </c>
      <c r="I12" s="546" t="s">
        <v>415</v>
      </c>
    </row>
    <row r="13" spans="1:10" ht="15" customHeight="1">
      <c r="A13" s="349"/>
      <c r="B13" s="544" t="s">
        <v>416</v>
      </c>
      <c r="C13" s="544" t="s">
        <v>417</v>
      </c>
      <c r="D13" s="544"/>
      <c r="E13" s="544" t="s">
        <v>416</v>
      </c>
      <c r="F13" s="544" t="s">
        <v>417</v>
      </c>
      <c r="G13" s="544"/>
      <c r="H13" s="544" t="s">
        <v>416</v>
      </c>
      <c r="I13" s="544" t="s">
        <v>417</v>
      </c>
    </row>
    <row r="14" spans="1:10" ht="20.100000000000001" customHeight="1">
      <c r="A14" s="349"/>
      <c r="H14" s="347"/>
    </row>
    <row r="15" spans="1:10" s="356" customFormat="1" ht="20.100000000000001" customHeight="1">
      <c r="A15" s="346" t="s">
        <v>164</v>
      </c>
      <c r="B15" s="357">
        <f>SUM(B16:B32)</f>
        <v>9450</v>
      </c>
      <c r="C15" s="357">
        <f>SUM(C16:C32)</f>
        <v>15685</v>
      </c>
      <c r="D15" s="357">
        <f>SUM(D16:D32)</f>
        <v>0</v>
      </c>
      <c r="E15" s="357">
        <f>SUM(E16:E32)</f>
        <v>11491</v>
      </c>
      <c r="F15" s="357">
        <f>SUM(F16:F32)</f>
        <v>15909</v>
      </c>
      <c r="G15" s="357"/>
      <c r="H15" s="547">
        <f t="shared" ref="H15:I32" si="0">+E15/B15*100</f>
        <v>121.59788359788359</v>
      </c>
      <c r="I15" s="548">
        <f t="shared" si="0"/>
        <v>101.4281160344278</v>
      </c>
      <c r="J15" s="553">
        <f>+I15-100</f>
        <v>1.4281160344278021</v>
      </c>
    </row>
    <row r="16" spans="1:10" s="348" customFormat="1" ht="20.100000000000001" customHeight="1">
      <c r="A16" s="536" t="s">
        <v>388</v>
      </c>
      <c r="B16" s="351">
        <v>3778</v>
      </c>
      <c r="C16" s="351">
        <v>5639</v>
      </c>
      <c r="D16" s="351"/>
      <c r="E16" s="351">
        <v>4506</v>
      </c>
      <c r="F16" s="355">
        <v>6883</v>
      </c>
      <c r="G16" s="355"/>
      <c r="H16" s="549">
        <f t="shared" si="0"/>
        <v>119.26945473795658</v>
      </c>
      <c r="I16" s="550">
        <f t="shared" si="0"/>
        <v>122.06064905125022</v>
      </c>
      <c r="J16" s="553">
        <f t="shared" ref="J16:J32" si="1">+I16-100</f>
        <v>22.060649051250223</v>
      </c>
    </row>
    <row r="17" spans="1:10" s="348" customFormat="1" ht="20.100000000000001" customHeight="1">
      <c r="A17" s="536" t="s">
        <v>401</v>
      </c>
      <c r="B17" s="351">
        <v>1390</v>
      </c>
      <c r="C17" s="351">
        <v>2176</v>
      </c>
      <c r="D17" s="351"/>
      <c r="E17" s="355">
        <v>1776</v>
      </c>
      <c r="F17" s="355">
        <v>2063</v>
      </c>
      <c r="G17" s="355"/>
      <c r="H17" s="549">
        <f t="shared" si="0"/>
        <v>127.76978417266187</v>
      </c>
      <c r="I17" s="550">
        <f t="shared" si="0"/>
        <v>94.806985294117652</v>
      </c>
      <c r="J17" s="553">
        <f t="shared" si="1"/>
        <v>-5.1930147058823479</v>
      </c>
    </row>
    <row r="18" spans="1:10" s="348" customFormat="1" ht="20.100000000000001" customHeight="1">
      <c r="A18" s="536" t="s">
        <v>39</v>
      </c>
      <c r="B18" s="351">
        <v>1262</v>
      </c>
      <c r="C18" s="351">
        <v>2065</v>
      </c>
      <c r="D18" s="351"/>
      <c r="E18" s="355">
        <v>1515</v>
      </c>
      <c r="F18" s="355">
        <v>1781</v>
      </c>
      <c r="G18" s="355"/>
      <c r="H18" s="549">
        <f t="shared" si="0"/>
        <v>120.04754358161649</v>
      </c>
      <c r="I18" s="550">
        <f t="shared" si="0"/>
        <v>86.246973365617436</v>
      </c>
      <c r="J18" s="553">
        <f t="shared" si="1"/>
        <v>-13.753026634382564</v>
      </c>
    </row>
    <row r="19" spans="1:10" s="348" customFormat="1" ht="27.95" customHeight="1">
      <c r="A19" s="536" t="s">
        <v>400</v>
      </c>
      <c r="B19" s="351">
        <v>502</v>
      </c>
      <c r="C19" s="351">
        <v>744</v>
      </c>
      <c r="D19" s="351"/>
      <c r="E19" s="355">
        <v>625</v>
      </c>
      <c r="F19" s="355">
        <v>635</v>
      </c>
      <c r="G19" s="355"/>
      <c r="H19" s="549">
        <f t="shared" si="0"/>
        <v>124.5019920318725</v>
      </c>
      <c r="I19" s="550">
        <f t="shared" si="0"/>
        <v>85.349462365591393</v>
      </c>
      <c r="J19" s="553">
        <f t="shared" si="1"/>
        <v>-14.650537634408607</v>
      </c>
    </row>
    <row r="20" spans="1:10" s="348" customFormat="1" ht="27.95" customHeight="1">
      <c r="A20" s="536" t="s">
        <v>418</v>
      </c>
      <c r="B20" s="351">
        <v>500</v>
      </c>
      <c r="C20" s="351">
        <v>826</v>
      </c>
      <c r="D20" s="351"/>
      <c r="E20" s="355">
        <v>577</v>
      </c>
      <c r="F20" s="355">
        <v>769</v>
      </c>
      <c r="G20" s="355"/>
      <c r="H20" s="549">
        <f t="shared" si="0"/>
        <v>115.39999999999999</v>
      </c>
      <c r="I20" s="550">
        <f t="shared" si="0"/>
        <v>93.099273607748174</v>
      </c>
      <c r="J20" s="553">
        <f t="shared" si="1"/>
        <v>-6.9007263922518263</v>
      </c>
    </row>
    <row r="21" spans="1:10" s="348" customFormat="1" ht="26.25" customHeight="1">
      <c r="A21" s="536" t="s">
        <v>394</v>
      </c>
      <c r="B21" s="351">
        <v>473</v>
      </c>
      <c r="C21" s="351">
        <v>816</v>
      </c>
      <c r="D21" s="351"/>
      <c r="E21" s="355">
        <v>584</v>
      </c>
      <c r="F21" s="355">
        <v>835</v>
      </c>
      <c r="G21" s="355"/>
      <c r="H21" s="549">
        <f t="shared" si="0"/>
        <v>123.46723044397463</v>
      </c>
      <c r="I21" s="550">
        <f t="shared" si="0"/>
        <v>102.32843137254901</v>
      </c>
      <c r="J21" s="553">
        <f t="shared" si="1"/>
        <v>2.3284313725490051</v>
      </c>
    </row>
    <row r="22" spans="1:10" s="348" customFormat="1" ht="20.100000000000001" customHeight="1">
      <c r="A22" s="536" t="s">
        <v>389</v>
      </c>
      <c r="B22" s="351">
        <v>452</v>
      </c>
      <c r="C22" s="351">
        <v>904</v>
      </c>
      <c r="D22" s="351"/>
      <c r="E22" s="355">
        <v>550</v>
      </c>
      <c r="F22" s="355">
        <v>731</v>
      </c>
      <c r="G22" s="355"/>
      <c r="H22" s="549">
        <f t="shared" si="0"/>
        <v>121.68141592920354</v>
      </c>
      <c r="I22" s="550">
        <f t="shared" si="0"/>
        <v>80.862831858407077</v>
      </c>
      <c r="J22" s="553">
        <f t="shared" si="1"/>
        <v>-19.137168141592923</v>
      </c>
    </row>
    <row r="23" spans="1:10" s="348" customFormat="1" ht="20.100000000000001" customHeight="1">
      <c r="A23" s="536" t="s">
        <v>399</v>
      </c>
      <c r="B23" s="351">
        <v>208</v>
      </c>
      <c r="C23" s="351">
        <v>488</v>
      </c>
      <c r="D23" s="351"/>
      <c r="E23" s="355">
        <v>244</v>
      </c>
      <c r="F23" s="355">
        <v>456</v>
      </c>
      <c r="G23" s="355"/>
      <c r="H23" s="549">
        <f t="shared" si="0"/>
        <v>117.30769230769231</v>
      </c>
      <c r="I23" s="550">
        <f t="shared" si="0"/>
        <v>93.442622950819683</v>
      </c>
      <c r="J23" s="553">
        <f t="shared" si="1"/>
        <v>-6.5573770491803174</v>
      </c>
    </row>
    <row r="24" spans="1:10" s="348" customFormat="1" ht="20.100000000000001" customHeight="1">
      <c r="A24" s="536" t="s">
        <v>395</v>
      </c>
      <c r="B24" s="351">
        <v>177</v>
      </c>
      <c r="C24" s="351">
        <v>391</v>
      </c>
      <c r="D24" s="351"/>
      <c r="E24" s="355">
        <v>244</v>
      </c>
      <c r="F24" s="355">
        <v>269</v>
      </c>
      <c r="G24" s="355"/>
      <c r="H24" s="549">
        <f t="shared" si="0"/>
        <v>137.85310734463278</v>
      </c>
      <c r="I24" s="550">
        <f t="shared" si="0"/>
        <v>68.797953964194363</v>
      </c>
      <c r="J24" s="553">
        <f t="shared" si="1"/>
        <v>-31.202046035805637</v>
      </c>
    </row>
    <row r="25" spans="1:10" s="348" customFormat="1" ht="20.100000000000001" customHeight="1">
      <c r="A25" s="536" t="s">
        <v>392</v>
      </c>
      <c r="B25" s="351">
        <v>164</v>
      </c>
      <c r="C25" s="351">
        <v>285</v>
      </c>
      <c r="D25" s="351"/>
      <c r="E25" s="355">
        <v>182</v>
      </c>
      <c r="F25" s="355">
        <v>254</v>
      </c>
      <c r="G25" s="355"/>
      <c r="H25" s="549">
        <f t="shared" si="0"/>
        <v>110.97560975609757</v>
      </c>
      <c r="I25" s="550">
        <f t="shared" si="0"/>
        <v>89.122807017543863</v>
      </c>
      <c r="J25" s="553">
        <f t="shared" si="1"/>
        <v>-10.877192982456137</v>
      </c>
    </row>
    <row r="26" spans="1:10" s="348" customFormat="1" ht="20.100000000000001" customHeight="1">
      <c r="A26" s="536" t="s">
        <v>391</v>
      </c>
      <c r="B26" s="551">
        <v>141</v>
      </c>
      <c r="C26" s="351">
        <v>279</v>
      </c>
      <c r="D26" s="351"/>
      <c r="E26" s="355">
        <v>205</v>
      </c>
      <c r="F26" s="355">
        <v>307</v>
      </c>
      <c r="G26" s="355"/>
      <c r="H26" s="549">
        <f t="shared" si="0"/>
        <v>145.39007092198582</v>
      </c>
      <c r="I26" s="550">
        <f t="shared" si="0"/>
        <v>110.03584229390681</v>
      </c>
      <c r="J26" s="553">
        <f t="shared" si="1"/>
        <v>10.035842293906811</v>
      </c>
    </row>
    <row r="27" spans="1:10" s="348" customFormat="1" ht="20.100000000000001" customHeight="1">
      <c r="A27" s="536" t="s">
        <v>393</v>
      </c>
      <c r="B27" s="351">
        <v>122</v>
      </c>
      <c r="C27" s="351">
        <v>217</v>
      </c>
      <c r="D27" s="351"/>
      <c r="E27" s="355">
        <v>143</v>
      </c>
      <c r="F27" s="355">
        <v>236</v>
      </c>
      <c r="G27" s="355"/>
      <c r="H27" s="549">
        <f t="shared" si="0"/>
        <v>117.21311475409837</v>
      </c>
      <c r="I27" s="550">
        <f t="shared" si="0"/>
        <v>108.75576036866359</v>
      </c>
      <c r="J27" s="553">
        <f t="shared" si="1"/>
        <v>8.7557603686635872</v>
      </c>
    </row>
    <row r="28" spans="1:10" s="348" customFormat="1" ht="20.100000000000001" customHeight="1">
      <c r="A28" s="536" t="s">
        <v>43</v>
      </c>
      <c r="B28" s="351">
        <v>108</v>
      </c>
      <c r="C28" s="351">
        <v>153</v>
      </c>
      <c r="D28" s="351"/>
      <c r="E28" s="355">
        <v>103</v>
      </c>
      <c r="F28" s="355">
        <v>130</v>
      </c>
      <c r="G28" s="355"/>
      <c r="H28" s="549">
        <f t="shared" si="0"/>
        <v>95.370370370370367</v>
      </c>
      <c r="I28" s="550">
        <f t="shared" si="0"/>
        <v>84.967320261437905</v>
      </c>
      <c r="J28" s="553">
        <f t="shared" si="1"/>
        <v>-15.032679738562095</v>
      </c>
    </row>
    <row r="29" spans="1:10" s="348" customFormat="1" ht="20.100000000000001" customHeight="1">
      <c r="A29" s="536" t="s">
        <v>396</v>
      </c>
      <c r="B29" s="351">
        <v>71</v>
      </c>
      <c r="C29" s="351">
        <v>400</v>
      </c>
      <c r="D29" s="351"/>
      <c r="E29" s="355">
        <v>79</v>
      </c>
      <c r="F29" s="355">
        <v>263</v>
      </c>
      <c r="G29" s="355"/>
      <c r="H29" s="549">
        <f t="shared" si="0"/>
        <v>111.26760563380283</v>
      </c>
      <c r="I29" s="550">
        <f t="shared" si="0"/>
        <v>65.75</v>
      </c>
      <c r="J29" s="553">
        <f t="shared" si="1"/>
        <v>-34.25</v>
      </c>
    </row>
    <row r="30" spans="1:10" s="348" customFormat="1" ht="20.100000000000001" customHeight="1">
      <c r="A30" s="536" t="s">
        <v>398</v>
      </c>
      <c r="B30" s="351">
        <v>43</v>
      </c>
      <c r="C30" s="351">
        <v>159</v>
      </c>
      <c r="D30" s="351"/>
      <c r="E30" s="355">
        <v>81</v>
      </c>
      <c r="F30" s="355">
        <v>166</v>
      </c>
      <c r="G30" s="355"/>
      <c r="H30" s="549">
        <f t="shared" si="0"/>
        <v>188.37209302325581</v>
      </c>
      <c r="I30" s="550">
        <f t="shared" si="0"/>
        <v>104.40251572327044</v>
      </c>
      <c r="J30" s="553">
        <f t="shared" si="1"/>
        <v>4.4025157232704402</v>
      </c>
    </row>
    <row r="31" spans="1:10" s="348" customFormat="1" ht="20.100000000000001" customHeight="1">
      <c r="A31" s="536" t="s">
        <v>397</v>
      </c>
      <c r="B31" s="351">
        <v>42</v>
      </c>
      <c r="C31" s="351">
        <v>90</v>
      </c>
      <c r="D31" s="351"/>
      <c r="E31" s="355">
        <v>51</v>
      </c>
      <c r="F31" s="355">
        <v>84</v>
      </c>
      <c r="G31" s="355"/>
      <c r="H31" s="549">
        <f t="shared" si="0"/>
        <v>121.42857142857142</v>
      </c>
      <c r="I31" s="550">
        <f t="shared" si="0"/>
        <v>93.333333333333329</v>
      </c>
      <c r="J31" s="553">
        <f t="shared" si="1"/>
        <v>-6.6666666666666714</v>
      </c>
    </row>
    <row r="32" spans="1:10" s="348" customFormat="1" ht="20.100000000000001" customHeight="1">
      <c r="A32" s="536" t="s">
        <v>402</v>
      </c>
      <c r="B32" s="351">
        <v>17</v>
      </c>
      <c r="C32" s="351">
        <v>53</v>
      </c>
      <c r="D32" s="351"/>
      <c r="E32" s="355">
        <v>26</v>
      </c>
      <c r="F32" s="355">
        <v>47</v>
      </c>
      <c r="G32" s="355"/>
      <c r="H32" s="549">
        <f t="shared" si="0"/>
        <v>152.94117647058823</v>
      </c>
      <c r="I32" s="550">
        <f t="shared" si="0"/>
        <v>88.679245283018872</v>
      </c>
      <c r="J32" s="553">
        <f t="shared" si="1"/>
        <v>-11.320754716981128</v>
      </c>
    </row>
    <row r="33" spans="5:5" ht="20.100000000000001" customHeight="1">
      <c r="E33" s="355"/>
    </row>
    <row r="34" spans="5:5" ht="20.100000000000001" customHeight="1"/>
    <row r="35" spans="5:5" ht="20.100000000000001" customHeight="1"/>
    <row r="36" spans="5:5" ht="20.100000000000001" customHeight="1"/>
    <row r="37" spans="5:5" ht="20.100000000000001" customHeight="1"/>
    <row r="38" spans="5:5" ht="20.100000000000001" customHeight="1"/>
    <row r="39" spans="5:5" ht="20.100000000000001" customHeight="1"/>
    <row r="40" spans="5:5" ht="20.100000000000001" customHeight="1"/>
  </sheetData>
  <sortState ref="A16:F32">
    <sortCondition descending="1" ref="B15"/>
  </sortState>
  <mergeCells count="7">
    <mergeCell ref="H6:I6"/>
    <mergeCell ref="B4:C4"/>
    <mergeCell ref="E4:F4"/>
    <mergeCell ref="H4:I4"/>
    <mergeCell ref="B5:C5"/>
    <mergeCell ref="E5:F5"/>
    <mergeCell ref="H5:I5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5"/>
  <sheetViews>
    <sheetView topLeftCell="A49" workbookViewId="0">
      <selection activeCell="I15" sqref="I15"/>
    </sheetView>
  </sheetViews>
  <sheetFormatPr defaultColWidth="12.42578125" defaultRowHeight="15"/>
  <cols>
    <col min="1" max="1" width="1.7109375" style="108" customWidth="1"/>
    <col min="2" max="2" width="31.42578125" style="108" customWidth="1"/>
    <col min="3" max="4" width="10.140625" style="108" customWidth="1"/>
    <col min="5" max="5" width="10.140625" style="109" customWidth="1"/>
    <col min="6" max="6" width="12.42578125" style="108" customWidth="1"/>
    <col min="7" max="7" width="13" style="108" customWidth="1"/>
    <col min="8" max="16384" width="12.42578125" style="108"/>
  </cols>
  <sheetData>
    <row r="1" spans="1:13" ht="20.100000000000001" customHeight="1">
      <c r="A1" s="140" t="s">
        <v>347</v>
      </c>
      <c r="B1" s="115"/>
      <c r="C1" s="115"/>
      <c r="D1" s="115"/>
      <c r="E1" s="468"/>
    </row>
    <row r="2" spans="1:13" ht="20.100000000000001" customHeight="1">
      <c r="A2" s="140"/>
      <c r="B2" s="115"/>
      <c r="C2" s="115"/>
      <c r="D2" s="115"/>
      <c r="E2" s="468"/>
    </row>
    <row r="3" spans="1:13" ht="9" customHeight="1">
      <c r="A3" s="138"/>
      <c r="B3" s="138"/>
      <c r="C3" s="138"/>
      <c r="D3" s="138"/>
      <c r="E3" s="139"/>
      <c r="F3" s="138"/>
    </row>
    <row r="4" spans="1:13" ht="20.100000000000001" customHeight="1">
      <c r="A4" s="137"/>
      <c r="B4" s="137"/>
      <c r="C4" s="137"/>
      <c r="D4" s="137"/>
      <c r="E4" s="136"/>
      <c r="G4" s="135" t="s">
        <v>169</v>
      </c>
    </row>
    <row r="5" spans="1:13" ht="15" customHeight="1">
      <c r="A5" s="134"/>
      <c r="B5" s="134"/>
      <c r="C5" s="132" t="s">
        <v>108</v>
      </c>
      <c r="D5" s="132" t="s">
        <v>168</v>
      </c>
      <c r="E5" s="133" t="s">
        <v>106</v>
      </c>
      <c r="F5" s="132" t="s">
        <v>102</v>
      </c>
      <c r="G5" s="132" t="s">
        <v>102</v>
      </c>
    </row>
    <row r="6" spans="1:13" ht="15" customHeight="1">
      <c r="A6" s="127"/>
      <c r="B6" s="127"/>
      <c r="C6" s="125" t="s">
        <v>48</v>
      </c>
      <c r="D6" s="125" t="s">
        <v>103</v>
      </c>
      <c r="E6" s="126" t="s">
        <v>102</v>
      </c>
      <c r="F6" s="125" t="s">
        <v>167</v>
      </c>
      <c r="G6" s="125" t="s">
        <v>167</v>
      </c>
    </row>
    <row r="7" spans="1:13" ht="15" customHeight="1">
      <c r="A7" s="127"/>
      <c r="B7" s="127"/>
      <c r="C7" s="131" t="s">
        <v>46</v>
      </c>
      <c r="D7" s="125" t="s">
        <v>46</v>
      </c>
      <c r="E7" s="126" t="s">
        <v>46</v>
      </c>
      <c r="F7" s="125" t="s">
        <v>166</v>
      </c>
      <c r="G7" s="125" t="s">
        <v>99</v>
      </c>
    </row>
    <row r="8" spans="1:13" ht="15" customHeight="1">
      <c r="A8" s="127"/>
      <c r="B8" s="127"/>
      <c r="C8" s="130"/>
      <c r="D8" s="128"/>
      <c r="E8" s="129"/>
      <c r="F8" s="128" t="s">
        <v>165</v>
      </c>
      <c r="G8" s="128" t="s">
        <v>98</v>
      </c>
    </row>
    <row r="9" spans="1:13" ht="12" customHeight="1">
      <c r="A9" s="127"/>
      <c r="B9" s="127"/>
      <c r="E9" s="126"/>
      <c r="F9" s="125"/>
      <c r="G9" s="125"/>
    </row>
    <row r="10" spans="1:13" ht="18" customHeight="1">
      <c r="A10" s="120" t="s">
        <v>164</v>
      </c>
      <c r="B10" s="116"/>
      <c r="C10" s="503">
        <v>17212</v>
      </c>
      <c r="D10" s="503">
        <v>19463</v>
      </c>
      <c r="E10" s="504">
        <v>64419</v>
      </c>
      <c r="F10" s="505">
        <v>22.2021488422658</v>
      </c>
      <c r="G10" s="505">
        <v>103.58088951792548</v>
      </c>
      <c r="H10" s="111"/>
      <c r="I10" s="111"/>
      <c r="J10" s="111"/>
      <c r="K10" s="124"/>
      <c r="L10" s="124"/>
      <c r="M10" s="124"/>
    </row>
    <row r="11" spans="1:13" s="115" customFormat="1" ht="15.75" customHeight="1">
      <c r="A11" s="118"/>
      <c r="B11" s="120" t="s">
        <v>163</v>
      </c>
      <c r="C11" s="503">
        <v>3775</v>
      </c>
      <c r="D11" s="506">
        <v>4358</v>
      </c>
      <c r="E11" s="507">
        <v>14123</v>
      </c>
      <c r="F11" s="508">
        <v>21.000118955570095</v>
      </c>
      <c r="G11" s="508">
        <v>103.70832721398149</v>
      </c>
      <c r="H11" s="111"/>
      <c r="I11" s="111"/>
      <c r="J11" s="111"/>
      <c r="K11" s="123"/>
      <c r="L11" s="123"/>
      <c r="M11" s="123"/>
    </row>
    <row r="12" spans="1:13" ht="15.6" customHeight="1">
      <c r="A12" s="118"/>
      <c r="B12" s="122" t="s">
        <v>162</v>
      </c>
      <c r="C12" s="509"/>
      <c r="D12" s="510"/>
      <c r="E12" s="511"/>
      <c r="F12" s="512"/>
      <c r="G12" s="512"/>
      <c r="H12" s="111"/>
      <c r="I12" s="111"/>
      <c r="J12" s="111"/>
    </row>
    <row r="13" spans="1:13" ht="15.6" customHeight="1">
      <c r="A13" s="118"/>
      <c r="B13" s="121" t="s">
        <v>161</v>
      </c>
      <c r="C13" s="513">
        <v>2295</v>
      </c>
      <c r="D13" s="514">
        <v>2725</v>
      </c>
      <c r="E13" s="515">
        <v>7850</v>
      </c>
      <c r="F13" s="516">
        <v>25.096870723940818</v>
      </c>
      <c r="G13" s="516">
        <v>147.45937822860898</v>
      </c>
      <c r="H13" s="111"/>
      <c r="I13" s="111"/>
      <c r="J13" s="111"/>
    </row>
    <row r="14" spans="1:13" ht="15.6" customHeight="1">
      <c r="A14" s="118"/>
      <c r="B14" s="121" t="s">
        <v>160</v>
      </c>
      <c r="C14" s="513">
        <v>255</v>
      </c>
      <c r="D14" s="514">
        <v>285</v>
      </c>
      <c r="E14" s="515">
        <v>914.5</v>
      </c>
      <c r="F14" s="516">
        <v>17.798882553260896</v>
      </c>
      <c r="G14" s="516">
        <v>123.08209959623149</v>
      </c>
      <c r="H14" s="111"/>
      <c r="I14" s="111"/>
      <c r="J14" s="111"/>
    </row>
    <row r="15" spans="1:13" ht="15.6" customHeight="1">
      <c r="A15" s="118"/>
      <c r="B15" s="121" t="s">
        <v>159</v>
      </c>
      <c r="C15" s="513">
        <v>208.5</v>
      </c>
      <c r="D15" s="514">
        <v>250</v>
      </c>
      <c r="E15" s="515">
        <v>838.8</v>
      </c>
      <c r="F15" s="516">
        <v>21.931705276368771</v>
      </c>
      <c r="G15" s="516">
        <v>68.084415584415581</v>
      </c>
      <c r="H15" s="111"/>
      <c r="I15" s="111"/>
      <c r="J15" s="111"/>
    </row>
    <row r="16" spans="1:13" ht="15.6" customHeight="1">
      <c r="A16" s="118"/>
      <c r="B16" s="121" t="s">
        <v>158</v>
      </c>
      <c r="C16" s="513">
        <v>38.5</v>
      </c>
      <c r="D16" s="514">
        <v>44</v>
      </c>
      <c r="E16" s="515">
        <v>127.5</v>
      </c>
      <c r="F16" s="517">
        <v>26.375672321059167</v>
      </c>
      <c r="G16" s="516">
        <v>59.302325581395351</v>
      </c>
      <c r="H16" s="111"/>
      <c r="I16" s="111"/>
      <c r="J16" s="111"/>
    </row>
    <row r="17" spans="1:13" ht="15.6" customHeight="1">
      <c r="A17" s="118"/>
      <c r="B17" s="121" t="s">
        <v>157</v>
      </c>
      <c r="C17" s="513">
        <v>31</v>
      </c>
      <c r="D17" s="514">
        <v>35.5</v>
      </c>
      <c r="E17" s="515">
        <v>120.7</v>
      </c>
      <c r="F17" s="516">
        <v>21.615329512893986</v>
      </c>
      <c r="G17" s="516">
        <v>30.948717948717952</v>
      </c>
      <c r="H17" s="111"/>
      <c r="I17" s="111"/>
      <c r="J17" s="111"/>
    </row>
    <row r="18" spans="1:13" ht="15.6" customHeight="1">
      <c r="A18" s="118"/>
      <c r="B18" s="121" t="s">
        <v>156</v>
      </c>
      <c r="C18" s="513">
        <v>28</v>
      </c>
      <c r="D18" s="513">
        <v>34.5</v>
      </c>
      <c r="E18" s="518">
        <v>109</v>
      </c>
      <c r="F18" s="517">
        <v>18.809318377911993</v>
      </c>
      <c r="G18" s="517">
        <v>84.16988416988417</v>
      </c>
      <c r="H18" s="111"/>
      <c r="I18" s="111"/>
      <c r="J18" s="111"/>
    </row>
    <row r="19" spans="1:13" ht="15.6" customHeight="1">
      <c r="A19" s="118"/>
      <c r="B19" s="121" t="s">
        <v>155</v>
      </c>
      <c r="C19" s="513">
        <v>22</v>
      </c>
      <c r="D19" s="514">
        <v>26</v>
      </c>
      <c r="E19" s="515">
        <v>82.6</v>
      </c>
      <c r="F19" s="516">
        <v>18.858447488584474</v>
      </c>
      <c r="G19" s="516">
        <v>48.16326530612244</v>
      </c>
      <c r="H19" s="111"/>
      <c r="I19" s="111"/>
      <c r="J19" s="111"/>
    </row>
    <row r="20" spans="1:13" ht="15.6" customHeight="1">
      <c r="A20" s="118"/>
      <c r="B20" s="121" t="s">
        <v>154</v>
      </c>
      <c r="C20" s="513">
        <v>14.5</v>
      </c>
      <c r="D20" s="513">
        <v>17</v>
      </c>
      <c r="E20" s="518">
        <v>54</v>
      </c>
      <c r="F20" s="517">
        <v>22.113022113022112</v>
      </c>
      <c r="G20" s="517">
        <v>55.384615384615387</v>
      </c>
      <c r="H20" s="111"/>
      <c r="I20" s="111"/>
      <c r="J20" s="111"/>
    </row>
    <row r="21" spans="1:13" ht="15.6" customHeight="1">
      <c r="A21" s="118"/>
      <c r="B21" s="121" t="s">
        <v>153</v>
      </c>
      <c r="C21" s="514">
        <v>5.3</v>
      </c>
      <c r="D21" s="514">
        <v>5.7</v>
      </c>
      <c r="E21" s="515">
        <v>19.100000000000001</v>
      </c>
      <c r="F21" s="516">
        <v>20.851528384279479</v>
      </c>
      <c r="G21" s="516">
        <v>38.585858585858588</v>
      </c>
      <c r="H21" s="111"/>
      <c r="I21" s="111"/>
      <c r="J21" s="111"/>
    </row>
    <row r="22" spans="1:13" ht="15.6" customHeight="1">
      <c r="A22" s="118"/>
      <c r="B22" s="121" t="s">
        <v>152</v>
      </c>
      <c r="C22" s="519">
        <v>4.7</v>
      </c>
      <c r="D22" s="519">
        <v>5.2</v>
      </c>
      <c r="E22" s="519">
        <v>17.399999999999999</v>
      </c>
      <c r="F22" s="520">
        <v>19.162995594713657</v>
      </c>
      <c r="G22" s="520">
        <v>57.807308970099655</v>
      </c>
      <c r="H22" s="111"/>
      <c r="I22" s="111"/>
      <c r="J22" s="111"/>
    </row>
    <row r="23" spans="1:13" s="115" customFormat="1" ht="18" customHeight="1">
      <c r="A23" s="118"/>
      <c r="B23" s="120" t="s">
        <v>151</v>
      </c>
      <c r="C23" s="503">
        <v>13437</v>
      </c>
      <c r="D23" s="506">
        <v>15105</v>
      </c>
      <c r="E23" s="507">
        <v>50296</v>
      </c>
      <c r="F23" s="508">
        <v>22.564826659478335</v>
      </c>
      <c r="G23" s="508">
        <v>103.54516144665284</v>
      </c>
      <c r="H23" s="111"/>
      <c r="I23" s="111"/>
      <c r="J23" s="111"/>
      <c r="K23" s="119"/>
      <c r="L23" s="119"/>
      <c r="M23" s="119"/>
    </row>
    <row r="24" spans="1:13" ht="15.6" customHeight="1">
      <c r="A24" s="118"/>
      <c r="B24" s="117" t="s">
        <v>150</v>
      </c>
      <c r="C24" s="513">
        <v>9580</v>
      </c>
      <c r="D24" s="514">
        <v>10722</v>
      </c>
      <c r="E24" s="515">
        <v>35047</v>
      </c>
      <c r="F24" s="516">
        <v>21.328446350438021</v>
      </c>
      <c r="G24" s="516">
        <v>100.99830839634821</v>
      </c>
      <c r="H24" s="111"/>
      <c r="I24" s="111"/>
      <c r="J24" s="111"/>
      <c r="K24" s="111"/>
      <c r="L24" s="111"/>
      <c r="M24" s="111"/>
    </row>
    <row r="25" spans="1:13" ht="15.6" customHeight="1">
      <c r="A25" s="118"/>
      <c r="B25" s="117" t="s">
        <v>149</v>
      </c>
      <c r="C25" s="513">
        <v>3184</v>
      </c>
      <c r="D25" s="514">
        <v>3635</v>
      </c>
      <c r="E25" s="515">
        <v>12598</v>
      </c>
      <c r="F25" s="516">
        <v>25.120698126151098</v>
      </c>
      <c r="G25" s="516">
        <v>110.33010336601893</v>
      </c>
      <c r="H25" s="111"/>
      <c r="I25" s="111"/>
      <c r="J25" s="111"/>
    </row>
    <row r="26" spans="1:13" ht="15.6" customHeight="1">
      <c r="A26" s="118"/>
      <c r="B26" s="117" t="s">
        <v>148</v>
      </c>
      <c r="C26" s="513">
        <v>673</v>
      </c>
      <c r="D26" s="514">
        <v>748</v>
      </c>
      <c r="E26" s="515">
        <v>2651</v>
      </c>
      <c r="F26" s="516">
        <v>31.465666508202677</v>
      </c>
      <c r="G26" s="516">
        <v>107.98819544722269</v>
      </c>
      <c r="H26" s="111"/>
      <c r="I26" s="111"/>
      <c r="J26" s="111"/>
    </row>
    <row r="27" spans="1:13" s="115" customFormat="1" ht="19.5" customHeight="1">
      <c r="B27" s="116" t="s">
        <v>147</v>
      </c>
      <c r="C27" s="521"/>
      <c r="D27" s="521"/>
      <c r="E27" s="521"/>
      <c r="F27" s="520"/>
      <c r="G27" s="520"/>
      <c r="H27" s="111"/>
      <c r="I27" s="111"/>
      <c r="J27" s="111"/>
    </row>
    <row r="28" spans="1:13" ht="15.6" customHeight="1">
      <c r="A28" s="114"/>
      <c r="B28" s="110" t="s">
        <v>146</v>
      </c>
      <c r="C28" s="522">
        <v>2091.33</v>
      </c>
      <c r="D28" s="522">
        <v>2412.7339999999999</v>
      </c>
      <c r="E28" s="519">
        <v>7836.1989999999996</v>
      </c>
      <c r="F28" s="520">
        <v>24.186770586065816</v>
      </c>
      <c r="G28" s="520">
        <v>97.723972206491638</v>
      </c>
      <c r="H28" s="111"/>
      <c r="I28" s="111"/>
      <c r="J28" s="111"/>
    </row>
    <row r="29" spans="1:13" ht="15.6" customHeight="1">
      <c r="A29" s="114"/>
      <c r="B29" s="110" t="s">
        <v>145</v>
      </c>
      <c r="C29" s="519">
        <v>1363.4659999999999</v>
      </c>
      <c r="D29" s="519">
        <v>1583.8119999999999</v>
      </c>
      <c r="E29" s="519">
        <v>3952.7220000000002</v>
      </c>
      <c r="F29" s="520">
        <v>11.603632659222402</v>
      </c>
      <c r="G29" s="520">
        <v>102.39920624023668</v>
      </c>
      <c r="H29" s="111"/>
      <c r="I29" s="111"/>
      <c r="J29" s="111"/>
    </row>
    <row r="30" spans="1:13" ht="15.6" customHeight="1">
      <c r="A30" s="114"/>
      <c r="B30" s="110" t="s">
        <v>144</v>
      </c>
      <c r="C30" s="519">
        <v>484.75900000000001</v>
      </c>
      <c r="D30" s="519">
        <v>492.29</v>
      </c>
      <c r="E30" s="519">
        <v>1874.6120000000001</v>
      </c>
      <c r="F30" s="520">
        <v>29.015680378213709</v>
      </c>
      <c r="G30" s="520">
        <v>112.08750733951427</v>
      </c>
      <c r="H30" s="111"/>
      <c r="I30" s="111"/>
      <c r="J30" s="111"/>
    </row>
    <row r="31" spans="1:13" ht="15.6" customHeight="1">
      <c r="A31" s="114"/>
      <c r="B31" s="110" t="s">
        <v>143</v>
      </c>
      <c r="C31" s="519">
        <v>386.22300000000001</v>
      </c>
      <c r="D31" s="519">
        <v>423.69</v>
      </c>
      <c r="E31" s="519">
        <v>1651.0409999999999</v>
      </c>
      <c r="F31" s="520">
        <v>27.53064271198944</v>
      </c>
      <c r="G31" s="520">
        <v>135.5760442832426</v>
      </c>
      <c r="I31" s="111"/>
      <c r="J31" s="111"/>
    </row>
    <row r="32" spans="1:13" ht="15.6" customHeight="1">
      <c r="A32" s="114"/>
      <c r="B32" s="110" t="s">
        <v>142</v>
      </c>
      <c r="C32" s="519">
        <v>355.81799999999998</v>
      </c>
      <c r="D32" s="519">
        <v>378.072</v>
      </c>
      <c r="E32" s="519">
        <v>1377.4860000000001</v>
      </c>
      <c r="F32" s="520">
        <v>28.811309625898858</v>
      </c>
      <c r="G32" s="520">
        <v>104.17411585338188</v>
      </c>
      <c r="I32" s="111"/>
      <c r="J32" s="111"/>
    </row>
    <row r="33" spans="1:10" ht="15.6" customHeight="1">
      <c r="A33" s="114"/>
      <c r="B33" s="110" t="s">
        <v>141</v>
      </c>
      <c r="C33" s="519">
        <v>286.47399999999999</v>
      </c>
      <c r="D33" s="519">
        <v>324.08600000000001</v>
      </c>
      <c r="E33" s="519">
        <v>1364.375</v>
      </c>
      <c r="F33" s="520">
        <v>25.897518052100445</v>
      </c>
      <c r="G33" s="520">
        <v>87.388792457422483</v>
      </c>
      <c r="I33" s="111"/>
      <c r="J33" s="111"/>
    </row>
    <row r="34" spans="1:10" ht="15.6" customHeight="1">
      <c r="A34" s="114"/>
      <c r="B34" s="110" t="s">
        <v>140</v>
      </c>
      <c r="C34" s="519">
        <v>371.51900000000001</v>
      </c>
      <c r="D34" s="519">
        <v>492.86700000000002</v>
      </c>
      <c r="E34" s="519">
        <v>1290.2139999999999</v>
      </c>
      <c r="F34" s="520">
        <v>18.028798254319277</v>
      </c>
      <c r="G34" s="520">
        <v>108.29112218836003</v>
      </c>
      <c r="I34" s="111"/>
      <c r="J34" s="111"/>
    </row>
    <row r="35" spans="1:10" ht="15.6" customHeight="1">
      <c r="A35" s="114"/>
      <c r="B35" s="110" t="s">
        <v>139</v>
      </c>
      <c r="C35" s="519">
        <v>263.24700000000001</v>
      </c>
      <c r="D35" s="519">
        <v>303.26</v>
      </c>
      <c r="E35" s="519">
        <v>1184.4749999999999</v>
      </c>
      <c r="F35" s="520">
        <v>30.666853079501188</v>
      </c>
      <c r="G35" s="520">
        <v>94.041105841945665</v>
      </c>
      <c r="I35" s="111"/>
      <c r="J35" s="111"/>
    </row>
    <row r="36" spans="1:10" ht="15.6" customHeight="1">
      <c r="A36" s="114"/>
      <c r="B36" s="110" t="s">
        <v>138</v>
      </c>
      <c r="C36" s="519">
        <v>291.48</v>
      </c>
      <c r="D36" s="519">
        <v>341.69299999999998</v>
      </c>
      <c r="E36" s="519">
        <v>1078.3489999999999</v>
      </c>
      <c r="F36" s="520">
        <v>24.872632444266888</v>
      </c>
      <c r="G36" s="520">
        <v>119.01965285764426</v>
      </c>
      <c r="I36" s="111"/>
      <c r="J36" s="111"/>
    </row>
    <row r="37" spans="1:10" ht="15.6" customHeight="1">
      <c r="A37" s="114"/>
      <c r="B37" s="110" t="s">
        <v>137</v>
      </c>
      <c r="C37" s="519">
        <v>267.67899999999997</v>
      </c>
      <c r="D37" s="519">
        <v>281.61</v>
      </c>
      <c r="E37" s="519">
        <v>1072.951</v>
      </c>
      <c r="F37" s="520">
        <v>25.409031866938687</v>
      </c>
      <c r="G37" s="520">
        <v>118.88008296502461</v>
      </c>
      <c r="I37" s="111"/>
      <c r="J37" s="111"/>
    </row>
    <row r="38" spans="1:10" ht="15.6" customHeight="1">
      <c r="A38" s="114"/>
      <c r="B38" s="110" t="s">
        <v>136</v>
      </c>
      <c r="C38" s="519">
        <v>260.58800000000002</v>
      </c>
      <c r="D38" s="519">
        <v>262.43599999999998</v>
      </c>
      <c r="E38" s="519">
        <v>948.79700000000003</v>
      </c>
      <c r="F38" s="520">
        <v>30.040222617496966</v>
      </c>
      <c r="G38" s="520">
        <v>101.1063335517868</v>
      </c>
      <c r="I38" s="111"/>
      <c r="J38" s="111"/>
    </row>
    <row r="39" spans="1:10" ht="15.6" customHeight="1">
      <c r="A39" s="114"/>
      <c r="B39" s="110" t="s">
        <v>135</v>
      </c>
      <c r="C39" s="519">
        <v>228.50700000000001</v>
      </c>
      <c r="D39" s="519">
        <v>275.30200000000002</v>
      </c>
      <c r="E39" s="519">
        <v>928.77599999999995</v>
      </c>
      <c r="F39" s="520">
        <v>33.612783610666469</v>
      </c>
      <c r="G39" s="520">
        <v>115.58740403247182</v>
      </c>
      <c r="I39" s="111"/>
      <c r="J39" s="111"/>
    </row>
    <row r="40" spans="1:10" ht="15.6" customHeight="1">
      <c r="A40" s="114"/>
      <c r="B40" s="110" t="s">
        <v>134</v>
      </c>
      <c r="C40" s="519">
        <v>232.09299999999999</v>
      </c>
      <c r="D40" s="519">
        <v>253.678</v>
      </c>
      <c r="E40" s="519">
        <v>912.04600000000005</v>
      </c>
      <c r="F40" s="520">
        <v>17.777808099020518</v>
      </c>
      <c r="G40" s="520">
        <v>103.1656222428342</v>
      </c>
      <c r="I40" s="111"/>
      <c r="J40" s="111"/>
    </row>
    <row r="41" spans="1:10" ht="15.6" customHeight="1">
      <c r="A41" s="114"/>
      <c r="B41" s="110" t="s">
        <v>133</v>
      </c>
      <c r="C41" s="519">
        <v>230.54400000000001</v>
      </c>
      <c r="D41" s="519">
        <v>238.511</v>
      </c>
      <c r="E41" s="519">
        <v>892.17499999999995</v>
      </c>
      <c r="F41" s="520">
        <v>28.227365429019251</v>
      </c>
      <c r="G41" s="520">
        <v>131.5217263115687</v>
      </c>
      <c r="I41" s="111"/>
      <c r="J41" s="111"/>
    </row>
    <row r="42" spans="1:10" ht="15.6" customHeight="1">
      <c r="A42" s="114"/>
      <c r="B42" s="110" t="s">
        <v>132</v>
      </c>
      <c r="C42" s="519">
        <v>262.26900000000001</v>
      </c>
      <c r="D42" s="519">
        <v>280.86599999999999</v>
      </c>
      <c r="E42" s="519">
        <v>889.91200000000003</v>
      </c>
      <c r="F42" s="520">
        <v>39.037049384557349</v>
      </c>
      <c r="G42" s="520">
        <v>117.96476083924983</v>
      </c>
      <c r="I42" s="111"/>
      <c r="J42" s="111"/>
    </row>
    <row r="43" spans="1:10" ht="15.6" customHeight="1">
      <c r="A43" s="114"/>
      <c r="B43" s="110" t="s">
        <v>131</v>
      </c>
      <c r="C43" s="519">
        <v>207.72499999999999</v>
      </c>
      <c r="D43" s="519">
        <v>220.94300000000001</v>
      </c>
      <c r="E43" s="519">
        <v>828.71600000000001</v>
      </c>
      <c r="F43" s="520">
        <v>27.130214330120573</v>
      </c>
      <c r="G43" s="520">
        <v>108.44300211333496</v>
      </c>
      <c r="I43" s="111"/>
      <c r="J43" s="111"/>
    </row>
    <row r="44" spans="1:10" ht="15.6" customHeight="1">
      <c r="A44" s="114"/>
      <c r="B44" s="110" t="s">
        <v>130</v>
      </c>
      <c r="C44" s="519">
        <v>214.06299999999999</v>
      </c>
      <c r="D44" s="519">
        <v>234.72</v>
      </c>
      <c r="E44" s="519">
        <v>807.70299999999997</v>
      </c>
      <c r="F44" s="520">
        <v>36.687041214969277</v>
      </c>
      <c r="G44" s="520">
        <v>102.051896298374</v>
      </c>
      <c r="I44" s="111"/>
      <c r="J44" s="111"/>
    </row>
    <row r="45" spans="1:10" ht="15.6" customHeight="1">
      <c r="A45" s="114"/>
      <c r="B45" s="110" t="s">
        <v>129</v>
      </c>
      <c r="C45" s="519">
        <v>196.232</v>
      </c>
      <c r="D45" s="519">
        <v>208.654</v>
      </c>
      <c r="E45" s="519">
        <v>773.72799999999995</v>
      </c>
      <c r="F45" s="520">
        <v>10.573261289626089</v>
      </c>
      <c r="G45" s="520">
        <v>69.064049522228316</v>
      </c>
      <c r="I45" s="111"/>
      <c r="J45" s="111"/>
    </row>
    <row r="46" spans="1:10" ht="15.6" customHeight="1">
      <c r="A46" s="114"/>
      <c r="B46" s="110" t="s">
        <v>128</v>
      </c>
      <c r="C46" s="519">
        <v>193.03299999999999</v>
      </c>
      <c r="D46" s="519">
        <v>229.25</v>
      </c>
      <c r="E46" s="519">
        <v>764.53499999999997</v>
      </c>
      <c r="F46" s="520">
        <v>16.576395036545538</v>
      </c>
      <c r="G46" s="520">
        <v>107.66809607300533</v>
      </c>
      <c r="I46" s="111"/>
      <c r="J46" s="111"/>
    </row>
    <row r="47" spans="1:10" ht="15.6" customHeight="1">
      <c r="A47" s="114"/>
      <c r="B47" s="110" t="s">
        <v>127</v>
      </c>
      <c r="C47" s="519">
        <v>167.71899999999999</v>
      </c>
      <c r="D47" s="519">
        <v>142.90600000000001</v>
      </c>
      <c r="E47" s="519">
        <v>710.76700000000005</v>
      </c>
      <c r="F47" s="520">
        <v>40.008589749940334</v>
      </c>
      <c r="G47" s="520">
        <v>105.4937046662501</v>
      </c>
      <c r="H47" s="110"/>
      <c r="I47" s="111"/>
      <c r="J47" s="111"/>
    </row>
    <row r="48" spans="1:10" ht="15.6" customHeight="1">
      <c r="A48" s="114"/>
      <c r="C48" s="113"/>
      <c r="D48" s="113"/>
      <c r="E48" s="113"/>
      <c r="F48" s="112"/>
      <c r="G48" s="112"/>
      <c r="I48" s="111"/>
      <c r="J48" s="111"/>
    </row>
    <row r="49" spans="1:10" ht="15.6" customHeight="1">
      <c r="A49" s="114"/>
      <c r="B49" s="110"/>
      <c r="C49" s="113"/>
      <c r="D49" s="113"/>
      <c r="E49" s="113"/>
      <c r="F49" s="112"/>
      <c r="G49" s="112"/>
      <c r="H49" s="111"/>
      <c r="I49" s="111"/>
      <c r="J49" s="111"/>
    </row>
    <row r="63" spans="1:10">
      <c r="B63" s="110"/>
    </row>
    <row r="64" spans="1:10">
      <c r="B64" s="110"/>
    </row>
    <row r="65" spans="2:2" s="108" customFormat="1">
      <c r="B65" s="110"/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86"/>
  <sheetViews>
    <sheetView topLeftCell="A25" workbookViewId="0">
      <selection activeCell="I15" sqref="I15"/>
    </sheetView>
  </sheetViews>
  <sheetFormatPr defaultRowHeight="15"/>
  <cols>
    <col min="1" max="1" width="7" customWidth="1"/>
    <col min="2" max="2" width="42" customWidth="1"/>
    <col min="3" max="4" width="17.42578125" style="221" customWidth="1"/>
    <col min="6" max="6" width="16.42578125" style="220" customWidth="1"/>
    <col min="7" max="7" width="16.42578125" style="219" customWidth="1"/>
    <col min="8" max="8" width="9.140625" style="218" customWidth="1"/>
  </cols>
  <sheetData>
    <row r="1" spans="1:6" s="244" customFormat="1" ht="17.25">
      <c r="A1" s="359" t="s">
        <v>348</v>
      </c>
      <c r="B1" s="360"/>
      <c r="C1" s="242"/>
      <c r="D1" s="242"/>
      <c r="E1" s="467"/>
      <c r="F1" s="246"/>
    </row>
    <row r="2" spans="1:6" s="244" customFormat="1" ht="17.25">
      <c r="A2" s="243"/>
      <c r="B2" s="243"/>
      <c r="C2" s="242"/>
      <c r="D2" s="242"/>
      <c r="E2" s="467"/>
      <c r="F2" s="245"/>
    </row>
    <row r="3" spans="1:6" customFormat="1">
      <c r="A3" s="236"/>
      <c r="B3" s="236"/>
      <c r="C3" s="235"/>
      <c r="D3" s="235"/>
      <c r="F3" s="232"/>
    </row>
    <row r="4" spans="1:6" customFormat="1">
      <c r="A4" s="241"/>
      <c r="B4" s="240"/>
      <c r="C4" s="239" t="s">
        <v>203</v>
      </c>
      <c r="D4" s="239" t="s">
        <v>202</v>
      </c>
      <c r="F4" s="219"/>
    </row>
    <row r="5" spans="1:6" customFormat="1">
      <c r="A5" s="233"/>
      <c r="B5" s="238"/>
      <c r="C5" s="237" t="s">
        <v>201</v>
      </c>
      <c r="D5" s="237" t="s">
        <v>200</v>
      </c>
      <c r="F5" s="232"/>
    </row>
    <row r="6" spans="1:6" customFormat="1">
      <c r="A6" s="236"/>
      <c r="B6" s="236"/>
      <c r="C6" s="235"/>
      <c r="D6" s="235"/>
      <c r="F6" s="232"/>
    </row>
    <row r="7" spans="1:6" customFormat="1">
      <c r="A7" s="234" t="s">
        <v>164</v>
      </c>
      <c r="B7" s="361"/>
      <c r="C7" s="478">
        <v>734</v>
      </c>
      <c r="D7" s="474">
        <v>4881.614364</v>
      </c>
      <c r="F7" s="219"/>
    </row>
    <row r="8" spans="1:6" customFormat="1">
      <c r="A8" s="231" t="s">
        <v>207</v>
      </c>
      <c r="B8" s="233"/>
      <c r="C8" s="479"/>
      <c r="D8" s="475"/>
      <c r="F8" s="219"/>
    </row>
    <row r="9" spans="1:6" customFormat="1">
      <c r="A9" s="231"/>
      <c r="B9" s="362" t="s">
        <v>139</v>
      </c>
      <c r="C9" s="479">
        <v>4</v>
      </c>
      <c r="D9" s="476">
        <v>1304.708934</v>
      </c>
      <c r="F9" s="232"/>
    </row>
    <row r="10" spans="1:6" customFormat="1">
      <c r="A10" s="231"/>
      <c r="B10" s="362" t="s">
        <v>140</v>
      </c>
      <c r="C10" s="479">
        <v>66</v>
      </c>
      <c r="D10" s="476">
        <v>861.72230500000001</v>
      </c>
      <c r="E10" s="229"/>
      <c r="F10" s="219"/>
    </row>
    <row r="11" spans="1:6" customFormat="1">
      <c r="A11" s="231"/>
      <c r="B11" s="362" t="s">
        <v>208</v>
      </c>
      <c r="C11" s="479">
        <v>8</v>
      </c>
      <c r="D11" s="476">
        <v>326</v>
      </c>
      <c r="E11" s="229"/>
      <c r="F11" s="232"/>
    </row>
    <row r="12" spans="1:6" customFormat="1">
      <c r="A12" s="231"/>
      <c r="B12" s="362" t="s">
        <v>209</v>
      </c>
      <c r="C12" s="479">
        <v>20</v>
      </c>
      <c r="D12" s="476">
        <v>300.97958299999999</v>
      </c>
      <c r="E12" s="229"/>
      <c r="F12" s="219"/>
    </row>
    <row r="13" spans="1:6" customFormat="1">
      <c r="A13" s="231"/>
      <c r="B13" s="362" t="s">
        <v>210</v>
      </c>
      <c r="C13" s="479">
        <v>7</v>
      </c>
      <c r="D13" s="476">
        <v>282.269272</v>
      </c>
      <c r="E13" s="229"/>
      <c r="F13" s="219"/>
    </row>
    <row r="14" spans="1:6" customFormat="1">
      <c r="A14" s="231"/>
      <c r="B14" s="362" t="s">
        <v>145</v>
      </c>
      <c r="C14" s="479">
        <v>212</v>
      </c>
      <c r="D14" s="476">
        <v>212.48787999999999</v>
      </c>
      <c r="E14" s="229"/>
      <c r="F14" s="219"/>
    </row>
    <row r="15" spans="1:6" customFormat="1">
      <c r="A15" s="231"/>
      <c r="B15" s="362" t="s">
        <v>134</v>
      </c>
      <c r="C15" s="479">
        <v>22</v>
      </c>
      <c r="D15" s="476">
        <v>152.546637</v>
      </c>
      <c r="E15" s="229"/>
      <c r="F15" s="219"/>
    </row>
    <row r="16" spans="1:6" customFormat="1">
      <c r="A16" s="231"/>
      <c r="B16" s="362" t="s">
        <v>131</v>
      </c>
      <c r="C16" s="479">
        <v>47</v>
      </c>
      <c r="D16" s="476">
        <v>142.51541700000001</v>
      </c>
      <c r="E16" s="229"/>
      <c r="F16" s="219"/>
    </row>
    <row r="17" spans="1:6" customFormat="1">
      <c r="A17" s="231"/>
      <c r="B17" s="362" t="s">
        <v>146</v>
      </c>
      <c r="C17" s="480">
        <v>155</v>
      </c>
      <c r="D17" s="476">
        <v>132.76236700000001</v>
      </c>
      <c r="E17" s="229"/>
      <c r="F17" s="219"/>
    </row>
    <row r="18" spans="1:6" customFormat="1">
      <c r="A18" s="231"/>
      <c r="B18" s="362" t="s">
        <v>144</v>
      </c>
      <c r="C18" s="479">
        <v>3</v>
      </c>
      <c r="D18" s="476">
        <v>122.723812</v>
      </c>
      <c r="E18" s="229"/>
      <c r="F18" s="219"/>
    </row>
    <row r="19" spans="1:6" customFormat="1">
      <c r="A19" s="231"/>
      <c r="B19" s="362" t="s">
        <v>141</v>
      </c>
      <c r="C19" s="479">
        <v>5</v>
      </c>
      <c r="D19" s="476">
        <v>113.18025900000001</v>
      </c>
      <c r="E19" s="229"/>
      <c r="F19" s="219"/>
    </row>
    <row r="20" spans="1:6" customFormat="1">
      <c r="A20" s="231"/>
      <c r="B20" s="362" t="s">
        <v>211</v>
      </c>
      <c r="C20" s="480">
        <v>15</v>
      </c>
      <c r="D20" s="476">
        <v>97.644999999999996</v>
      </c>
      <c r="E20" s="229"/>
      <c r="F20" s="219"/>
    </row>
    <row r="21" spans="1:6" customFormat="1">
      <c r="A21" s="231"/>
      <c r="B21" s="362" t="s">
        <v>212</v>
      </c>
      <c r="C21" s="480">
        <v>14</v>
      </c>
      <c r="D21" s="476">
        <v>77.745876999999993</v>
      </c>
      <c r="E21" s="229"/>
      <c r="F21" s="219"/>
    </row>
    <row r="22" spans="1:6" customFormat="1">
      <c r="A22" s="231"/>
      <c r="B22" s="362" t="s">
        <v>137</v>
      </c>
      <c r="C22" s="480">
        <v>8</v>
      </c>
      <c r="D22" s="476">
        <v>76.552554000000001</v>
      </c>
      <c r="E22" s="229"/>
      <c r="F22" s="219"/>
    </row>
    <row r="23" spans="1:6" customFormat="1">
      <c r="A23" s="231"/>
      <c r="B23" s="362" t="s">
        <v>138</v>
      </c>
      <c r="C23" s="480">
        <v>10</v>
      </c>
      <c r="D23" s="476">
        <v>57.84</v>
      </c>
      <c r="E23" s="229"/>
      <c r="F23" s="219"/>
    </row>
    <row r="24" spans="1:6" customFormat="1">
      <c r="A24" s="231"/>
      <c r="B24" s="362" t="s">
        <v>213</v>
      </c>
      <c r="C24" s="480">
        <v>4</v>
      </c>
      <c r="D24" s="476">
        <v>54.621018999999997</v>
      </c>
      <c r="E24" s="229"/>
      <c r="F24" s="219"/>
    </row>
    <row r="25" spans="1:6" customFormat="1">
      <c r="A25" s="231"/>
      <c r="B25" s="362" t="s">
        <v>214</v>
      </c>
      <c r="C25" s="480">
        <v>27</v>
      </c>
      <c r="D25" s="476">
        <v>49.52525</v>
      </c>
      <c r="E25" s="229"/>
      <c r="F25" s="219"/>
    </row>
    <row r="26" spans="1:6" customFormat="1">
      <c r="A26" s="231"/>
      <c r="B26" s="362" t="s">
        <v>132</v>
      </c>
      <c r="C26" s="480">
        <v>8</v>
      </c>
      <c r="D26" s="476">
        <v>45.002000000000002</v>
      </c>
      <c r="E26" s="229"/>
      <c r="F26" s="219"/>
    </row>
    <row r="27" spans="1:6" customFormat="1">
      <c r="A27" s="231"/>
      <c r="B27" s="363"/>
      <c r="C27" s="480"/>
      <c r="D27" s="476"/>
      <c r="F27" s="219"/>
    </row>
    <row r="28" spans="1:6" customFormat="1">
      <c r="A28" s="228" t="s">
        <v>215</v>
      </c>
      <c r="B28" s="364"/>
      <c r="C28" s="481"/>
      <c r="D28" s="477"/>
      <c r="E28" s="229"/>
      <c r="F28" s="219"/>
    </row>
    <row r="29" spans="1:6" customFormat="1">
      <c r="A29" s="228"/>
      <c r="B29" s="223" t="s">
        <v>216</v>
      </c>
      <c r="C29" s="480">
        <v>107</v>
      </c>
      <c r="D29" s="476">
        <v>1521.5648289999999</v>
      </c>
      <c r="E29" s="229"/>
      <c r="F29" s="219"/>
    </row>
    <row r="30" spans="1:6" customFormat="1">
      <c r="A30" s="228"/>
      <c r="B30" s="223" t="s">
        <v>217</v>
      </c>
      <c r="C30" s="480">
        <v>234</v>
      </c>
      <c r="D30" s="476">
        <v>1092.1048430000001</v>
      </c>
      <c r="E30" s="229"/>
      <c r="F30" s="219"/>
    </row>
    <row r="31" spans="1:6" customFormat="1">
      <c r="A31" s="228"/>
      <c r="B31" s="223" t="s">
        <v>218</v>
      </c>
      <c r="C31" s="480">
        <v>80</v>
      </c>
      <c r="D31" s="476">
        <v>735.166156</v>
      </c>
      <c r="E31" s="229"/>
      <c r="F31" s="219"/>
    </row>
    <row r="32" spans="1:6" customFormat="1">
      <c r="A32" s="228"/>
      <c r="B32" s="224" t="s">
        <v>219</v>
      </c>
      <c r="C32" s="480">
        <v>55</v>
      </c>
      <c r="D32" s="476">
        <v>498.89979499999998</v>
      </c>
      <c r="E32" s="229"/>
      <c r="F32" s="219"/>
    </row>
    <row r="33" spans="1:6" customFormat="1">
      <c r="A33" s="228"/>
      <c r="B33" s="223" t="s">
        <v>220</v>
      </c>
      <c r="C33" s="480">
        <v>42</v>
      </c>
      <c r="D33" s="476">
        <v>283.10498200000001</v>
      </c>
      <c r="E33" s="229"/>
      <c r="F33" s="219"/>
    </row>
    <row r="34" spans="1:6" customFormat="1">
      <c r="A34" s="228"/>
      <c r="B34" s="223" t="s">
        <v>221</v>
      </c>
      <c r="C34" s="480">
        <v>8</v>
      </c>
      <c r="D34" s="476">
        <v>128.16951599999999</v>
      </c>
      <c r="E34" s="229"/>
      <c r="F34" s="219"/>
    </row>
    <row r="35" spans="1:6" customFormat="1">
      <c r="A35" s="228"/>
      <c r="B35" s="365" t="s">
        <v>222</v>
      </c>
      <c r="C35" s="480">
        <v>14</v>
      </c>
      <c r="D35" s="476">
        <v>122.883244</v>
      </c>
      <c r="E35" s="229"/>
      <c r="F35" s="219"/>
    </row>
    <row r="36" spans="1:6" customFormat="1">
      <c r="A36" s="228"/>
      <c r="B36" s="366" t="s">
        <v>223</v>
      </c>
      <c r="C36" s="480">
        <v>26</v>
      </c>
      <c r="D36" s="476">
        <v>77.728896000000006</v>
      </c>
      <c r="E36" s="229"/>
      <c r="F36" s="219"/>
    </row>
    <row r="37" spans="1:6" customFormat="1">
      <c r="A37" s="228"/>
      <c r="B37" s="223" t="s">
        <v>224</v>
      </c>
      <c r="C37" s="480">
        <v>9</v>
      </c>
      <c r="D37" s="476">
        <v>74.384249999999994</v>
      </c>
      <c r="E37" s="229"/>
      <c r="F37" s="219"/>
    </row>
    <row r="38" spans="1:6" customFormat="1">
      <c r="A38" s="228"/>
      <c r="B38" s="366" t="s">
        <v>225</v>
      </c>
      <c r="C38" s="480">
        <v>10</v>
      </c>
      <c r="D38" s="476">
        <v>58.640391000000001</v>
      </c>
      <c r="E38" s="229"/>
      <c r="F38" s="219"/>
    </row>
    <row r="39" spans="1:6" customFormat="1">
      <c r="A39" s="228"/>
      <c r="B39" s="223" t="s">
        <v>226</v>
      </c>
      <c r="C39" s="480">
        <v>11</v>
      </c>
      <c r="D39" s="476">
        <v>46.22</v>
      </c>
      <c r="E39" s="229"/>
      <c r="F39" s="219"/>
    </row>
    <row r="40" spans="1:6" customFormat="1">
      <c r="A40" s="228"/>
      <c r="B40" s="223" t="s">
        <v>227</v>
      </c>
      <c r="C40" s="480">
        <v>12</v>
      </c>
      <c r="D40" s="476">
        <v>44.05</v>
      </c>
      <c r="E40" s="229"/>
      <c r="F40" s="219"/>
    </row>
    <row r="41" spans="1:6" customFormat="1">
      <c r="A41" s="228"/>
      <c r="B41" s="223" t="s">
        <v>228</v>
      </c>
      <c r="C41" s="480">
        <v>6</v>
      </c>
      <c r="D41" s="476">
        <v>41.5</v>
      </c>
      <c r="E41" s="229"/>
      <c r="F41" s="219"/>
    </row>
    <row r="42" spans="1:6" customFormat="1">
      <c r="A42" s="228"/>
      <c r="B42" s="365" t="s">
        <v>229</v>
      </c>
      <c r="C42" s="480">
        <v>14</v>
      </c>
      <c r="D42" s="476">
        <v>39.449460999999999</v>
      </c>
      <c r="E42" s="229"/>
      <c r="F42" s="219"/>
    </row>
    <row r="43" spans="1:6" customFormat="1">
      <c r="A43" s="228"/>
      <c r="B43" s="365" t="s">
        <v>230</v>
      </c>
      <c r="C43" s="480">
        <v>2</v>
      </c>
      <c r="D43" s="476">
        <v>30.07</v>
      </c>
      <c r="E43" s="229"/>
      <c r="F43" s="219"/>
    </row>
    <row r="44" spans="1:6" customFormat="1">
      <c r="A44" s="228"/>
      <c r="B44" s="223" t="s">
        <v>231</v>
      </c>
      <c r="C44" s="480">
        <v>4</v>
      </c>
      <c r="D44" s="476">
        <v>15.727370000000001</v>
      </c>
      <c r="F44" s="219"/>
    </row>
    <row r="45" spans="1:6" customFormat="1">
      <c r="A45" s="228"/>
      <c r="B45" s="223" t="s">
        <v>232</v>
      </c>
      <c r="C45" s="480">
        <v>7</v>
      </c>
      <c r="D45" s="476">
        <v>12.228249999999999</v>
      </c>
      <c r="F45" s="219"/>
    </row>
    <row r="46" spans="1:6" customFormat="1">
      <c r="A46" s="228"/>
      <c r="B46" s="223" t="s">
        <v>420</v>
      </c>
      <c r="C46" s="480">
        <v>1</v>
      </c>
      <c r="D46" s="476">
        <v>11</v>
      </c>
      <c r="F46" s="219"/>
    </row>
    <row r="47" spans="1:6" customFormat="1">
      <c r="A47" s="228"/>
      <c r="B47" s="223" t="s">
        <v>233</v>
      </c>
      <c r="C47" s="480">
        <v>6</v>
      </c>
      <c r="D47" s="476">
        <v>10.3</v>
      </c>
      <c r="F47" s="220"/>
    </row>
    <row r="48" spans="1:6" customFormat="1">
      <c r="A48" s="228"/>
      <c r="B48" s="223" t="s">
        <v>234</v>
      </c>
      <c r="C48" s="480">
        <v>21</v>
      </c>
      <c r="D48" s="476">
        <v>7.7518849999999997</v>
      </c>
      <c r="F48" s="220"/>
    </row>
    <row r="49" spans="1:4" customFormat="1">
      <c r="A49" s="228"/>
      <c r="B49" s="363"/>
      <c r="C49" s="363"/>
      <c r="D49" s="363"/>
    </row>
    <row r="50" spans="1:4" customFormat="1">
      <c r="A50" s="228"/>
      <c r="B50" s="363"/>
      <c r="C50" s="367"/>
      <c r="D50" s="227"/>
    </row>
    <row r="51" spans="1:4" customFormat="1">
      <c r="A51" s="228"/>
      <c r="B51" s="363"/>
      <c r="C51" s="368"/>
      <c r="D51" s="368"/>
    </row>
    <row r="52" spans="1:4" customFormat="1">
      <c r="A52" s="228"/>
      <c r="B52" s="363"/>
      <c r="C52" s="368"/>
      <c r="D52" s="368"/>
    </row>
    <row r="53" spans="1:4" customFormat="1">
      <c r="A53" s="228"/>
      <c r="B53" s="363"/>
      <c r="C53" s="368"/>
      <c r="D53" s="368"/>
    </row>
    <row r="54" spans="1:4" customFormat="1">
      <c r="A54" s="228"/>
      <c r="B54" s="365"/>
      <c r="C54" s="368"/>
      <c r="D54" s="368"/>
    </row>
    <row r="55" spans="1:4" customFormat="1">
      <c r="A55" s="228"/>
      <c r="B55" s="363"/>
      <c r="C55" s="368"/>
      <c r="D55" s="368"/>
    </row>
    <row r="56" spans="1:4" customFormat="1">
      <c r="A56" s="228"/>
      <c r="B56" s="362"/>
      <c r="C56" s="367"/>
      <c r="D56" s="227"/>
    </row>
    <row r="57" spans="1:4" customFormat="1">
      <c r="A57" s="228"/>
      <c r="B57" s="363"/>
      <c r="C57" s="367"/>
      <c r="D57" s="227"/>
    </row>
    <row r="58" spans="1:4" customFormat="1">
      <c r="A58" s="228"/>
      <c r="B58" s="363"/>
      <c r="C58" s="367"/>
      <c r="D58" s="227"/>
    </row>
    <row r="59" spans="1:4" customFormat="1">
      <c r="A59" s="228"/>
      <c r="B59" s="362"/>
      <c r="C59" s="369"/>
      <c r="D59" s="369"/>
    </row>
    <row r="60" spans="1:4" customFormat="1">
      <c r="A60" s="228"/>
      <c r="B60" s="363"/>
      <c r="C60" s="369"/>
      <c r="D60" s="369"/>
    </row>
    <row r="61" spans="1:4" customFormat="1">
      <c r="A61" s="228"/>
      <c r="B61" s="363"/>
      <c r="C61" s="367"/>
      <c r="D61" s="227"/>
    </row>
    <row r="62" spans="1:4" ht="15.75">
      <c r="A62" s="228"/>
      <c r="B62" s="363"/>
      <c r="C62" s="370"/>
      <c r="D62" s="370"/>
    </row>
    <row r="63" spans="1:4" customFormat="1">
      <c r="B63" s="365"/>
      <c r="C63" s="221"/>
      <c r="D63" s="221"/>
    </row>
    <row r="64" spans="1:4">
      <c r="B64" s="365"/>
    </row>
    <row r="65" spans="2:4" customFormat="1">
      <c r="C65" s="221"/>
      <c r="D65" s="221"/>
    </row>
    <row r="66" spans="2:4">
      <c r="B66" s="362"/>
    </row>
    <row r="68" spans="2:4" customFormat="1">
      <c r="C68" s="221"/>
      <c r="D68" s="221"/>
    </row>
    <row r="69" spans="2:4" customFormat="1">
      <c r="B69" s="362"/>
      <c r="C69" s="221"/>
      <c r="D69" s="221"/>
    </row>
    <row r="70" spans="2:4" customFormat="1">
      <c r="B70" s="226"/>
    </row>
    <row r="72" spans="2:4" customFormat="1">
      <c r="B72" s="225"/>
    </row>
    <row r="84" spans="2:2" customFormat="1">
      <c r="B84" s="224"/>
    </row>
    <row r="85" spans="2:2" customFormat="1">
      <c r="B85" s="223"/>
    </row>
    <row r="86" spans="2:2" customFormat="1">
      <c r="B86" s="222"/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NN</vt:lpstr>
      <vt:lpstr>IIP</vt:lpstr>
      <vt:lpstr>SP</vt:lpstr>
      <vt:lpstr>CS TT TK</vt:lpstr>
      <vt:lpstr>LAO DONG</vt:lpstr>
      <vt:lpstr>DN1</vt:lpstr>
      <vt:lpstr>DN2</vt:lpstr>
      <vt:lpstr>VonDT</vt:lpstr>
      <vt:lpstr>FDI</vt:lpstr>
      <vt:lpstr>tongmuc-OK</vt:lpstr>
      <vt:lpstr>XK</vt:lpstr>
      <vt:lpstr>NK</vt:lpstr>
      <vt:lpstr>CPI</vt:lpstr>
      <vt:lpstr>VT-Ok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ttthu</cp:lastModifiedBy>
  <cp:lastPrinted>2017-04-26T10:27:40Z</cp:lastPrinted>
  <dcterms:created xsi:type="dcterms:W3CDTF">2017-04-24T07:42:20Z</dcterms:created>
  <dcterms:modified xsi:type="dcterms:W3CDTF">2018-03-19T03:43:33Z</dcterms:modified>
</cp:coreProperties>
</file>